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chitektura i urbanistyka" sheetId="1" r:id="rId1"/>
  </sheets>
  <definedNames/>
  <calcPr fullCalcOnLoad="1"/>
</workbook>
</file>

<file path=xl/sharedStrings.xml><?xml version="1.0" encoding="utf-8"?>
<sst xmlns="http://schemas.openxmlformats.org/spreadsheetml/2006/main" count="509" uniqueCount="245">
  <si>
    <t>Wydział Budownictwa i Architektury</t>
  </si>
  <si>
    <t>Nazwa kierunku studiów:</t>
  </si>
  <si>
    <t>Architektura i urbanistyka</t>
  </si>
  <si>
    <t>Dziedziny nauki:</t>
  </si>
  <si>
    <t>dziedzina nauk inżynieryjno-technicznych</t>
  </si>
  <si>
    <t>Dyscypliny naukowe:</t>
  </si>
  <si>
    <t>architektura i urbanistyka (100%)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</si>
  <si>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</si>
  <si>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</si>
  <si>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</si>
  <si>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</si>
  <si>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</si>
  <si>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</si>
  <si>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</si>
  <si>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</si>
  <si>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</si>
  <si>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</si>
  <si>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</si>
  <si>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AU_1A_S_2019_2020_Z</t>
  </si>
  <si>
    <t>Uchwała Rady Wydziału nr: 148/2018/2019, 2019-04-17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</si>
  <si>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</si>
  <si>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</si>
  <si>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</si>
  <si>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</si>
  <si>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</si>
  <si>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</si>
  <si>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</si>
  <si>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</si>
  <si>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</si>
  <si>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</si>
  <si>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</si>
  <si>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</si>
  <si>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</si>
  <si>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</si>
  <si>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</si>
  <si>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</si>
  <si>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P</t>
  </si>
  <si>
    <t>LK</t>
  </si>
  <si>
    <t>T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</si>
  <si>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</si>
  <si>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</si>
  <si>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</si>
  <si>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</si>
  <si>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</si>
  <si>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</si>
  <si>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</si>
  <si>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</si>
  <si>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</si>
  <si>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</si>
  <si>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</si>
  <si>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</si>
  <si>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</si>
  <si>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</si>
  <si>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</si>
  <si>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</si>
  <si>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</si>
  <si>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</si>
  <si>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</si>
  <si>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</si>
  <si>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</si>
  <si>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AS1-I/3</t>
  </si>
  <si>
    <t>Ergonomia</t>
  </si>
  <si>
    <t>Blok obieralny 1</t>
  </si>
  <si>
    <t>e</t>
  </si>
  <si>
    <t>AS1-III/8</t>
  </si>
  <si>
    <t>Praca dyplomowa</t>
  </si>
  <si>
    <t>Blok obieralny 2</t>
  </si>
  <si>
    <t>Blok obieralny 12</t>
  </si>
  <si>
    <t>AS1-V/1</t>
  </si>
  <si>
    <t>Technologie informacyjne</t>
  </si>
  <si>
    <t>AS1-VI/1-2</t>
  </si>
  <si>
    <t>Wychowanie fizyczne</t>
  </si>
  <si>
    <t>Blok obieralny 3</t>
  </si>
  <si>
    <t>Blok obieralny 4</t>
  </si>
  <si>
    <t>CS1-VII/7</t>
  </si>
  <si>
    <t>Zintegrowane Projektowanie Architektoniczne</t>
  </si>
  <si>
    <t>CS1/XIX/3</t>
  </si>
  <si>
    <t>Materiały Kompozytowe</t>
  </si>
  <si>
    <t>DS1-II/7</t>
  </si>
  <si>
    <t>Ochrona i konserwacja zabytków</t>
  </si>
  <si>
    <t>DS1-V/7</t>
  </si>
  <si>
    <t>Projektowanie specjalistyczne-7</t>
  </si>
  <si>
    <t>Razem</t>
  </si>
  <si>
    <t>Moduły/Przedmioty kształcenia podstawowego</t>
  </si>
  <si>
    <t>BS1-I/6</t>
  </si>
  <si>
    <t>Fizyka budowli</t>
  </si>
  <si>
    <t>BS1-II/1</t>
  </si>
  <si>
    <t>Geometria wykreślna-1</t>
  </si>
  <si>
    <t>BS1-II/2</t>
  </si>
  <si>
    <t>Geometria wykreślna-2</t>
  </si>
  <si>
    <t>BS1-III/1</t>
  </si>
  <si>
    <t>Matematyka</t>
  </si>
  <si>
    <t>BS1-IV/1-2</t>
  </si>
  <si>
    <t>Mechanika budowli</t>
  </si>
  <si>
    <t>Moduły/Przedmioty kształcenia kierunkowego</t>
  </si>
  <si>
    <t>CS1-I/2</t>
  </si>
  <si>
    <t>Analiza formy architektonicznej</t>
  </si>
  <si>
    <t>CS1-II/2</t>
  </si>
  <si>
    <t>Budownictwo ogólne</t>
  </si>
  <si>
    <t>CS1-III/4</t>
  </si>
  <si>
    <t>Projektowanie wnętrz</t>
  </si>
  <si>
    <t>CS1-IX/4</t>
  </si>
  <si>
    <t>Ochrona środowiska - ekologia</t>
  </si>
  <si>
    <t>CS1-V/1-3</t>
  </si>
  <si>
    <t>Historia architektury i urbanistyki-1-3</t>
  </si>
  <si>
    <t>CS1-V/4-5</t>
  </si>
  <si>
    <t>Historia architektury i urbanistyki-4-5</t>
  </si>
  <si>
    <t>CS1-V/6</t>
  </si>
  <si>
    <t>Historia architektury i urbanistyki-6</t>
  </si>
  <si>
    <t>CS1-VI/3</t>
  </si>
  <si>
    <t>Instalacje budowlane</t>
  </si>
  <si>
    <t>CS1-VII/2</t>
  </si>
  <si>
    <t>Konstrukcje budowlane-2</t>
  </si>
  <si>
    <t>CS1-VII/3</t>
  </si>
  <si>
    <t>Konstrukcje budowlane-3</t>
  </si>
  <si>
    <t>CS1-VII/4</t>
  </si>
  <si>
    <t>Konstrukcje budowlane-4</t>
  </si>
  <si>
    <t>CS1-VII/5</t>
  </si>
  <si>
    <t>Konstrukcje budowlane-5</t>
  </si>
  <si>
    <t>CS1-VII/x</t>
  </si>
  <si>
    <t>Projektowanie parametryczne</t>
  </si>
  <si>
    <t>CS1-VIII/1</t>
  </si>
  <si>
    <t>Materiały budowlane</t>
  </si>
  <si>
    <t>CS1-X/5</t>
  </si>
  <si>
    <t>Ekonomika i organizacja procesu inwestycyjnego</t>
  </si>
  <si>
    <t>CS1-XI/3</t>
  </si>
  <si>
    <t>Podstawy projektowania urbanistycznego</t>
  </si>
  <si>
    <t>CS1-XII/7</t>
  </si>
  <si>
    <t>Prawo architektoniczno-budowlane</t>
  </si>
  <si>
    <t>Blok obieralny 8</t>
  </si>
  <si>
    <t>Blok obieralny 9</t>
  </si>
  <si>
    <t>Blok obieralny 10</t>
  </si>
  <si>
    <t>Blok obieralny 11</t>
  </si>
  <si>
    <t>CS1-XIX/6</t>
  </si>
  <si>
    <t>Wprowadzenie do BIM</t>
  </si>
  <si>
    <t>CS1-XV/1-5</t>
  </si>
  <si>
    <t>Sztuki plastyczne i techniki warsztatowe</t>
  </si>
  <si>
    <t>CS1-XVI/12</t>
  </si>
  <si>
    <t>Wstęp do projektowania architektonicznego</t>
  </si>
  <si>
    <t>CS1-XVII/6</t>
  </si>
  <si>
    <t>Antropologia architektury i urbanistyki</t>
  </si>
  <si>
    <t>CS1-XVIII4</t>
  </si>
  <si>
    <t>Techniki i technologie w architekturze</t>
  </si>
  <si>
    <t>CS1/XX/4</t>
  </si>
  <si>
    <t>Akustyka</t>
  </si>
  <si>
    <t>Blok obieralny 5</t>
  </si>
  <si>
    <t>Blok obieralny 6</t>
  </si>
  <si>
    <t>Blok obieralny 7</t>
  </si>
  <si>
    <t>DS1-I/7</t>
  </si>
  <si>
    <t>Laboratorium CAD i projektowanie systemowe</t>
  </si>
  <si>
    <t>DS1-III/5</t>
  </si>
  <si>
    <t>Osadnictwo wiejskie</t>
  </si>
  <si>
    <t>DS1-IV/6</t>
  </si>
  <si>
    <t>Projektowanie budownictwa wiejskiego</t>
  </si>
  <si>
    <t>DS1-V/6</t>
  </si>
  <si>
    <t>Projektowanie specjalistyczne-6</t>
  </si>
  <si>
    <t>DS1-VI/2-4</t>
  </si>
  <si>
    <t>Techniki komputerowe w projektowaniu (CAD, GIS)</t>
  </si>
  <si>
    <t>Moduły/Przedmioty obieralne</t>
  </si>
  <si>
    <t>AS1-II/36A</t>
  </si>
  <si>
    <t>Język obcy Angielski</t>
  </si>
  <si>
    <t>AS1-II/36N</t>
  </si>
  <si>
    <t>Język obcy Niemiecki</t>
  </si>
  <si>
    <t>AS1-IV/8a</t>
  </si>
  <si>
    <t>Projektowanie dyplomowe KAWTIMP</t>
  </si>
  <si>
    <t>AS1-IV/8b</t>
  </si>
  <si>
    <t>Projektowanie dyplomowe KPA</t>
  </si>
  <si>
    <t>AS1-IV/8c</t>
  </si>
  <si>
    <t>Projektowanie dyplomowe KHiTA</t>
  </si>
  <si>
    <t>AS1-IV/8d</t>
  </si>
  <si>
    <t>Projektowanie dyplomowe KUiPP</t>
  </si>
  <si>
    <t>AS1-IV/8e</t>
  </si>
  <si>
    <t>Projektowanie dyplomowe KMiPTEA</t>
  </si>
  <si>
    <t>AS1-IX/1-a</t>
  </si>
  <si>
    <t>Ochrona własności przemysłowej</t>
  </si>
  <si>
    <t>AS1-IX/1-b</t>
  </si>
  <si>
    <t>Ochrona własności intelektualnej (prawo autorskie)</t>
  </si>
  <si>
    <t>AS1-VI/1SG</t>
  </si>
  <si>
    <t>PHS - Socjologia gospodarki</t>
  </si>
  <si>
    <t>AS1-VI/1EB</t>
  </si>
  <si>
    <t>PHS - Etyka w biznesie</t>
  </si>
  <si>
    <t>AS1-VI/1EF</t>
  </si>
  <si>
    <t>PHS - Wybrane zagadnienia etyki i filozofii</t>
  </si>
  <si>
    <t>AS1-VII/1M</t>
  </si>
  <si>
    <t>WZK - Muzyka</t>
  </si>
  <si>
    <t>AS1-VII/1T</t>
  </si>
  <si>
    <t>WZK - Teatr</t>
  </si>
  <si>
    <t>AS1-VII/1H</t>
  </si>
  <si>
    <t>WZK - Historia sztuki, kultury i wzornictwa</t>
  </si>
  <si>
    <t>CS1-XIV/4A</t>
  </si>
  <si>
    <t>Projektowanie urbanistyczne-4A</t>
  </si>
  <si>
    <t>CS1-XIV/4B</t>
  </si>
  <si>
    <t>Projektowanie urbanistyczne-4B</t>
  </si>
  <si>
    <t>CS1-XIV/5A</t>
  </si>
  <si>
    <t>Projektowanie urbanistyczne-5A</t>
  </si>
  <si>
    <t>CS1-XIV/5B</t>
  </si>
  <si>
    <t>Projektowanie urbanistyczne-5B</t>
  </si>
  <si>
    <t>CS1-XIV/6A</t>
  </si>
  <si>
    <t>Projektowanie urbanistyczne-6A</t>
  </si>
  <si>
    <t>CS1-XIV/6B</t>
  </si>
  <si>
    <t>Projektowanie urbanistyczne-6B</t>
  </si>
  <si>
    <t>CS1-XIV/7A</t>
  </si>
  <si>
    <t>Projektowanie urbanistyczne-7A</t>
  </si>
  <si>
    <t>CS1-XIV/7B</t>
  </si>
  <si>
    <t>Projektowanie urbanistyczne-7B</t>
  </si>
  <si>
    <t>CS1XIII/3A</t>
  </si>
  <si>
    <t>Projektowanie architektoniczne podstawowe-3A</t>
  </si>
  <si>
    <t>CS1XIII/3B</t>
  </si>
  <si>
    <t>Projektowanie architektoniczne podstawowe-3B</t>
  </si>
  <si>
    <t>CS1XIII/4A</t>
  </si>
  <si>
    <t>Projektowanie architektoniczne podstawowe-4A</t>
  </si>
  <si>
    <t>CS1XIII/4B</t>
  </si>
  <si>
    <t>Projektowanie architektoniczne podstawowe-4B</t>
  </si>
  <si>
    <t>CS1XIII56A</t>
  </si>
  <si>
    <t>Projektowanie architektoniczne podstawowe-5-6A</t>
  </si>
  <si>
    <t>CS1XIII56B</t>
  </si>
  <si>
    <t>Projektowanie architektoniczne podstawowe-5-6B</t>
  </si>
  <si>
    <t>Praktyki zawodowe</t>
  </si>
  <si>
    <t>PS1-I/8</t>
  </si>
  <si>
    <t>Plener rysunkowy</t>
  </si>
  <si>
    <t>PS1-II/8</t>
  </si>
  <si>
    <t>Praktyka urbanistyczna</t>
  </si>
  <si>
    <t>PS1-III/8</t>
  </si>
  <si>
    <t>Praktyka z konserwacji</t>
  </si>
  <si>
    <t>PS1-IV/8</t>
  </si>
  <si>
    <t>Praktyka zawodowa</t>
  </si>
  <si>
    <t>Przedmioty dodatkowe</t>
  </si>
  <si>
    <t>ES1-I/1</t>
  </si>
  <si>
    <t>Szkolenie biblioteczne</t>
  </si>
  <si>
    <t>ES1-I/2</t>
  </si>
  <si>
    <t>Szkolenie adaptacyjne</t>
  </si>
  <si>
    <t>ES1-I/3</t>
  </si>
  <si>
    <t>Szkolenie BHP i p.poż.</t>
  </si>
  <si>
    <t>ES1-VIII/1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</si>
  <si>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</si>
  <si>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</si>
  <si>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</si>
  <si>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</si>
  <si>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</si>
  <si>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</si>
  <si>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</si>
  <si>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projekty</t>
  </si>
  <si>
    <t>lektorat</t>
  </si>
  <si>
    <t>zajęcia terenowe</t>
  </si>
  <si>
    <t>Załącznik nr 1 do uchwały nr 101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</si>
</sst>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142875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49900" y="0"/>
          <a:ext cx="7372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30"/>
  <sheetViews>
    <sheetView tabSelected="1" zoomScale="40" zoomScaleNormal="40" zoomScalePageLayoutView="0" workbookViewId="0" topLeftCell="A1">
      <selection activeCell="EU3" sqref="EU3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6" width="4.28125" style="0" customWidth="1"/>
    <col min="17" max="19" width="4.7109375" style="0" customWidth="1"/>
    <col min="20" max="20" width="3.57421875" style="0" customWidth="1"/>
    <col min="21" max="21" width="2.00390625" style="0" customWidth="1"/>
    <col min="22" max="22" width="3.57421875" style="0" customWidth="1"/>
    <col min="23" max="23" width="2.00390625" style="0" customWidth="1"/>
    <col min="24" max="24" width="3.57421875" style="0" customWidth="1"/>
    <col min="25" max="25" width="2.00390625" style="0" customWidth="1"/>
    <col min="26" max="26" width="3.57421875" style="0" customWidth="1"/>
    <col min="27" max="27" width="2.00390625" style="0" customWidth="1"/>
    <col min="28" max="28" width="3.8515625" style="0" customWidth="1"/>
    <col min="29" max="29" width="3.57421875" style="0" customWidth="1"/>
    <col min="30" max="30" width="2.00390625" style="0" customWidth="1"/>
    <col min="31" max="31" width="3.57421875" style="0" customWidth="1"/>
    <col min="32" max="32" width="2.00390625" style="0" customWidth="1"/>
    <col min="33" max="33" width="3.57421875" style="0" customWidth="1"/>
    <col min="34" max="34" width="2.00390625" style="0" customWidth="1"/>
    <col min="35" max="35" width="3.57421875" style="0" customWidth="1"/>
    <col min="36" max="36" width="2.00390625" style="0" customWidth="1"/>
    <col min="37" max="38" width="3.8515625" style="0" customWidth="1"/>
    <col min="39" max="39" width="3.57421875" style="0" customWidth="1"/>
    <col min="40" max="40" width="2.00390625" style="0" customWidth="1"/>
    <col min="41" max="41" width="3.57421875" style="0" customWidth="1"/>
    <col min="42" max="42" width="2.00390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8515625" style="0" customWidth="1"/>
    <col min="48" max="48" width="3.57421875" style="0" customWidth="1"/>
    <col min="49" max="49" width="2.00390625" style="0" customWidth="1"/>
    <col min="50" max="50" width="3.57421875" style="0" customWidth="1"/>
    <col min="51" max="51" width="2.00390625" style="0" customWidth="1"/>
    <col min="52" max="52" width="3.57421875" style="0" customWidth="1"/>
    <col min="53" max="53" width="2.00390625" style="0" customWidth="1"/>
    <col min="54" max="54" width="3.57421875" style="0" customWidth="1"/>
    <col min="55" max="55" width="2.00390625" style="0" customWidth="1"/>
    <col min="56" max="57" width="3.8515625" style="0" customWidth="1"/>
    <col min="58" max="58" width="3.57421875" style="0" customWidth="1"/>
    <col min="59" max="59" width="2.00390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8515625" style="0" customWidth="1"/>
    <col min="67" max="67" width="3.57421875" style="0" customWidth="1"/>
    <col min="68" max="68" width="2.00390625" style="0" customWidth="1"/>
    <col min="69" max="69" width="3.57421875" style="0" customWidth="1"/>
    <col min="70" max="70" width="2.00390625" style="0" customWidth="1"/>
    <col min="71" max="71" width="3.57421875" style="0" customWidth="1"/>
    <col min="72" max="72" width="2.00390625" style="0" customWidth="1"/>
    <col min="73" max="73" width="3.57421875" style="0" customWidth="1"/>
    <col min="74" max="74" width="2.00390625" style="0" customWidth="1"/>
    <col min="75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5" width="3.8515625" style="0" customWidth="1"/>
    <col min="86" max="86" width="3.57421875" style="0" customWidth="1"/>
    <col min="87" max="87" width="2.00390625" style="0" customWidth="1"/>
    <col min="88" max="88" width="3.57421875" style="0" customWidth="1"/>
    <col min="89" max="89" width="2.00390625" style="0" customWidth="1"/>
    <col min="90" max="90" width="3.57421875" style="0" customWidth="1"/>
    <col min="91" max="91" width="2.00390625" style="0" customWidth="1"/>
    <col min="92" max="92" width="3.57421875" style="0" customWidth="1"/>
    <col min="93" max="93" width="2.00390625" style="0" customWidth="1"/>
    <col min="94" max="95" width="3.8515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2" width="3.57421875" style="0" customWidth="1"/>
    <col min="103" max="103" width="2.00390625" style="0" customWidth="1"/>
    <col min="104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57421875" style="0" customWidth="1"/>
    <col min="110" max="110" width="2.00390625" style="0" customWidth="1"/>
    <col min="111" max="111" width="3.57421875" style="0" customWidth="1"/>
    <col min="112" max="112" width="2.00390625" style="0" customWidth="1"/>
    <col min="113" max="114" width="3.8515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19" width="3.57421875" style="0" customWidth="1"/>
    <col min="120" max="120" width="2.00390625" style="0" customWidth="1"/>
    <col min="121" max="121" width="3.57421875" style="0" customWidth="1"/>
    <col min="122" max="122" width="2.00390625" style="0" customWidth="1"/>
    <col min="123" max="123" width="3.8515625" style="0" customWidth="1"/>
    <col min="124" max="124" width="3.57421875" style="0" customWidth="1"/>
    <col min="125" max="125" width="2.00390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3" width="3.8515625" style="0" customWidth="1"/>
    <col min="134" max="134" width="3.57421875" style="0" customWidth="1"/>
    <col min="135" max="135" width="2.00390625" style="0" customWidth="1"/>
    <col min="136" max="136" width="3.57421875" style="0" customWidth="1"/>
    <col min="137" max="137" width="2.00390625" style="0" customWidth="1"/>
    <col min="138" max="138" width="3.57421875" style="0" customWidth="1"/>
    <col min="139" max="139" width="2.00390625" style="0" customWidth="1"/>
    <col min="140" max="140" width="3.57421875" style="0" customWidth="1"/>
    <col min="141" max="141" width="2.00390625" style="0" customWidth="1"/>
    <col min="142" max="142" width="3.8515625" style="0" customWidth="1"/>
    <col min="143" max="143" width="3.57421875" style="0" customWidth="1"/>
    <col min="144" max="144" width="2.00390625" style="0" customWidth="1"/>
    <col min="145" max="145" width="3.57421875" style="0" customWidth="1"/>
    <col min="146" max="146" width="2.00390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2" width="3.8515625" style="0" customWidth="1"/>
    <col min="153" max="153" width="3.57421875" style="0" customWidth="1"/>
    <col min="154" max="154" width="2.00390625" style="0" customWidth="1"/>
    <col min="155" max="155" width="3.57421875" style="0" customWidth="1"/>
    <col min="156" max="156" width="2.00390625" style="0" customWidth="1"/>
    <col min="157" max="157" width="3.57421875" style="0" customWidth="1"/>
    <col min="158" max="158" width="2.00390625" style="0" customWidth="1"/>
    <col min="159" max="159" width="3.57421875" style="0" customWidth="1"/>
    <col min="160" max="160" width="2.00390625" style="0" customWidth="1"/>
    <col min="161" max="161" width="3.8515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6" width="3.57421875" style="0" customWidth="1"/>
    <col min="167" max="167" width="2.00390625" style="0" customWidth="1"/>
    <col min="168" max="168" width="3.57421875" style="0" customWidth="1"/>
    <col min="169" max="169" width="2.00390625" style="0" customWidth="1"/>
    <col min="170" max="171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151" ht="12.75">
      <c r="E3" t="s">
        <v>3</v>
      </c>
      <c r="F3" s="1" t="s">
        <v>4</v>
      </c>
      <c r="EU3" t="s">
        <v>244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77" ht="12.75">
      <c r="E7" t="s">
        <v>11</v>
      </c>
      <c r="F7" s="1" t="s">
        <v>12</v>
      </c>
      <c r="BY7" t="s">
        <v>13</v>
      </c>
    </row>
    <row r="8" spans="5:77" ht="12.75">
      <c r="E8" t="s">
        <v>14</v>
      </c>
      <c r="F8" s="1" t="s">
        <v>15</v>
      </c>
      <c r="BY8" t="s">
        <v>16</v>
      </c>
    </row>
    <row r="9" spans="5:77" ht="12.75">
      <c r="E9" t="s">
        <v>17</v>
      </c>
      <c r="F9" s="1" t="s">
        <v>18</v>
      </c>
      <c r="BY9" t="s">
        <v>19</v>
      </c>
    </row>
    <row r="11" spans="1:170" ht="12.75">
      <c r="A11" s="21" t="s">
        <v>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</row>
    <row r="12" spans="1:171" ht="12" customHeight="1">
      <c r="A12" s="16" t="s">
        <v>21</v>
      </c>
      <c r="B12" s="16"/>
      <c r="C12" s="16"/>
      <c r="D12" s="20" t="s">
        <v>25</v>
      </c>
      <c r="E12" s="17" t="s">
        <v>26</v>
      </c>
      <c r="F12" s="17" t="s">
        <v>27</v>
      </c>
      <c r="G12" s="17"/>
      <c r="H12" s="17" t="s">
        <v>30</v>
      </c>
      <c r="I12" s="17"/>
      <c r="J12" s="17"/>
      <c r="K12" s="17"/>
      <c r="L12" s="17"/>
      <c r="M12" s="17"/>
      <c r="N12" s="17"/>
      <c r="O12" s="17"/>
      <c r="P12" s="17"/>
      <c r="Q12" s="20" t="s">
        <v>39</v>
      </c>
      <c r="R12" s="20" t="s">
        <v>40</v>
      </c>
      <c r="S12" s="20" t="s">
        <v>41</v>
      </c>
      <c r="T12" s="18" t="s">
        <v>42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49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52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55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>
      <c r="A13" s="16"/>
      <c r="B13" s="16"/>
      <c r="C13" s="16"/>
      <c r="D13" s="20"/>
      <c r="E13" s="17"/>
      <c r="F13" s="20" t="s">
        <v>28</v>
      </c>
      <c r="G13" s="20" t="s">
        <v>29</v>
      </c>
      <c r="H13" s="20" t="s">
        <v>31</v>
      </c>
      <c r="I13" s="17" t="s">
        <v>32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8" t="s">
        <v>43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48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50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51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53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54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56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57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>
      <c r="A14" s="16"/>
      <c r="B14" s="16"/>
      <c r="C14" s="16"/>
      <c r="D14" s="20"/>
      <c r="E14" s="17"/>
      <c r="F14" s="20"/>
      <c r="G14" s="20"/>
      <c r="H14" s="20"/>
      <c r="I14" s="17"/>
      <c r="J14" s="17"/>
      <c r="K14" s="17"/>
      <c r="L14" s="17"/>
      <c r="M14" s="17"/>
      <c r="N14" s="17"/>
      <c r="O14" s="17"/>
      <c r="P14" s="17"/>
      <c r="Q14" s="20"/>
      <c r="R14" s="20"/>
      <c r="S14" s="20"/>
      <c r="T14" s="19" t="s">
        <v>44</v>
      </c>
      <c r="U14" s="19"/>
      <c r="V14" s="19"/>
      <c r="W14" s="19"/>
      <c r="X14" s="19"/>
      <c r="Y14" s="19"/>
      <c r="Z14" s="19"/>
      <c r="AA14" s="19"/>
      <c r="AB14" s="16" t="s">
        <v>45</v>
      </c>
      <c r="AC14" s="19" t="s">
        <v>46</v>
      </c>
      <c r="AD14" s="19"/>
      <c r="AE14" s="19"/>
      <c r="AF14" s="19"/>
      <c r="AG14" s="19"/>
      <c r="AH14" s="19"/>
      <c r="AI14" s="19"/>
      <c r="AJ14" s="19"/>
      <c r="AK14" s="16" t="s">
        <v>45</v>
      </c>
      <c r="AL14" s="16" t="s">
        <v>47</v>
      </c>
      <c r="AM14" s="19" t="s">
        <v>44</v>
      </c>
      <c r="AN14" s="19"/>
      <c r="AO14" s="19"/>
      <c r="AP14" s="19"/>
      <c r="AQ14" s="19"/>
      <c r="AR14" s="19"/>
      <c r="AS14" s="19"/>
      <c r="AT14" s="19"/>
      <c r="AU14" s="16" t="s">
        <v>45</v>
      </c>
      <c r="AV14" s="19" t="s">
        <v>46</v>
      </c>
      <c r="AW14" s="19"/>
      <c r="AX14" s="19"/>
      <c r="AY14" s="19"/>
      <c r="AZ14" s="19"/>
      <c r="BA14" s="19"/>
      <c r="BB14" s="19"/>
      <c r="BC14" s="19"/>
      <c r="BD14" s="16" t="s">
        <v>45</v>
      </c>
      <c r="BE14" s="16" t="s">
        <v>47</v>
      </c>
      <c r="BF14" s="19" t="s">
        <v>44</v>
      </c>
      <c r="BG14" s="19"/>
      <c r="BH14" s="19"/>
      <c r="BI14" s="19"/>
      <c r="BJ14" s="19"/>
      <c r="BK14" s="19"/>
      <c r="BL14" s="19"/>
      <c r="BM14" s="19"/>
      <c r="BN14" s="16" t="s">
        <v>45</v>
      </c>
      <c r="BO14" s="19" t="s">
        <v>46</v>
      </c>
      <c r="BP14" s="19"/>
      <c r="BQ14" s="19"/>
      <c r="BR14" s="19"/>
      <c r="BS14" s="19"/>
      <c r="BT14" s="19"/>
      <c r="BU14" s="19"/>
      <c r="BV14" s="19"/>
      <c r="BW14" s="16" t="s">
        <v>45</v>
      </c>
      <c r="BX14" s="16" t="s">
        <v>47</v>
      </c>
      <c r="BY14" s="19" t="s">
        <v>44</v>
      </c>
      <c r="BZ14" s="19"/>
      <c r="CA14" s="19"/>
      <c r="CB14" s="19"/>
      <c r="CC14" s="19"/>
      <c r="CD14" s="19"/>
      <c r="CE14" s="19"/>
      <c r="CF14" s="19"/>
      <c r="CG14" s="16" t="s">
        <v>45</v>
      </c>
      <c r="CH14" s="19" t="s">
        <v>46</v>
      </c>
      <c r="CI14" s="19"/>
      <c r="CJ14" s="19"/>
      <c r="CK14" s="19"/>
      <c r="CL14" s="19"/>
      <c r="CM14" s="19"/>
      <c r="CN14" s="19"/>
      <c r="CO14" s="19"/>
      <c r="CP14" s="16" t="s">
        <v>45</v>
      </c>
      <c r="CQ14" s="16" t="s">
        <v>47</v>
      </c>
      <c r="CR14" s="19" t="s">
        <v>44</v>
      </c>
      <c r="CS14" s="19"/>
      <c r="CT14" s="19"/>
      <c r="CU14" s="19"/>
      <c r="CV14" s="19"/>
      <c r="CW14" s="19"/>
      <c r="CX14" s="19"/>
      <c r="CY14" s="19"/>
      <c r="CZ14" s="16" t="s">
        <v>45</v>
      </c>
      <c r="DA14" s="19" t="s">
        <v>46</v>
      </c>
      <c r="DB14" s="19"/>
      <c r="DC14" s="19"/>
      <c r="DD14" s="19"/>
      <c r="DE14" s="19"/>
      <c r="DF14" s="19"/>
      <c r="DG14" s="19"/>
      <c r="DH14" s="19"/>
      <c r="DI14" s="16" t="s">
        <v>45</v>
      </c>
      <c r="DJ14" s="16" t="s">
        <v>47</v>
      </c>
      <c r="DK14" s="19" t="s">
        <v>44</v>
      </c>
      <c r="DL14" s="19"/>
      <c r="DM14" s="19"/>
      <c r="DN14" s="19"/>
      <c r="DO14" s="19"/>
      <c r="DP14" s="19"/>
      <c r="DQ14" s="19"/>
      <c r="DR14" s="19"/>
      <c r="DS14" s="16" t="s">
        <v>45</v>
      </c>
      <c r="DT14" s="19" t="s">
        <v>46</v>
      </c>
      <c r="DU14" s="19"/>
      <c r="DV14" s="19"/>
      <c r="DW14" s="19"/>
      <c r="DX14" s="19"/>
      <c r="DY14" s="19"/>
      <c r="DZ14" s="19"/>
      <c r="EA14" s="19"/>
      <c r="EB14" s="16" t="s">
        <v>45</v>
      </c>
      <c r="EC14" s="16" t="s">
        <v>47</v>
      </c>
      <c r="ED14" s="19" t="s">
        <v>44</v>
      </c>
      <c r="EE14" s="19"/>
      <c r="EF14" s="19"/>
      <c r="EG14" s="19"/>
      <c r="EH14" s="19"/>
      <c r="EI14" s="19"/>
      <c r="EJ14" s="19"/>
      <c r="EK14" s="19"/>
      <c r="EL14" s="16" t="s">
        <v>45</v>
      </c>
      <c r="EM14" s="19" t="s">
        <v>46</v>
      </c>
      <c r="EN14" s="19"/>
      <c r="EO14" s="19"/>
      <c r="EP14" s="19"/>
      <c r="EQ14" s="19"/>
      <c r="ER14" s="19"/>
      <c r="ES14" s="19"/>
      <c r="ET14" s="19"/>
      <c r="EU14" s="16" t="s">
        <v>45</v>
      </c>
      <c r="EV14" s="16" t="s">
        <v>47</v>
      </c>
      <c r="EW14" s="19" t="s">
        <v>44</v>
      </c>
      <c r="EX14" s="19"/>
      <c r="EY14" s="19"/>
      <c r="EZ14" s="19"/>
      <c r="FA14" s="19"/>
      <c r="FB14" s="19"/>
      <c r="FC14" s="19"/>
      <c r="FD14" s="19"/>
      <c r="FE14" s="16" t="s">
        <v>45</v>
      </c>
      <c r="FF14" s="19" t="s">
        <v>46</v>
      </c>
      <c r="FG14" s="19"/>
      <c r="FH14" s="19"/>
      <c r="FI14" s="19"/>
      <c r="FJ14" s="19"/>
      <c r="FK14" s="19"/>
      <c r="FL14" s="19"/>
      <c r="FM14" s="19"/>
      <c r="FN14" s="16" t="s">
        <v>45</v>
      </c>
      <c r="FO14" s="16" t="s">
        <v>47</v>
      </c>
    </row>
    <row r="15" spans="1:171" ht="24" customHeight="1">
      <c r="A15" s="4" t="s">
        <v>22</v>
      </c>
      <c r="B15" s="4" t="s">
        <v>23</v>
      </c>
      <c r="C15" s="4" t="s">
        <v>24</v>
      </c>
      <c r="D15" s="20"/>
      <c r="E15" s="17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35</v>
      </c>
      <c r="N15" s="5" t="s">
        <v>37</v>
      </c>
      <c r="O15" s="5" t="s">
        <v>36</v>
      </c>
      <c r="P15" s="5" t="s">
        <v>38</v>
      </c>
      <c r="Q15" s="20"/>
      <c r="R15" s="20"/>
      <c r="S15" s="20"/>
      <c r="T15" s="17" t="s">
        <v>33</v>
      </c>
      <c r="U15" s="17"/>
      <c r="V15" s="17" t="s">
        <v>34</v>
      </c>
      <c r="W15" s="17"/>
      <c r="X15" s="17" t="s">
        <v>35</v>
      </c>
      <c r="Y15" s="17"/>
      <c r="Z15" s="17" t="s">
        <v>36</v>
      </c>
      <c r="AA15" s="17"/>
      <c r="AB15" s="16"/>
      <c r="AC15" s="17" t="s">
        <v>35</v>
      </c>
      <c r="AD15" s="17"/>
      <c r="AE15" s="17" t="s">
        <v>37</v>
      </c>
      <c r="AF15" s="17"/>
      <c r="AG15" s="17" t="s">
        <v>36</v>
      </c>
      <c r="AH15" s="17"/>
      <c r="AI15" s="17" t="s">
        <v>38</v>
      </c>
      <c r="AJ15" s="17"/>
      <c r="AK15" s="16"/>
      <c r="AL15" s="16"/>
      <c r="AM15" s="17" t="s">
        <v>33</v>
      </c>
      <c r="AN15" s="17"/>
      <c r="AO15" s="17" t="s">
        <v>34</v>
      </c>
      <c r="AP15" s="17"/>
      <c r="AQ15" s="17" t="s">
        <v>35</v>
      </c>
      <c r="AR15" s="17"/>
      <c r="AS15" s="17" t="s">
        <v>36</v>
      </c>
      <c r="AT15" s="17"/>
      <c r="AU15" s="16"/>
      <c r="AV15" s="17" t="s">
        <v>35</v>
      </c>
      <c r="AW15" s="17"/>
      <c r="AX15" s="17" t="s">
        <v>37</v>
      </c>
      <c r="AY15" s="17"/>
      <c r="AZ15" s="17" t="s">
        <v>36</v>
      </c>
      <c r="BA15" s="17"/>
      <c r="BB15" s="17" t="s">
        <v>38</v>
      </c>
      <c r="BC15" s="17"/>
      <c r="BD15" s="16"/>
      <c r="BE15" s="16"/>
      <c r="BF15" s="17" t="s">
        <v>33</v>
      </c>
      <c r="BG15" s="17"/>
      <c r="BH15" s="17" t="s">
        <v>34</v>
      </c>
      <c r="BI15" s="17"/>
      <c r="BJ15" s="17" t="s">
        <v>35</v>
      </c>
      <c r="BK15" s="17"/>
      <c r="BL15" s="17" t="s">
        <v>36</v>
      </c>
      <c r="BM15" s="17"/>
      <c r="BN15" s="16"/>
      <c r="BO15" s="17" t="s">
        <v>35</v>
      </c>
      <c r="BP15" s="17"/>
      <c r="BQ15" s="17" t="s">
        <v>37</v>
      </c>
      <c r="BR15" s="17"/>
      <c r="BS15" s="17" t="s">
        <v>36</v>
      </c>
      <c r="BT15" s="17"/>
      <c r="BU15" s="17" t="s">
        <v>38</v>
      </c>
      <c r="BV15" s="17"/>
      <c r="BW15" s="16"/>
      <c r="BX15" s="16"/>
      <c r="BY15" s="17" t="s">
        <v>33</v>
      </c>
      <c r="BZ15" s="17"/>
      <c r="CA15" s="17" t="s">
        <v>34</v>
      </c>
      <c r="CB15" s="17"/>
      <c r="CC15" s="17" t="s">
        <v>35</v>
      </c>
      <c r="CD15" s="17"/>
      <c r="CE15" s="17" t="s">
        <v>36</v>
      </c>
      <c r="CF15" s="17"/>
      <c r="CG15" s="16"/>
      <c r="CH15" s="17" t="s">
        <v>35</v>
      </c>
      <c r="CI15" s="17"/>
      <c r="CJ15" s="17" t="s">
        <v>37</v>
      </c>
      <c r="CK15" s="17"/>
      <c r="CL15" s="17" t="s">
        <v>36</v>
      </c>
      <c r="CM15" s="17"/>
      <c r="CN15" s="17" t="s">
        <v>38</v>
      </c>
      <c r="CO15" s="17"/>
      <c r="CP15" s="16"/>
      <c r="CQ15" s="16"/>
      <c r="CR15" s="17" t="s">
        <v>33</v>
      </c>
      <c r="CS15" s="17"/>
      <c r="CT15" s="17" t="s">
        <v>34</v>
      </c>
      <c r="CU15" s="17"/>
      <c r="CV15" s="17" t="s">
        <v>35</v>
      </c>
      <c r="CW15" s="17"/>
      <c r="CX15" s="17" t="s">
        <v>36</v>
      </c>
      <c r="CY15" s="17"/>
      <c r="CZ15" s="16"/>
      <c r="DA15" s="17" t="s">
        <v>35</v>
      </c>
      <c r="DB15" s="17"/>
      <c r="DC15" s="17" t="s">
        <v>37</v>
      </c>
      <c r="DD15" s="17"/>
      <c r="DE15" s="17" t="s">
        <v>36</v>
      </c>
      <c r="DF15" s="17"/>
      <c r="DG15" s="17" t="s">
        <v>38</v>
      </c>
      <c r="DH15" s="17"/>
      <c r="DI15" s="16"/>
      <c r="DJ15" s="16"/>
      <c r="DK15" s="17" t="s">
        <v>33</v>
      </c>
      <c r="DL15" s="17"/>
      <c r="DM15" s="17" t="s">
        <v>34</v>
      </c>
      <c r="DN15" s="17"/>
      <c r="DO15" s="17" t="s">
        <v>35</v>
      </c>
      <c r="DP15" s="17"/>
      <c r="DQ15" s="17" t="s">
        <v>36</v>
      </c>
      <c r="DR15" s="17"/>
      <c r="DS15" s="16"/>
      <c r="DT15" s="17" t="s">
        <v>35</v>
      </c>
      <c r="DU15" s="17"/>
      <c r="DV15" s="17" t="s">
        <v>37</v>
      </c>
      <c r="DW15" s="17"/>
      <c r="DX15" s="17" t="s">
        <v>36</v>
      </c>
      <c r="DY15" s="17"/>
      <c r="DZ15" s="17" t="s">
        <v>38</v>
      </c>
      <c r="EA15" s="17"/>
      <c r="EB15" s="16"/>
      <c r="EC15" s="16"/>
      <c r="ED15" s="17" t="s">
        <v>33</v>
      </c>
      <c r="EE15" s="17"/>
      <c r="EF15" s="17" t="s">
        <v>34</v>
      </c>
      <c r="EG15" s="17"/>
      <c r="EH15" s="17" t="s">
        <v>35</v>
      </c>
      <c r="EI15" s="17"/>
      <c r="EJ15" s="17" t="s">
        <v>36</v>
      </c>
      <c r="EK15" s="17"/>
      <c r="EL15" s="16"/>
      <c r="EM15" s="17" t="s">
        <v>35</v>
      </c>
      <c r="EN15" s="17"/>
      <c r="EO15" s="17" t="s">
        <v>37</v>
      </c>
      <c r="EP15" s="17"/>
      <c r="EQ15" s="17" t="s">
        <v>36</v>
      </c>
      <c r="ER15" s="17"/>
      <c r="ES15" s="17" t="s">
        <v>38</v>
      </c>
      <c r="ET15" s="17"/>
      <c r="EU15" s="16"/>
      <c r="EV15" s="16"/>
      <c r="EW15" s="17" t="s">
        <v>33</v>
      </c>
      <c r="EX15" s="17"/>
      <c r="EY15" s="17" t="s">
        <v>34</v>
      </c>
      <c r="EZ15" s="17"/>
      <c r="FA15" s="17" t="s">
        <v>35</v>
      </c>
      <c r="FB15" s="17"/>
      <c r="FC15" s="17" t="s">
        <v>36</v>
      </c>
      <c r="FD15" s="17"/>
      <c r="FE15" s="16"/>
      <c r="FF15" s="17" t="s">
        <v>35</v>
      </c>
      <c r="FG15" s="17"/>
      <c r="FH15" s="17" t="s">
        <v>37</v>
      </c>
      <c r="FI15" s="17"/>
      <c r="FJ15" s="17" t="s">
        <v>36</v>
      </c>
      <c r="FK15" s="17"/>
      <c r="FL15" s="17" t="s">
        <v>38</v>
      </c>
      <c r="FM15" s="17"/>
      <c r="FN15" s="16"/>
      <c r="FO15" s="16"/>
    </row>
    <row r="16" spans="1:171" ht="19.5" customHeight="1">
      <c r="A16" s="14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4"/>
      <c r="FO16" s="15"/>
    </row>
    <row r="17" spans="1:171" ht="12.75">
      <c r="A17" s="6"/>
      <c r="B17" s="6"/>
      <c r="C17" s="6"/>
      <c r="D17" s="6" t="s">
        <v>60</v>
      </c>
      <c r="E17" s="3" t="s">
        <v>61</v>
      </c>
      <c r="F17" s="6">
        <f>COUNTIF(T17:FM17,"e")</f>
        <v>0</v>
      </c>
      <c r="G17" s="6">
        <f>COUNTIF(T17:FM17,"z")</f>
        <v>2</v>
      </c>
      <c r="H17" s="6">
        <f aca="true" t="shared" si="0" ref="H17:H29">SUM(I17:P17)</f>
        <v>60</v>
      </c>
      <c r="I17" s="6">
        <f aca="true" t="shared" si="1" ref="I17:I29">T17+AM17+BF17+BY17+CR17+DK17+ED17+EW17</f>
        <v>15</v>
      </c>
      <c r="J17" s="6">
        <f aca="true" t="shared" si="2" ref="J17:J29">V17+AO17+BH17+CA17+CT17+DM17+EF17+EY17</f>
        <v>0</v>
      </c>
      <c r="K17" s="6">
        <f aca="true" t="shared" si="3" ref="K17:K29">X17+AQ17+BJ17+CC17+CV17+DO17+EH17+FA17</f>
        <v>0</v>
      </c>
      <c r="L17" s="6">
        <f aca="true" t="shared" si="4" ref="L17:L29">Z17+AS17+BL17+CE17+CX17+DQ17+EJ17+FC17</f>
        <v>0</v>
      </c>
      <c r="M17" s="6">
        <f aca="true" t="shared" si="5" ref="M17:M29">AC17+AV17+BO17+CH17+DA17+DT17+EM17+FF17</f>
        <v>0</v>
      </c>
      <c r="N17" s="6">
        <f aca="true" t="shared" si="6" ref="N17:N29">AE17+AX17+BQ17+CJ17+DC17+DV17+EO17+FH17</f>
        <v>0</v>
      </c>
      <c r="O17" s="6">
        <f aca="true" t="shared" si="7" ref="O17:O29">AG17+AZ17+BS17+CL17+DE17+DX17+EQ17+FJ17</f>
        <v>45</v>
      </c>
      <c r="P17" s="6">
        <f aca="true" t="shared" si="8" ref="P17:P29">AI17+BB17+BU17+CN17+DG17+DZ17+ES17+FL17</f>
        <v>0</v>
      </c>
      <c r="Q17" s="7">
        <f aca="true" t="shared" si="9" ref="Q17:Q29">AL17+BE17+BX17+CQ17+DJ17+EC17+EV17+FO17</f>
        <v>3</v>
      </c>
      <c r="R17" s="7">
        <f aca="true" t="shared" si="10" ref="R17:R29">AK17+BD17+BW17+CP17+DI17+EB17+EU17+FN17</f>
        <v>2</v>
      </c>
      <c r="S17" s="7">
        <v>2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aca="true" t="shared" si="11" ref="AL17:AL29">AB17+AK17</f>
        <v>0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aca="true" t="shared" si="12" ref="BE17:BE29">AU17+BD17</f>
        <v>0</v>
      </c>
      <c r="BF17" s="11">
        <v>15</v>
      </c>
      <c r="BG17" s="10" t="s">
        <v>59</v>
      </c>
      <c r="BH17" s="11"/>
      <c r="BI17" s="10"/>
      <c r="BJ17" s="11"/>
      <c r="BK17" s="10"/>
      <c r="BL17" s="11"/>
      <c r="BM17" s="10"/>
      <c r="BN17" s="7">
        <v>1</v>
      </c>
      <c r="BO17" s="11"/>
      <c r="BP17" s="10"/>
      <c r="BQ17" s="11"/>
      <c r="BR17" s="10"/>
      <c r="BS17" s="11">
        <v>45</v>
      </c>
      <c r="BT17" s="10" t="s">
        <v>59</v>
      </c>
      <c r="BU17" s="11"/>
      <c r="BV17" s="10"/>
      <c r="BW17" s="7">
        <v>2</v>
      </c>
      <c r="BX17" s="7">
        <f aca="true" t="shared" si="13" ref="BX17:BX29">BN17+BW17</f>
        <v>3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aca="true" t="shared" si="14" ref="CQ17:CQ29">CG17+CP17</f>
        <v>0</v>
      </c>
      <c r="CR17" s="11"/>
      <c r="CS17" s="10"/>
      <c r="CT17" s="11"/>
      <c r="CU17" s="10"/>
      <c r="CV17" s="11"/>
      <c r="CW17" s="10"/>
      <c r="CX17" s="11"/>
      <c r="CY17" s="10"/>
      <c r="CZ17" s="7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aca="true" t="shared" si="15" ref="DJ17:DJ29">CZ17+DI17</f>
        <v>0</v>
      </c>
      <c r="DK17" s="11"/>
      <c r="DL17" s="10"/>
      <c r="DM17" s="11"/>
      <c r="DN17" s="10"/>
      <c r="DO17" s="11"/>
      <c r="DP17" s="10"/>
      <c r="DQ17" s="11"/>
      <c r="DR17" s="10"/>
      <c r="DS17" s="7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aca="true" t="shared" si="16" ref="EC17:EC29">DS17+EB17</f>
        <v>0</v>
      </c>
      <c r="ED17" s="11"/>
      <c r="EE17" s="10"/>
      <c r="EF17" s="11"/>
      <c r="EG17" s="10"/>
      <c r="EH17" s="11"/>
      <c r="EI17" s="10"/>
      <c r="EJ17" s="11"/>
      <c r="EK17" s="10"/>
      <c r="EL17" s="7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aca="true" t="shared" si="17" ref="EV17:EV29">EL17+EU17</f>
        <v>0</v>
      </c>
      <c r="EW17" s="11"/>
      <c r="EX17" s="10"/>
      <c r="EY17" s="11"/>
      <c r="EZ17" s="10"/>
      <c r="FA17" s="11"/>
      <c r="FB17" s="10"/>
      <c r="FC17" s="11"/>
      <c r="FD17" s="10"/>
      <c r="FE17" s="7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aca="true" t="shared" si="18" ref="FO17:FO29">FE17+FN17</f>
        <v>0</v>
      </c>
    </row>
    <row r="18" spans="1:171" ht="12.75">
      <c r="A18" s="6">
        <v>1</v>
      </c>
      <c r="B18" s="6">
        <v>1</v>
      </c>
      <c r="C18" s="6">
        <v>1</v>
      </c>
      <c r="D18" s="6"/>
      <c r="E18" s="3" t="s">
        <v>62</v>
      </c>
      <c r="F18" s="6">
        <f>$B$18*1</f>
        <v>1</v>
      </c>
      <c r="G18" s="6">
        <f>$B$18*2</f>
        <v>2</v>
      </c>
      <c r="H18" s="6">
        <f t="shared" si="0"/>
        <v>150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150</v>
      </c>
      <c r="O18" s="6">
        <f t="shared" si="7"/>
        <v>0</v>
      </c>
      <c r="P18" s="6">
        <f t="shared" si="8"/>
        <v>0</v>
      </c>
      <c r="Q18" s="7">
        <f t="shared" si="9"/>
        <v>7</v>
      </c>
      <c r="R18" s="7">
        <f t="shared" si="10"/>
        <v>7</v>
      </c>
      <c r="S18" s="7">
        <f>$B$18*6</f>
        <v>6</v>
      </c>
      <c r="T18" s="11"/>
      <c r="U18" s="10"/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0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>
        <f>$B$18*30</f>
        <v>30</v>
      </c>
      <c r="BR18" s="10"/>
      <c r="BS18" s="11"/>
      <c r="BT18" s="10"/>
      <c r="BU18" s="11"/>
      <c r="BV18" s="10"/>
      <c r="BW18" s="7">
        <f>$B$18*2</f>
        <v>2</v>
      </c>
      <c r="BX18" s="7">
        <f t="shared" si="13"/>
        <v>2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>
        <f>$B$18*60</f>
        <v>60</v>
      </c>
      <c r="CK18" s="10"/>
      <c r="CL18" s="11"/>
      <c r="CM18" s="10"/>
      <c r="CN18" s="11"/>
      <c r="CO18" s="10"/>
      <c r="CP18" s="7">
        <f>$B$18*2</f>
        <v>2</v>
      </c>
      <c r="CQ18" s="7">
        <f t="shared" si="14"/>
        <v>2</v>
      </c>
      <c r="CR18" s="11"/>
      <c r="CS18" s="10"/>
      <c r="CT18" s="11"/>
      <c r="CU18" s="10"/>
      <c r="CV18" s="11"/>
      <c r="CW18" s="10"/>
      <c r="CX18" s="11"/>
      <c r="CY18" s="10"/>
      <c r="CZ18" s="7"/>
      <c r="DA18" s="11"/>
      <c r="DB18" s="10"/>
      <c r="DC18" s="11">
        <f>$B$18*60</f>
        <v>60</v>
      </c>
      <c r="DD18" s="10"/>
      <c r="DE18" s="11"/>
      <c r="DF18" s="10"/>
      <c r="DG18" s="11"/>
      <c r="DH18" s="10"/>
      <c r="DI18" s="7">
        <f>$B$18*3</f>
        <v>3</v>
      </c>
      <c r="DJ18" s="7">
        <f t="shared" si="15"/>
        <v>3</v>
      </c>
      <c r="DK18" s="11"/>
      <c r="DL18" s="10"/>
      <c r="DM18" s="11"/>
      <c r="DN18" s="10"/>
      <c r="DO18" s="11"/>
      <c r="DP18" s="10"/>
      <c r="DQ18" s="11"/>
      <c r="DR18" s="10"/>
      <c r="DS18" s="7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11"/>
      <c r="EK18" s="10"/>
      <c r="EL18" s="7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11"/>
      <c r="FD18" s="10"/>
      <c r="FE18" s="7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ht="12.75">
      <c r="A19" s="6"/>
      <c r="B19" s="6"/>
      <c r="C19" s="6"/>
      <c r="D19" s="6" t="s">
        <v>64</v>
      </c>
      <c r="E19" s="3" t="s">
        <v>65</v>
      </c>
      <c r="F19" s="6">
        <f>COUNTIF(T19:FM19,"e")</f>
        <v>1</v>
      </c>
      <c r="G19" s="6">
        <f>COUNTIF(T19:FM19,"z")</f>
        <v>0</v>
      </c>
      <c r="H19" s="6">
        <f t="shared" si="0"/>
        <v>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15</v>
      </c>
      <c r="R19" s="7">
        <f t="shared" si="10"/>
        <v>15</v>
      </c>
      <c r="S19" s="7">
        <v>0</v>
      </c>
      <c r="T19" s="11"/>
      <c r="U19" s="10"/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0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11"/>
      <c r="CY19" s="10"/>
      <c r="CZ19" s="7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11"/>
      <c r="DR19" s="10"/>
      <c r="DS19" s="7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11"/>
      <c r="EK19" s="10"/>
      <c r="EL19" s="7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11"/>
      <c r="FD19" s="10"/>
      <c r="FE19" s="7"/>
      <c r="FF19" s="11"/>
      <c r="FG19" s="10"/>
      <c r="FH19" s="11"/>
      <c r="FI19" s="10"/>
      <c r="FJ19" s="11">
        <v>0</v>
      </c>
      <c r="FK19" s="10" t="s">
        <v>63</v>
      </c>
      <c r="FL19" s="11"/>
      <c r="FM19" s="10"/>
      <c r="FN19" s="7">
        <v>15</v>
      </c>
      <c r="FO19" s="7">
        <f t="shared" si="18"/>
        <v>15</v>
      </c>
    </row>
    <row r="20" spans="1:171" ht="12.75">
      <c r="A20" s="6">
        <v>2</v>
      </c>
      <c r="B20" s="6">
        <v>1</v>
      </c>
      <c r="C20" s="6">
        <v>1</v>
      </c>
      <c r="D20" s="6"/>
      <c r="E20" s="3" t="s">
        <v>66</v>
      </c>
      <c r="F20" s="6"/>
      <c r="G20" s="6">
        <f>$B$20*1</f>
        <v>1</v>
      </c>
      <c r="H20" s="6">
        <f t="shared" si="0"/>
        <v>15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15</v>
      </c>
      <c r="P20" s="6">
        <f t="shared" si="8"/>
        <v>0</v>
      </c>
      <c r="Q20" s="7">
        <f t="shared" si="9"/>
        <v>6</v>
      </c>
      <c r="R20" s="7">
        <f t="shared" si="10"/>
        <v>6</v>
      </c>
      <c r="S20" s="7">
        <f>$B$20*2</f>
        <v>2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11"/>
      <c r="CY20" s="10"/>
      <c r="CZ20" s="7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11"/>
      <c r="DR20" s="10"/>
      <c r="DS20" s="7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11"/>
      <c r="EK20" s="10"/>
      <c r="EL20" s="7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11"/>
      <c r="FD20" s="10"/>
      <c r="FE20" s="7"/>
      <c r="FF20" s="11"/>
      <c r="FG20" s="10"/>
      <c r="FH20" s="11"/>
      <c r="FI20" s="10"/>
      <c r="FJ20" s="11">
        <f>$B$20*15</f>
        <v>15</v>
      </c>
      <c r="FK20" s="10"/>
      <c r="FL20" s="11"/>
      <c r="FM20" s="10"/>
      <c r="FN20" s="7">
        <f>$B$20*6</f>
        <v>6</v>
      </c>
      <c r="FO20" s="7">
        <f t="shared" si="18"/>
        <v>6</v>
      </c>
    </row>
    <row r="21" spans="1:171" ht="12.75">
      <c r="A21" s="6">
        <v>12</v>
      </c>
      <c r="B21" s="6">
        <v>1</v>
      </c>
      <c r="C21" s="6">
        <v>1</v>
      </c>
      <c r="D21" s="6"/>
      <c r="E21" s="3" t="s">
        <v>67</v>
      </c>
      <c r="F21" s="6"/>
      <c r="G21" s="6">
        <f>$B$21*1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1</v>
      </c>
      <c r="R21" s="7">
        <f t="shared" si="10"/>
        <v>0</v>
      </c>
      <c r="S21" s="7">
        <f>$B$21*1</f>
        <v>1</v>
      </c>
      <c r="T21" s="11">
        <f>$B$21*15</f>
        <v>15</v>
      </c>
      <c r="U21" s="10"/>
      <c r="V21" s="11"/>
      <c r="W21" s="10"/>
      <c r="X21" s="11"/>
      <c r="Y21" s="10"/>
      <c r="Z21" s="11"/>
      <c r="AA21" s="10"/>
      <c r="AB21" s="7">
        <f>$B$21*1</f>
        <v>1</v>
      </c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1</v>
      </c>
      <c r="AM21" s="11"/>
      <c r="AN21" s="10"/>
      <c r="AO21" s="11"/>
      <c r="AP21" s="10"/>
      <c r="AQ21" s="11"/>
      <c r="AR21" s="10"/>
      <c r="AS21" s="11"/>
      <c r="AT21" s="10"/>
      <c r="AU21" s="7"/>
      <c r="AV21" s="11"/>
      <c r="AW21" s="10"/>
      <c r="AX21" s="11"/>
      <c r="AY21" s="10"/>
      <c r="AZ21" s="11"/>
      <c r="BA21" s="10"/>
      <c r="BB21" s="11"/>
      <c r="BC21" s="10"/>
      <c r="BD21" s="7"/>
      <c r="BE21" s="7">
        <f t="shared" si="12"/>
        <v>0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11"/>
      <c r="CY21" s="10"/>
      <c r="CZ21" s="7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11"/>
      <c r="DR21" s="10"/>
      <c r="DS21" s="7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11"/>
      <c r="EK21" s="10"/>
      <c r="EL21" s="7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11"/>
      <c r="FD21" s="10"/>
      <c r="FE21" s="7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ht="12.75">
      <c r="A22" s="6"/>
      <c r="B22" s="6"/>
      <c r="C22" s="6"/>
      <c r="D22" s="6" t="s">
        <v>68</v>
      </c>
      <c r="E22" s="3" t="s">
        <v>69</v>
      </c>
      <c r="F22" s="6">
        <f>COUNTIF(T22:FM22,"e")</f>
        <v>0</v>
      </c>
      <c r="G22" s="6">
        <f>COUNTIF(T22:FM22,"z")</f>
        <v>1</v>
      </c>
      <c r="H22" s="6">
        <f t="shared" si="0"/>
        <v>30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30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2</v>
      </c>
      <c r="R22" s="7">
        <f t="shared" si="10"/>
        <v>2</v>
      </c>
      <c r="S22" s="7">
        <v>1</v>
      </c>
      <c r="T22" s="11"/>
      <c r="U22" s="10"/>
      <c r="V22" s="11"/>
      <c r="W22" s="10"/>
      <c r="X22" s="11"/>
      <c r="Y22" s="10"/>
      <c r="Z22" s="11"/>
      <c r="AA22" s="10"/>
      <c r="AB22" s="7"/>
      <c r="AC22" s="11">
        <v>30</v>
      </c>
      <c r="AD22" s="10" t="s">
        <v>59</v>
      </c>
      <c r="AE22" s="11"/>
      <c r="AF22" s="10"/>
      <c r="AG22" s="11"/>
      <c r="AH22" s="10"/>
      <c r="AI22" s="11"/>
      <c r="AJ22" s="10"/>
      <c r="AK22" s="7">
        <v>2</v>
      </c>
      <c r="AL22" s="7">
        <f t="shared" si="11"/>
        <v>2</v>
      </c>
      <c r="AM22" s="11"/>
      <c r="AN22" s="10"/>
      <c r="AO22" s="11"/>
      <c r="AP22" s="10"/>
      <c r="AQ22" s="11"/>
      <c r="AR22" s="10"/>
      <c r="AS22" s="11"/>
      <c r="AT22" s="10"/>
      <c r="AU22" s="7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0</v>
      </c>
      <c r="BF22" s="11"/>
      <c r="BG22" s="10"/>
      <c r="BH22" s="11"/>
      <c r="BI22" s="10"/>
      <c r="BJ22" s="11"/>
      <c r="BK22" s="10"/>
      <c r="BL22" s="11"/>
      <c r="BM22" s="10"/>
      <c r="BN22" s="7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11"/>
      <c r="CF22" s="10"/>
      <c r="CG22" s="7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11"/>
      <c r="CY22" s="10"/>
      <c r="CZ22" s="7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11"/>
      <c r="DR22" s="10"/>
      <c r="DS22" s="7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11"/>
      <c r="EK22" s="10"/>
      <c r="EL22" s="7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11"/>
      <c r="FD22" s="10"/>
      <c r="FE22" s="7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ht="12.75">
      <c r="A23" s="6"/>
      <c r="B23" s="6"/>
      <c r="C23" s="6"/>
      <c r="D23" s="6" t="s">
        <v>70</v>
      </c>
      <c r="E23" s="3" t="s">
        <v>71</v>
      </c>
      <c r="F23" s="6">
        <f>COUNTIF(T23:FM23,"e")</f>
        <v>0</v>
      </c>
      <c r="G23" s="6">
        <f>COUNTIF(T23:FM23,"z")</f>
        <v>2</v>
      </c>
      <c r="H23" s="6">
        <f t="shared" si="0"/>
        <v>60</v>
      </c>
      <c r="I23" s="6">
        <f t="shared" si="1"/>
        <v>0</v>
      </c>
      <c r="J23" s="6">
        <f t="shared" si="2"/>
        <v>60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11"/>
      <c r="AT23" s="10"/>
      <c r="AU23" s="7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>
        <v>30</v>
      </c>
      <c r="BI23" s="10" t="s">
        <v>59</v>
      </c>
      <c r="BJ23" s="11"/>
      <c r="BK23" s="10"/>
      <c r="BL23" s="11"/>
      <c r="BM23" s="10"/>
      <c r="BN23" s="7">
        <v>0</v>
      </c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>
        <v>30</v>
      </c>
      <c r="CB23" s="10" t="s">
        <v>59</v>
      </c>
      <c r="CC23" s="11"/>
      <c r="CD23" s="10"/>
      <c r="CE23" s="11"/>
      <c r="CF23" s="10"/>
      <c r="CG23" s="7">
        <v>0</v>
      </c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11"/>
      <c r="CY23" s="10"/>
      <c r="CZ23" s="7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11"/>
      <c r="DR23" s="10"/>
      <c r="DS23" s="7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11"/>
      <c r="EK23" s="10"/>
      <c r="EL23" s="7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11"/>
      <c r="FD23" s="10"/>
      <c r="FE23" s="7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ht="12.75">
      <c r="A24" s="6">
        <v>3</v>
      </c>
      <c r="B24" s="6">
        <v>1</v>
      </c>
      <c r="C24" s="6">
        <v>1</v>
      </c>
      <c r="D24" s="6"/>
      <c r="E24" s="3" t="s">
        <v>72</v>
      </c>
      <c r="F24" s="6"/>
      <c r="G24" s="6">
        <f>$B$24*1</f>
        <v>1</v>
      </c>
      <c r="H24" s="6">
        <f t="shared" si="0"/>
        <v>30</v>
      </c>
      <c r="I24" s="6">
        <f t="shared" si="1"/>
        <v>30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0</v>
      </c>
      <c r="S24" s="7">
        <f>$B$24*0</f>
        <v>0</v>
      </c>
      <c r="T24" s="11">
        <f>$B$24*30</f>
        <v>30</v>
      </c>
      <c r="U24" s="10"/>
      <c r="V24" s="11"/>
      <c r="W24" s="10"/>
      <c r="X24" s="11"/>
      <c r="Y24" s="10"/>
      <c r="Z24" s="11"/>
      <c r="AA24" s="10"/>
      <c r="AB24" s="7">
        <f>$B$24*2</f>
        <v>2</v>
      </c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2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 t="shared" si="13"/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11"/>
      <c r="CY24" s="10"/>
      <c r="CZ24" s="7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11"/>
      <c r="DR24" s="10"/>
      <c r="DS24" s="7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11"/>
      <c r="EK24" s="10"/>
      <c r="EL24" s="7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11"/>
      <c r="FD24" s="10"/>
      <c r="FE24" s="7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ht="12.75">
      <c r="A25" s="6">
        <v>4</v>
      </c>
      <c r="B25" s="6">
        <v>1</v>
      </c>
      <c r="C25" s="6">
        <v>1</v>
      </c>
      <c r="D25" s="6"/>
      <c r="E25" s="3" t="s">
        <v>73</v>
      </c>
      <c r="F25" s="6"/>
      <c r="G25" s="6">
        <f>$B$25*1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1</v>
      </c>
      <c r="R25" s="7">
        <f t="shared" si="10"/>
        <v>0</v>
      </c>
      <c r="S25" s="7">
        <f>$B$25*0</f>
        <v>0</v>
      </c>
      <c r="T25" s="11">
        <f>$B$25*15</f>
        <v>15</v>
      </c>
      <c r="U25" s="10"/>
      <c r="V25" s="11"/>
      <c r="W25" s="10"/>
      <c r="X25" s="11"/>
      <c r="Y25" s="10"/>
      <c r="Z25" s="11"/>
      <c r="AA25" s="10"/>
      <c r="AB25" s="7">
        <f>$B$25*1</f>
        <v>1</v>
      </c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1</v>
      </c>
      <c r="AM25" s="11"/>
      <c r="AN25" s="10"/>
      <c r="AO25" s="11"/>
      <c r="AP25" s="10"/>
      <c r="AQ25" s="11"/>
      <c r="AR25" s="10"/>
      <c r="AS25" s="11"/>
      <c r="AT25" s="10"/>
      <c r="AU25" s="7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 t="shared" si="14"/>
        <v>0</v>
      </c>
      <c r="CR25" s="11"/>
      <c r="CS25" s="10"/>
      <c r="CT25" s="11"/>
      <c r="CU25" s="10"/>
      <c r="CV25" s="11"/>
      <c r="CW25" s="10"/>
      <c r="CX25" s="11"/>
      <c r="CY25" s="10"/>
      <c r="CZ25" s="7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11"/>
      <c r="DR25" s="10"/>
      <c r="DS25" s="7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11"/>
      <c r="EK25" s="10"/>
      <c r="EL25" s="7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11"/>
      <c r="FD25" s="10"/>
      <c r="FE25" s="7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ht="12.75">
      <c r="A26" s="6"/>
      <c r="B26" s="6"/>
      <c r="C26" s="6"/>
      <c r="D26" s="6" t="s">
        <v>74</v>
      </c>
      <c r="E26" s="3" t="s">
        <v>75</v>
      </c>
      <c r="F26" s="6">
        <f>COUNTIF(T26:FM26,"e")</f>
        <v>1</v>
      </c>
      <c r="G26" s="6">
        <f>COUNTIF(T26:FM26,"z")</f>
        <v>1</v>
      </c>
      <c r="H26" s="6">
        <f t="shared" si="0"/>
        <v>45</v>
      </c>
      <c r="I26" s="6">
        <f t="shared" si="1"/>
        <v>15</v>
      </c>
      <c r="J26" s="6">
        <f t="shared" si="2"/>
        <v>0</v>
      </c>
      <c r="K26" s="6">
        <f t="shared" si="3"/>
        <v>0</v>
      </c>
      <c r="L26" s="6">
        <f t="shared" si="4"/>
        <v>30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3</v>
      </c>
      <c r="R26" s="7">
        <f t="shared" si="10"/>
        <v>0</v>
      </c>
      <c r="S26" s="7">
        <v>0</v>
      </c>
      <c r="T26" s="11"/>
      <c r="U26" s="10"/>
      <c r="V26" s="11"/>
      <c r="W26" s="10"/>
      <c r="X26" s="11"/>
      <c r="Y26" s="10"/>
      <c r="Z26" s="11"/>
      <c r="AA26" s="10"/>
      <c r="AB26" s="7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/>
      <c r="AN26" s="10"/>
      <c r="AO26" s="11"/>
      <c r="AP26" s="10"/>
      <c r="AQ26" s="11"/>
      <c r="AR26" s="10"/>
      <c r="AS26" s="11"/>
      <c r="AT26" s="10"/>
      <c r="AU26" s="7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11"/>
      <c r="CY26" s="10"/>
      <c r="CZ26" s="7"/>
      <c r="DA26" s="11"/>
      <c r="DB26" s="10"/>
      <c r="DC26" s="11"/>
      <c r="DD26" s="10"/>
      <c r="DE26" s="11"/>
      <c r="DF26" s="10"/>
      <c r="DG26" s="11"/>
      <c r="DH26" s="10"/>
      <c r="DI26" s="7"/>
      <c r="DJ26" s="7">
        <f t="shared" si="15"/>
        <v>0</v>
      </c>
      <c r="DK26" s="11"/>
      <c r="DL26" s="10"/>
      <c r="DM26" s="11"/>
      <c r="DN26" s="10"/>
      <c r="DO26" s="11"/>
      <c r="DP26" s="10"/>
      <c r="DQ26" s="11"/>
      <c r="DR26" s="10"/>
      <c r="DS26" s="7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>
        <v>15</v>
      </c>
      <c r="EE26" s="10" t="s">
        <v>63</v>
      </c>
      <c r="EF26" s="11"/>
      <c r="EG26" s="10"/>
      <c r="EH26" s="11"/>
      <c r="EI26" s="10"/>
      <c r="EJ26" s="11">
        <v>30</v>
      </c>
      <c r="EK26" s="10" t="s">
        <v>59</v>
      </c>
      <c r="EL26" s="7">
        <v>3</v>
      </c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3</v>
      </c>
      <c r="EW26" s="11"/>
      <c r="EX26" s="10"/>
      <c r="EY26" s="11"/>
      <c r="EZ26" s="10"/>
      <c r="FA26" s="11"/>
      <c r="FB26" s="10"/>
      <c r="FC26" s="11"/>
      <c r="FD26" s="10"/>
      <c r="FE26" s="7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ht="12.75">
      <c r="A27" s="6"/>
      <c r="B27" s="6"/>
      <c r="C27" s="6"/>
      <c r="D27" s="6" t="s">
        <v>76</v>
      </c>
      <c r="E27" s="3" t="s">
        <v>77</v>
      </c>
      <c r="F27" s="6">
        <f>COUNTIF(T27:FM27,"e")</f>
        <v>0</v>
      </c>
      <c r="G27" s="6">
        <f>COUNTIF(T27:FM27,"z")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7">
        <f t="shared" si="9"/>
        <v>1</v>
      </c>
      <c r="R27" s="7">
        <f t="shared" si="10"/>
        <v>0</v>
      </c>
      <c r="S27" s="7">
        <v>1</v>
      </c>
      <c r="T27" s="11"/>
      <c r="U27" s="10"/>
      <c r="V27" s="11"/>
      <c r="W27" s="10"/>
      <c r="X27" s="11"/>
      <c r="Y27" s="10"/>
      <c r="Z27" s="11"/>
      <c r="AA27" s="10"/>
      <c r="AB27" s="7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11"/>
        <v>0</v>
      </c>
      <c r="AM27" s="11"/>
      <c r="AN27" s="10"/>
      <c r="AO27" s="11"/>
      <c r="AP27" s="10"/>
      <c r="AQ27" s="11"/>
      <c r="AR27" s="10"/>
      <c r="AS27" s="11"/>
      <c r="AT27" s="10"/>
      <c r="AU27" s="7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2"/>
        <v>0</v>
      </c>
      <c r="BF27" s="11">
        <v>15</v>
      </c>
      <c r="BG27" s="10" t="s">
        <v>59</v>
      </c>
      <c r="BH27" s="11"/>
      <c r="BI27" s="10"/>
      <c r="BJ27" s="11"/>
      <c r="BK27" s="10"/>
      <c r="BL27" s="11"/>
      <c r="BM27" s="10"/>
      <c r="BN27" s="7">
        <v>1</v>
      </c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3"/>
        <v>1</v>
      </c>
      <c r="BY27" s="11"/>
      <c r="BZ27" s="10"/>
      <c r="CA27" s="11"/>
      <c r="CB27" s="10"/>
      <c r="CC27" s="11"/>
      <c r="CD27" s="10"/>
      <c r="CE27" s="11"/>
      <c r="CF27" s="10"/>
      <c r="CG27" s="7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4"/>
        <v>0</v>
      </c>
      <c r="CR27" s="11"/>
      <c r="CS27" s="10"/>
      <c r="CT27" s="11"/>
      <c r="CU27" s="10"/>
      <c r="CV27" s="11"/>
      <c r="CW27" s="10"/>
      <c r="CX27" s="11"/>
      <c r="CY27" s="10"/>
      <c r="CZ27" s="7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si="15"/>
        <v>0</v>
      </c>
      <c r="DK27" s="11"/>
      <c r="DL27" s="10"/>
      <c r="DM27" s="11"/>
      <c r="DN27" s="10"/>
      <c r="DO27" s="11"/>
      <c r="DP27" s="10"/>
      <c r="DQ27" s="11"/>
      <c r="DR27" s="10"/>
      <c r="DS27" s="7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si="16"/>
        <v>0</v>
      </c>
      <c r="ED27" s="11"/>
      <c r="EE27" s="10"/>
      <c r="EF27" s="11"/>
      <c r="EG27" s="10"/>
      <c r="EH27" s="11"/>
      <c r="EI27" s="10"/>
      <c r="EJ27" s="11"/>
      <c r="EK27" s="10"/>
      <c r="EL27" s="7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t="shared" si="17"/>
        <v>0</v>
      </c>
      <c r="EW27" s="11"/>
      <c r="EX27" s="10"/>
      <c r="EY27" s="11"/>
      <c r="EZ27" s="10"/>
      <c r="FA27" s="11"/>
      <c r="FB27" s="10"/>
      <c r="FC27" s="11"/>
      <c r="FD27" s="10"/>
      <c r="FE27" s="7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t="shared" si="18"/>
        <v>0</v>
      </c>
    </row>
    <row r="28" spans="1:171" ht="12.75">
      <c r="A28" s="6"/>
      <c r="B28" s="6"/>
      <c r="C28" s="6"/>
      <c r="D28" s="6" t="s">
        <v>78</v>
      </c>
      <c r="E28" s="3" t="s">
        <v>79</v>
      </c>
      <c r="F28" s="6">
        <f>COUNTIF(T28:FM28,"e")</f>
        <v>0</v>
      </c>
      <c r="G28" s="6">
        <f>COUNTIF(T28:FM28,"z")</f>
        <v>2</v>
      </c>
      <c r="H28" s="6">
        <f t="shared" si="0"/>
        <v>60</v>
      </c>
      <c r="I28" s="6">
        <f t="shared" si="1"/>
        <v>15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45</v>
      </c>
      <c r="P28" s="6">
        <f t="shared" si="8"/>
        <v>0</v>
      </c>
      <c r="Q28" s="7">
        <f t="shared" si="9"/>
        <v>6</v>
      </c>
      <c r="R28" s="7">
        <f t="shared" si="10"/>
        <v>5</v>
      </c>
      <c r="S28" s="7">
        <v>3</v>
      </c>
      <c r="T28" s="11"/>
      <c r="U28" s="10"/>
      <c r="V28" s="11"/>
      <c r="W28" s="10"/>
      <c r="X28" s="11"/>
      <c r="Y28" s="10"/>
      <c r="Z28" s="11"/>
      <c r="AA28" s="10"/>
      <c r="AB28" s="7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11"/>
        <v>0</v>
      </c>
      <c r="AM28" s="11"/>
      <c r="AN28" s="10"/>
      <c r="AO28" s="11"/>
      <c r="AP28" s="10"/>
      <c r="AQ28" s="11"/>
      <c r="AR28" s="10"/>
      <c r="AS28" s="11"/>
      <c r="AT28" s="10"/>
      <c r="AU28" s="7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12"/>
        <v>0</v>
      </c>
      <c r="BF28" s="11"/>
      <c r="BG28" s="10"/>
      <c r="BH28" s="11"/>
      <c r="BI28" s="10"/>
      <c r="BJ28" s="11"/>
      <c r="BK28" s="10"/>
      <c r="BL28" s="11"/>
      <c r="BM28" s="10"/>
      <c r="BN28" s="7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13"/>
        <v>0</v>
      </c>
      <c r="BY28" s="11"/>
      <c r="BZ28" s="10"/>
      <c r="CA28" s="11"/>
      <c r="CB28" s="10"/>
      <c r="CC28" s="11"/>
      <c r="CD28" s="10"/>
      <c r="CE28" s="11"/>
      <c r="CF28" s="10"/>
      <c r="CG28" s="7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14"/>
        <v>0</v>
      </c>
      <c r="CR28" s="11"/>
      <c r="CS28" s="10"/>
      <c r="CT28" s="11"/>
      <c r="CU28" s="10"/>
      <c r="CV28" s="11"/>
      <c r="CW28" s="10"/>
      <c r="CX28" s="11"/>
      <c r="CY28" s="10"/>
      <c r="CZ28" s="7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15"/>
        <v>0</v>
      </c>
      <c r="DK28" s="11"/>
      <c r="DL28" s="10"/>
      <c r="DM28" s="11"/>
      <c r="DN28" s="10"/>
      <c r="DO28" s="11"/>
      <c r="DP28" s="10"/>
      <c r="DQ28" s="11"/>
      <c r="DR28" s="10"/>
      <c r="DS28" s="7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16"/>
        <v>0</v>
      </c>
      <c r="ED28" s="11">
        <v>15</v>
      </c>
      <c r="EE28" s="10" t="s">
        <v>59</v>
      </c>
      <c r="EF28" s="11"/>
      <c r="EG28" s="10"/>
      <c r="EH28" s="11"/>
      <c r="EI28" s="10"/>
      <c r="EJ28" s="11"/>
      <c r="EK28" s="10"/>
      <c r="EL28" s="7">
        <v>1</v>
      </c>
      <c r="EM28" s="11"/>
      <c r="EN28" s="10"/>
      <c r="EO28" s="11"/>
      <c r="EP28" s="10"/>
      <c r="EQ28" s="11">
        <v>45</v>
      </c>
      <c r="ER28" s="10" t="s">
        <v>59</v>
      </c>
      <c r="ES28" s="11"/>
      <c r="ET28" s="10"/>
      <c r="EU28" s="7">
        <v>5</v>
      </c>
      <c r="EV28" s="7">
        <f t="shared" si="17"/>
        <v>6</v>
      </c>
      <c r="EW28" s="11"/>
      <c r="EX28" s="10"/>
      <c r="EY28" s="11"/>
      <c r="EZ28" s="10"/>
      <c r="FA28" s="11"/>
      <c r="FB28" s="10"/>
      <c r="FC28" s="11"/>
      <c r="FD28" s="10"/>
      <c r="FE28" s="7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t="shared" si="18"/>
        <v>0</v>
      </c>
    </row>
    <row r="29" spans="1:171" ht="12.75">
      <c r="A29" s="6"/>
      <c r="B29" s="6"/>
      <c r="C29" s="6"/>
      <c r="D29" s="6" t="s">
        <v>80</v>
      </c>
      <c r="E29" s="3" t="s">
        <v>81</v>
      </c>
      <c r="F29" s="6">
        <f>COUNTIF(T29:FM29,"e")</f>
        <v>0</v>
      </c>
      <c r="G29" s="6">
        <f>COUNTIF(T29:FM29,"z")</f>
        <v>1</v>
      </c>
      <c r="H29" s="6">
        <f t="shared" si="0"/>
        <v>45</v>
      </c>
      <c r="I29" s="6">
        <f t="shared" si="1"/>
        <v>0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45</v>
      </c>
      <c r="P29" s="6">
        <f t="shared" si="8"/>
        <v>0</v>
      </c>
      <c r="Q29" s="7">
        <f t="shared" si="9"/>
        <v>5</v>
      </c>
      <c r="R29" s="7">
        <f t="shared" si="10"/>
        <v>5</v>
      </c>
      <c r="S29" s="7">
        <v>2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11"/>
        <v>0</v>
      </c>
      <c r="AM29" s="11"/>
      <c r="AN29" s="10"/>
      <c r="AO29" s="11"/>
      <c r="AP29" s="10"/>
      <c r="AQ29" s="11"/>
      <c r="AR29" s="10"/>
      <c r="AS29" s="11"/>
      <c r="AT29" s="10"/>
      <c r="AU29" s="7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12"/>
        <v>0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13"/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14"/>
        <v>0</v>
      </c>
      <c r="CR29" s="11"/>
      <c r="CS29" s="10"/>
      <c r="CT29" s="11"/>
      <c r="CU29" s="10"/>
      <c r="CV29" s="11"/>
      <c r="CW29" s="10"/>
      <c r="CX29" s="11"/>
      <c r="CY29" s="10"/>
      <c r="CZ29" s="7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15"/>
        <v>0</v>
      </c>
      <c r="DK29" s="11"/>
      <c r="DL29" s="10"/>
      <c r="DM29" s="11"/>
      <c r="DN29" s="10"/>
      <c r="DO29" s="11"/>
      <c r="DP29" s="10"/>
      <c r="DQ29" s="11"/>
      <c r="DR29" s="10"/>
      <c r="DS29" s="7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16"/>
        <v>0</v>
      </c>
      <c r="ED29" s="11"/>
      <c r="EE29" s="10"/>
      <c r="EF29" s="11"/>
      <c r="EG29" s="10"/>
      <c r="EH29" s="11"/>
      <c r="EI29" s="10"/>
      <c r="EJ29" s="11"/>
      <c r="EK29" s="10"/>
      <c r="EL29" s="7"/>
      <c r="EM29" s="11"/>
      <c r="EN29" s="10"/>
      <c r="EO29" s="11"/>
      <c r="EP29" s="10"/>
      <c r="EQ29" s="11">
        <v>45</v>
      </c>
      <c r="ER29" s="10" t="s">
        <v>59</v>
      </c>
      <c r="ES29" s="11"/>
      <c r="ET29" s="10"/>
      <c r="EU29" s="7">
        <v>5</v>
      </c>
      <c r="EV29" s="7">
        <f t="shared" si="17"/>
        <v>5</v>
      </c>
      <c r="EW29" s="11"/>
      <c r="EX29" s="10"/>
      <c r="EY29" s="11"/>
      <c r="EZ29" s="10"/>
      <c r="FA29" s="11"/>
      <c r="FB29" s="10"/>
      <c r="FC29" s="11"/>
      <c r="FD29" s="10"/>
      <c r="FE29" s="7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18"/>
        <v>0</v>
      </c>
    </row>
    <row r="30" spans="1:171" ht="15.75" customHeight="1">
      <c r="A30" s="6"/>
      <c r="B30" s="6"/>
      <c r="C30" s="6"/>
      <c r="D30" s="6"/>
      <c r="E30" s="6" t="s">
        <v>82</v>
      </c>
      <c r="F30" s="6">
        <f aca="true" t="shared" si="19" ref="F30:T30">SUM(F17:F29)</f>
        <v>3</v>
      </c>
      <c r="G30" s="6">
        <f t="shared" si="19"/>
        <v>16</v>
      </c>
      <c r="H30" s="6">
        <f t="shared" si="19"/>
        <v>540</v>
      </c>
      <c r="I30" s="6">
        <f t="shared" si="19"/>
        <v>120</v>
      </c>
      <c r="J30" s="6">
        <f t="shared" si="19"/>
        <v>60</v>
      </c>
      <c r="K30" s="6">
        <f t="shared" si="19"/>
        <v>0</v>
      </c>
      <c r="L30" s="6">
        <f t="shared" si="19"/>
        <v>30</v>
      </c>
      <c r="M30" s="6">
        <f t="shared" si="19"/>
        <v>30</v>
      </c>
      <c r="N30" s="6">
        <f t="shared" si="19"/>
        <v>150</v>
      </c>
      <c r="O30" s="6">
        <f t="shared" si="19"/>
        <v>150</v>
      </c>
      <c r="P30" s="6">
        <f t="shared" si="19"/>
        <v>0</v>
      </c>
      <c r="Q30" s="7">
        <f t="shared" si="19"/>
        <v>52</v>
      </c>
      <c r="R30" s="7">
        <f t="shared" si="19"/>
        <v>42</v>
      </c>
      <c r="S30" s="7">
        <f t="shared" si="19"/>
        <v>18</v>
      </c>
      <c r="T30" s="11">
        <f t="shared" si="19"/>
        <v>60</v>
      </c>
      <c r="U30" s="10"/>
      <c r="V30" s="11">
        <f>SUM(V17:V29)</f>
        <v>0</v>
      </c>
      <c r="W30" s="10"/>
      <c r="X30" s="11">
        <f>SUM(X17:X29)</f>
        <v>0</v>
      </c>
      <c r="Y30" s="10"/>
      <c r="Z30" s="11">
        <f>SUM(Z17:Z29)</f>
        <v>0</v>
      </c>
      <c r="AA30" s="10"/>
      <c r="AB30" s="7">
        <f>SUM(AB17:AB29)</f>
        <v>4</v>
      </c>
      <c r="AC30" s="11">
        <f>SUM(AC17:AC29)</f>
        <v>30</v>
      </c>
      <c r="AD30" s="10"/>
      <c r="AE30" s="11">
        <f>SUM(AE17:AE29)</f>
        <v>0</v>
      </c>
      <c r="AF30" s="10"/>
      <c r="AG30" s="11">
        <f>SUM(AG17:AG29)</f>
        <v>0</v>
      </c>
      <c r="AH30" s="10"/>
      <c r="AI30" s="11">
        <f>SUM(AI17:AI29)</f>
        <v>0</v>
      </c>
      <c r="AJ30" s="10"/>
      <c r="AK30" s="7">
        <f>SUM(AK17:AK29)</f>
        <v>2</v>
      </c>
      <c r="AL30" s="7">
        <f>SUM(AL17:AL29)</f>
        <v>6</v>
      </c>
      <c r="AM30" s="11">
        <f>SUM(AM17:AM29)</f>
        <v>0</v>
      </c>
      <c r="AN30" s="10"/>
      <c r="AO30" s="11">
        <f>SUM(AO17:AO29)</f>
        <v>0</v>
      </c>
      <c r="AP30" s="10"/>
      <c r="AQ30" s="11">
        <f>SUM(AQ17:AQ29)</f>
        <v>0</v>
      </c>
      <c r="AR30" s="10"/>
      <c r="AS30" s="11">
        <f>SUM(AS17:AS29)</f>
        <v>0</v>
      </c>
      <c r="AT30" s="10"/>
      <c r="AU30" s="7">
        <f>SUM(AU17:AU29)</f>
        <v>0</v>
      </c>
      <c r="AV30" s="11">
        <f>SUM(AV17:AV29)</f>
        <v>0</v>
      </c>
      <c r="AW30" s="10"/>
      <c r="AX30" s="11">
        <f>SUM(AX17:AX29)</f>
        <v>0</v>
      </c>
      <c r="AY30" s="10"/>
      <c r="AZ30" s="11">
        <f>SUM(AZ17:AZ29)</f>
        <v>0</v>
      </c>
      <c r="BA30" s="10"/>
      <c r="BB30" s="11">
        <f>SUM(BB17:BB29)</f>
        <v>0</v>
      </c>
      <c r="BC30" s="10"/>
      <c r="BD30" s="7">
        <f>SUM(BD17:BD29)</f>
        <v>0</v>
      </c>
      <c r="BE30" s="7">
        <f>SUM(BE17:BE29)</f>
        <v>0</v>
      </c>
      <c r="BF30" s="11">
        <f>SUM(BF17:BF29)</f>
        <v>30</v>
      </c>
      <c r="BG30" s="10"/>
      <c r="BH30" s="11">
        <f>SUM(BH17:BH29)</f>
        <v>30</v>
      </c>
      <c r="BI30" s="10"/>
      <c r="BJ30" s="11">
        <f>SUM(BJ17:BJ29)</f>
        <v>0</v>
      </c>
      <c r="BK30" s="10"/>
      <c r="BL30" s="11">
        <f>SUM(BL17:BL29)</f>
        <v>0</v>
      </c>
      <c r="BM30" s="10"/>
      <c r="BN30" s="7">
        <f>SUM(BN17:BN29)</f>
        <v>2</v>
      </c>
      <c r="BO30" s="11">
        <f>SUM(BO17:BO29)</f>
        <v>0</v>
      </c>
      <c r="BP30" s="10"/>
      <c r="BQ30" s="11">
        <f>SUM(BQ17:BQ29)</f>
        <v>30</v>
      </c>
      <c r="BR30" s="10"/>
      <c r="BS30" s="11">
        <f>SUM(BS17:BS29)</f>
        <v>45</v>
      </c>
      <c r="BT30" s="10"/>
      <c r="BU30" s="11">
        <f>SUM(BU17:BU29)</f>
        <v>0</v>
      </c>
      <c r="BV30" s="10"/>
      <c r="BW30" s="7">
        <f>SUM(BW17:BW29)</f>
        <v>4</v>
      </c>
      <c r="BX30" s="7">
        <f>SUM(BX17:BX29)</f>
        <v>6</v>
      </c>
      <c r="BY30" s="11">
        <f>SUM(BY17:BY29)</f>
        <v>0</v>
      </c>
      <c r="BZ30" s="10"/>
      <c r="CA30" s="11">
        <f>SUM(CA17:CA29)</f>
        <v>30</v>
      </c>
      <c r="CB30" s="10"/>
      <c r="CC30" s="11">
        <f>SUM(CC17:CC29)</f>
        <v>0</v>
      </c>
      <c r="CD30" s="10"/>
      <c r="CE30" s="11">
        <f>SUM(CE17:CE29)</f>
        <v>0</v>
      </c>
      <c r="CF30" s="10"/>
      <c r="CG30" s="7">
        <f>SUM(CG17:CG29)</f>
        <v>0</v>
      </c>
      <c r="CH30" s="11">
        <f>SUM(CH17:CH29)</f>
        <v>0</v>
      </c>
      <c r="CI30" s="10"/>
      <c r="CJ30" s="11">
        <f>SUM(CJ17:CJ29)</f>
        <v>60</v>
      </c>
      <c r="CK30" s="10"/>
      <c r="CL30" s="11">
        <f>SUM(CL17:CL29)</f>
        <v>0</v>
      </c>
      <c r="CM30" s="10"/>
      <c r="CN30" s="11">
        <f>SUM(CN17:CN29)</f>
        <v>0</v>
      </c>
      <c r="CO30" s="10"/>
      <c r="CP30" s="7">
        <f>SUM(CP17:CP29)</f>
        <v>2</v>
      </c>
      <c r="CQ30" s="7">
        <f>SUM(CQ17:CQ29)</f>
        <v>2</v>
      </c>
      <c r="CR30" s="11">
        <f>SUM(CR17:CR29)</f>
        <v>0</v>
      </c>
      <c r="CS30" s="10"/>
      <c r="CT30" s="11">
        <f>SUM(CT17:CT29)</f>
        <v>0</v>
      </c>
      <c r="CU30" s="10"/>
      <c r="CV30" s="11">
        <f>SUM(CV17:CV29)</f>
        <v>0</v>
      </c>
      <c r="CW30" s="10"/>
      <c r="CX30" s="11">
        <f>SUM(CX17:CX29)</f>
        <v>0</v>
      </c>
      <c r="CY30" s="10"/>
      <c r="CZ30" s="7">
        <f>SUM(CZ17:CZ29)</f>
        <v>0</v>
      </c>
      <c r="DA30" s="11">
        <f>SUM(DA17:DA29)</f>
        <v>0</v>
      </c>
      <c r="DB30" s="10"/>
      <c r="DC30" s="11">
        <f>SUM(DC17:DC29)</f>
        <v>60</v>
      </c>
      <c r="DD30" s="10"/>
      <c r="DE30" s="11">
        <f>SUM(DE17:DE29)</f>
        <v>0</v>
      </c>
      <c r="DF30" s="10"/>
      <c r="DG30" s="11">
        <f>SUM(DG17:DG29)</f>
        <v>0</v>
      </c>
      <c r="DH30" s="10"/>
      <c r="DI30" s="7">
        <f>SUM(DI17:DI29)</f>
        <v>3</v>
      </c>
      <c r="DJ30" s="7">
        <f>SUM(DJ17:DJ29)</f>
        <v>3</v>
      </c>
      <c r="DK30" s="11">
        <f>SUM(DK17:DK29)</f>
        <v>0</v>
      </c>
      <c r="DL30" s="10"/>
      <c r="DM30" s="11">
        <f>SUM(DM17:DM29)</f>
        <v>0</v>
      </c>
      <c r="DN30" s="10"/>
      <c r="DO30" s="11">
        <f>SUM(DO17:DO29)</f>
        <v>0</v>
      </c>
      <c r="DP30" s="10"/>
      <c r="DQ30" s="11">
        <f>SUM(DQ17:DQ29)</f>
        <v>0</v>
      </c>
      <c r="DR30" s="10"/>
      <c r="DS30" s="7">
        <f>SUM(DS17:DS29)</f>
        <v>0</v>
      </c>
      <c r="DT30" s="11">
        <f>SUM(DT17:DT29)</f>
        <v>0</v>
      </c>
      <c r="DU30" s="10"/>
      <c r="DV30" s="11">
        <f>SUM(DV17:DV29)</f>
        <v>0</v>
      </c>
      <c r="DW30" s="10"/>
      <c r="DX30" s="11">
        <f>SUM(DX17:DX29)</f>
        <v>0</v>
      </c>
      <c r="DY30" s="10"/>
      <c r="DZ30" s="11">
        <f>SUM(DZ17:DZ29)</f>
        <v>0</v>
      </c>
      <c r="EA30" s="10"/>
      <c r="EB30" s="7">
        <f>SUM(EB17:EB29)</f>
        <v>0</v>
      </c>
      <c r="EC30" s="7">
        <f>SUM(EC17:EC29)</f>
        <v>0</v>
      </c>
      <c r="ED30" s="11">
        <f>SUM(ED17:ED29)</f>
        <v>30</v>
      </c>
      <c r="EE30" s="10"/>
      <c r="EF30" s="11">
        <f>SUM(EF17:EF29)</f>
        <v>0</v>
      </c>
      <c r="EG30" s="10"/>
      <c r="EH30" s="11">
        <f>SUM(EH17:EH29)</f>
        <v>0</v>
      </c>
      <c r="EI30" s="10"/>
      <c r="EJ30" s="11">
        <f>SUM(EJ17:EJ29)</f>
        <v>30</v>
      </c>
      <c r="EK30" s="10"/>
      <c r="EL30" s="7">
        <f>SUM(EL17:EL29)</f>
        <v>4</v>
      </c>
      <c r="EM30" s="11">
        <f>SUM(EM17:EM29)</f>
        <v>0</v>
      </c>
      <c r="EN30" s="10"/>
      <c r="EO30" s="11">
        <f>SUM(EO17:EO29)</f>
        <v>0</v>
      </c>
      <c r="EP30" s="10"/>
      <c r="EQ30" s="11">
        <f>SUM(EQ17:EQ29)</f>
        <v>90</v>
      </c>
      <c r="ER30" s="10"/>
      <c r="ES30" s="11">
        <f>SUM(ES17:ES29)</f>
        <v>0</v>
      </c>
      <c r="ET30" s="10"/>
      <c r="EU30" s="7">
        <f>SUM(EU17:EU29)</f>
        <v>10</v>
      </c>
      <c r="EV30" s="7">
        <f>SUM(EV17:EV29)</f>
        <v>14</v>
      </c>
      <c r="EW30" s="11">
        <f>SUM(EW17:EW29)</f>
        <v>0</v>
      </c>
      <c r="EX30" s="10"/>
      <c r="EY30" s="11">
        <f>SUM(EY17:EY29)</f>
        <v>0</v>
      </c>
      <c r="EZ30" s="10"/>
      <c r="FA30" s="11">
        <f>SUM(FA17:FA29)</f>
        <v>0</v>
      </c>
      <c r="FB30" s="10"/>
      <c r="FC30" s="11">
        <f>SUM(FC17:FC29)</f>
        <v>0</v>
      </c>
      <c r="FD30" s="10"/>
      <c r="FE30" s="7">
        <f>SUM(FE17:FE29)</f>
        <v>0</v>
      </c>
      <c r="FF30" s="11">
        <f>SUM(FF17:FF29)</f>
        <v>0</v>
      </c>
      <c r="FG30" s="10"/>
      <c r="FH30" s="11">
        <f>SUM(FH17:FH29)</f>
        <v>0</v>
      </c>
      <c r="FI30" s="10"/>
      <c r="FJ30" s="11">
        <f>SUM(FJ17:FJ29)</f>
        <v>15</v>
      </c>
      <c r="FK30" s="10"/>
      <c r="FL30" s="11">
        <f>SUM(FL17:FL29)</f>
        <v>0</v>
      </c>
      <c r="FM30" s="10"/>
      <c r="FN30" s="7">
        <f>SUM(FN17:FN29)</f>
        <v>21</v>
      </c>
      <c r="FO30" s="7">
        <f>SUM(FO17:FO29)</f>
        <v>21</v>
      </c>
    </row>
    <row r="31" spans="1:171" ht="19.5" customHeight="1">
      <c r="A31" s="14" t="s">
        <v>83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4"/>
      <c r="FO31" s="15"/>
    </row>
    <row r="32" spans="1:171" ht="12.75">
      <c r="A32" s="6"/>
      <c r="B32" s="6"/>
      <c r="C32" s="6"/>
      <c r="D32" s="6" t="s">
        <v>84</v>
      </c>
      <c r="E32" s="3" t="s">
        <v>85</v>
      </c>
      <c r="F32" s="6">
        <f>COUNTIF(T32:FM32,"e")</f>
        <v>0</v>
      </c>
      <c r="G32" s="6">
        <f>COUNTIF(T32:FM32,"z")</f>
        <v>2</v>
      </c>
      <c r="H32" s="6">
        <f>SUM(I32:P32)</f>
        <v>30</v>
      </c>
      <c r="I32" s="6">
        <f>T32+AM32+BF32+BY32+CR32+DK32+ED32+EW32</f>
        <v>15</v>
      </c>
      <c r="J32" s="6">
        <f>V32+AO32+BH32+CA32+CT32+DM32+EF32+EY32</f>
        <v>0</v>
      </c>
      <c r="K32" s="6">
        <f>X32+AQ32+BJ32+CC32+CV32+DO32+EH32+FA32</f>
        <v>0</v>
      </c>
      <c r="L32" s="6">
        <f>Z32+AS32+BL32+CE32+CX32+DQ32+EJ32+FC32</f>
        <v>0</v>
      </c>
      <c r="M32" s="6">
        <f>AC32+AV32+BO32+CH32+DA32+DT32+EM32+FF32</f>
        <v>0</v>
      </c>
      <c r="N32" s="6">
        <f>AE32+AX32+BQ32+CJ32+DC32+DV32+EO32+FH32</f>
        <v>0</v>
      </c>
      <c r="O32" s="6">
        <f>AG32+AZ32+BS32+CL32+DE32+DX32+EQ32+FJ32</f>
        <v>15</v>
      </c>
      <c r="P32" s="6">
        <f>AI32+BB32+BU32+CN32+DG32+DZ32+ES32+FL32</f>
        <v>0</v>
      </c>
      <c r="Q32" s="7">
        <f>AL32+BE32+BX32+CQ32+DJ32+EC32+EV32+FO32</f>
        <v>3</v>
      </c>
      <c r="R32" s="7">
        <f>AK32+BD32+BW32+CP32+DI32+EB32+EU32+FN32</f>
        <v>2</v>
      </c>
      <c r="S32" s="7">
        <v>2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>AB32+AK32</f>
        <v>0</v>
      </c>
      <c r="AM32" s="11"/>
      <c r="AN32" s="10"/>
      <c r="AO32" s="11"/>
      <c r="AP32" s="10"/>
      <c r="AQ32" s="11"/>
      <c r="AR32" s="10"/>
      <c r="AS32" s="11"/>
      <c r="AT32" s="10"/>
      <c r="AU32" s="7"/>
      <c r="AV32" s="11"/>
      <c r="AW32" s="10"/>
      <c r="AX32" s="11"/>
      <c r="AY32" s="10"/>
      <c r="AZ32" s="11"/>
      <c r="BA32" s="10"/>
      <c r="BB32" s="11"/>
      <c r="BC32" s="10"/>
      <c r="BD32" s="7"/>
      <c r="BE32" s="7">
        <f>AU32+BD32</f>
        <v>0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>BN32+BW32</f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>CG32+CP32</f>
        <v>0</v>
      </c>
      <c r="CR32" s="11"/>
      <c r="CS32" s="10"/>
      <c r="CT32" s="11"/>
      <c r="CU32" s="10"/>
      <c r="CV32" s="11"/>
      <c r="CW32" s="10"/>
      <c r="CX32" s="11"/>
      <c r="CY32" s="10"/>
      <c r="CZ32" s="7"/>
      <c r="DA32" s="11"/>
      <c r="DB32" s="10"/>
      <c r="DC32" s="11"/>
      <c r="DD32" s="10"/>
      <c r="DE32" s="11"/>
      <c r="DF32" s="10"/>
      <c r="DG32" s="11"/>
      <c r="DH32" s="10"/>
      <c r="DI32" s="7"/>
      <c r="DJ32" s="7">
        <f>CZ32+DI32</f>
        <v>0</v>
      </c>
      <c r="DK32" s="11">
        <v>15</v>
      </c>
      <c r="DL32" s="10" t="s">
        <v>59</v>
      </c>
      <c r="DM32" s="11"/>
      <c r="DN32" s="10"/>
      <c r="DO32" s="11"/>
      <c r="DP32" s="10"/>
      <c r="DQ32" s="11"/>
      <c r="DR32" s="10"/>
      <c r="DS32" s="7">
        <v>1</v>
      </c>
      <c r="DT32" s="11"/>
      <c r="DU32" s="10"/>
      <c r="DV32" s="11"/>
      <c r="DW32" s="10"/>
      <c r="DX32" s="11">
        <v>15</v>
      </c>
      <c r="DY32" s="10" t="s">
        <v>59</v>
      </c>
      <c r="DZ32" s="11"/>
      <c r="EA32" s="10"/>
      <c r="EB32" s="7">
        <v>2</v>
      </c>
      <c r="EC32" s="7">
        <f>DS32+EB32</f>
        <v>3</v>
      </c>
      <c r="ED32" s="11"/>
      <c r="EE32" s="10"/>
      <c r="EF32" s="11"/>
      <c r="EG32" s="10"/>
      <c r="EH32" s="11"/>
      <c r="EI32" s="10"/>
      <c r="EJ32" s="11"/>
      <c r="EK32" s="10"/>
      <c r="EL32" s="7"/>
      <c r="EM32" s="11"/>
      <c r="EN32" s="10"/>
      <c r="EO32" s="11"/>
      <c r="EP32" s="10"/>
      <c r="EQ32" s="11"/>
      <c r="ER32" s="10"/>
      <c r="ES32" s="11"/>
      <c r="ET32" s="10"/>
      <c r="EU32" s="7"/>
      <c r="EV32" s="7">
        <f>EL32+EU32</f>
        <v>0</v>
      </c>
      <c r="EW32" s="11"/>
      <c r="EX32" s="10"/>
      <c r="EY32" s="11"/>
      <c r="EZ32" s="10"/>
      <c r="FA32" s="11"/>
      <c r="FB32" s="10"/>
      <c r="FC32" s="11"/>
      <c r="FD32" s="10"/>
      <c r="FE32" s="7"/>
      <c r="FF32" s="11"/>
      <c r="FG32" s="10"/>
      <c r="FH32" s="11"/>
      <c r="FI32" s="10"/>
      <c r="FJ32" s="11"/>
      <c r="FK32" s="10"/>
      <c r="FL32" s="11"/>
      <c r="FM32" s="10"/>
      <c r="FN32" s="7"/>
      <c r="FO32" s="7">
        <f>FE32+FN32</f>
        <v>0</v>
      </c>
    </row>
    <row r="33" spans="1:171" ht="12.75">
      <c r="A33" s="6"/>
      <c r="B33" s="6"/>
      <c r="C33" s="6"/>
      <c r="D33" s="6" t="s">
        <v>86</v>
      </c>
      <c r="E33" s="3" t="s">
        <v>87</v>
      </c>
      <c r="F33" s="6">
        <f>COUNTIF(T33:FM33,"e")</f>
        <v>0</v>
      </c>
      <c r="G33" s="6">
        <f>COUNTIF(T33:FM33,"z")</f>
        <v>2</v>
      </c>
      <c r="H33" s="6">
        <f>SUM(I33:P33)</f>
        <v>45</v>
      </c>
      <c r="I33" s="6">
        <f>T33+AM33+BF33+BY33+CR33+DK33+ED33+EW33</f>
        <v>15</v>
      </c>
      <c r="J33" s="6">
        <f>V33+AO33+BH33+CA33+CT33+DM33+EF33+EY33</f>
        <v>0</v>
      </c>
      <c r="K33" s="6">
        <f>X33+AQ33+BJ33+CC33+CV33+DO33+EH33+FA33</f>
        <v>0</v>
      </c>
      <c r="L33" s="6">
        <f>Z33+AS33+BL33+CE33+CX33+DQ33+EJ33+FC33</f>
        <v>0</v>
      </c>
      <c r="M33" s="6">
        <f>AC33+AV33+BO33+CH33+DA33+DT33+EM33+FF33</f>
        <v>30</v>
      </c>
      <c r="N33" s="6">
        <f>AE33+AX33+BQ33+CJ33+DC33+DV33+EO33+FH33</f>
        <v>0</v>
      </c>
      <c r="O33" s="6">
        <f>AG33+AZ33+BS33+CL33+DE33+DX33+EQ33+FJ33</f>
        <v>0</v>
      </c>
      <c r="P33" s="6">
        <f>AI33+BB33+BU33+CN33+DG33+DZ33+ES33+FL33</f>
        <v>0</v>
      </c>
      <c r="Q33" s="7">
        <f>AL33+BE33+BX33+CQ33+DJ33+EC33+EV33+FO33</f>
        <v>3</v>
      </c>
      <c r="R33" s="7">
        <f>AK33+BD33+BW33+CP33+DI33+EB33+EU33+FN33</f>
        <v>2</v>
      </c>
      <c r="S33" s="7">
        <v>2</v>
      </c>
      <c r="T33" s="11">
        <v>15</v>
      </c>
      <c r="U33" s="10" t="s">
        <v>59</v>
      </c>
      <c r="V33" s="11"/>
      <c r="W33" s="10"/>
      <c r="X33" s="11"/>
      <c r="Y33" s="10"/>
      <c r="Z33" s="11"/>
      <c r="AA33" s="10"/>
      <c r="AB33" s="7">
        <v>1</v>
      </c>
      <c r="AC33" s="11">
        <v>30</v>
      </c>
      <c r="AD33" s="10" t="s">
        <v>59</v>
      </c>
      <c r="AE33" s="11"/>
      <c r="AF33" s="10"/>
      <c r="AG33" s="11"/>
      <c r="AH33" s="10"/>
      <c r="AI33" s="11"/>
      <c r="AJ33" s="10"/>
      <c r="AK33" s="7">
        <v>2</v>
      </c>
      <c r="AL33" s="7">
        <f>AB33+AK33</f>
        <v>3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>AU33+BD33</f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>BN33+BW33</f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>CG33+CP33</f>
        <v>0</v>
      </c>
      <c r="CR33" s="11"/>
      <c r="CS33" s="10"/>
      <c r="CT33" s="11"/>
      <c r="CU33" s="10"/>
      <c r="CV33" s="11"/>
      <c r="CW33" s="10"/>
      <c r="CX33" s="11"/>
      <c r="CY33" s="10"/>
      <c r="CZ33" s="7"/>
      <c r="DA33" s="11"/>
      <c r="DB33" s="10"/>
      <c r="DC33" s="11"/>
      <c r="DD33" s="10"/>
      <c r="DE33" s="11"/>
      <c r="DF33" s="10"/>
      <c r="DG33" s="11"/>
      <c r="DH33" s="10"/>
      <c r="DI33" s="7"/>
      <c r="DJ33" s="7">
        <f>CZ33+DI33</f>
        <v>0</v>
      </c>
      <c r="DK33" s="11"/>
      <c r="DL33" s="10"/>
      <c r="DM33" s="11"/>
      <c r="DN33" s="10"/>
      <c r="DO33" s="11"/>
      <c r="DP33" s="10"/>
      <c r="DQ33" s="11"/>
      <c r="DR33" s="10"/>
      <c r="DS33" s="7"/>
      <c r="DT33" s="11"/>
      <c r="DU33" s="10"/>
      <c r="DV33" s="11"/>
      <c r="DW33" s="10"/>
      <c r="DX33" s="11"/>
      <c r="DY33" s="10"/>
      <c r="DZ33" s="11"/>
      <c r="EA33" s="10"/>
      <c r="EB33" s="7"/>
      <c r="EC33" s="7">
        <f>DS33+EB33</f>
        <v>0</v>
      </c>
      <c r="ED33" s="11"/>
      <c r="EE33" s="10"/>
      <c r="EF33" s="11"/>
      <c r="EG33" s="10"/>
      <c r="EH33" s="11"/>
      <c r="EI33" s="10"/>
      <c r="EJ33" s="11"/>
      <c r="EK33" s="10"/>
      <c r="EL33" s="7"/>
      <c r="EM33" s="11"/>
      <c r="EN33" s="10"/>
      <c r="EO33" s="11"/>
      <c r="EP33" s="10"/>
      <c r="EQ33" s="11"/>
      <c r="ER33" s="10"/>
      <c r="ES33" s="11"/>
      <c r="ET33" s="10"/>
      <c r="EU33" s="7"/>
      <c r="EV33" s="7">
        <f>EL33+EU33</f>
        <v>0</v>
      </c>
      <c r="EW33" s="11"/>
      <c r="EX33" s="10"/>
      <c r="EY33" s="11"/>
      <c r="EZ33" s="10"/>
      <c r="FA33" s="11"/>
      <c r="FB33" s="10"/>
      <c r="FC33" s="11"/>
      <c r="FD33" s="10"/>
      <c r="FE33" s="7"/>
      <c r="FF33" s="11"/>
      <c r="FG33" s="10"/>
      <c r="FH33" s="11"/>
      <c r="FI33" s="10"/>
      <c r="FJ33" s="11"/>
      <c r="FK33" s="10"/>
      <c r="FL33" s="11"/>
      <c r="FM33" s="10"/>
      <c r="FN33" s="7"/>
      <c r="FO33" s="7">
        <f>FE33+FN33</f>
        <v>0</v>
      </c>
    </row>
    <row r="34" spans="1:171" ht="12.75">
      <c r="A34" s="6"/>
      <c r="B34" s="6"/>
      <c r="C34" s="6"/>
      <c r="D34" s="6" t="s">
        <v>88</v>
      </c>
      <c r="E34" s="3" t="s">
        <v>89</v>
      </c>
      <c r="F34" s="6">
        <f>COUNTIF(T34:FM34,"e")</f>
        <v>1</v>
      </c>
      <c r="G34" s="6">
        <f>COUNTIF(T34:FM34,"z")</f>
        <v>1</v>
      </c>
      <c r="H34" s="6">
        <f>SUM(I34:P34)</f>
        <v>45</v>
      </c>
      <c r="I34" s="6">
        <f>T34+AM34+BF34+BY34+CR34+DK34+ED34+EW34</f>
        <v>15</v>
      </c>
      <c r="J34" s="6">
        <f>V34+AO34+BH34+CA34+CT34+DM34+EF34+EY34</f>
        <v>0</v>
      </c>
      <c r="K34" s="6">
        <f>X34+AQ34+BJ34+CC34+CV34+DO34+EH34+FA34</f>
        <v>0</v>
      </c>
      <c r="L34" s="6">
        <f>Z34+AS34+BL34+CE34+CX34+DQ34+EJ34+FC34</f>
        <v>0</v>
      </c>
      <c r="M34" s="6">
        <f>AC34+AV34+BO34+CH34+DA34+DT34+EM34+FF34</f>
        <v>30</v>
      </c>
      <c r="N34" s="6">
        <f>AE34+AX34+BQ34+CJ34+DC34+DV34+EO34+FH34</f>
        <v>0</v>
      </c>
      <c r="O34" s="6">
        <f>AG34+AZ34+BS34+CL34+DE34+DX34+EQ34+FJ34</f>
        <v>0</v>
      </c>
      <c r="P34" s="6">
        <f>AI34+BB34+BU34+CN34+DG34+DZ34+ES34+FL34</f>
        <v>0</v>
      </c>
      <c r="Q34" s="7">
        <f>AL34+BE34+BX34+CQ34+DJ34+EC34+EV34+FO34</f>
        <v>3</v>
      </c>
      <c r="R34" s="7">
        <f>AK34+BD34+BW34+CP34+DI34+EB34+EU34+FN34</f>
        <v>2</v>
      </c>
      <c r="S34" s="7">
        <v>2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>AB34+AK34</f>
        <v>0</v>
      </c>
      <c r="AM34" s="11">
        <v>15</v>
      </c>
      <c r="AN34" s="10" t="s">
        <v>63</v>
      </c>
      <c r="AO34" s="11"/>
      <c r="AP34" s="10"/>
      <c r="AQ34" s="11"/>
      <c r="AR34" s="10"/>
      <c r="AS34" s="11"/>
      <c r="AT34" s="10"/>
      <c r="AU34" s="7">
        <v>1</v>
      </c>
      <c r="AV34" s="11">
        <v>30</v>
      </c>
      <c r="AW34" s="10" t="s">
        <v>59</v>
      </c>
      <c r="AX34" s="11"/>
      <c r="AY34" s="10"/>
      <c r="AZ34" s="11"/>
      <c r="BA34" s="10"/>
      <c r="BB34" s="11"/>
      <c r="BC34" s="10"/>
      <c r="BD34" s="7">
        <v>2</v>
      </c>
      <c r="BE34" s="7">
        <f>AU34+BD34</f>
        <v>3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>BN34+BW34</f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>CG34+CP34</f>
        <v>0</v>
      </c>
      <c r="CR34" s="11"/>
      <c r="CS34" s="10"/>
      <c r="CT34" s="11"/>
      <c r="CU34" s="10"/>
      <c r="CV34" s="11"/>
      <c r="CW34" s="10"/>
      <c r="CX34" s="11"/>
      <c r="CY34" s="10"/>
      <c r="CZ34" s="7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>CZ34+DI34</f>
        <v>0</v>
      </c>
      <c r="DK34" s="11"/>
      <c r="DL34" s="10"/>
      <c r="DM34" s="11"/>
      <c r="DN34" s="10"/>
      <c r="DO34" s="11"/>
      <c r="DP34" s="10"/>
      <c r="DQ34" s="11"/>
      <c r="DR34" s="10"/>
      <c r="DS34" s="7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>DS34+EB34</f>
        <v>0</v>
      </c>
      <c r="ED34" s="11"/>
      <c r="EE34" s="10"/>
      <c r="EF34" s="11"/>
      <c r="EG34" s="10"/>
      <c r="EH34" s="11"/>
      <c r="EI34" s="10"/>
      <c r="EJ34" s="11"/>
      <c r="EK34" s="10"/>
      <c r="EL34" s="7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>EL34+EU34</f>
        <v>0</v>
      </c>
      <c r="EW34" s="11"/>
      <c r="EX34" s="10"/>
      <c r="EY34" s="11"/>
      <c r="EZ34" s="10"/>
      <c r="FA34" s="11"/>
      <c r="FB34" s="10"/>
      <c r="FC34" s="11"/>
      <c r="FD34" s="10"/>
      <c r="FE34" s="7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>FE34+FN34</f>
        <v>0</v>
      </c>
    </row>
    <row r="35" spans="1:171" ht="12.75">
      <c r="A35" s="6"/>
      <c r="B35" s="6"/>
      <c r="C35" s="6"/>
      <c r="D35" s="6" t="s">
        <v>90</v>
      </c>
      <c r="E35" s="3" t="s">
        <v>91</v>
      </c>
      <c r="F35" s="6">
        <f>COUNTIF(T35:FM35,"e")</f>
        <v>0</v>
      </c>
      <c r="G35" s="6">
        <f>COUNTIF(T35:FM35,"z")</f>
        <v>2</v>
      </c>
      <c r="H35" s="6">
        <f>SUM(I35:P35)</f>
        <v>60</v>
      </c>
      <c r="I35" s="6">
        <f>T35+AM35+BF35+BY35+CR35+DK35+ED35+EW35</f>
        <v>30</v>
      </c>
      <c r="J35" s="6">
        <f>V35+AO35+BH35+CA35+CT35+DM35+EF35+EY35</f>
        <v>30</v>
      </c>
      <c r="K35" s="6">
        <f>X35+AQ35+BJ35+CC35+CV35+DO35+EH35+FA35</f>
        <v>0</v>
      </c>
      <c r="L35" s="6">
        <f>Z35+AS35+BL35+CE35+CX35+DQ35+EJ35+FC35</f>
        <v>0</v>
      </c>
      <c r="M35" s="6">
        <f>AC35+AV35+BO35+CH35+DA35+DT35+EM35+FF35</f>
        <v>0</v>
      </c>
      <c r="N35" s="6">
        <f>AE35+AX35+BQ35+CJ35+DC35+DV35+EO35+FH35</f>
        <v>0</v>
      </c>
      <c r="O35" s="6">
        <f>AG35+AZ35+BS35+CL35+DE35+DX35+EQ35+FJ35</f>
        <v>0</v>
      </c>
      <c r="P35" s="6">
        <f>AI35+BB35+BU35+CN35+DG35+DZ35+ES35+FL35</f>
        <v>0</v>
      </c>
      <c r="Q35" s="7">
        <f>AL35+BE35+BX35+CQ35+DJ35+EC35+EV35+FO35</f>
        <v>3</v>
      </c>
      <c r="R35" s="7">
        <f>AK35+BD35+BW35+CP35+DI35+EB35+EU35+FN35</f>
        <v>0</v>
      </c>
      <c r="S35" s="7">
        <v>2</v>
      </c>
      <c r="T35" s="11">
        <v>30</v>
      </c>
      <c r="U35" s="10" t="s">
        <v>59</v>
      </c>
      <c r="V35" s="11">
        <v>30</v>
      </c>
      <c r="W35" s="10" t="s">
        <v>59</v>
      </c>
      <c r="X35" s="11"/>
      <c r="Y35" s="10"/>
      <c r="Z35" s="11"/>
      <c r="AA35" s="10"/>
      <c r="AB35" s="7">
        <v>3</v>
      </c>
      <c r="AC35" s="11"/>
      <c r="AD35" s="10"/>
      <c r="AE35" s="11"/>
      <c r="AF35" s="10"/>
      <c r="AG35" s="11"/>
      <c r="AH35" s="10"/>
      <c r="AI35" s="11"/>
      <c r="AJ35" s="10"/>
      <c r="AK35" s="7"/>
      <c r="AL35" s="7">
        <f>AB35+AK35</f>
        <v>3</v>
      </c>
      <c r="AM35" s="11"/>
      <c r="AN35" s="10"/>
      <c r="AO35" s="11"/>
      <c r="AP35" s="10"/>
      <c r="AQ35" s="11"/>
      <c r="AR35" s="10"/>
      <c r="AS35" s="11"/>
      <c r="AT35" s="10"/>
      <c r="AU35" s="7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>AU35+BD35</f>
        <v>0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>BN35+BW35</f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>CG35+CP35</f>
        <v>0</v>
      </c>
      <c r="CR35" s="11"/>
      <c r="CS35" s="10"/>
      <c r="CT35" s="11"/>
      <c r="CU35" s="10"/>
      <c r="CV35" s="11"/>
      <c r="CW35" s="10"/>
      <c r="CX35" s="11"/>
      <c r="CY35" s="10"/>
      <c r="CZ35" s="7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>CZ35+DI35</f>
        <v>0</v>
      </c>
      <c r="DK35" s="11"/>
      <c r="DL35" s="10"/>
      <c r="DM35" s="11"/>
      <c r="DN35" s="10"/>
      <c r="DO35" s="11"/>
      <c r="DP35" s="10"/>
      <c r="DQ35" s="11"/>
      <c r="DR35" s="10"/>
      <c r="DS35" s="7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>DS35+EB35</f>
        <v>0</v>
      </c>
      <c r="ED35" s="11"/>
      <c r="EE35" s="10"/>
      <c r="EF35" s="11"/>
      <c r="EG35" s="10"/>
      <c r="EH35" s="11"/>
      <c r="EI35" s="10"/>
      <c r="EJ35" s="11"/>
      <c r="EK35" s="10"/>
      <c r="EL35" s="7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>EL35+EU35</f>
        <v>0</v>
      </c>
      <c r="EW35" s="11"/>
      <c r="EX35" s="10"/>
      <c r="EY35" s="11"/>
      <c r="EZ35" s="10"/>
      <c r="FA35" s="11"/>
      <c r="FB35" s="10"/>
      <c r="FC35" s="11"/>
      <c r="FD35" s="10"/>
      <c r="FE35" s="7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>FE35+FN35</f>
        <v>0</v>
      </c>
    </row>
    <row r="36" spans="1:171" ht="12.75">
      <c r="A36" s="6"/>
      <c r="B36" s="6"/>
      <c r="C36" s="6"/>
      <c r="D36" s="6" t="s">
        <v>92</v>
      </c>
      <c r="E36" s="3" t="s">
        <v>93</v>
      </c>
      <c r="F36" s="6">
        <f>COUNTIF(T36:FM36,"e")</f>
        <v>1</v>
      </c>
      <c r="G36" s="6">
        <f>COUNTIF(T36:FM36,"z")</f>
        <v>3</v>
      </c>
      <c r="H36" s="6">
        <f>SUM(I36:P36)</f>
        <v>75</v>
      </c>
      <c r="I36" s="6">
        <f>T36+AM36+BF36+BY36+CR36+DK36+ED36+EW36</f>
        <v>30</v>
      </c>
      <c r="J36" s="6">
        <f>V36+AO36+BH36+CA36+CT36+DM36+EF36+EY36</f>
        <v>0</v>
      </c>
      <c r="K36" s="6">
        <f>X36+AQ36+BJ36+CC36+CV36+DO36+EH36+FA36</f>
        <v>0</v>
      </c>
      <c r="L36" s="6">
        <f>Z36+AS36+BL36+CE36+CX36+DQ36+EJ36+FC36</f>
        <v>0</v>
      </c>
      <c r="M36" s="6">
        <f>AC36+AV36+BO36+CH36+DA36+DT36+EM36+FF36</f>
        <v>0</v>
      </c>
      <c r="N36" s="6">
        <f>AE36+AX36+BQ36+CJ36+DC36+DV36+EO36+FH36</f>
        <v>0</v>
      </c>
      <c r="O36" s="6">
        <f>AG36+AZ36+BS36+CL36+DE36+DX36+EQ36+FJ36</f>
        <v>45</v>
      </c>
      <c r="P36" s="6">
        <f>AI36+BB36+BU36+CN36+DG36+DZ36+ES36+FL36</f>
        <v>0</v>
      </c>
      <c r="Q36" s="7">
        <f>AL36+BE36+BX36+CQ36+DJ36+EC36+EV36+FO36</f>
        <v>7</v>
      </c>
      <c r="R36" s="7">
        <f>AK36+BD36+BW36+CP36+DI36+EB36+EU36+FN36</f>
        <v>4</v>
      </c>
      <c r="S36" s="7">
        <v>4</v>
      </c>
      <c r="T36" s="11">
        <v>15</v>
      </c>
      <c r="U36" s="10" t="s">
        <v>59</v>
      </c>
      <c r="V36" s="11"/>
      <c r="W36" s="10"/>
      <c r="X36" s="11"/>
      <c r="Y36" s="10"/>
      <c r="Z36" s="11"/>
      <c r="AA36" s="10"/>
      <c r="AB36" s="7">
        <v>2</v>
      </c>
      <c r="AC36" s="11"/>
      <c r="AD36" s="10"/>
      <c r="AE36" s="11"/>
      <c r="AF36" s="10"/>
      <c r="AG36" s="11">
        <v>15</v>
      </c>
      <c r="AH36" s="10" t="s">
        <v>59</v>
      </c>
      <c r="AI36" s="11"/>
      <c r="AJ36" s="10"/>
      <c r="AK36" s="7">
        <v>2</v>
      </c>
      <c r="AL36" s="7">
        <f>AB36+AK36</f>
        <v>4</v>
      </c>
      <c r="AM36" s="11">
        <v>15</v>
      </c>
      <c r="AN36" s="10" t="s">
        <v>63</v>
      </c>
      <c r="AO36" s="11"/>
      <c r="AP36" s="10"/>
      <c r="AQ36" s="11"/>
      <c r="AR36" s="10"/>
      <c r="AS36" s="11"/>
      <c r="AT36" s="10"/>
      <c r="AU36" s="7">
        <v>1</v>
      </c>
      <c r="AV36" s="11"/>
      <c r="AW36" s="10"/>
      <c r="AX36" s="11"/>
      <c r="AY36" s="10"/>
      <c r="AZ36" s="11">
        <v>30</v>
      </c>
      <c r="BA36" s="10" t="s">
        <v>59</v>
      </c>
      <c r="BB36" s="11"/>
      <c r="BC36" s="10"/>
      <c r="BD36" s="7">
        <v>2</v>
      </c>
      <c r="BE36" s="7">
        <f>AU36+BD36</f>
        <v>3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>BN36+BW36</f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>CG36+CP36</f>
        <v>0</v>
      </c>
      <c r="CR36" s="11"/>
      <c r="CS36" s="10"/>
      <c r="CT36" s="11"/>
      <c r="CU36" s="10"/>
      <c r="CV36" s="11"/>
      <c r="CW36" s="10"/>
      <c r="CX36" s="11"/>
      <c r="CY36" s="10"/>
      <c r="CZ36" s="7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>CZ36+DI36</f>
        <v>0</v>
      </c>
      <c r="DK36" s="11"/>
      <c r="DL36" s="10"/>
      <c r="DM36" s="11"/>
      <c r="DN36" s="10"/>
      <c r="DO36" s="11"/>
      <c r="DP36" s="10"/>
      <c r="DQ36" s="11"/>
      <c r="DR36" s="10"/>
      <c r="DS36" s="7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>DS36+EB36</f>
        <v>0</v>
      </c>
      <c r="ED36" s="11"/>
      <c r="EE36" s="10"/>
      <c r="EF36" s="11"/>
      <c r="EG36" s="10"/>
      <c r="EH36" s="11"/>
      <c r="EI36" s="10"/>
      <c r="EJ36" s="11"/>
      <c r="EK36" s="10"/>
      <c r="EL36" s="7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>EL36+EU36</f>
        <v>0</v>
      </c>
      <c r="EW36" s="11"/>
      <c r="EX36" s="10"/>
      <c r="EY36" s="11"/>
      <c r="EZ36" s="10"/>
      <c r="FA36" s="11"/>
      <c r="FB36" s="10"/>
      <c r="FC36" s="11"/>
      <c r="FD36" s="10"/>
      <c r="FE36" s="7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>FE36+FN36</f>
        <v>0</v>
      </c>
    </row>
    <row r="37" spans="1:171" ht="15.75" customHeight="1">
      <c r="A37" s="6"/>
      <c r="B37" s="6"/>
      <c r="C37" s="6"/>
      <c r="D37" s="6"/>
      <c r="E37" s="6" t="s">
        <v>82</v>
      </c>
      <c r="F37" s="6">
        <f aca="true" t="shared" si="20" ref="F37:T37">SUM(F32:F36)</f>
        <v>2</v>
      </c>
      <c r="G37" s="6">
        <f t="shared" si="20"/>
        <v>10</v>
      </c>
      <c r="H37" s="6">
        <f t="shared" si="20"/>
        <v>255</v>
      </c>
      <c r="I37" s="6">
        <f t="shared" si="20"/>
        <v>105</v>
      </c>
      <c r="J37" s="6">
        <f t="shared" si="20"/>
        <v>30</v>
      </c>
      <c r="K37" s="6">
        <f t="shared" si="20"/>
        <v>0</v>
      </c>
      <c r="L37" s="6">
        <f t="shared" si="20"/>
        <v>0</v>
      </c>
      <c r="M37" s="6">
        <f t="shared" si="20"/>
        <v>60</v>
      </c>
      <c r="N37" s="6">
        <f t="shared" si="20"/>
        <v>0</v>
      </c>
      <c r="O37" s="6">
        <f t="shared" si="20"/>
        <v>60</v>
      </c>
      <c r="P37" s="6">
        <f t="shared" si="20"/>
        <v>0</v>
      </c>
      <c r="Q37" s="7">
        <f t="shared" si="20"/>
        <v>19</v>
      </c>
      <c r="R37" s="7">
        <f t="shared" si="20"/>
        <v>10</v>
      </c>
      <c r="S37" s="7">
        <f t="shared" si="20"/>
        <v>12</v>
      </c>
      <c r="T37" s="11">
        <f t="shared" si="20"/>
        <v>60</v>
      </c>
      <c r="U37" s="10"/>
      <c r="V37" s="11">
        <f>SUM(V32:V36)</f>
        <v>30</v>
      </c>
      <c r="W37" s="10"/>
      <c r="X37" s="11">
        <f>SUM(X32:X36)</f>
        <v>0</v>
      </c>
      <c r="Y37" s="10"/>
      <c r="Z37" s="11">
        <f>SUM(Z32:Z36)</f>
        <v>0</v>
      </c>
      <c r="AA37" s="10"/>
      <c r="AB37" s="7">
        <f>SUM(AB32:AB36)</f>
        <v>6</v>
      </c>
      <c r="AC37" s="11">
        <f>SUM(AC32:AC36)</f>
        <v>30</v>
      </c>
      <c r="AD37" s="10"/>
      <c r="AE37" s="11">
        <f>SUM(AE32:AE36)</f>
        <v>0</v>
      </c>
      <c r="AF37" s="10"/>
      <c r="AG37" s="11">
        <f>SUM(AG32:AG36)</f>
        <v>15</v>
      </c>
      <c r="AH37" s="10"/>
      <c r="AI37" s="11">
        <f>SUM(AI32:AI36)</f>
        <v>0</v>
      </c>
      <c r="AJ37" s="10"/>
      <c r="AK37" s="7">
        <f>SUM(AK32:AK36)</f>
        <v>4</v>
      </c>
      <c r="AL37" s="7">
        <f>SUM(AL32:AL36)</f>
        <v>10</v>
      </c>
      <c r="AM37" s="11">
        <f>SUM(AM32:AM36)</f>
        <v>30</v>
      </c>
      <c r="AN37" s="10"/>
      <c r="AO37" s="11">
        <f>SUM(AO32:AO36)</f>
        <v>0</v>
      </c>
      <c r="AP37" s="10"/>
      <c r="AQ37" s="11">
        <f>SUM(AQ32:AQ36)</f>
        <v>0</v>
      </c>
      <c r="AR37" s="10"/>
      <c r="AS37" s="11">
        <f>SUM(AS32:AS36)</f>
        <v>0</v>
      </c>
      <c r="AT37" s="10"/>
      <c r="AU37" s="7">
        <f>SUM(AU32:AU36)</f>
        <v>2</v>
      </c>
      <c r="AV37" s="11">
        <f>SUM(AV32:AV36)</f>
        <v>30</v>
      </c>
      <c r="AW37" s="10"/>
      <c r="AX37" s="11">
        <f>SUM(AX32:AX36)</f>
        <v>0</v>
      </c>
      <c r="AY37" s="10"/>
      <c r="AZ37" s="11">
        <f>SUM(AZ32:AZ36)</f>
        <v>30</v>
      </c>
      <c r="BA37" s="10"/>
      <c r="BB37" s="11">
        <f>SUM(BB32:BB36)</f>
        <v>0</v>
      </c>
      <c r="BC37" s="10"/>
      <c r="BD37" s="7">
        <f>SUM(BD32:BD36)</f>
        <v>4</v>
      </c>
      <c r="BE37" s="7">
        <f>SUM(BE32:BE36)</f>
        <v>6</v>
      </c>
      <c r="BF37" s="11">
        <f>SUM(BF32:BF36)</f>
        <v>0</v>
      </c>
      <c r="BG37" s="10"/>
      <c r="BH37" s="11">
        <f>SUM(BH32:BH36)</f>
        <v>0</v>
      </c>
      <c r="BI37" s="10"/>
      <c r="BJ37" s="11">
        <f>SUM(BJ32:BJ36)</f>
        <v>0</v>
      </c>
      <c r="BK37" s="10"/>
      <c r="BL37" s="11">
        <f>SUM(BL32:BL36)</f>
        <v>0</v>
      </c>
      <c r="BM37" s="10"/>
      <c r="BN37" s="7">
        <f>SUM(BN32:BN36)</f>
        <v>0</v>
      </c>
      <c r="BO37" s="11">
        <f>SUM(BO32:BO36)</f>
        <v>0</v>
      </c>
      <c r="BP37" s="10"/>
      <c r="BQ37" s="11">
        <f>SUM(BQ32:BQ36)</f>
        <v>0</v>
      </c>
      <c r="BR37" s="10"/>
      <c r="BS37" s="11">
        <f>SUM(BS32:BS36)</f>
        <v>0</v>
      </c>
      <c r="BT37" s="10"/>
      <c r="BU37" s="11">
        <f>SUM(BU32:BU36)</f>
        <v>0</v>
      </c>
      <c r="BV37" s="10"/>
      <c r="BW37" s="7">
        <f>SUM(BW32:BW36)</f>
        <v>0</v>
      </c>
      <c r="BX37" s="7">
        <f>SUM(BX32:BX36)</f>
        <v>0</v>
      </c>
      <c r="BY37" s="11">
        <f>SUM(BY32:BY36)</f>
        <v>0</v>
      </c>
      <c r="BZ37" s="10"/>
      <c r="CA37" s="11">
        <f>SUM(CA32:CA36)</f>
        <v>0</v>
      </c>
      <c r="CB37" s="10"/>
      <c r="CC37" s="11">
        <f>SUM(CC32:CC36)</f>
        <v>0</v>
      </c>
      <c r="CD37" s="10"/>
      <c r="CE37" s="11">
        <f>SUM(CE32:CE36)</f>
        <v>0</v>
      </c>
      <c r="CF37" s="10"/>
      <c r="CG37" s="7">
        <f>SUM(CG32:CG36)</f>
        <v>0</v>
      </c>
      <c r="CH37" s="11">
        <f>SUM(CH32:CH36)</f>
        <v>0</v>
      </c>
      <c r="CI37" s="10"/>
      <c r="CJ37" s="11">
        <f>SUM(CJ32:CJ36)</f>
        <v>0</v>
      </c>
      <c r="CK37" s="10"/>
      <c r="CL37" s="11">
        <f>SUM(CL32:CL36)</f>
        <v>0</v>
      </c>
      <c r="CM37" s="10"/>
      <c r="CN37" s="11">
        <f>SUM(CN32:CN36)</f>
        <v>0</v>
      </c>
      <c r="CO37" s="10"/>
      <c r="CP37" s="7">
        <f>SUM(CP32:CP36)</f>
        <v>0</v>
      </c>
      <c r="CQ37" s="7">
        <f>SUM(CQ32:CQ36)</f>
        <v>0</v>
      </c>
      <c r="CR37" s="11">
        <f>SUM(CR32:CR36)</f>
        <v>0</v>
      </c>
      <c r="CS37" s="10"/>
      <c r="CT37" s="11">
        <f>SUM(CT32:CT36)</f>
        <v>0</v>
      </c>
      <c r="CU37" s="10"/>
      <c r="CV37" s="11">
        <f>SUM(CV32:CV36)</f>
        <v>0</v>
      </c>
      <c r="CW37" s="10"/>
      <c r="CX37" s="11">
        <f>SUM(CX32:CX36)</f>
        <v>0</v>
      </c>
      <c r="CY37" s="10"/>
      <c r="CZ37" s="7">
        <f>SUM(CZ32:CZ36)</f>
        <v>0</v>
      </c>
      <c r="DA37" s="11">
        <f>SUM(DA32:DA36)</f>
        <v>0</v>
      </c>
      <c r="DB37" s="10"/>
      <c r="DC37" s="11">
        <f>SUM(DC32:DC36)</f>
        <v>0</v>
      </c>
      <c r="DD37" s="10"/>
      <c r="DE37" s="11">
        <f>SUM(DE32:DE36)</f>
        <v>0</v>
      </c>
      <c r="DF37" s="10"/>
      <c r="DG37" s="11">
        <f>SUM(DG32:DG36)</f>
        <v>0</v>
      </c>
      <c r="DH37" s="10"/>
      <c r="DI37" s="7">
        <f>SUM(DI32:DI36)</f>
        <v>0</v>
      </c>
      <c r="DJ37" s="7">
        <f>SUM(DJ32:DJ36)</f>
        <v>0</v>
      </c>
      <c r="DK37" s="11">
        <f>SUM(DK32:DK36)</f>
        <v>15</v>
      </c>
      <c r="DL37" s="10"/>
      <c r="DM37" s="11">
        <f>SUM(DM32:DM36)</f>
        <v>0</v>
      </c>
      <c r="DN37" s="10"/>
      <c r="DO37" s="11">
        <f>SUM(DO32:DO36)</f>
        <v>0</v>
      </c>
      <c r="DP37" s="10"/>
      <c r="DQ37" s="11">
        <f>SUM(DQ32:DQ36)</f>
        <v>0</v>
      </c>
      <c r="DR37" s="10"/>
      <c r="DS37" s="7">
        <f>SUM(DS32:DS36)</f>
        <v>1</v>
      </c>
      <c r="DT37" s="11">
        <f>SUM(DT32:DT36)</f>
        <v>0</v>
      </c>
      <c r="DU37" s="10"/>
      <c r="DV37" s="11">
        <f>SUM(DV32:DV36)</f>
        <v>0</v>
      </c>
      <c r="DW37" s="10"/>
      <c r="DX37" s="11">
        <f>SUM(DX32:DX36)</f>
        <v>15</v>
      </c>
      <c r="DY37" s="10"/>
      <c r="DZ37" s="11">
        <f>SUM(DZ32:DZ36)</f>
        <v>0</v>
      </c>
      <c r="EA37" s="10"/>
      <c r="EB37" s="7">
        <f>SUM(EB32:EB36)</f>
        <v>2</v>
      </c>
      <c r="EC37" s="7">
        <f>SUM(EC32:EC36)</f>
        <v>3</v>
      </c>
      <c r="ED37" s="11">
        <f>SUM(ED32:ED36)</f>
        <v>0</v>
      </c>
      <c r="EE37" s="10"/>
      <c r="EF37" s="11">
        <f>SUM(EF32:EF36)</f>
        <v>0</v>
      </c>
      <c r="EG37" s="10"/>
      <c r="EH37" s="11">
        <f>SUM(EH32:EH36)</f>
        <v>0</v>
      </c>
      <c r="EI37" s="10"/>
      <c r="EJ37" s="11">
        <f>SUM(EJ32:EJ36)</f>
        <v>0</v>
      </c>
      <c r="EK37" s="10"/>
      <c r="EL37" s="7">
        <f>SUM(EL32:EL36)</f>
        <v>0</v>
      </c>
      <c r="EM37" s="11">
        <f>SUM(EM32:EM36)</f>
        <v>0</v>
      </c>
      <c r="EN37" s="10"/>
      <c r="EO37" s="11">
        <f>SUM(EO32:EO36)</f>
        <v>0</v>
      </c>
      <c r="EP37" s="10"/>
      <c r="EQ37" s="11">
        <f>SUM(EQ32:EQ36)</f>
        <v>0</v>
      </c>
      <c r="ER37" s="10"/>
      <c r="ES37" s="11">
        <f>SUM(ES32:ES36)</f>
        <v>0</v>
      </c>
      <c r="ET37" s="10"/>
      <c r="EU37" s="7">
        <f>SUM(EU32:EU36)</f>
        <v>0</v>
      </c>
      <c r="EV37" s="7">
        <f>SUM(EV32:EV36)</f>
        <v>0</v>
      </c>
      <c r="EW37" s="11">
        <f>SUM(EW32:EW36)</f>
        <v>0</v>
      </c>
      <c r="EX37" s="10"/>
      <c r="EY37" s="11">
        <f>SUM(EY32:EY36)</f>
        <v>0</v>
      </c>
      <c r="EZ37" s="10"/>
      <c r="FA37" s="11">
        <f>SUM(FA32:FA36)</f>
        <v>0</v>
      </c>
      <c r="FB37" s="10"/>
      <c r="FC37" s="11">
        <f>SUM(FC32:FC36)</f>
        <v>0</v>
      </c>
      <c r="FD37" s="10"/>
      <c r="FE37" s="7">
        <f>SUM(FE32:FE36)</f>
        <v>0</v>
      </c>
      <c r="FF37" s="11">
        <f>SUM(FF32:FF36)</f>
        <v>0</v>
      </c>
      <c r="FG37" s="10"/>
      <c r="FH37" s="11">
        <f>SUM(FH32:FH36)</f>
        <v>0</v>
      </c>
      <c r="FI37" s="10"/>
      <c r="FJ37" s="11">
        <f>SUM(FJ32:FJ36)</f>
        <v>0</v>
      </c>
      <c r="FK37" s="10"/>
      <c r="FL37" s="11">
        <f>SUM(FL32:FL36)</f>
        <v>0</v>
      </c>
      <c r="FM37" s="10"/>
      <c r="FN37" s="7">
        <f>SUM(FN32:FN36)</f>
        <v>0</v>
      </c>
      <c r="FO37" s="7">
        <f>SUM(FO32:FO36)</f>
        <v>0</v>
      </c>
    </row>
    <row r="38" spans="1:171" ht="19.5" customHeight="1">
      <c r="A38" s="14" t="s">
        <v>94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4"/>
      <c r="FO38" s="15"/>
    </row>
    <row r="39" spans="1:171" ht="12.75">
      <c r="A39" s="6"/>
      <c r="B39" s="6"/>
      <c r="C39" s="6"/>
      <c r="D39" s="6" t="s">
        <v>95</v>
      </c>
      <c r="E39" s="3" t="s">
        <v>96</v>
      </c>
      <c r="F39" s="6">
        <f aca="true" t="shared" si="21" ref="F39:F55">COUNTIF(T39:FM39,"e")</f>
        <v>0</v>
      </c>
      <c r="G39" s="6">
        <f aca="true" t="shared" si="22" ref="G39:G55">COUNTIF(T39:FM39,"z")</f>
        <v>1</v>
      </c>
      <c r="H39" s="6">
        <f aca="true" t="shared" si="23" ref="H39:H73">SUM(I39:P39)</f>
        <v>30</v>
      </c>
      <c r="I39" s="6">
        <f aca="true" t="shared" si="24" ref="I39:I73">T39+AM39+BF39+BY39+CR39+DK39+ED39+EW39</f>
        <v>0</v>
      </c>
      <c r="J39" s="6">
        <f aca="true" t="shared" si="25" ref="J39:J73">V39+AO39+BH39+CA39+CT39+DM39+EF39+EY39</f>
        <v>0</v>
      </c>
      <c r="K39" s="6">
        <f aca="true" t="shared" si="26" ref="K39:K73">X39+AQ39+BJ39+CC39+CV39+DO39+EH39+FA39</f>
        <v>0</v>
      </c>
      <c r="L39" s="6">
        <f aca="true" t="shared" si="27" ref="L39:L73">Z39+AS39+BL39+CE39+CX39+DQ39+EJ39+FC39</f>
        <v>0</v>
      </c>
      <c r="M39" s="6">
        <f aca="true" t="shared" si="28" ref="M39:M73">AC39+AV39+BO39+CH39+DA39+DT39+EM39+FF39</f>
        <v>0</v>
      </c>
      <c r="N39" s="6">
        <f aca="true" t="shared" si="29" ref="N39:N73">AE39+AX39+BQ39+CJ39+DC39+DV39+EO39+FH39</f>
        <v>0</v>
      </c>
      <c r="O39" s="6">
        <f aca="true" t="shared" si="30" ref="O39:O73">AG39+AZ39+BS39+CL39+DE39+DX39+EQ39+FJ39</f>
        <v>30</v>
      </c>
      <c r="P39" s="6">
        <f aca="true" t="shared" si="31" ref="P39:P73">AI39+BB39+BU39+CN39+DG39+DZ39+ES39+FL39</f>
        <v>0</v>
      </c>
      <c r="Q39" s="7">
        <f aca="true" t="shared" si="32" ref="Q39:Q73">AL39+BE39+BX39+CQ39+DJ39+EC39+EV39+FO39</f>
        <v>4</v>
      </c>
      <c r="R39" s="7">
        <f aca="true" t="shared" si="33" ref="R39:R73">AK39+BD39+BW39+CP39+DI39+EB39+EU39+FN39</f>
        <v>4</v>
      </c>
      <c r="S39" s="7">
        <v>2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aca="true" t="shared" si="34" ref="AL39:AL73">AB39+AK39</f>
        <v>0</v>
      </c>
      <c r="AM39" s="11"/>
      <c r="AN39" s="10"/>
      <c r="AO39" s="11"/>
      <c r="AP39" s="10"/>
      <c r="AQ39" s="11"/>
      <c r="AR39" s="10"/>
      <c r="AS39" s="11"/>
      <c r="AT39" s="10"/>
      <c r="AU39" s="7"/>
      <c r="AV39" s="11"/>
      <c r="AW39" s="10"/>
      <c r="AX39" s="11"/>
      <c r="AY39" s="10"/>
      <c r="AZ39" s="11">
        <v>30</v>
      </c>
      <c r="BA39" s="10" t="s">
        <v>59</v>
      </c>
      <c r="BB39" s="11"/>
      <c r="BC39" s="10"/>
      <c r="BD39" s="7">
        <v>4</v>
      </c>
      <c r="BE39" s="7">
        <f aca="true" t="shared" si="35" ref="BE39:BE73">AU39+BD39</f>
        <v>4</v>
      </c>
      <c r="BF39" s="11"/>
      <c r="BG39" s="10"/>
      <c r="BH39" s="11"/>
      <c r="BI39" s="10"/>
      <c r="BJ39" s="11"/>
      <c r="BK39" s="10"/>
      <c r="BL39" s="11"/>
      <c r="BM39" s="10"/>
      <c r="BN39" s="7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aca="true" t="shared" si="36" ref="BX39:BX73">BN39+BW39</f>
        <v>0</v>
      </c>
      <c r="BY39" s="11"/>
      <c r="BZ39" s="10"/>
      <c r="CA39" s="11"/>
      <c r="CB39" s="10"/>
      <c r="CC39" s="11"/>
      <c r="CD39" s="10"/>
      <c r="CE39" s="11"/>
      <c r="CF39" s="10"/>
      <c r="CG39" s="7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aca="true" t="shared" si="37" ref="CQ39:CQ73">CG39+CP39</f>
        <v>0</v>
      </c>
      <c r="CR39" s="11"/>
      <c r="CS39" s="10"/>
      <c r="CT39" s="11"/>
      <c r="CU39" s="10"/>
      <c r="CV39" s="11"/>
      <c r="CW39" s="10"/>
      <c r="CX39" s="11"/>
      <c r="CY39" s="10"/>
      <c r="CZ39" s="7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aca="true" t="shared" si="38" ref="DJ39:DJ73">CZ39+DI39</f>
        <v>0</v>
      </c>
      <c r="DK39" s="11"/>
      <c r="DL39" s="10"/>
      <c r="DM39" s="11"/>
      <c r="DN39" s="10"/>
      <c r="DO39" s="11"/>
      <c r="DP39" s="10"/>
      <c r="DQ39" s="11"/>
      <c r="DR39" s="10"/>
      <c r="DS39" s="7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aca="true" t="shared" si="39" ref="EC39:EC73">DS39+EB39</f>
        <v>0</v>
      </c>
      <c r="ED39" s="11"/>
      <c r="EE39" s="10"/>
      <c r="EF39" s="11"/>
      <c r="EG39" s="10"/>
      <c r="EH39" s="11"/>
      <c r="EI39" s="10"/>
      <c r="EJ39" s="11"/>
      <c r="EK39" s="10"/>
      <c r="EL39" s="7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aca="true" t="shared" si="40" ref="EV39:EV73">EL39+EU39</f>
        <v>0</v>
      </c>
      <c r="EW39" s="11"/>
      <c r="EX39" s="10"/>
      <c r="EY39" s="11"/>
      <c r="EZ39" s="10"/>
      <c r="FA39" s="11"/>
      <c r="FB39" s="10"/>
      <c r="FC39" s="11"/>
      <c r="FD39" s="10"/>
      <c r="FE39" s="7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aca="true" t="shared" si="41" ref="FO39:FO73">FE39+FN39</f>
        <v>0</v>
      </c>
    </row>
    <row r="40" spans="1:171" ht="12.75">
      <c r="A40" s="6"/>
      <c r="B40" s="6"/>
      <c r="C40" s="6"/>
      <c r="D40" s="6" t="s">
        <v>97</v>
      </c>
      <c r="E40" s="3" t="s">
        <v>98</v>
      </c>
      <c r="F40" s="6">
        <f t="shared" si="21"/>
        <v>0</v>
      </c>
      <c r="G40" s="6">
        <f t="shared" si="22"/>
        <v>2</v>
      </c>
      <c r="H40" s="6">
        <f t="shared" si="23"/>
        <v>30</v>
      </c>
      <c r="I40" s="6">
        <f t="shared" si="24"/>
        <v>15</v>
      </c>
      <c r="J40" s="6">
        <f t="shared" si="25"/>
        <v>0</v>
      </c>
      <c r="K40" s="6">
        <f t="shared" si="26"/>
        <v>0</v>
      </c>
      <c r="L40" s="6">
        <f t="shared" si="27"/>
        <v>0</v>
      </c>
      <c r="M40" s="6">
        <f t="shared" si="28"/>
        <v>0</v>
      </c>
      <c r="N40" s="6">
        <f t="shared" si="29"/>
        <v>0</v>
      </c>
      <c r="O40" s="6">
        <f t="shared" si="30"/>
        <v>15</v>
      </c>
      <c r="P40" s="6">
        <f t="shared" si="31"/>
        <v>0</v>
      </c>
      <c r="Q40" s="7">
        <f t="shared" si="32"/>
        <v>3</v>
      </c>
      <c r="R40" s="7">
        <f t="shared" si="33"/>
        <v>2</v>
      </c>
      <c r="S40" s="7">
        <v>2</v>
      </c>
      <c r="T40" s="11"/>
      <c r="U40" s="10"/>
      <c r="V40" s="11"/>
      <c r="W40" s="10"/>
      <c r="X40" s="11"/>
      <c r="Y40" s="10"/>
      <c r="Z40" s="11"/>
      <c r="AA40" s="10"/>
      <c r="AB40" s="7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34"/>
        <v>0</v>
      </c>
      <c r="AM40" s="11">
        <v>15</v>
      </c>
      <c r="AN40" s="10" t="s">
        <v>59</v>
      </c>
      <c r="AO40" s="11"/>
      <c r="AP40" s="10"/>
      <c r="AQ40" s="11"/>
      <c r="AR40" s="10"/>
      <c r="AS40" s="11"/>
      <c r="AT40" s="10"/>
      <c r="AU40" s="7">
        <v>1</v>
      </c>
      <c r="AV40" s="11"/>
      <c r="AW40" s="10"/>
      <c r="AX40" s="11"/>
      <c r="AY40" s="10"/>
      <c r="AZ40" s="11">
        <v>15</v>
      </c>
      <c r="BA40" s="10" t="s">
        <v>59</v>
      </c>
      <c r="BB40" s="11"/>
      <c r="BC40" s="10"/>
      <c r="BD40" s="7">
        <v>2</v>
      </c>
      <c r="BE40" s="7">
        <f t="shared" si="35"/>
        <v>3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36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37"/>
        <v>0</v>
      </c>
      <c r="CR40" s="11"/>
      <c r="CS40" s="10"/>
      <c r="CT40" s="11"/>
      <c r="CU40" s="10"/>
      <c r="CV40" s="11"/>
      <c r="CW40" s="10"/>
      <c r="CX40" s="11"/>
      <c r="CY40" s="10"/>
      <c r="CZ40" s="7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38"/>
        <v>0</v>
      </c>
      <c r="DK40" s="11"/>
      <c r="DL40" s="10"/>
      <c r="DM40" s="11"/>
      <c r="DN40" s="10"/>
      <c r="DO40" s="11"/>
      <c r="DP40" s="10"/>
      <c r="DQ40" s="11"/>
      <c r="DR40" s="10"/>
      <c r="DS40" s="7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39"/>
        <v>0</v>
      </c>
      <c r="ED40" s="11"/>
      <c r="EE40" s="10"/>
      <c r="EF40" s="11"/>
      <c r="EG40" s="10"/>
      <c r="EH40" s="11"/>
      <c r="EI40" s="10"/>
      <c r="EJ40" s="11"/>
      <c r="EK40" s="10"/>
      <c r="EL40" s="7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40"/>
        <v>0</v>
      </c>
      <c r="EW40" s="11"/>
      <c r="EX40" s="10"/>
      <c r="EY40" s="11"/>
      <c r="EZ40" s="10"/>
      <c r="FA40" s="11"/>
      <c r="FB40" s="10"/>
      <c r="FC40" s="11"/>
      <c r="FD40" s="10"/>
      <c r="FE40" s="7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41"/>
        <v>0</v>
      </c>
    </row>
    <row r="41" spans="1:171" ht="12.75">
      <c r="A41" s="6"/>
      <c r="B41" s="6"/>
      <c r="C41" s="6"/>
      <c r="D41" s="6" t="s">
        <v>99</v>
      </c>
      <c r="E41" s="3" t="s">
        <v>100</v>
      </c>
      <c r="F41" s="6">
        <f t="shared" si="21"/>
        <v>0</v>
      </c>
      <c r="G41" s="6">
        <f t="shared" si="22"/>
        <v>2</v>
      </c>
      <c r="H41" s="6">
        <f t="shared" si="23"/>
        <v>45</v>
      </c>
      <c r="I41" s="6">
        <f t="shared" si="24"/>
        <v>15</v>
      </c>
      <c r="J41" s="6">
        <f t="shared" si="25"/>
        <v>0</v>
      </c>
      <c r="K41" s="6">
        <f t="shared" si="26"/>
        <v>0</v>
      </c>
      <c r="L41" s="6">
        <f t="shared" si="27"/>
        <v>0</v>
      </c>
      <c r="M41" s="6">
        <f t="shared" si="28"/>
        <v>0</v>
      </c>
      <c r="N41" s="6">
        <f t="shared" si="29"/>
        <v>0</v>
      </c>
      <c r="O41" s="6">
        <f t="shared" si="30"/>
        <v>30</v>
      </c>
      <c r="P41" s="6">
        <f t="shared" si="31"/>
        <v>0</v>
      </c>
      <c r="Q41" s="7">
        <f t="shared" si="32"/>
        <v>2</v>
      </c>
      <c r="R41" s="7">
        <f t="shared" si="33"/>
        <v>1</v>
      </c>
      <c r="S41" s="7">
        <v>1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34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35"/>
        <v>0</v>
      </c>
      <c r="BF41" s="11"/>
      <c r="BG41" s="10"/>
      <c r="BH41" s="11"/>
      <c r="BI41" s="10"/>
      <c r="BJ41" s="11"/>
      <c r="BK41" s="10"/>
      <c r="BL41" s="11"/>
      <c r="BM41" s="10"/>
      <c r="BN41" s="7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36"/>
        <v>0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37"/>
        <v>0</v>
      </c>
      <c r="CR41" s="11"/>
      <c r="CS41" s="10"/>
      <c r="CT41" s="11"/>
      <c r="CU41" s="10"/>
      <c r="CV41" s="11"/>
      <c r="CW41" s="10"/>
      <c r="CX41" s="11"/>
      <c r="CY41" s="10"/>
      <c r="CZ41" s="7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38"/>
        <v>0</v>
      </c>
      <c r="DK41" s="11">
        <v>15</v>
      </c>
      <c r="DL41" s="10" t="s">
        <v>59</v>
      </c>
      <c r="DM41" s="11"/>
      <c r="DN41" s="10"/>
      <c r="DO41" s="11"/>
      <c r="DP41" s="10"/>
      <c r="DQ41" s="11"/>
      <c r="DR41" s="10"/>
      <c r="DS41" s="7">
        <v>1</v>
      </c>
      <c r="DT41" s="11"/>
      <c r="DU41" s="10"/>
      <c r="DV41" s="11"/>
      <c r="DW41" s="10"/>
      <c r="DX41" s="11">
        <v>30</v>
      </c>
      <c r="DY41" s="10" t="s">
        <v>59</v>
      </c>
      <c r="DZ41" s="11"/>
      <c r="EA41" s="10"/>
      <c r="EB41" s="7">
        <v>1</v>
      </c>
      <c r="EC41" s="7">
        <f t="shared" si="39"/>
        <v>2</v>
      </c>
      <c r="ED41" s="11"/>
      <c r="EE41" s="10"/>
      <c r="EF41" s="11"/>
      <c r="EG41" s="10"/>
      <c r="EH41" s="11"/>
      <c r="EI41" s="10"/>
      <c r="EJ41" s="11"/>
      <c r="EK41" s="10"/>
      <c r="EL41" s="7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40"/>
        <v>0</v>
      </c>
      <c r="EW41" s="11"/>
      <c r="EX41" s="10"/>
      <c r="EY41" s="11"/>
      <c r="EZ41" s="10"/>
      <c r="FA41" s="11"/>
      <c r="FB41" s="10"/>
      <c r="FC41" s="11"/>
      <c r="FD41" s="10"/>
      <c r="FE41" s="7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41"/>
        <v>0</v>
      </c>
    </row>
    <row r="42" spans="1:171" ht="12.75">
      <c r="A42" s="6"/>
      <c r="B42" s="6"/>
      <c r="C42" s="6"/>
      <c r="D42" s="6" t="s">
        <v>101</v>
      </c>
      <c r="E42" s="3" t="s">
        <v>102</v>
      </c>
      <c r="F42" s="6">
        <f t="shared" si="21"/>
        <v>0</v>
      </c>
      <c r="G42" s="6">
        <f t="shared" si="22"/>
        <v>2</v>
      </c>
      <c r="H42" s="6">
        <f t="shared" si="23"/>
        <v>45</v>
      </c>
      <c r="I42" s="6">
        <f t="shared" si="24"/>
        <v>15</v>
      </c>
      <c r="J42" s="6">
        <f t="shared" si="25"/>
        <v>0</v>
      </c>
      <c r="K42" s="6">
        <f t="shared" si="26"/>
        <v>0</v>
      </c>
      <c r="L42" s="6">
        <f t="shared" si="27"/>
        <v>0</v>
      </c>
      <c r="M42" s="6">
        <f t="shared" si="28"/>
        <v>0</v>
      </c>
      <c r="N42" s="6">
        <f t="shared" si="29"/>
        <v>0</v>
      </c>
      <c r="O42" s="6">
        <f t="shared" si="30"/>
        <v>30</v>
      </c>
      <c r="P42" s="6">
        <f t="shared" si="31"/>
        <v>0</v>
      </c>
      <c r="Q42" s="7">
        <f t="shared" si="32"/>
        <v>4</v>
      </c>
      <c r="R42" s="7">
        <f t="shared" si="33"/>
        <v>3</v>
      </c>
      <c r="S42" s="7">
        <v>3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34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35"/>
        <v>0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36"/>
        <v>0</v>
      </c>
      <c r="BY42" s="11">
        <v>15</v>
      </c>
      <c r="BZ42" s="10" t="s">
        <v>59</v>
      </c>
      <c r="CA42" s="11"/>
      <c r="CB42" s="10"/>
      <c r="CC42" s="11"/>
      <c r="CD42" s="10"/>
      <c r="CE42" s="11"/>
      <c r="CF42" s="10"/>
      <c r="CG42" s="7">
        <v>1</v>
      </c>
      <c r="CH42" s="11"/>
      <c r="CI42" s="10"/>
      <c r="CJ42" s="11"/>
      <c r="CK42" s="10"/>
      <c r="CL42" s="11">
        <v>30</v>
      </c>
      <c r="CM42" s="10" t="s">
        <v>59</v>
      </c>
      <c r="CN42" s="11"/>
      <c r="CO42" s="10"/>
      <c r="CP42" s="7">
        <v>3</v>
      </c>
      <c r="CQ42" s="7">
        <f t="shared" si="37"/>
        <v>4</v>
      </c>
      <c r="CR42" s="11"/>
      <c r="CS42" s="10"/>
      <c r="CT42" s="11"/>
      <c r="CU42" s="10"/>
      <c r="CV42" s="11"/>
      <c r="CW42" s="10"/>
      <c r="CX42" s="11"/>
      <c r="CY42" s="10"/>
      <c r="CZ42" s="7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38"/>
        <v>0</v>
      </c>
      <c r="DK42" s="11"/>
      <c r="DL42" s="10"/>
      <c r="DM42" s="11"/>
      <c r="DN42" s="10"/>
      <c r="DO42" s="11"/>
      <c r="DP42" s="10"/>
      <c r="DQ42" s="11"/>
      <c r="DR42" s="10"/>
      <c r="DS42" s="7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39"/>
        <v>0</v>
      </c>
      <c r="ED42" s="11"/>
      <c r="EE42" s="10"/>
      <c r="EF42" s="11"/>
      <c r="EG42" s="10"/>
      <c r="EH42" s="11"/>
      <c r="EI42" s="10"/>
      <c r="EJ42" s="11"/>
      <c r="EK42" s="10"/>
      <c r="EL42" s="7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40"/>
        <v>0</v>
      </c>
      <c r="EW42" s="11"/>
      <c r="EX42" s="10"/>
      <c r="EY42" s="11"/>
      <c r="EZ42" s="10"/>
      <c r="FA42" s="11"/>
      <c r="FB42" s="10"/>
      <c r="FC42" s="11"/>
      <c r="FD42" s="10"/>
      <c r="FE42" s="7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41"/>
        <v>0</v>
      </c>
    </row>
    <row r="43" spans="1:171" ht="12.75">
      <c r="A43" s="6"/>
      <c r="B43" s="6"/>
      <c r="C43" s="6"/>
      <c r="D43" s="6" t="s">
        <v>103</v>
      </c>
      <c r="E43" s="3" t="s">
        <v>104</v>
      </c>
      <c r="F43" s="6">
        <f t="shared" si="21"/>
        <v>2</v>
      </c>
      <c r="G43" s="6">
        <f t="shared" si="22"/>
        <v>4</v>
      </c>
      <c r="H43" s="6">
        <f t="shared" si="23"/>
        <v>135</v>
      </c>
      <c r="I43" s="6">
        <f t="shared" si="24"/>
        <v>45</v>
      </c>
      <c r="J43" s="6">
        <f t="shared" si="25"/>
        <v>0</v>
      </c>
      <c r="K43" s="6">
        <f t="shared" si="26"/>
        <v>0</v>
      </c>
      <c r="L43" s="6">
        <f t="shared" si="27"/>
        <v>0</v>
      </c>
      <c r="M43" s="6">
        <f t="shared" si="28"/>
        <v>90</v>
      </c>
      <c r="N43" s="6">
        <f t="shared" si="29"/>
        <v>0</v>
      </c>
      <c r="O43" s="6">
        <f t="shared" si="30"/>
        <v>0</v>
      </c>
      <c r="P43" s="6">
        <f t="shared" si="31"/>
        <v>0</v>
      </c>
      <c r="Q43" s="7">
        <f t="shared" si="32"/>
        <v>10</v>
      </c>
      <c r="R43" s="7">
        <f t="shared" si="33"/>
        <v>6</v>
      </c>
      <c r="S43" s="7">
        <v>6</v>
      </c>
      <c r="T43" s="11">
        <v>15</v>
      </c>
      <c r="U43" s="10" t="s">
        <v>63</v>
      </c>
      <c r="V43" s="11"/>
      <c r="W43" s="10"/>
      <c r="X43" s="11"/>
      <c r="Y43" s="10"/>
      <c r="Z43" s="11"/>
      <c r="AA43" s="10"/>
      <c r="AB43" s="7">
        <v>2</v>
      </c>
      <c r="AC43" s="11">
        <v>30</v>
      </c>
      <c r="AD43" s="10" t="s">
        <v>59</v>
      </c>
      <c r="AE43" s="11"/>
      <c r="AF43" s="10"/>
      <c r="AG43" s="11"/>
      <c r="AH43" s="10"/>
      <c r="AI43" s="11"/>
      <c r="AJ43" s="10"/>
      <c r="AK43" s="7">
        <v>2</v>
      </c>
      <c r="AL43" s="7">
        <f t="shared" si="34"/>
        <v>4</v>
      </c>
      <c r="AM43" s="11">
        <v>15</v>
      </c>
      <c r="AN43" s="10" t="s">
        <v>59</v>
      </c>
      <c r="AO43" s="11"/>
      <c r="AP43" s="10"/>
      <c r="AQ43" s="11"/>
      <c r="AR43" s="10"/>
      <c r="AS43" s="11"/>
      <c r="AT43" s="10"/>
      <c r="AU43" s="7">
        <v>1</v>
      </c>
      <c r="AV43" s="11">
        <v>30</v>
      </c>
      <c r="AW43" s="10" t="s">
        <v>59</v>
      </c>
      <c r="AX43" s="11"/>
      <c r="AY43" s="10"/>
      <c r="AZ43" s="11"/>
      <c r="BA43" s="10"/>
      <c r="BB43" s="11"/>
      <c r="BC43" s="10"/>
      <c r="BD43" s="7">
        <v>2</v>
      </c>
      <c r="BE43" s="7">
        <f t="shared" si="35"/>
        <v>3</v>
      </c>
      <c r="BF43" s="11">
        <v>15</v>
      </c>
      <c r="BG43" s="10" t="s">
        <v>63</v>
      </c>
      <c r="BH43" s="11"/>
      <c r="BI43" s="10"/>
      <c r="BJ43" s="11"/>
      <c r="BK43" s="10"/>
      <c r="BL43" s="11"/>
      <c r="BM43" s="10"/>
      <c r="BN43" s="7">
        <v>1</v>
      </c>
      <c r="BO43" s="11">
        <v>30</v>
      </c>
      <c r="BP43" s="10" t="s">
        <v>59</v>
      </c>
      <c r="BQ43" s="11"/>
      <c r="BR43" s="10"/>
      <c r="BS43" s="11"/>
      <c r="BT43" s="10"/>
      <c r="BU43" s="11"/>
      <c r="BV43" s="10"/>
      <c r="BW43" s="7">
        <v>2</v>
      </c>
      <c r="BX43" s="7">
        <f t="shared" si="36"/>
        <v>3</v>
      </c>
      <c r="BY43" s="11"/>
      <c r="BZ43" s="10"/>
      <c r="CA43" s="11"/>
      <c r="CB43" s="10"/>
      <c r="CC43" s="11"/>
      <c r="CD43" s="10"/>
      <c r="CE43" s="11"/>
      <c r="CF43" s="10"/>
      <c r="CG43" s="7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37"/>
        <v>0</v>
      </c>
      <c r="CR43" s="11"/>
      <c r="CS43" s="10"/>
      <c r="CT43" s="11"/>
      <c r="CU43" s="10"/>
      <c r="CV43" s="11"/>
      <c r="CW43" s="10"/>
      <c r="CX43" s="11"/>
      <c r="CY43" s="10"/>
      <c r="CZ43" s="7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38"/>
        <v>0</v>
      </c>
      <c r="DK43" s="11"/>
      <c r="DL43" s="10"/>
      <c r="DM43" s="11"/>
      <c r="DN43" s="10"/>
      <c r="DO43" s="11"/>
      <c r="DP43" s="10"/>
      <c r="DQ43" s="11"/>
      <c r="DR43" s="10"/>
      <c r="DS43" s="7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39"/>
        <v>0</v>
      </c>
      <c r="ED43" s="11"/>
      <c r="EE43" s="10"/>
      <c r="EF43" s="11"/>
      <c r="EG43" s="10"/>
      <c r="EH43" s="11"/>
      <c r="EI43" s="10"/>
      <c r="EJ43" s="11"/>
      <c r="EK43" s="10"/>
      <c r="EL43" s="7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40"/>
        <v>0</v>
      </c>
      <c r="EW43" s="11"/>
      <c r="EX43" s="10"/>
      <c r="EY43" s="11"/>
      <c r="EZ43" s="10"/>
      <c r="FA43" s="11"/>
      <c r="FB43" s="10"/>
      <c r="FC43" s="11"/>
      <c r="FD43" s="10"/>
      <c r="FE43" s="7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41"/>
        <v>0</v>
      </c>
    </row>
    <row r="44" spans="1:171" ht="12.75">
      <c r="A44" s="6"/>
      <c r="B44" s="6"/>
      <c r="C44" s="6"/>
      <c r="D44" s="6" t="s">
        <v>105</v>
      </c>
      <c r="E44" s="3" t="s">
        <v>106</v>
      </c>
      <c r="F44" s="6">
        <f t="shared" si="21"/>
        <v>1</v>
      </c>
      <c r="G44" s="6">
        <f t="shared" si="22"/>
        <v>3</v>
      </c>
      <c r="H44" s="6">
        <f t="shared" si="23"/>
        <v>90</v>
      </c>
      <c r="I44" s="6">
        <f t="shared" si="24"/>
        <v>30</v>
      </c>
      <c r="J44" s="6">
        <f t="shared" si="25"/>
        <v>0</v>
      </c>
      <c r="K44" s="6">
        <f t="shared" si="26"/>
        <v>0</v>
      </c>
      <c r="L44" s="6">
        <f t="shared" si="27"/>
        <v>0</v>
      </c>
      <c r="M44" s="6">
        <f t="shared" si="28"/>
        <v>60</v>
      </c>
      <c r="N44" s="6">
        <f t="shared" si="29"/>
        <v>0</v>
      </c>
      <c r="O44" s="6">
        <f t="shared" si="30"/>
        <v>0</v>
      </c>
      <c r="P44" s="6">
        <f t="shared" si="31"/>
        <v>0</v>
      </c>
      <c r="Q44" s="7">
        <f t="shared" si="32"/>
        <v>7</v>
      </c>
      <c r="R44" s="7">
        <f t="shared" si="33"/>
        <v>5</v>
      </c>
      <c r="S44" s="7">
        <v>5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34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35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36"/>
        <v>0</v>
      </c>
      <c r="BY44" s="11">
        <v>15</v>
      </c>
      <c r="BZ44" s="10" t="s">
        <v>59</v>
      </c>
      <c r="CA44" s="11"/>
      <c r="CB44" s="10"/>
      <c r="CC44" s="11"/>
      <c r="CD44" s="10"/>
      <c r="CE44" s="11"/>
      <c r="CF44" s="10"/>
      <c r="CG44" s="7">
        <v>1</v>
      </c>
      <c r="CH44" s="11">
        <v>30</v>
      </c>
      <c r="CI44" s="10" t="s">
        <v>59</v>
      </c>
      <c r="CJ44" s="11"/>
      <c r="CK44" s="10"/>
      <c r="CL44" s="11"/>
      <c r="CM44" s="10"/>
      <c r="CN44" s="11"/>
      <c r="CO44" s="10"/>
      <c r="CP44" s="7">
        <v>3</v>
      </c>
      <c r="CQ44" s="7">
        <f t="shared" si="37"/>
        <v>4</v>
      </c>
      <c r="CR44" s="11">
        <v>15</v>
      </c>
      <c r="CS44" s="10" t="s">
        <v>63</v>
      </c>
      <c r="CT44" s="11"/>
      <c r="CU44" s="10"/>
      <c r="CV44" s="11"/>
      <c r="CW44" s="10"/>
      <c r="CX44" s="11"/>
      <c r="CY44" s="10"/>
      <c r="CZ44" s="7">
        <v>1</v>
      </c>
      <c r="DA44" s="11">
        <v>30</v>
      </c>
      <c r="DB44" s="10" t="s">
        <v>59</v>
      </c>
      <c r="DC44" s="11"/>
      <c r="DD44" s="10"/>
      <c r="DE44" s="11"/>
      <c r="DF44" s="10"/>
      <c r="DG44" s="11"/>
      <c r="DH44" s="10"/>
      <c r="DI44" s="7">
        <v>2</v>
      </c>
      <c r="DJ44" s="7">
        <f t="shared" si="38"/>
        <v>3</v>
      </c>
      <c r="DK44" s="11"/>
      <c r="DL44" s="10"/>
      <c r="DM44" s="11"/>
      <c r="DN44" s="10"/>
      <c r="DO44" s="11"/>
      <c r="DP44" s="10"/>
      <c r="DQ44" s="11"/>
      <c r="DR44" s="10"/>
      <c r="DS44" s="7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39"/>
        <v>0</v>
      </c>
      <c r="ED44" s="11"/>
      <c r="EE44" s="10"/>
      <c r="EF44" s="11"/>
      <c r="EG44" s="10"/>
      <c r="EH44" s="11"/>
      <c r="EI44" s="10"/>
      <c r="EJ44" s="11"/>
      <c r="EK44" s="10"/>
      <c r="EL44" s="7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40"/>
        <v>0</v>
      </c>
      <c r="EW44" s="11"/>
      <c r="EX44" s="10"/>
      <c r="EY44" s="11"/>
      <c r="EZ44" s="10"/>
      <c r="FA44" s="11"/>
      <c r="FB44" s="10"/>
      <c r="FC44" s="11"/>
      <c r="FD44" s="10"/>
      <c r="FE44" s="7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41"/>
        <v>0</v>
      </c>
    </row>
    <row r="45" spans="1:171" ht="12.75">
      <c r="A45" s="6"/>
      <c r="B45" s="6"/>
      <c r="C45" s="6"/>
      <c r="D45" s="6" t="s">
        <v>107</v>
      </c>
      <c r="E45" s="3" t="s">
        <v>108</v>
      </c>
      <c r="F45" s="6">
        <f t="shared" si="21"/>
        <v>0</v>
      </c>
      <c r="G45" s="6">
        <f t="shared" si="22"/>
        <v>2</v>
      </c>
      <c r="H45" s="6">
        <f t="shared" si="23"/>
        <v>45</v>
      </c>
      <c r="I45" s="6">
        <f t="shared" si="24"/>
        <v>15</v>
      </c>
      <c r="J45" s="6">
        <f t="shared" si="25"/>
        <v>0</v>
      </c>
      <c r="K45" s="6">
        <f t="shared" si="26"/>
        <v>0</v>
      </c>
      <c r="L45" s="6">
        <f t="shared" si="27"/>
        <v>0</v>
      </c>
      <c r="M45" s="6">
        <f t="shared" si="28"/>
        <v>30</v>
      </c>
      <c r="N45" s="6">
        <f t="shared" si="29"/>
        <v>0</v>
      </c>
      <c r="O45" s="6">
        <f t="shared" si="30"/>
        <v>0</v>
      </c>
      <c r="P45" s="6">
        <f t="shared" si="31"/>
        <v>0</v>
      </c>
      <c r="Q45" s="7">
        <f t="shared" si="32"/>
        <v>2</v>
      </c>
      <c r="R45" s="7">
        <f t="shared" si="33"/>
        <v>1</v>
      </c>
      <c r="S45" s="7">
        <v>1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34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35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36"/>
        <v>0</v>
      </c>
      <c r="BY45" s="11"/>
      <c r="BZ45" s="10"/>
      <c r="CA45" s="11"/>
      <c r="CB45" s="10"/>
      <c r="CC45" s="11"/>
      <c r="CD45" s="10"/>
      <c r="CE45" s="11"/>
      <c r="CF45" s="10"/>
      <c r="CG45" s="7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37"/>
        <v>0</v>
      </c>
      <c r="CR45" s="11"/>
      <c r="CS45" s="10"/>
      <c r="CT45" s="11"/>
      <c r="CU45" s="10"/>
      <c r="CV45" s="11"/>
      <c r="CW45" s="10"/>
      <c r="CX45" s="11"/>
      <c r="CY45" s="10"/>
      <c r="CZ45" s="7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38"/>
        <v>0</v>
      </c>
      <c r="DK45" s="11">
        <v>15</v>
      </c>
      <c r="DL45" s="10" t="s">
        <v>59</v>
      </c>
      <c r="DM45" s="11"/>
      <c r="DN45" s="10"/>
      <c r="DO45" s="11"/>
      <c r="DP45" s="10"/>
      <c r="DQ45" s="11"/>
      <c r="DR45" s="10"/>
      <c r="DS45" s="7">
        <v>1</v>
      </c>
      <c r="DT45" s="11">
        <v>30</v>
      </c>
      <c r="DU45" s="10" t="s">
        <v>59</v>
      </c>
      <c r="DV45" s="11"/>
      <c r="DW45" s="10"/>
      <c r="DX45" s="11"/>
      <c r="DY45" s="10"/>
      <c r="DZ45" s="11"/>
      <c r="EA45" s="10"/>
      <c r="EB45" s="7">
        <v>1</v>
      </c>
      <c r="EC45" s="7">
        <f t="shared" si="39"/>
        <v>2</v>
      </c>
      <c r="ED45" s="11"/>
      <c r="EE45" s="10"/>
      <c r="EF45" s="11"/>
      <c r="EG45" s="10"/>
      <c r="EH45" s="11"/>
      <c r="EI45" s="10"/>
      <c r="EJ45" s="11"/>
      <c r="EK45" s="10"/>
      <c r="EL45" s="7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40"/>
        <v>0</v>
      </c>
      <c r="EW45" s="11"/>
      <c r="EX45" s="10"/>
      <c r="EY45" s="11"/>
      <c r="EZ45" s="10"/>
      <c r="FA45" s="11"/>
      <c r="FB45" s="10"/>
      <c r="FC45" s="11"/>
      <c r="FD45" s="10"/>
      <c r="FE45" s="7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41"/>
        <v>0</v>
      </c>
    </row>
    <row r="46" spans="1:171" ht="12.75">
      <c r="A46" s="6"/>
      <c r="B46" s="6"/>
      <c r="C46" s="6"/>
      <c r="D46" s="6" t="s">
        <v>109</v>
      </c>
      <c r="E46" s="3" t="s">
        <v>110</v>
      </c>
      <c r="F46" s="6">
        <f t="shared" si="21"/>
        <v>0</v>
      </c>
      <c r="G46" s="6">
        <f t="shared" si="22"/>
        <v>2</v>
      </c>
      <c r="H46" s="6">
        <f t="shared" si="23"/>
        <v>30</v>
      </c>
      <c r="I46" s="6">
        <f t="shared" si="24"/>
        <v>15</v>
      </c>
      <c r="J46" s="6">
        <f t="shared" si="25"/>
        <v>0</v>
      </c>
      <c r="K46" s="6">
        <f t="shared" si="26"/>
        <v>0</v>
      </c>
      <c r="L46" s="6">
        <f t="shared" si="27"/>
        <v>0</v>
      </c>
      <c r="M46" s="6">
        <f t="shared" si="28"/>
        <v>0</v>
      </c>
      <c r="N46" s="6">
        <f t="shared" si="29"/>
        <v>0</v>
      </c>
      <c r="O46" s="6">
        <f t="shared" si="30"/>
        <v>15</v>
      </c>
      <c r="P46" s="6">
        <f t="shared" si="31"/>
        <v>0</v>
      </c>
      <c r="Q46" s="7">
        <f t="shared" si="32"/>
        <v>3</v>
      </c>
      <c r="R46" s="7">
        <f t="shared" si="33"/>
        <v>2</v>
      </c>
      <c r="S46" s="7">
        <v>2</v>
      </c>
      <c r="T46" s="11"/>
      <c r="U46" s="10"/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34"/>
        <v>0</v>
      </c>
      <c r="AM46" s="11"/>
      <c r="AN46" s="10"/>
      <c r="AO46" s="11"/>
      <c r="AP46" s="10"/>
      <c r="AQ46" s="11"/>
      <c r="AR46" s="10"/>
      <c r="AS46" s="11"/>
      <c r="AT46" s="10"/>
      <c r="AU46" s="7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35"/>
        <v>0</v>
      </c>
      <c r="BF46" s="11">
        <v>15</v>
      </c>
      <c r="BG46" s="10" t="s">
        <v>59</v>
      </c>
      <c r="BH46" s="11"/>
      <c r="BI46" s="10"/>
      <c r="BJ46" s="11"/>
      <c r="BK46" s="10"/>
      <c r="BL46" s="11"/>
      <c r="BM46" s="10"/>
      <c r="BN46" s="7">
        <v>1</v>
      </c>
      <c r="BO46" s="11"/>
      <c r="BP46" s="10"/>
      <c r="BQ46" s="11"/>
      <c r="BR46" s="10"/>
      <c r="BS46" s="11">
        <v>15</v>
      </c>
      <c r="BT46" s="10" t="s">
        <v>59</v>
      </c>
      <c r="BU46" s="11"/>
      <c r="BV46" s="10"/>
      <c r="BW46" s="7">
        <v>2</v>
      </c>
      <c r="BX46" s="7">
        <f t="shared" si="36"/>
        <v>3</v>
      </c>
      <c r="BY46" s="11"/>
      <c r="BZ46" s="10"/>
      <c r="CA46" s="11"/>
      <c r="CB46" s="10"/>
      <c r="CC46" s="11"/>
      <c r="CD46" s="10"/>
      <c r="CE46" s="11"/>
      <c r="CF46" s="10"/>
      <c r="CG46" s="7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37"/>
        <v>0</v>
      </c>
      <c r="CR46" s="11"/>
      <c r="CS46" s="10"/>
      <c r="CT46" s="11"/>
      <c r="CU46" s="10"/>
      <c r="CV46" s="11"/>
      <c r="CW46" s="10"/>
      <c r="CX46" s="11"/>
      <c r="CY46" s="10"/>
      <c r="CZ46" s="7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38"/>
        <v>0</v>
      </c>
      <c r="DK46" s="11"/>
      <c r="DL46" s="10"/>
      <c r="DM46" s="11"/>
      <c r="DN46" s="10"/>
      <c r="DO46" s="11"/>
      <c r="DP46" s="10"/>
      <c r="DQ46" s="11"/>
      <c r="DR46" s="10"/>
      <c r="DS46" s="7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39"/>
        <v>0</v>
      </c>
      <c r="ED46" s="11"/>
      <c r="EE46" s="10"/>
      <c r="EF46" s="11"/>
      <c r="EG46" s="10"/>
      <c r="EH46" s="11"/>
      <c r="EI46" s="10"/>
      <c r="EJ46" s="11"/>
      <c r="EK46" s="10"/>
      <c r="EL46" s="7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40"/>
        <v>0</v>
      </c>
      <c r="EW46" s="11"/>
      <c r="EX46" s="10"/>
      <c r="EY46" s="11"/>
      <c r="EZ46" s="10"/>
      <c r="FA46" s="11"/>
      <c r="FB46" s="10"/>
      <c r="FC46" s="11"/>
      <c r="FD46" s="10"/>
      <c r="FE46" s="7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41"/>
        <v>0</v>
      </c>
    </row>
    <row r="47" spans="1:171" ht="12.75">
      <c r="A47" s="6"/>
      <c r="B47" s="6"/>
      <c r="C47" s="6"/>
      <c r="D47" s="6" t="s">
        <v>111</v>
      </c>
      <c r="E47" s="3" t="s">
        <v>112</v>
      </c>
      <c r="F47" s="6">
        <f t="shared" si="21"/>
        <v>0</v>
      </c>
      <c r="G47" s="6">
        <f t="shared" si="22"/>
        <v>2</v>
      </c>
      <c r="H47" s="6">
        <f t="shared" si="23"/>
        <v>30</v>
      </c>
      <c r="I47" s="6">
        <f t="shared" si="24"/>
        <v>15</v>
      </c>
      <c r="J47" s="6">
        <f t="shared" si="25"/>
        <v>0</v>
      </c>
      <c r="K47" s="6">
        <f t="shared" si="26"/>
        <v>0</v>
      </c>
      <c r="L47" s="6">
        <f t="shared" si="27"/>
        <v>0</v>
      </c>
      <c r="M47" s="6">
        <f t="shared" si="28"/>
        <v>0</v>
      </c>
      <c r="N47" s="6">
        <f t="shared" si="29"/>
        <v>0</v>
      </c>
      <c r="O47" s="6">
        <f t="shared" si="30"/>
        <v>15</v>
      </c>
      <c r="P47" s="6">
        <f t="shared" si="31"/>
        <v>0</v>
      </c>
      <c r="Q47" s="7">
        <f t="shared" si="32"/>
        <v>2</v>
      </c>
      <c r="R47" s="7">
        <f t="shared" si="33"/>
        <v>1</v>
      </c>
      <c r="S47" s="7">
        <v>2</v>
      </c>
      <c r="T47" s="11"/>
      <c r="U47" s="10"/>
      <c r="V47" s="11"/>
      <c r="W47" s="10"/>
      <c r="X47" s="11"/>
      <c r="Y47" s="10"/>
      <c r="Z47" s="11"/>
      <c r="AA47" s="10"/>
      <c r="AB47" s="7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34"/>
        <v>0</v>
      </c>
      <c r="AM47" s="11">
        <v>15</v>
      </c>
      <c r="AN47" s="10" t="s">
        <v>59</v>
      </c>
      <c r="AO47" s="11"/>
      <c r="AP47" s="10"/>
      <c r="AQ47" s="11"/>
      <c r="AR47" s="10"/>
      <c r="AS47" s="11"/>
      <c r="AT47" s="10"/>
      <c r="AU47" s="7">
        <v>1</v>
      </c>
      <c r="AV47" s="11"/>
      <c r="AW47" s="10"/>
      <c r="AX47" s="11"/>
      <c r="AY47" s="10"/>
      <c r="AZ47" s="11">
        <v>15</v>
      </c>
      <c r="BA47" s="10" t="s">
        <v>59</v>
      </c>
      <c r="BB47" s="11"/>
      <c r="BC47" s="10"/>
      <c r="BD47" s="7">
        <v>1</v>
      </c>
      <c r="BE47" s="7">
        <f t="shared" si="35"/>
        <v>2</v>
      </c>
      <c r="BF47" s="11"/>
      <c r="BG47" s="10"/>
      <c r="BH47" s="11"/>
      <c r="BI47" s="10"/>
      <c r="BJ47" s="11"/>
      <c r="BK47" s="10"/>
      <c r="BL47" s="11"/>
      <c r="BM47" s="10"/>
      <c r="BN47" s="7"/>
      <c r="BO47" s="11"/>
      <c r="BP47" s="10"/>
      <c r="BQ47" s="11"/>
      <c r="BR47" s="10"/>
      <c r="BS47" s="11"/>
      <c r="BT47" s="10"/>
      <c r="BU47" s="11"/>
      <c r="BV47" s="10"/>
      <c r="BW47" s="7"/>
      <c r="BX47" s="7">
        <f t="shared" si="36"/>
        <v>0</v>
      </c>
      <c r="BY47" s="11"/>
      <c r="BZ47" s="10"/>
      <c r="CA47" s="11"/>
      <c r="CB47" s="10"/>
      <c r="CC47" s="11"/>
      <c r="CD47" s="10"/>
      <c r="CE47" s="11"/>
      <c r="CF47" s="10"/>
      <c r="CG47" s="7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37"/>
        <v>0</v>
      </c>
      <c r="CR47" s="11"/>
      <c r="CS47" s="10"/>
      <c r="CT47" s="11"/>
      <c r="CU47" s="10"/>
      <c r="CV47" s="11"/>
      <c r="CW47" s="10"/>
      <c r="CX47" s="11"/>
      <c r="CY47" s="10"/>
      <c r="CZ47" s="7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38"/>
        <v>0</v>
      </c>
      <c r="DK47" s="11"/>
      <c r="DL47" s="10"/>
      <c r="DM47" s="11"/>
      <c r="DN47" s="10"/>
      <c r="DO47" s="11"/>
      <c r="DP47" s="10"/>
      <c r="DQ47" s="11"/>
      <c r="DR47" s="10"/>
      <c r="DS47" s="7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39"/>
        <v>0</v>
      </c>
      <c r="ED47" s="11"/>
      <c r="EE47" s="10"/>
      <c r="EF47" s="11"/>
      <c r="EG47" s="10"/>
      <c r="EH47" s="11"/>
      <c r="EI47" s="10"/>
      <c r="EJ47" s="11"/>
      <c r="EK47" s="10"/>
      <c r="EL47" s="7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40"/>
        <v>0</v>
      </c>
      <c r="EW47" s="11"/>
      <c r="EX47" s="10"/>
      <c r="EY47" s="11"/>
      <c r="EZ47" s="10"/>
      <c r="FA47" s="11"/>
      <c r="FB47" s="10"/>
      <c r="FC47" s="11"/>
      <c r="FD47" s="10"/>
      <c r="FE47" s="7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41"/>
        <v>0</v>
      </c>
    </row>
    <row r="48" spans="1:171" ht="12.75">
      <c r="A48" s="6"/>
      <c r="B48" s="6"/>
      <c r="C48" s="6"/>
      <c r="D48" s="6" t="s">
        <v>113</v>
      </c>
      <c r="E48" s="3" t="s">
        <v>114</v>
      </c>
      <c r="F48" s="6">
        <f t="shared" si="21"/>
        <v>0</v>
      </c>
      <c r="G48" s="6">
        <f t="shared" si="22"/>
        <v>2</v>
      </c>
      <c r="H48" s="6">
        <f t="shared" si="23"/>
        <v>30</v>
      </c>
      <c r="I48" s="6">
        <f t="shared" si="24"/>
        <v>15</v>
      </c>
      <c r="J48" s="6">
        <f t="shared" si="25"/>
        <v>0</v>
      </c>
      <c r="K48" s="6">
        <f t="shared" si="26"/>
        <v>0</v>
      </c>
      <c r="L48" s="6">
        <f t="shared" si="27"/>
        <v>0</v>
      </c>
      <c r="M48" s="6">
        <f t="shared" si="28"/>
        <v>0</v>
      </c>
      <c r="N48" s="6">
        <f t="shared" si="29"/>
        <v>0</v>
      </c>
      <c r="O48" s="6">
        <f t="shared" si="30"/>
        <v>15</v>
      </c>
      <c r="P48" s="6">
        <f t="shared" si="31"/>
        <v>0</v>
      </c>
      <c r="Q48" s="7">
        <f t="shared" si="32"/>
        <v>3</v>
      </c>
      <c r="R48" s="7">
        <f t="shared" si="33"/>
        <v>2</v>
      </c>
      <c r="S48" s="7">
        <v>2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34"/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35"/>
        <v>0</v>
      </c>
      <c r="BF48" s="11">
        <v>15</v>
      </c>
      <c r="BG48" s="10" t="s">
        <v>59</v>
      </c>
      <c r="BH48" s="11"/>
      <c r="BI48" s="10"/>
      <c r="BJ48" s="11"/>
      <c r="BK48" s="10"/>
      <c r="BL48" s="11"/>
      <c r="BM48" s="10"/>
      <c r="BN48" s="7">
        <v>1</v>
      </c>
      <c r="BO48" s="11"/>
      <c r="BP48" s="10"/>
      <c r="BQ48" s="11"/>
      <c r="BR48" s="10"/>
      <c r="BS48" s="11">
        <v>15</v>
      </c>
      <c r="BT48" s="10" t="s">
        <v>59</v>
      </c>
      <c r="BU48" s="11"/>
      <c r="BV48" s="10"/>
      <c r="BW48" s="7">
        <v>2</v>
      </c>
      <c r="BX48" s="7">
        <f t="shared" si="36"/>
        <v>3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37"/>
        <v>0</v>
      </c>
      <c r="CR48" s="11"/>
      <c r="CS48" s="10"/>
      <c r="CT48" s="11"/>
      <c r="CU48" s="10"/>
      <c r="CV48" s="11"/>
      <c r="CW48" s="10"/>
      <c r="CX48" s="11"/>
      <c r="CY48" s="10"/>
      <c r="CZ48" s="7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38"/>
        <v>0</v>
      </c>
      <c r="DK48" s="11"/>
      <c r="DL48" s="10"/>
      <c r="DM48" s="11"/>
      <c r="DN48" s="10"/>
      <c r="DO48" s="11"/>
      <c r="DP48" s="10"/>
      <c r="DQ48" s="11"/>
      <c r="DR48" s="10"/>
      <c r="DS48" s="7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39"/>
        <v>0</v>
      </c>
      <c r="ED48" s="11"/>
      <c r="EE48" s="10"/>
      <c r="EF48" s="11"/>
      <c r="EG48" s="10"/>
      <c r="EH48" s="11"/>
      <c r="EI48" s="10"/>
      <c r="EJ48" s="11"/>
      <c r="EK48" s="10"/>
      <c r="EL48" s="7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40"/>
        <v>0</v>
      </c>
      <c r="EW48" s="11"/>
      <c r="EX48" s="10"/>
      <c r="EY48" s="11"/>
      <c r="EZ48" s="10"/>
      <c r="FA48" s="11"/>
      <c r="FB48" s="10"/>
      <c r="FC48" s="11"/>
      <c r="FD48" s="10"/>
      <c r="FE48" s="7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41"/>
        <v>0</v>
      </c>
    </row>
    <row r="49" spans="1:171" ht="12.75">
      <c r="A49" s="6"/>
      <c r="B49" s="6"/>
      <c r="C49" s="6"/>
      <c r="D49" s="6" t="s">
        <v>115</v>
      </c>
      <c r="E49" s="3" t="s">
        <v>116</v>
      </c>
      <c r="F49" s="6">
        <f t="shared" si="21"/>
        <v>0</v>
      </c>
      <c r="G49" s="6">
        <f t="shared" si="22"/>
        <v>2</v>
      </c>
      <c r="H49" s="6">
        <f t="shared" si="23"/>
        <v>30</v>
      </c>
      <c r="I49" s="6">
        <f t="shared" si="24"/>
        <v>15</v>
      </c>
      <c r="J49" s="6">
        <f t="shared" si="25"/>
        <v>0</v>
      </c>
      <c r="K49" s="6">
        <f t="shared" si="26"/>
        <v>0</v>
      </c>
      <c r="L49" s="6">
        <f t="shared" si="27"/>
        <v>0</v>
      </c>
      <c r="M49" s="6">
        <f t="shared" si="28"/>
        <v>0</v>
      </c>
      <c r="N49" s="6">
        <f t="shared" si="29"/>
        <v>0</v>
      </c>
      <c r="O49" s="6">
        <f t="shared" si="30"/>
        <v>15</v>
      </c>
      <c r="P49" s="6">
        <f t="shared" si="31"/>
        <v>0</v>
      </c>
      <c r="Q49" s="7">
        <f t="shared" si="32"/>
        <v>4</v>
      </c>
      <c r="R49" s="7">
        <f t="shared" si="33"/>
        <v>3</v>
      </c>
      <c r="S49" s="7">
        <v>3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34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35"/>
        <v>0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36"/>
        <v>0</v>
      </c>
      <c r="BY49" s="11">
        <v>15</v>
      </c>
      <c r="BZ49" s="10" t="s">
        <v>59</v>
      </c>
      <c r="CA49" s="11"/>
      <c r="CB49" s="10"/>
      <c r="CC49" s="11"/>
      <c r="CD49" s="10"/>
      <c r="CE49" s="11"/>
      <c r="CF49" s="10"/>
      <c r="CG49" s="7">
        <v>1</v>
      </c>
      <c r="CH49" s="11"/>
      <c r="CI49" s="10"/>
      <c r="CJ49" s="11"/>
      <c r="CK49" s="10"/>
      <c r="CL49" s="11">
        <v>15</v>
      </c>
      <c r="CM49" s="10" t="s">
        <v>59</v>
      </c>
      <c r="CN49" s="11"/>
      <c r="CO49" s="10"/>
      <c r="CP49" s="7">
        <v>3</v>
      </c>
      <c r="CQ49" s="7">
        <f t="shared" si="37"/>
        <v>4</v>
      </c>
      <c r="CR49" s="11"/>
      <c r="CS49" s="10"/>
      <c r="CT49" s="11"/>
      <c r="CU49" s="10"/>
      <c r="CV49" s="11"/>
      <c r="CW49" s="10"/>
      <c r="CX49" s="11"/>
      <c r="CY49" s="10"/>
      <c r="CZ49" s="7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38"/>
        <v>0</v>
      </c>
      <c r="DK49" s="11"/>
      <c r="DL49" s="10"/>
      <c r="DM49" s="11"/>
      <c r="DN49" s="10"/>
      <c r="DO49" s="11"/>
      <c r="DP49" s="10"/>
      <c r="DQ49" s="11"/>
      <c r="DR49" s="10"/>
      <c r="DS49" s="7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39"/>
        <v>0</v>
      </c>
      <c r="ED49" s="11"/>
      <c r="EE49" s="10"/>
      <c r="EF49" s="11"/>
      <c r="EG49" s="10"/>
      <c r="EH49" s="11"/>
      <c r="EI49" s="10"/>
      <c r="EJ49" s="11"/>
      <c r="EK49" s="10"/>
      <c r="EL49" s="7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40"/>
        <v>0</v>
      </c>
      <c r="EW49" s="11"/>
      <c r="EX49" s="10"/>
      <c r="EY49" s="11"/>
      <c r="EZ49" s="10"/>
      <c r="FA49" s="11"/>
      <c r="FB49" s="10"/>
      <c r="FC49" s="11"/>
      <c r="FD49" s="10"/>
      <c r="FE49" s="7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41"/>
        <v>0</v>
      </c>
    </row>
    <row r="50" spans="1:171" ht="12.75">
      <c r="A50" s="6"/>
      <c r="B50" s="6"/>
      <c r="C50" s="6"/>
      <c r="D50" s="6" t="s">
        <v>117</v>
      </c>
      <c r="E50" s="3" t="s">
        <v>118</v>
      </c>
      <c r="F50" s="6">
        <f t="shared" si="21"/>
        <v>1</v>
      </c>
      <c r="G50" s="6">
        <f t="shared" si="22"/>
        <v>1</v>
      </c>
      <c r="H50" s="6">
        <f t="shared" si="23"/>
        <v>30</v>
      </c>
      <c r="I50" s="6">
        <f t="shared" si="24"/>
        <v>15</v>
      </c>
      <c r="J50" s="6">
        <f t="shared" si="25"/>
        <v>0</v>
      </c>
      <c r="K50" s="6">
        <f t="shared" si="26"/>
        <v>0</v>
      </c>
      <c r="L50" s="6">
        <f t="shared" si="27"/>
        <v>0</v>
      </c>
      <c r="M50" s="6">
        <f t="shared" si="28"/>
        <v>0</v>
      </c>
      <c r="N50" s="6">
        <f t="shared" si="29"/>
        <v>0</v>
      </c>
      <c r="O50" s="6">
        <f t="shared" si="30"/>
        <v>15</v>
      </c>
      <c r="P50" s="6">
        <f t="shared" si="31"/>
        <v>0</v>
      </c>
      <c r="Q50" s="7">
        <f t="shared" si="32"/>
        <v>2</v>
      </c>
      <c r="R50" s="7">
        <f t="shared" si="33"/>
        <v>1</v>
      </c>
      <c r="S50" s="7">
        <v>2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34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35"/>
        <v>0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36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37"/>
        <v>0</v>
      </c>
      <c r="CR50" s="11">
        <v>15</v>
      </c>
      <c r="CS50" s="10" t="s">
        <v>63</v>
      </c>
      <c r="CT50" s="11"/>
      <c r="CU50" s="10"/>
      <c r="CV50" s="11"/>
      <c r="CW50" s="10"/>
      <c r="CX50" s="11"/>
      <c r="CY50" s="10"/>
      <c r="CZ50" s="7">
        <v>1</v>
      </c>
      <c r="DA50" s="11"/>
      <c r="DB50" s="10"/>
      <c r="DC50" s="11"/>
      <c r="DD50" s="10"/>
      <c r="DE50" s="11">
        <v>15</v>
      </c>
      <c r="DF50" s="10" t="s">
        <v>59</v>
      </c>
      <c r="DG50" s="11"/>
      <c r="DH50" s="10"/>
      <c r="DI50" s="7">
        <v>1</v>
      </c>
      <c r="DJ50" s="7">
        <f t="shared" si="38"/>
        <v>2</v>
      </c>
      <c r="DK50" s="11"/>
      <c r="DL50" s="10"/>
      <c r="DM50" s="11"/>
      <c r="DN50" s="10"/>
      <c r="DO50" s="11"/>
      <c r="DP50" s="10"/>
      <c r="DQ50" s="11"/>
      <c r="DR50" s="10"/>
      <c r="DS50" s="7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39"/>
        <v>0</v>
      </c>
      <c r="ED50" s="11"/>
      <c r="EE50" s="10"/>
      <c r="EF50" s="11"/>
      <c r="EG50" s="10"/>
      <c r="EH50" s="11"/>
      <c r="EI50" s="10"/>
      <c r="EJ50" s="11"/>
      <c r="EK50" s="10"/>
      <c r="EL50" s="7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40"/>
        <v>0</v>
      </c>
      <c r="EW50" s="11"/>
      <c r="EX50" s="10"/>
      <c r="EY50" s="11"/>
      <c r="EZ50" s="10"/>
      <c r="FA50" s="11"/>
      <c r="FB50" s="10"/>
      <c r="FC50" s="11"/>
      <c r="FD50" s="10"/>
      <c r="FE50" s="7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41"/>
        <v>0</v>
      </c>
    </row>
    <row r="51" spans="1:171" ht="12.75">
      <c r="A51" s="6"/>
      <c r="B51" s="6"/>
      <c r="C51" s="6"/>
      <c r="D51" s="6" t="s">
        <v>119</v>
      </c>
      <c r="E51" s="3" t="s">
        <v>120</v>
      </c>
      <c r="F51" s="6">
        <f t="shared" si="21"/>
        <v>0</v>
      </c>
      <c r="G51" s="6">
        <f t="shared" si="22"/>
        <v>2</v>
      </c>
      <c r="H51" s="6">
        <f t="shared" si="23"/>
        <v>45</v>
      </c>
      <c r="I51" s="6">
        <f t="shared" si="24"/>
        <v>15</v>
      </c>
      <c r="J51" s="6">
        <f t="shared" si="25"/>
        <v>0</v>
      </c>
      <c r="K51" s="6">
        <f t="shared" si="26"/>
        <v>0</v>
      </c>
      <c r="L51" s="6">
        <f t="shared" si="27"/>
        <v>30</v>
      </c>
      <c r="M51" s="6">
        <f t="shared" si="28"/>
        <v>0</v>
      </c>
      <c r="N51" s="6">
        <f t="shared" si="29"/>
        <v>0</v>
      </c>
      <c r="O51" s="6">
        <f t="shared" si="30"/>
        <v>0</v>
      </c>
      <c r="P51" s="6">
        <f t="shared" si="31"/>
        <v>0</v>
      </c>
      <c r="Q51" s="7">
        <f t="shared" si="32"/>
        <v>3</v>
      </c>
      <c r="R51" s="7">
        <f t="shared" si="33"/>
        <v>0</v>
      </c>
      <c r="S51" s="7">
        <v>3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34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35"/>
        <v>0</v>
      </c>
      <c r="BF51" s="11"/>
      <c r="BG51" s="10"/>
      <c r="BH51" s="11"/>
      <c r="BI51" s="10"/>
      <c r="BJ51" s="11"/>
      <c r="BK51" s="10"/>
      <c r="BL51" s="11"/>
      <c r="BM51" s="10"/>
      <c r="BN51" s="7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36"/>
        <v>0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37"/>
        <v>0</v>
      </c>
      <c r="CR51" s="11"/>
      <c r="CS51" s="10"/>
      <c r="CT51" s="11"/>
      <c r="CU51" s="10"/>
      <c r="CV51" s="11"/>
      <c r="CW51" s="10"/>
      <c r="CX51" s="11"/>
      <c r="CY51" s="10"/>
      <c r="CZ51" s="7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38"/>
        <v>0</v>
      </c>
      <c r="DK51" s="11"/>
      <c r="DL51" s="10"/>
      <c r="DM51" s="11"/>
      <c r="DN51" s="10"/>
      <c r="DO51" s="11"/>
      <c r="DP51" s="10"/>
      <c r="DQ51" s="11"/>
      <c r="DR51" s="10"/>
      <c r="DS51" s="7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39"/>
        <v>0</v>
      </c>
      <c r="ED51" s="11">
        <v>15</v>
      </c>
      <c r="EE51" s="10" t="s">
        <v>59</v>
      </c>
      <c r="EF51" s="11"/>
      <c r="EG51" s="10"/>
      <c r="EH51" s="11"/>
      <c r="EI51" s="10"/>
      <c r="EJ51" s="11">
        <v>30</v>
      </c>
      <c r="EK51" s="10" t="s">
        <v>59</v>
      </c>
      <c r="EL51" s="7">
        <v>3</v>
      </c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40"/>
        <v>3</v>
      </c>
      <c r="EW51" s="11"/>
      <c r="EX51" s="10"/>
      <c r="EY51" s="11"/>
      <c r="EZ51" s="10"/>
      <c r="FA51" s="11"/>
      <c r="FB51" s="10"/>
      <c r="FC51" s="11"/>
      <c r="FD51" s="10"/>
      <c r="FE51" s="7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41"/>
        <v>0</v>
      </c>
    </row>
    <row r="52" spans="1:171" ht="12.75">
      <c r="A52" s="6"/>
      <c r="B52" s="6"/>
      <c r="C52" s="6"/>
      <c r="D52" s="6" t="s">
        <v>121</v>
      </c>
      <c r="E52" s="3" t="s">
        <v>122</v>
      </c>
      <c r="F52" s="6">
        <f t="shared" si="21"/>
        <v>0</v>
      </c>
      <c r="G52" s="6">
        <f t="shared" si="22"/>
        <v>2</v>
      </c>
      <c r="H52" s="6">
        <f t="shared" si="23"/>
        <v>30</v>
      </c>
      <c r="I52" s="6">
        <f t="shared" si="24"/>
        <v>15</v>
      </c>
      <c r="J52" s="6">
        <f t="shared" si="25"/>
        <v>0</v>
      </c>
      <c r="K52" s="6">
        <f t="shared" si="26"/>
        <v>0</v>
      </c>
      <c r="L52" s="6">
        <f t="shared" si="27"/>
        <v>0</v>
      </c>
      <c r="M52" s="6">
        <f t="shared" si="28"/>
        <v>15</v>
      </c>
      <c r="N52" s="6">
        <f t="shared" si="29"/>
        <v>0</v>
      </c>
      <c r="O52" s="6">
        <f t="shared" si="30"/>
        <v>0</v>
      </c>
      <c r="P52" s="6">
        <f t="shared" si="31"/>
        <v>0</v>
      </c>
      <c r="Q52" s="7">
        <f t="shared" si="32"/>
        <v>3</v>
      </c>
      <c r="R52" s="7">
        <f t="shared" si="33"/>
        <v>2</v>
      </c>
      <c r="S52" s="7">
        <v>3</v>
      </c>
      <c r="T52" s="11">
        <v>15</v>
      </c>
      <c r="U52" s="10" t="s">
        <v>59</v>
      </c>
      <c r="V52" s="11"/>
      <c r="W52" s="10"/>
      <c r="X52" s="11"/>
      <c r="Y52" s="10"/>
      <c r="Z52" s="11"/>
      <c r="AA52" s="10"/>
      <c r="AB52" s="7">
        <v>1</v>
      </c>
      <c r="AC52" s="11">
        <v>15</v>
      </c>
      <c r="AD52" s="10" t="s">
        <v>59</v>
      </c>
      <c r="AE52" s="11"/>
      <c r="AF52" s="10"/>
      <c r="AG52" s="11"/>
      <c r="AH52" s="10"/>
      <c r="AI52" s="11"/>
      <c r="AJ52" s="10"/>
      <c r="AK52" s="7">
        <v>2</v>
      </c>
      <c r="AL52" s="7">
        <f t="shared" si="34"/>
        <v>3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35"/>
        <v>0</v>
      </c>
      <c r="BF52" s="11"/>
      <c r="BG52" s="10"/>
      <c r="BH52" s="11"/>
      <c r="BI52" s="10"/>
      <c r="BJ52" s="11"/>
      <c r="BK52" s="10"/>
      <c r="BL52" s="11"/>
      <c r="BM52" s="10"/>
      <c r="BN52" s="7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36"/>
        <v>0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37"/>
        <v>0</v>
      </c>
      <c r="CR52" s="11"/>
      <c r="CS52" s="10"/>
      <c r="CT52" s="11"/>
      <c r="CU52" s="10"/>
      <c r="CV52" s="11"/>
      <c r="CW52" s="10"/>
      <c r="CX52" s="11"/>
      <c r="CY52" s="10"/>
      <c r="CZ52" s="7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38"/>
        <v>0</v>
      </c>
      <c r="DK52" s="11"/>
      <c r="DL52" s="10"/>
      <c r="DM52" s="11"/>
      <c r="DN52" s="10"/>
      <c r="DO52" s="11"/>
      <c r="DP52" s="10"/>
      <c r="DQ52" s="11"/>
      <c r="DR52" s="10"/>
      <c r="DS52" s="7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39"/>
        <v>0</v>
      </c>
      <c r="ED52" s="11"/>
      <c r="EE52" s="10"/>
      <c r="EF52" s="11"/>
      <c r="EG52" s="10"/>
      <c r="EH52" s="11"/>
      <c r="EI52" s="10"/>
      <c r="EJ52" s="11"/>
      <c r="EK52" s="10"/>
      <c r="EL52" s="7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40"/>
        <v>0</v>
      </c>
      <c r="EW52" s="11"/>
      <c r="EX52" s="10"/>
      <c r="EY52" s="11"/>
      <c r="EZ52" s="10"/>
      <c r="FA52" s="11"/>
      <c r="FB52" s="10"/>
      <c r="FC52" s="11"/>
      <c r="FD52" s="10"/>
      <c r="FE52" s="7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41"/>
        <v>0</v>
      </c>
    </row>
    <row r="53" spans="1:171" ht="12.75">
      <c r="A53" s="6"/>
      <c r="B53" s="6"/>
      <c r="C53" s="6"/>
      <c r="D53" s="6" t="s">
        <v>123</v>
      </c>
      <c r="E53" s="3" t="s">
        <v>124</v>
      </c>
      <c r="F53" s="6">
        <f t="shared" si="21"/>
        <v>0</v>
      </c>
      <c r="G53" s="6">
        <f t="shared" si="22"/>
        <v>2</v>
      </c>
      <c r="H53" s="6">
        <f t="shared" si="23"/>
        <v>60</v>
      </c>
      <c r="I53" s="6">
        <f t="shared" si="24"/>
        <v>30</v>
      </c>
      <c r="J53" s="6">
        <f t="shared" si="25"/>
        <v>0</v>
      </c>
      <c r="K53" s="6">
        <f t="shared" si="26"/>
        <v>0</v>
      </c>
      <c r="L53" s="6">
        <f t="shared" si="27"/>
        <v>0</v>
      </c>
      <c r="M53" s="6">
        <f t="shared" si="28"/>
        <v>0</v>
      </c>
      <c r="N53" s="6">
        <f t="shared" si="29"/>
        <v>0</v>
      </c>
      <c r="O53" s="6">
        <f t="shared" si="30"/>
        <v>30</v>
      </c>
      <c r="P53" s="6">
        <f t="shared" si="31"/>
        <v>0</v>
      </c>
      <c r="Q53" s="7">
        <f t="shared" si="32"/>
        <v>3</v>
      </c>
      <c r="R53" s="7">
        <f t="shared" si="33"/>
        <v>2</v>
      </c>
      <c r="S53" s="7">
        <v>2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34"/>
        <v>0</v>
      </c>
      <c r="AM53" s="11"/>
      <c r="AN53" s="10"/>
      <c r="AO53" s="11"/>
      <c r="AP53" s="10"/>
      <c r="AQ53" s="11"/>
      <c r="AR53" s="10"/>
      <c r="AS53" s="11"/>
      <c r="AT53" s="10"/>
      <c r="AU53" s="7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35"/>
        <v>0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36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37"/>
        <v>0</v>
      </c>
      <c r="CR53" s="11">
        <v>30</v>
      </c>
      <c r="CS53" s="10" t="s">
        <v>59</v>
      </c>
      <c r="CT53" s="11"/>
      <c r="CU53" s="10"/>
      <c r="CV53" s="11"/>
      <c r="CW53" s="10"/>
      <c r="CX53" s="11"/>
      <c r="CY53" s="10"/>
      <c r="CZ53" s="7">
        <v>1</v>
      </c>
      <c r="DA53" s="11"/>
      <c r="DB53" s="10"/>
      <c r="DC53" s="11"/>
      <c r="DD53" s="10"/>
      <c r="DE53" s="11">
        <v>30</v>
      </c>
      <c r="DF53" s="10" t="s">
        <v>59</v>
      </c>
      <c r="DG53" s="11"/>
      <c r="DH53" s="10"/>
      <c r="DI53" s="7">
        <v>2</v>
      </c>
      <c r="DJ53" s="7">
        <f t="shared" si="38"/>
        <v>3</v>
      </c>
      <c r="DK53" s="11"/>
      <c r="DL53" s="10"/>
      <c r="DM53" s="11"/>
      <c r="DN53" s="10"/>
      <c r="DO53" s="11"/>
      <c r="DP53" s="10"/>
      <c r="DQ53" s="11"/>
      <c r="DR53" s="10"/>
      <c r="DS53" s="7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39"/>
        <v>0</v>
      </c>
      <c r="ED53" s="11"/>
      <c r="EE53" s="10"/>
      <c r="EF53" s="11"/>
      <c r="EG53" s="10"/>
      <c r="EH53" s="11"/>
      <c r="EI53" s="10"/>
      <c r="EJ53" s="11"/>
      <c r="EK53" s="10"/>
      <c r="EL53" s="7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40"/>
        <v>0</v>
      </c>
      <c r="EW53" s="11"/>
      <c r="EX53" s="10"/>
      <c r="EY53" s="11"/>
      <c r="EZ53" s="10"/>
      <c r="FA53" s="11"/>
      <c r="FB53" s="10"/>
      <c r="FC53" s="11"/>
      <c r="FD53" s="10"/>
      <c r="FE53" s="7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41"/>
        <v>0</v>
      </c>
    </row>
    <row r="54" spans="1:171" ht="12.75">
      <c r="A54" s="6"/>
      <c r="B54" s="6"/>
      <c r="C54" s="6"/>
      <c r="D54" s="6" t="s">
        <v>125</v>
      </c>
      <c r="E54" s="3" t="s">
        <v>126</v>
      </c>
      <c r="F54" s="6">
        <f t="shared" si="21"/>
        <v>0</v>
      </c>
      <c r="G54" s="6">
        <f t="shared" si="22"/>
        <v>2</v>
      </c>
      <c r="H54" s="6">
        <f t="shared" si="23"/>
        <v>75</v>
      </c>
      <c r="I54" s="6">
        <f t="shared" si="24"/>
        <v>30</v>
      </c>
      <c r="J54" s="6">
        <f t="shared" si="25"/>
        <v>0</v>
      </c>
      <c r="K54" s="6">
        <f t="shared" si="26"/>
        <v>0</v>
      </c>
      <c r="L54" s="6">
        <f t="shared" si="27"/>
        <v>0</v>
      </c>
      <c r="M54" s="6">
        <f t="shared" si="28"/>
        <v>0</v>
      </c>
      <c r="N54" s="6">
        <f t="shared" si="29"/>
        <v>0</v>
      </c>
      <c r="O54" s="6">
        <f t="shared" si="30"/>
        <v>45</v>
      </c>
      <c r="P54" s="6">
        <f t="shared" si="31"/>
        <v>0</v>
      </c>
      <c r="Q54" s="7">
        <f t="shared" si="32"/>
        <v>5</v>
      </c>
      <c r="R54" s="7">
        <f t="shared" si="33"/>
        <v>3</v>
      </c>
      <c r="S54" s="7">
        <v>5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34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35"/>
        <v>0</v>
      </c>
      <c r="BF54" s="11">
        <v>30</v>
      </c>
      <c r="BG54" s="10" t="s">
        <v>59</v>
      </c>
      <c r="BH54" s="11"/>
      <c r="BI54" s="10"/>
      <c r="BJ54" s="11"/>
      <c r="BK54" s="10"/>
      <c r="BL54" s="11"/>
      <c r="BM54" s="10"/>
      <c r="BN54" s="7">
        <v>2</v>
      </c>
      <c r="BO54" s="11"/>
      <c r="BP54" s="10"/>
      <c r="BQ54" s="11"/>
      <c r="BR54" s="10"/>
      <c r="BS54" s="11">
        <v>45</v>
      </c>
      <c r="BT54" s="10" t="s">
        <v>59</v>
      </c>
      <c r="BU54" s="11"/>
      <c r="BV54" s="10"/>
      <c r="BW54" s="7">
        <v>3</v>
      </c>
      <c r="BX54" s="7">
        <f t="shared" si="36"/>
        <v>5</v>
      </c>
      <c r="BY54" s="11"/>
      <c r="BZ54" s="10"/>
      <c r="CA54" s="11"/>
      <c r="CB54" s="10"/>
      <c r="CC54" s="11"/>
      <c r="CD54" s="10"/>
      <c r="CE54" s="11"/>
      <c r="CF54" s="10"/>
      <c r="CG54" s="7"/>
      <c r="CH54" s="11"/>
      <c r="CI54" s="10"/>
      <c r="CJ54" s="11"/>
      <c r="CK54" s="10"/>
      <c r="CL54" s="11"/>
      <c r="CM54" s="10"/>
      <c r="CN54" s="11"/>
      <c r="CO54" s="10"/>
      <c r="CP54" s="7"/>
      <c r="CQ54" s="7">
        <f t="shared" si="37"/>
        <v>0</v>
      </c>
      <c r="CR54" s="11"/>
      <c r="CS54" s="10"/>
      <c r="CT54" s="11"/>
      <c r="CU54" s="10"/>
      <c r="CV54" s="11"/>
      <c r="CW54" s="10"/>
      <c r="CX54" s="11"/>
      <c r="CY54" s="10"/>
      <c r="CZ54" s="7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38"/>
        <v>0</v>
      </c>
      <c r="DK54" s="11"/>
      <c r="DL54" s="10"/>
      <c r="DM54" s="11"/>
      <c r="DN54" s="10"/>
      <c r="DO54" s="11"/>
      <c r="DP54" s="10"/>
      <c r="DQ54" s="11"/>
      <c r="DR54" s="10"/>
      <c r="DS54" s="7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39"/>
        <v>0</v>
      </c>
      <c r="ED54" s="11"/>
      <c r="EE54" s="10"/>
      <c r="EF54" s="11"/>
      <c r="EG54" s="10"/>
      <c r="EH54" s="11"/>
      <c r="EI54" s="10"/>
      <c r="EJ54" s="11"/>
      <c r="EK54" s="10"/>
      <c r="EL54" s="7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40"/>
        <v>0</v>
      </c>
      <c r="EW54" s="11"/>
      <c r="EX54" s="10"/>
      <c r="EY54" s="11"/>
      <c r="EZ54" s="10"/>
      <c r="FA54" s="11"/>
      <c r="FB54" s="10"/>
      <c r="FC54" s="11"/>
      <c r="FD54" s="10"/>
      <c r="FE54" s="7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41"/>
        <v>0</v>
      </c>
    </row>
    <row r="55" spans="1:171" ht="12.75">
      <c r="A55" s="6"/>
      <c r="B55" s="6"/>
      <c r="C55" s="6"/>
      <c r="D55" s="6" t="s">
        <v>127</v>
      </c>
      <c r="E55" s="3" t="s">
        <v>128</v>
      </c>
      <c r="F55" s="6">
        <f t="shared" si="21"/>
        <v>0</v>
      </c>
      <c r="G55" s="6">
        <f t="shared" si="22"/>
        <v>1</v>
      </c>
      <c r="H55" s="6">
        <f t="shared" si="23"/>
        <v>15</v>
      </c>
      <c r="I55" s="6">
        <f t="shared" si="24"/>
        <v>15</v>
      </c>
      <c r="J55" s="6">
        <f t="shared" si="25"/>
        <v>0</v>
      </c>
      <c r="K55" s="6">
        <f t="shared" si="26"/>
        <v>0</v>
      </c>
      <c r="L55" s="6">
        <f t="shared" si="27"/>
        <v>0</v>
      </c>
      <c r="M55" s="6">
        <f t="shared" si="28"/>
        <v>0</v>
      </c>
      <c r="N55" s="6">
        <f t="shared" si="29"/>
        <v>0</v>
      </c>
      <c r="O55" s="6">
        <f t="shared" si="30"/>
        <v>0</v>
      </c>
      <c r="P55" s="6">
        <f t="shared" si="31"/>
        <v>0</v>
      </c>
      <c r="Q55" s="7">
        <f t="shared" si="32"/>
        <v>3</v>
      </c>
      <c r="R55" s="7">
        <f t="shared" si="33"/>
        <v>0</v>
      </c>
      <c r="S55" s="7">
        <v>3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34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35"/>
        <v>0</v>
      </c>
      <c r="BF55" s="11"/>
      <c r="BG55" s="10"/>
      <c r="BH55" s="11"/>
      <c r="BI55" s="10"/>
      <c r="BJ55" s="11"/>
      <c r="BK55" s="10"/>
      <c r="BL55" s="11"/>
      <c r="BM55" s="10"/>
      <c r="BN55" s="7"/>
      <c r="BO55" s="11"/>
      <c r="BP55" s="10"/>
      <c r="BQ55" s="11"/>
      <c r="BR55" s="10"/>
      <c r="BS55" s="11"/>
      <c r="BT55" s="10"/>
      <c r="BU55" s="11"/>
      <c r="BV55" s="10"/>
      <c r="BW55" s="7"/>
      <c r="BX55" s="7">
        <f t="shared" si="36"/>
        <v>0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37"/>
        <v>0</v>
      </c>
      <c r="CR55" s="11"/>
      <c r="CS55" s="10"/>
      <c r="CT55" s="11"/>
      <c r="CU55" s="10"/>
      <c r="CV55" s="11"/>
      <c r="CW55" s="10"/>
      <c r="CX55" s="11"/>
      <c r="CY55" s="10"/>
      <c r="CZ55" s="7"/>
      <c r="DA55" s="11"/>
      <c r="DB55" s="10"/>
      <c r="DC55" s="11"/>
      <c r="DD55" s="10"/>
      <c r="DE55" s="11"/>
      <c r="DF55" s="10"/>
      <c r="DG55" s="11"/>
      <c r="DH55" s="10"/>
      <c r="DI55" s="7"/>
      <c r="DJ55" s="7">
        <f t="shared" si="38"/>
        <v>0</v>
      </c>
      <c r="DK55" s="11"/>
      <c r="DL55" s="10"/>
      <c r="DM55" s="11"/>
      <c r="DN55" s="10"/>
      <c r="DO55" s="11"/>
      <c r="DP55" s="10"/>
      <c r="DQ55" s="11"/>
      <c r="DR55" s="10"/>
      <c r="DS55" s="7"/>
      <c r="DT55" s="11"/>
      <c r="DU55" s="10"/>
      <c r="DV55" s="11"/>
      <c r="DW55" s="10"/>
      <c r="DX55" s="11"/>
      <c r="DY55" s="10"/>
      <c r="DZ55" s="11"/>
      <c r="EA55" s="10"/>
      <c r="EB55" s="7"/>
      <c r="EC55" s="7">
        <f t="shared" si="39"/>
        <v>0</v>
      </c>
      <c r="ED55" s="11">
        <v>15</v>
      </c>
      <c r="EE55" s="10" t="s">
        <v>59</v>
      </c>
      <c r="EF55" s="11"/>
      <c r="EG55" s="10"/>
      <c r="EH55" s="11"/>
      <c r="EI55" s="10"/>
      <c r="EJ55" s="11"/>
      <c r="EK55" s="10"/>
      <c r="EL55" s="7">
        <v>3</v>
      </c>
      <c r="EM55" s="11"/>
      <c r="EN55" s="10"/>
      <c r="EO55" s="11"/>
      <c r="EP55" s="10"/>
      <c r="EQ55" s="11"/>
      <c r="ER55" s="10"/>
      <c r="ES55" s="11"/>
      <c r="ET55" s="10"/>
      <c r="EU55" s="7"/>
      <c r="EV55" s="7">
        <f t="shared" si="40"/>
        <v>3</v>
      </c>
      <c r="EW55" s="11"/>
      <c r="EX55" s="10"/>
      <c r="EY55" s="11"/>
      <c r="EZ55" s="10"/>
      <c r="FA55" s="11"/>
      <c r="FB55" s="10"/>
      <c r="FC55" s="11"/>
      <c r="FD55" s="10"/>
      <c r="FE55" s="7"/>
      <c r="FF55" s="11"/>
      <c r="FG55" s="10"/>
      <c r="FH55" s="11"/>
      <c r="FI55" s="10"/>
      <c r="FJ55" s="11"/>
      <c r="FK55" s="10"/>
      <c r="FL55" s="11"/>
      <c r="FM55" s="10"/>
      <c r="FN55" s="7"/>
      <c r="FO55" s="7">
        <f t="shared" si="41"/>
        <v>0</v>
      </c>
    </row>
    <row r="56" spans="1:171" ht="12.75">
      <c r="A56" s="6">
        <v>8</v>
      </c>
      <c r="B56" s="6">
        <v>1</v>
      </c>
      <c r="C56" s="6">
        <v>1</v>
      </c>
      <c r="D56" s="6"/>
      <c r="E56" s="3" t="s">
        <v>129</v>
      </c>
      <c r="F56" s="6"/>
      <c r="G56" s="6">
        <f>$B$56*2</f>
        <v>2</v>
      </c>
      <c r="H56" s="6">
        <f t="shared" si="23"/>
        <v>60</v>
      </c>
      <c r="I56" s="6">
        <f t="shared" si="24"/>
        <v>15</v>
      </c>
      <c r="J56" s="6">
        <f t="shared" si="25"/>
        <v>0</v>
      </c>
      <c r="K56" s="6">
        <f t="shared" si="26"/>
        <v>0</v>
      </c>
      <c r="L56" s="6">
        <f t="shared" si="27"/>
        <v>0</v>
      </c>
      <c r="M56" s="6">
        <f t="shared" si="28"/>
        <v>0</v>
      </c>
      <c r="N56" s="6">
        <f t="shared" si="29"/>
        <v>0</v>
      </c>
      <c r="O56" s="6">
        <f t="shared" si="30"/>
        <v>45</v>
      </c>
      <c r="P56" s="6">
        <f t="shared" si="31"/>
        <v>0</v>
      </c>
      <c r="Q56" s="7">
        <f t="shared" si="32"/>
        <v>4</v>
      </c>
      <c r="R56" s="7">
        <f t="shared" si="33"/>
        <v>3</v>
      </c>
      <c r="S56" s="7">
        <f>$B$56*3</f>
        <v>3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34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35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36"/>
        <v>0</v>
      </c>
      <c r="BY56" s="11">
        <f>$B$56*15</f>
        <v>15</v>
      </c>
      <c r="BZ56" s="10"/>
      <c r="CA56" s="11"/>
      <c r="CB56" s="10"/>
      <c r="CC56" s="11"/>
      <c r="CD56" s="10"/>
      <c r="CE56" s="11"/>
      <c r="CF56" s="10"/>
      <c r="CG56" s="7">
        <f>$B$56*1</f>
        <v>1</v>
      </c>
      <c r="CH56" s="11"/>
      <c r="CI56" s="10"/>
      <c r="CJ56" s="11"/>
      <c r="CK56" s="10"/>
      <c r="CL56" s="11">
        <f>$B$56*45</f>
        <v>45</v>
      </c>
      <c r="CM56" s="10"/>
      <c r="CN56" s="11"/>
      <c r="CO56" s="10"/>
      <c r="CP56" s="7">
        <f>$B$56*3</f>
        <v>3</v>
      </c>
      <c r="CQ56" s="7">
        <f t="shared" si="37"/>
        <v>4</v>
      </c>
      <c r="CR56" s="11"/>
      <c r="CS56" s="10"/>
      <c r="CT56" s="11"/>
      <c r="CU56" s="10"/>
      <c r="CV56" s="11"/>
      <c r="CW56" s="10"/>
      <c r="CX56" s="11"/>
      <c r="CY56" s="10"/>
      <c r="CZ56" s="7"/>
      <c r="DA56" s="11"/>
      <c r="DB56" s="10"/>
      <c r="DC56" s="11"/>
      <c r="DD56" s="10"/>
      <c r="DE56" s="11"/>
      <c r="DF56" s="10"/>
      <c r="DG56" s="11"/>
      <c r="DH56" s="10"/>
      <c r="DI56" s="7"/>
      <c r="DJ56" s="7">
        <f t="shared" si="38"/>
        <v>0</v>
      </c>
      <c r="DK56" s="11"/>
      <c r="DL56" s="10"/>
      <c r="DM56" s="11"/>
      <c r="DN56" s="10"/>
      <c r="DO56" s="11"/>
      <c r="DP56" s="10"/>
      <c r="DQ56" s="11"/>
      <c r="DR56" s="10"/>
      <c r="DS56" s="7"/>
      <c r="DT56" s="11"/>
      <c r="DU56" s="10"/>
      <c r="DV56" s="11"/>
      <c r="DW56" s="10"/>
      <c r="DX56" s="11"/>
      <c r="DY56" s="10"/>
      <c r="DZ56" s="11"/>
      <c r="EA56" s="10"/>
      <c r="EB56" s="7"/>
      <c r="EC56" s="7">
        <f t="shared" si="39"/>
        <v>0</v>
      </c>
      <c r="ED56" s="11"/>
      <c r="EE56" s="10"/>
      <c r="EF56" s="11"/>
      <c r="EG56" s="10"/>
      <c r="EH56" s="11"/>
      <c r="EI56" s="10"/>
      <c r="EJ56" s="11"/>
      <c r="EK56" s="10"/>
      <c r="EL56" s="7"/>
      <c r="EM56" s="11"/>
      <c r="EN56" s="10"/>
      <c r="EO56" s="11"/>
      <c r="EP56" s="10"/>
      <c r="EQ56" s="11"/>
      <c r="ER56" s="10"/>
      <c r="ES56" s="11"/>
      <c r="ET56" s="10"/>
      <c r="EU56" s="7"/>
      <c r="EV56" s="7">
        <f t="shared" si="40"/>
        <v>0</v>
      </c>
      <c r="EW56" s="11"/>
      <c r="EX56" s="10"/>
      <c r="EY56" s="11"/>
      <c r="EZ56" s="10"/>
      <c r="FA56" s="11"/>
      <c r="FB56" s="10"/>
      <c r="FC56" s="11"/>
      <c r="FD56" s="10"/>
      <c r="FE56" s="7"/>
      <c r="FF56" s="11"/>
      <c r="FG56" s="10"/>
      <c r="FH56" s="11"/>
      <c r="FI56" s="10"/>
      <c r="FJ56" s="11"/>
      <c r="FK56" s="10"/>
      <c r="FL56" s="11"/>
      <c r="FM56" s="10"/>
      <c r="FN56" s="7"/>
      <c r="FO56" s="7">
        <f t="shared" si="41"/>
        <v>0</v>
      </c>
    </row>
    <row r="57" spans="1:171" ht="12.75">
      <c r="A57" s="6">
        <v>9</v>
      </c>
      <c r="B57" s="6">
        <v>1</v>
      </c>
      <c r="C57" s="6">
        <v>1</v>
      </c>
      <c r="D57" s="6"/>
      <c r="E57" s="3" t="s">
        <v>130</v>
      </c>
      <c r="F57" s="6"/>
      <c r="G57" s="6">
        <f>$B$57*2</f>
        <v>2</v>
      </c>
      <c r="H57" s="6">
        <f t="shared" si="23"/>
        <v>60</v>
      </c>
      <c r="I57" s="6">
        <f t="shared" si="24"/>
        <v>15</v>
      </c>
      <c r="J57" s="6">
        <f t="shared" si="25"/>
        <v>0</v>
      </c>
      <c r="K57" s="6">
        <f t="shared" si="26"/>
        <v>0</v>
      </c>
      <c r="L57" s="6">
        <f t="shared" si="27"/>
        <v>0</v>
      </c>
      <c r="M57" s="6">
        <f t="shared" si="28"/>
        <v>0</v>
      </c>
      <c r="N57" s="6">
        <f t="shared" si="29"/>
        <v>0</v>
      </c>
      <c r="O57" s="6">
        <f t="shared" si="30"/>
        <v>45</v>
      </c>
      <c r="P57" s="6">
        <f t="shared" si="31"/>
        <v>0</v>
      </c>
      <c r="Q57" s="7">
        <f t="shared" si="32"/>
        <v>7</v>
      </c>
      <c r="R57" s="7">
        <f t="shared" si="33"/>
        <v>6</v>
      </c>
      <c r="S57" s="7">
        <f>$B$57*3</f>
        <v>3</v>
      </c>
      <c r="T57" s="11"/>
      <c r="U57" s="10"/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si="34"/>
        <v>0</v>
      </c>
      <c r="AM57" s="11"/>
      <c r="AN57" s="10"/>
      <c r="AO57" s="11"/>
      <c r="AP57" s="10"/>
      <c r="AQ57" s="11"/>
      <c r="AR57" s="10"/>
      <c r="AS57" s="11"/>
      <c r="AT57" s="10"/>
      <c r="AU57" s="7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si="35"/>
        <v>0</v>
      </c>
      <c r="BF57" s="11"/>
      <c r="BG57" s="10"/>
      <c r="BH57" s="11"/>
      <c r="BI57" s="10"/>
      <c r="BJ57" s="11"/>
      <c r="BK57" s="10"/>
      <c r="BL57" s="11"/>
      <c r="BM57" s="10"/>
      <c r="BN57" s="7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si="36"/>
        <v>0</v>
      </c>
      <c r="BY57" s="11"/>
      <c r="BZ57" s="10"/>
      <c r="CA57" s="11"/>
      <c r="CB57" s="10"/>
      <c r="CC57" s="11"/>
      <c r="CD57" s="10"/>
      <c r="CE57" s="11"/>
      <c r="CF57" s="10"/>
      <c r="CG57" s="7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si="37"/>
        <v>0</v>
      </c>
      <c r="CR57" s="11">
        <f>$B$57*15</f>
        <v>15</v>
      </c>
      <c r="CS57" s="10"/>
      <c r="CT57" s="11"/>
      <c r="CU57" s="10"/>
      <c r="CV57" s="11"/>
      <c r="CW57" s="10"/>
      <c r="CX57" s="11"/>
      <c r="CY57" s="10"/>
      <c r="CZ57" s="7">
        <f>$B$57*1</f>
        <v>1</v>
      </c>
      <c r="DA57" s="11"/>
      <c r="DB57" s="10"/>
      <c r="DC57" s="11"/>
      <c r="DD57" s="10"/>
      <c r="DE57" s="11">
        <f>$B$57*45</f>
        <v>45</v>
      </c>
      <c r="DF57" s="10"/>
      <c r="DG57" s="11"/>
      <c r="DH57" s="10"/>
      <c r="DI57" s="7">
        <f>$B$57*6</f>
        <v>6</v>
      </c>
      <c r="DJ57" s="7">
        <f t="shared" si="38"/>
        <v>7</v>
      </c>
      <c r="DK57" s="11"/>
      <c r="DL57" s="10"/>
      <c r="DM57" s="11"/>
      <c r="DN57" s="10"/>
      <c r="DO57" s="11"/>
      <c r="DP57" s="10"/>
      <c r="DQ57" s="11"/>
      <c r="DR57" s="10"/>
      <c r="DS57" s="7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si="39"/>
        <v>0</v>
      </c>
      <c r="ED57" s="11"/>
      <c r="EE57" s="10"/>
      <c r="EF57" s="11"/>
      <c r="EG57" s="10"/>
      <c r="EH57" s="11"/>
      <c r="EI57" s="10"/>
      <c r="EJ57" s="11"/>
      <c r="EK57" s="10"/>
      <c r="EL57" s="7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si="40"/>
        <v>0</v>
      </c>
      <c r="EW57" s="11"/>
      <c r="EX57" s="10"/>
      <c r="EY57" s="11"/>
      <c r="EZ57" s="10"/>
      <c r="FA57" s="11"/>
      <c r="FB57" s="10"/>
      <c r="FC57" s="11"/>
      <c r="FD57" s="10"/>
      <c r="FE57" s="7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si="41"/>
        <v>0</v>
      </c>
    </row>
    <row r="58" spans="1:171" ht="12.75">
      <c r="A58" s="6">
        <v>10</v>
      </c>
      <c r="B58" s="6">
        <v>1</v>
      </c>
      <c r="C58" s="6">
        <v>1</v>
      </c>
      <c r="D58" s="6"/>
      <c r="E58" s="3" t="s">
        <v>131</v>
      </c>
      <c r="F58" s="6"/>
      <c r="G58" s="6">
        <f>$B$58*2</f>
        <v>2</v>
      </c>
      <c r="H58" s="6">
        <f t="shared" si="23"/>
        <v>60</v>
      </c>
      <c r="I58" s="6">
        <f t="shared" si="24"/>
        <v>15</v>
      </c>
      <c r="J58" s="6">
        <f t="shared" si="25"/>
        <v>0</v>
      </c>
      <c r="K58" s="6">
        <f t="shared" si="26"/>
        <v>0</v>
      </c>
      <c r="L58" s="6">
        <f t="shared" si="27"/>
        <v>0</v>
      </c>
      <c r="M58" s="6">
        <f t="shared" si="28"/>
        <v>0</v>
      </c>
      <c r="N58" s="6">
        <f t="shared" si="29"/>
        <v>0</v>
      </c>
      <c r="O58" s="6">
        <f t="shared" si="30"/>
        <v>45</v>
      </c>
      <c r="P58" s="6">
        <f t="shared" si="31"/>
        <v>0</v>
      </c>
      <c r="Q58" s="7">
        <f t="shared" si="32"/>
        <v>6</v>
      </c>
      <c r="R58" s="7">
        <f t="shared" si="33"/>
        <v>4</v>
      </c>
      <c r="S58" s="7">
        <f>$B$58*3</f>
        <v>3</v>
      </c>
      <c r="T58" s="11"/>
      <c r="U58" s="10"/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34"/>
        <v>0</v>
      </c>
      <c r="AM58" s="11"/>
      <c r="AN58" s="10"/>
      <c r="AO58" s="11"/>
      <c r="AP58" s="10"/>
      <c r="AQ58" s="11"/>
      <c r="AR58" s="10"/>
      <c r="AS58" s="11"/>
      <c r="AT58" s="10"/>
      <c r="AU58" s="7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35"/>
        <v>0</v>
      </c>
      <c r="BF58" s="11"/>
      <c r="BG58" s="10"/>
      <c r="BH58" s="11"/>
      <c r="BI58" s="10"/>
      <c r="BJ58" s="11"/>
      <c r="BK58" s="10"/>
      <c r="BL58" s="11"/>
      <c r="BM58" s="10"/>
      <c r="BN58" s="7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36"/>
        <v>0</v>
      </c>
      <c r="BY58" s="11"/>
      <c r="BZ58" s="10"/>
      <c r="CA58" s="11"/>
      <c r="CB58" s="10"/>
      <c r="CC58" s="11"/>
      <c r="CD58" s="10"/>
      <c r="CE58" s="11"/>
      <c r="CF58" s="10"/>
      <c r="CG58" s="7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37"/>
        <v>0</v>
      </c>
      <c r="CR58" s="11"/>
      <c r="CS58" s="10"/>
      <c r="CT58" s="11"/>
      <c r="CU58" s="10"/>
      <c r="CV58" s="11"/>
      <c r="CW58" s="10"/>
      <c r="CX58" s="11"/>
      <c r="CY58" s="10"/>
      <c r="CZ58" s="7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38"/>
        <v>0</v>
      </c>
      <c r="DK58" s="11">
        <f>$B$58*15</f>
        <v>15</v>
      </c>
      <c r="DL58" s="10"/>
      <c r="DM58" s="11"/>
      <c r="DN58" s="10"/>
      <c r="DO58" s="11"/>
      <c r="DP58" s="10"/>
      <c r="DQ58" s="11"/>
      <c r="DR58" s="10"/>
      <c r="DS58" s="7">
        <f>$B$58*2</f>
        <v>2</v>
      </c>
      <c r="DT58" s="11"/>
      <c r="DU58" s="10"/>
      <c r="DV58" s="11"/>
      <c r="DW58" s="10"/>
      <c r="DX58" s="11">
        <f>$B$58*45</f>
        <v>45</v>
      </c>
      <c r="DY58" s="10"/>
      <c r="DZ58" s="11"/>
      <c r="EA58" s="10"/>
      <c r="EB58" s="7">
        <f>$B$58*4</f>
        <v>4</v>
      </c>
      <c r="EC58" s="7">
        <f t="shared" si="39"/>
        <v>6</v>
      </c>
      <c r="ED58" s="11"/>
      <c r="EE58" s="10"/>
      <c r="EF58" s="11"/>
      <c r="EG58" s="10"/>
      <c r="EH58" s="11"/>
      <c r="EI58" s="10"/>
      <c r="EJ58" s="11"/>
      <c r="EK58" s="10"/>
      <c r="EL58" s="7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40"/>
        <v>0</v>
      </c>
      <c r="EW58" s="11"/>
      <c r="EX58" s="10"/>
      <c r="EY58" s="11"/>
      <c r="EZ58" s="10"/>
      <c r="FA58" s="11"/>
      <c r="FB58" s="10"/>
      <c r="FC58" s="11"/>
      <c r="FD58" s="10"/>
      <c r="FE58" s="7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41"/>
        <v>0</v>
      </c>
    </row>
    <row r="59" spans="1:171" ht="12.75">
      <c r="A59" s="6">
        <v>11</v>
      </c>
      <c r="B59" s="6">
        <v>1</v>
      </c>
      <c r="C59" s="6">
        <v>1</v>
      </c>
      <c r="D59" s="6"/>
      <c r="E59" s="3" t="s">
        <v>132</v>
      </c>
      <c r="F59" s="6">
        <f>$B$59*1</f>
        <v>1</v>
      </c>
      <c r="G59" s="6">
        <f>$B$59*1</f>
        <v>1</v>
      </c>
      <c r="H59" s="6">
        <f t="shared" si="23"/>
        <v>60</v>
      </c>
      <c r="I59" s="6">
        <f t="shared" si="24"/>
        <v>15</v>
      </c>
      <c r="J59" s="6">
        <f t="shared" si="25"/>
        <v>0</v>
      </c>
      <c r="K59" s="6">
        <f t="shared" si="26"/>
        <v>0</v>
      </c>
      <c r="L59" s="6">
        <f t="shared" si="27"/>
        <v>0</v>
      </c>
      <c r="M59" s="6">
        <f t="shared" si="28"/>
        <v>0</v>
      </c>
      <c r="N59" s="6">
        <f t="shared" si="29"/>
        <v>0</v>
      </c>
      <c r="O59" s="6">
        <f t="shared" si="30"/>
        <v>45</v>
      </c>
      <c r="P59" s="6">
        <f t="shared" si="31"/>
        <v>0</v>
      </c>
      <c r="Q59" s="7">
        <f t="shared" si="32"/>
        <v>5</v>
      </c>
      <c r="R59" s="7">
        <f t="shared" si="33"/>
        <v>4</v>
      </c>
      <c r="S59" s="7">
        <f>$B$59*3</f>
        <v>3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34"/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35"/>
        <v>0</v>
      </c>
      <c r="BF59" s="11"/>
      <c r="BG59" s="10"/>
      <c r="BH59" s="11"/>
      <c r="BI59" s="10"/>
      <c r="BJ59" s="11"/>
      <c r="BK59" s="10"/>
      <c r="BL59" s="11"/>
      <c r="BM59" s="10"/>
      <c r="BN59" s="7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36"/>
        <v>0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37"/>
        <v>0</v>
      </c>
      <c r="CR59" s="11"/>
      <c r="CS59" s="10"/>
      <c r="CT59" s="11"/>
      <c r="CU59" s="10"/>
      <c r="CV59" s="11"/>
      <c r="CW59" s="10"/>
      <c r="CX59" s="11"/>
      <c r="CY59" s="10"/>
      <c r="CZ59" s="7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38"/>
        <v>0</v>
      </c>
      <c r="DK59" s="11"/>
      <c r="DL59" s="10"/>
      <c r="DM59" s="11"/>
      <c r="DN59" s="10"/>
      <c r="DO59" s="11"/>
      <c r="DP59" s="10"/>
      <c r="DQ59" s="11"/>
      <c r="DR59" s="10"/>
      <c r="DS59" s="7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39"/>
        <v>0</v>
      </c>
      <c r="ED59" s="11">
        <f>$B$59*15</f>
        <v>15</v>
      </c>
      <c r="EE59" s="10"/>
      <c r="EF59" s="11"/>
      <c r="EG59" s="10"/>
      <c r="EH59" s="11"/>
      <c r="EI59" s="10"/>
      <c r="EJ59" s="11"/>
      <c r="EK59" s="10"/>
      <c r="EL59" s="7">
        <f>$B$59*1</f>
        <v>1</v>
      </c>
      <c r="EM59" s="11"/>
      <c r="EN59" s="10"/>
      <c r="EO59" s="11"/>
      <c r="EP59" s="10"/>
      <c r="EQ59" s="11">
        <f>$B$59*45</f>
        <v>45</v>
      </c>
      <c r="ER59" s="10"/>
      <c r="ES59" s="11"/>
      <c r="ET59" s="10"/>
      <c r="EU59" s="7">
        <f>$B$59*4</f>
        <v>4</v>
      </c>
      <c r="EV59" s="7">
        <f t="shared" si="40"/>
        <v>5</v>
      </c>
      <c r="EW59" s="11"/>
      <c r="EX59" s="10"/>
      <c r="EY59" s="11"/>
      <c r="EZ59" s="10"/>
      <c r="FA59" s="11"/>
      <c r="FB59" s="10"/>
      <c r="FC59" s="11"/>
      <c r="FD59" s="10"/>
      <c r="FE59" s="7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41"/>
        <v>0</v>
      </c>
    </row>
    <row r="60" spans="1:171" ht="12.75">
      <c r="A60" s="6"/>
      <c r="B60" s="6"/>
      <c r="C60" s="6"/>
      <c r="D60" s="6" t="s">
        <v>133</v>
      </c>
      <c r="E60" s="3" t="s">
        <v>134</v>
      </c>
      <c r="F60" s="6">
        <f aca="true" t="shared" si="42" ref="F60:F65">COUNTIF(T60:FM60,"e")</f>
        <v>0</v>
      </c>
      <c r="G60" s="6">
        <f aca="true" t="shared" si="43" ref="G60:G65">COUNTIF(T60:FM60,"z")</f>
        <v>2</v>
      </c>
      <c r="H60" s="6">
        <f t="shared" si="23"/>
        <v>30</v>
      </c>
      <c r="I60" s="6">
        <f t="shared" si="24"/>
        <v>15</v>
      </c>
      <c r="J60" s="6">
        <f t="shared" si="25"/>
        <v>0</v>
      </c>
      <c r="K60" s="6">
        <f t="shared" si="26"/>
        <v>15</v>
      </c>
      <c r="L60" s="6">
        <f t="shared" si="27"/>
        <v>0</v>
      </c>
      <c r="M60" s="6">
        <f t="shared" si="28"/>
        <v>0</v>
      </c>
      <c r="N60" s="6">
        <f t="shared" si="29"/>
        <v>0</v>
      </c>
      <c r="O60" s="6">
        <f t="shared" si="30"/>
        <v>0</v>
      </c>
      <c r="P60" s="6">
        <f t="shared" si="31"/>
        <v>0</v>
      </c>
      <c r="Q60" s="7">
        <f t="shared" si="32"/>
        <v>2</v>
      </c>
      <c r="R60" s="7">
        <f t="shared" si="33"/>
        <v>0</v>
      </c>
      <c r="S60" s="7">
        <v>2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34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35"/>
        <v>0</v>
      </c>
      <c r="BF60" s="11"/>
      <c r="BG60" s="10"/>
      <c r="BH60" s="11"/>
      <c r="BI60" s="10"/>
      <c r="BJ60" s="11"/>
      <c r="BK60" s="10"/>
      <c r="BL60" s="11"/>
      <c r="BM60" s="10"/>
      <c r="BN60" s="7"/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36"/>
        <v>0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37"/>
        <v>0</v>
      </c>
      <c r="CR60" s="11"/>
      <c r="CS60" s="10"/>
      <c r="CT60" s="11"/>
      <c r="CU60" s="10"/>
      <c r="CV60" s="11"/>
      <c r="CW60" s="10"/>
      <c r="CX60" s="11"/>
      <c r="CY60" s="10"/>
      <c r="CZ60" s="7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38"/>
        <v>0</v>
      </c>
      <c r="DK60" s="11">
        <v>15</v>
      </c>
      <c r="DL60" s="10" t="s">
        <v>59</v>
      </c>
      <c r="DM60" s="11"/>
      <c r="DN60" s="10"/>
      <c r="DO60" s="11">
        <v>15</v>
      </c>
      <c r="DP60" s="10" t="s">
        <v>59</v>
      </c>
      <c r="DQ60" s="11"/>
      <c r="DR60" s="10"/>
      <c r="DS60" s="7">
        <v>2</v>
      </c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39"/>
        <v>2</v>
      </c>
      <c r="ED60" s="11"/>
      <c r="EE60" s="10"/>
      <c r="EF60" s="11"/>
      <c r="EG60" s="10"/>
      <c r="EH60" s="11"/>
      <c r="EI60" s="10"/>
      <c r="EJ60" s="11"/>
      <c r="EK60" s="10"/>
      <c r="EL60" s="7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40"/>
        <v>0</v>
      </c>
      <c r="EW60" s="11"/>
      <c r="EX60" s="10"/>
      <c r="EY60" s="11"/>
      <c r="EZ60" s="10"/>
      <c r="FA60" s="11"/>
      <c r="FB60" s="10"/>
      <c r="FC60" s="11"/>
      <c r="FD60" s="10"/>
      <c r="FE60" s="7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41"/>
        <v>0</v>
      </c>
    </row>
    <row r="61" spans="1:171" ht="12.75">
      <c r="A61" s="6"/>
      <c r="B61" s="6"/>
      <c r="C61" s="6"/>
      <c r="D61" s="6" t="s">
        <v>135</v>
      </c>
      <c r="E61" s="3" t="s">
        <v>136</v>
      </c>
      <c r="F61" s="6">
        <f t="shared" si="42"/>
        <v>0</v>
      </c>
      <c r="G61" s="6">
        <f t="shared" si="43"/>
        <v>5</v>
      </c>
      <c r="H61" s="6">
        <f t="shared" si="23"/>
        <v>210</v>
      </c>
      <c r="I61" s="6">
        <f t="shared" si="24"/>
        <v>0</v>
      </c>
      <c r="J61" s="6">
        <f t="shared" si="25"/>
        <v>0</v>
      </c>
      <c r="K61" s="6">
        <f t="shared" si="26"/>
        <v>0</v>
      </c>
      <c r="L61" s="6">
        <f t="shared" si="27"/>
        <v>0</v>
      </c>
      <c r="M61" s="6">
        <f t="shared" si="28"/>
        <v>210</v>
      </c>
      <c r="N61" s="6">
        <f t="shared" si="29"/>
        <v>0</v>
      </c>
      <c r="O61" s="6">
        <f t="shared" si="30"/>
        <v>0</v>
      </c>
      <c r="P61" s="6">
        <f t="shared" si="31"/>
        <v>0</v>
      </c>
      <c r="Q61" s="7">
        <f t="shared" si="32"/>
        <v>12</v>
      </c>
      <c r="R61" s="7">
        <f t="shared" si="33"/>
        <v>12</v>
      </c>
      <c r="S61" s="7">
        <v>5</v>
      </c>
      <c r="T61" s="11"/>
      <c r="U61" s="10"/>
      <c r="V61" s="11"/>
      <c r="W61" s="10"/>
      <c r="X61" s="11"/>
      <c r="Y61" s="10"/>
      <c r="Z61" s="11"/>
      <c r="AA61" s="10"/>
      <c r="AB61" s="7"/>
      <c r="AC61" s="11">
        <v>45</v>
      </c>
      <c r="AD61" s="10" t="s">
        <v>59</v>
      </c>
      <c r="AE61" s="11"/>
      <c r="AF61" s="10"/>
      <c r="AG61" s="11"/>
      <c r="AH61" s="10"/>
      <c r="AI61" s="11"/>
      <c r="AJ61" s="10"/>
      <c r="AK61" s="7">
        <v>3</v>
      </c>
      <c r="AL61" s="7">
        <f t="shared" si="34"/>
        <v>3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>
        <v>45</v>
      </c>
      <c r="AW61" s="10" t="s">
        <v>59</v>
      </c>
      <c r="AX61" s="11"/>
      <c r="AY61" s="10"/>
      <c r="AZ61" s="11"/>
      <c r="BA61" s="10"/>
      <c r="BB61" s="11"/>
      <c r="BC61" s="10"/>
      <c r="BD61" s="7">
        <v>3</v>
      </c>
      <c r="BE61" s="7">
        <f t="shared" si="35"/>
        <v>3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>
        <v>45</v>
      </c>
      <c r="BP61" s="10" t="s">
        <v>59</v>
      </c>
      <c r="BQ61" s="11"/>
      <c r="BR61" s="10"/>
      <c r="BS61" s="11"/>
      <c r="BT61" s="10"/>
      <c r="BU61" s="11"/>
      <c r="BV61" s="10"/>
      <c r="BW61" s="7">
        <v>2</v>
      </c>
      <c r="BX61" s="7">
        <f t="shared" si="36"/>
        <v>2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>
        <v>45</v>
      </c>
      <c r="CI61" s="10" t="s">
        <v>59</v>
      </c>
      <c r="CJ61" s="11"/>
      <c r="CK61" s="10"/>
      <c r="CL61" s="11"/>
      <c r="CM61" s="10"/>
      <c r="CN61" s="11"/>
      <c r="CO61" s="10"/>
      <c r="CP61" s="7">
        <v>2</v>
      </c>
      <c r="CQ61" s="7">
        <f t="shared" si="37"/>
        <v>2</v>
      </c>
      <c r="CR61" s="11"/>
      <c r="CS61" s="10"/>
      <c r="CT61" s="11"/>
      <c r="CU61" s="10"/>
      <c r="CV61" s="11"/>
      <c r="CW61" s="10"/>
      <c r="CX61" s="11"/>
      <c r="CY61" s="10"/>
      <c r="CZ61" s="7"/>
      <c r="DA61" s="11">
        <v>30</v>
      </c>
      <c r="DB61" s="10" t="s">
        <v>59</v>
      </c>
      <c r="DC61" s="11"/>
      <c r="DD61" s="10"/>
      <c r="DE61" s="11"/>
      <c r="DF61" s="10"/>
      <c r="DG61" s="11"/>
      <c r="DH61" s="10"/>
      <c r="DI61" s="7">
        <v>2</v>
      </c>
      <c r="DJ61" s="7">
        <f t="shared" si="38"/>
        <v>2</v>
      </c>
      <c r="DK61" s="11"/>
      <c r="DL61" s="10"/>
      <c r="DM61" s="11"/>
      <c r="DN61" s="10"/>
      <c r="DO61" s="11"/>
      <c r="DP61" s="10"/>
      <c r="DQ61" s="11"/>
      <c r="DR61" s="10"/>
      <c r="DS61" s="7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39"/>
        <v>0</v>
      </c>
      <c r="ED61" s="11"/>
      <c r="EE61" s="10"/>
      <c r="EF61" s="11"/>
      <c r="EG61" s="10"/>
      <c r="EH61" s="11"/>
      <c r="EI61" s="10"/>
      <c r="EJ61" s="11"/>
      <c r="EK61" s="10"/>
      <c r="EL61" s="7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40"/>
        <v>0</v>
      </c>
      <c r="EW61" s="11"/>
      <c r="EX61" s="10"/>
      <c r="EY61" s="11"/>
      <c r="EZ61" s="10"/>
      <c r="FA61" s="11"/>
      <c r="FB61" s="10"/>
      <c r="FC61" s="11"/>
      <c r="FD61" s="10"/>
      <c r="FE61" s="7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41"/>
        <v>0</v>
      </c>
    </row>
    <row r="62" spans="1:171" ht="12.75">
      <c r="A62" s="6"/>
      <c r="B62" s="6"/>
      <c r="C62" s="6"/>
      <c r="D62" s="6" t="s">
        <v>137</v>
      </c>
      <c r="E62" s="3" t="s">
        <v>138</v>
      </c>
      <c r="F62" s="6">
        <f t="shared" si="42"/>
        <v>2</v>
      </c>
      <c r="G62" s="6">
        <f t="shared" si="43"/>
        <v>2</v>
      </c>
      <c r="H62" s="6">
        <f t="shared" si="23"/>
        <v>120</v>
      </c>
      <c r="I62" s="6">
        <f t="shared" si="24"/>
        <v>30</v>
      </c>
      <c r="J62" s="6">
        <f t="shared" si="25"/>
        <v>0</v>
      </c>
      <c r="K62" s="6">
        <f t="shared" si="26"/>
        <v>0</v>
      </c>
      <c r="L62" s="6">
        <f t="shared" si="27"/>
        <v>0</v>
      </c>
      <c r="M62" s="6">
        <f t="shared" si="28"/>
        <v>0</v>
      </c>
      <c r="N62" s="6">
        <f t="shared" si="29"/>
        <v>0</v>
      </c>
      <c r="O62" s="6">
        <f t="shared" si="30"/>
        <v>90</v>
      </c>
      <c r="P62" s="6">
        <f t="shared" si="31"/>
        <v>0</v>
      </c>
      <c r="Q62" s="7">
        <f t="shared" si="32"/>
        <v>8</v>
      </c>
      <c r="R62" s="7">
        <f t="shared" si="33"/>
        <v>6</v>
      </c>
      <c r="S62" s="7">
        <v>6</v>
      </c>
      <c r="T62" s="11">
        <v>15</v>
      </c>
      <c r="U62" s="10" t="s">
        <v>63</v>
      </c>
      <c r="V62" s="11"/>
      <c r="W62" s="10"/>
      <c r="X62" s="11"/>
      <c r="Y62" s="10"/>
      <c r="Z62" s="11"/>
      <c r="AA62" s="10"/>
      <c r="AB62" s="7">
        <v>1</v>
      </c>
      <c r="AC62" s="11"/>
      <c r="AD62" s="10"/>
      <c r="AE62" s="11"/>
      <c r="AF62" s="10"/>
      <c r="AG62" s="11">
        <v>45</v>
      </c>
      <c r="AH62" s="10" t="s">
        <v>59</v>
      </c>
      <c r="AI62" s="11"/>
      <c r="AJ62" s="10"/>
      <c r="AK62" s="7">
        <v>3</v>
      </c>
      <c r="AL62" s="7">
        <f t="shared" si="34"/>
        <v>4</v>
      </c>
      <c r="AM62" s="11">
        <v>15</v>
      </c>
      <c r="AN62" s="10" t="s">
        <v>63</v>
      </c>
      <c r="AO62" s="11"/>
      <c r="AP62" s="10"/>
      <c r="AQ62" s="11"/>
      <c r="AR62" s="10"/>
      <c r="AS62" s="11"/>
      <c r="AT62" s="10"/>
      <c r="AU62" s="7">
        <v>1</v>
      </c>
      <c r="AV62" s="11"/>
      <c r="AW62" s="10"/>
      <c r="AX62" s="11"/>
      <c r="AY62" s="10"/>
      <c r="AZ62" s="11">
        <v>45</v>
      </c>
      <c r="BA62" s="10" t="s">
        <v>59</v>
      </c>
      <c r="BB62" s="11"/>
      <c r="BC62" s="10"/>
      <c r="BD62" s="7">
        <v>3</v>
      </c>
      <c r="BE62" s="7">
        <f t="shared" si="35"/>
        <v>4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36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37"/>
        <v>0</v>
      </c>
      <c r="CR62" s="11"/>
      <c r="CS62" s="10"/>
      <c r="CT62" s="11"/>
      <c r="CU62" s="10"/>
      <c r="CV62" s="11"/>
      <c r="CW62" s="10"/>
      <c r="CX62" s="11"/>
      <c r="CY62" s="10"/>
      <c r="CZ62" s="7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38"/>
        <v>0</v>
      </c>
      <c r="DK62" s="11"/>
      <c r="DL62" s="10"/>
      <c r="DM62" s="11"/>
      <c r="DN62" s="10"/>
      <c r="DO62" s="11"/>
      <c r="DP62" s="10"/>
      <c r="DQ62" s="11"/>
      <c r="DR62" s="10"/>
      <c r="DS62" s="7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39"/>
        <v>0</v>
      </c>
      <c r="ED62" s="11"/>
      <c r="EE62" s="10"/>
      <c r="EF62" s="11"/>
      <c r="EG62" s="10"/>
      <c r="EH62" s="11"/>
      <c r="EI62" s="10"/>
      <c r="EJ62" s="11"/>
      <c r="EK62" s="10"/>
      <c r="EL62" s="7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40"/>
        <v>0</v>
      </c>
      <c r="EW62" s="11"/>
      <c r="EX62" s="10"/>
      <c r="EY62" s="11"/>
      <c r="EZ62" s="10"/>
      <c r="FA62" s="11"/>
      <c r="FB62" s="10"/>
      <c r="FC62" s="11"/>
      <c r="FD62" s="10"/>
      <c r="FE62" s="7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41"/>
        <v>0</v>
      </c>
    </row>
    <row r="63" spans="1:171" ht="12.75">
      <c r="A63" s="6"/>
      <c r="B63" s="6"/>
      <c r="C63" s="6"/>
      <c r="D63" s="6" t="s">
        <v>139</v>
      </c>
      <c r="E63" s="3" t="s">
        <v>140</v>
      </c>
      <c r="F63" s="6">
        <f t="shared" si="42"/>
        <v>1</v>
      </c>
      <c r="G63" s="6">
        <f t="shared" si="43"/>
        <v>1</v>
      </c>
      <c r="H63" s="6">
        <f t="shared" si="23"/>
        <v>45</v>
      </c>
      <c r="I63" s="6">
        <f t="shared" si="24"/>
        <v>15</v>
      </c>
      <c r="J63" s="6">
        <f t="shared" si="25"/>
        <v>0</v>
      </c>
      <c r="K63" s="6">
        <f t="shared" si="26"/>
        <v>0</v>
      </c>
      <c r="L63" s="6">
        <f t="shared" si="27"/>
        <v>0</v>
      </c>
      <c r="M63" s="6">
        <f t="shared" si="28"/>
        <v>0</v>
      </c>
      <c r="N63" s="6">
        <f t="shared" si="29"/>
        <v>0</v>
      </c>
      <c r="O63" s="6">
        <f t="shared" si="30"/>
        <v>30</v>
      </c>
      <c r="P63" s="6">
        <f t="shared" si="31"/>
        <v>0</v>
      </c>
      <c r="Q63" s="7">
        <f t="shared" si="32"/>
        <v>3</v>
      </c>
      <c r="R63" s="7">
        <f t="shared" si="33"/>
        <v>2</v>
      </c>
      <c r="S63" s="7">
        <v>2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34"/>
        <v>0</v>
      </c>
      <c r="AM63" s="11"/>
      <c r="AN63" s="10"/>
      <c r="AO63" s="11"/>
      <c r="AP63" s="10"/>
      <c r="AQ63" s="11"/>
      <c r="AR63" s="10"/>
      <c r="AS63" s="11"/>
      <c r="AT63" s="10"/>
      <c r="AU63" s="7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35"/>
        <v>0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36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37"/>
        <v>0</v>
      </c>
      <c r="CR63" s="11"/>
      <c r="CS63" s="10"/>
      <c r="CT63" s="11"/>
      <c r="CU63" s="10"/>
      <c r="CV63" s="11"/>
      <c r="CW63" s="10"/>
      <c r="CX63" s="11"/>
      <c r="CY63" s="10"/>
      <c r="CZ63" s="7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38"/>
        <v>0</v>
      </c>
      <c r="DK63" s="11">
        <v>15</v>
      </c>
      <c r="DL63" s="10" t="s">
        <v>63</v>
      </c>
      <c r="DM63" s="11"/>
      <c r="DN63" s="10"/>
      <c r="DO63" s="11"/>
      <c r="DP63" s="10"/>
      <c r="DQ63" s="11"/>
      <c r="DR63" s="10"/>
      <c r="DS63" s="7">
        <v>1</v>
      </c>
      <c r="DT63" s="11"/>
      <c r="DU63" s="10"/>
      <c r="DV63" s="11"/>
      <c r="DW63" s="10"/>
      <c r="DX63" s="11">
        <v>30</v>
      </c>
      <c r="DY63" s="10" t="s">
        <v>59</v>
      </c>
      <c r="DZ63" s="11"/>
      <c r="EA63" s="10"/>
      <c r="EB63" s="7">
        <v>2</v>
      </c>
      <c r="EC63" s="7">
        <f t="shared" si="39"/>
        <v>3</v>
      </c>
      <c r="ED63" s="11"/>
      <c r="EE63" s="10"/>
      <c r="EF63" s="11"/>
      <c r="EG63" s="10"/>
      <c r="EH63" s="11"/>
      <c r="EI63" s="10"/>
      <c r="EJ63" s="11"/>
      <c r="EK63" s="10"/>
      <c r="EL63" s="7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40"/>
        <v>0</v>
      </c>
      <c r="EW63" s="11"/>
      <c r="EX63" s="10"/>
      <c r="EY63" s="11"/>
      <c r="EZ63" s="10"/>
      <c r="FA63" s="11"/>
      <c r="FB63" s="10"/>
      <c r="FC63" s="11"/>
      <c r="FD63" s="10"/>
      <c r="FE63" s="7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41"/>
        <v>0</v>
      </c>
    </row>
    <row r="64" spans="1:171" ht="12.75">
      <c r="A64" s="6"/>
      <c r="B64" s="6"/>
      <c r="C64" s="6"/>
      <c r="D64" s="6" t="s">
        <v>141</v>
      </c>
      <c r="E64" s="3" t="s">
        <v>142</v>
      </c>
      <c r="F64" s="6">
        <f t="shared" si="42"/>
        <v>0</v>
      </c>
      <c r="G64" s="6">
        <f t="shared" si="43"/>
        <v>1</v>
      </c>
      <c r="H64" s="6">
        <f t="shared" si="23"/>
        <v>15</v>
      </c>
      <c r="I64" s="6">
        <f t="shared" si="24"/>
        <v>0</v>
      </c>
      <c r="J64" s="6">
        <f t="shared" si="25"/>
        <v>0</v>
      </c>
      <c r="K64" s="6">
        <f t="shared" si="26"/>
        <v>0</v>
      </c>
      <c r="L64" s="6">
        <f t="shared" si="27"/>
        <v>0</v>
      </c>
      <c r="M64" s="6">
        <f t="shared" si="28"/>
        <v>15</v>
      </c>
      <c r="N64" s="6">
        <f t="shared" si="29"/>
        <v>0</v>
      </c>
      <c r="O64" s="6">
        <f t="shared" si="30"/>
        <v>0</v>
      </c>
      <c r="P64" s="6">
        <f t="shared" si="31"/>
        <v>0</v>
      </c>
      <c r="Q64" s="7">
        <f t="shared" si="32"/>
        <v>2</v>
      </c>
      <c r="R64" s="7">
        <f t="shared" si="33"/>
        <v>2</v>
      </c>
      <c r="S64" s="7">
        <v>1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34"/>
        <v>0</v>
      </c>
      <c r="AM64" s="11"/>
      <c r="AN64" s="10"/>
      <c r="AO64" s="11"/>
      <c r="AP64" s="10"/>
      <c r="AQ64" s="11"/>
      <c r="AR64" s="10"/>
      <c r="AS64" s="11"/>
      <c r="AT64" s="10"/>
      <c r="AU64" s="7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35"/>
        <v>0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36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>
        <v>15</v>
      </c>
      <c r="CI64" s="10" t="s">
        <v>59</v>
      </c>
      <c r="CJ64" s="11"/>
      <c r="CK64" s="10"/>
      <c r="CL64" s="11"/>
      <c r="CM64" s="10"/>
      <c r="CN64" s="11"/>
      <c r="CO64" s="10"/>
      <c r="CP64" s="7">
        <v>2</v>
      </c>
      <c r="CQ64" s="7">
        <f t="shared" si="37"/>
        <v>2</v>
      </c>
      <c r="CR64" s="11"/>
      <c r="CS64" s="10"/>
      <c r="CT64" s="11"/>
      <c r="CU64" s="10"/>
      <c r="CV64" s="11"/>
      <c r="CW64" s="10"/>
      <c r="CX64" s="11"/>
      <c r="CY64" s="10"/>
      <c r="CZ64" s="7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38"/>
        <v>0</v>
      </c>
      <c r="DK64" s="11"/>
      <c r="DL64" s="10"/>
      <c r="DM64" s="11"/>
      <c r="DN64" s="10"/>
      <c r="DO64" s="11"/>
      <c r="DP64" s="10"/>
      <c r="DQ64" s="11"/>
      <c r="DR64" s="10"/>
      <c r="DS64" s="7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39"/>
        <v>0</v>
      </c>
      <c r="ED64" s="11"/>
      <c r="EE64" s="10"/>
      <c r="EF64" s="11"/>
      <c r="EG64" s="10"/>
      <c r="EH64" s="11"/>
      <c r="EI64" s="10"/>
      <c r="EJ64" s="11"/>
      <c r="EK64" s="10"/>
      <c r="EL64" s="7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40"/>
        <v>0</v>
      </c>
      <c r="EW64" s="11"/>
      <c r="EX64" s="10"/>
      <c r="EY64" s="11"/>
      <c r="EZ64" s="10"/>
      <c r="FA64" s="11"/>
      <c r="FB64" s="10"/>
      <c r="FC64" s="11"/>
      <c r="FD64" s="10"/>
      <c r="FE64" s="7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41"/>
        <v>0</v>
      </c>
    </row>
    <row r="65" spans="1:171" ht="12.75">
      <c r="A65" s="6"/>
      <c r="B65" s="6"/>
      <c r="C65" s="6"/>
      <c r="D65" s="6" t="s">
        <v>143</v>
      </c>
      <c r="E65" s="3" t="s">
        <v>144</v>
      </c>
      <c r="F65" s="6">
        <f t="shared" si="42"/>
        <v>0</v>
      </c>
      <c r="G65" s="6">
        <f t="shared" si="43"/>
        <v>1</v>
      </c>
      <c r="H65" s="6">
        <f t="shared" si="23"/>
        <v>15</v>
      </c>
      <c r="I65" s="6">
        <f t="shared" si="24"/>
        <v>15</v>
      </c>
      <c r="J65" s="6">
        <f t="shared" si="25"/>
        <v>0</v>
      </c>
      <c r="K65" s="6">
        <f t="shared" si="26"/>
        <v>0</v>
      </c>
      <c r="L65" s="6">
        <f t="shared" si="27"/>
        <v>0</v>
      </c>
      <c r="M65" s="6">
        <f t="shared" si="28"/>
        <v>0</v>
      </c>
      <c r="N65" s="6">
        <f t="shared" si="29"/>
        <v>0</v>
      </c>
      <c r="O65" s="6">
        <f t="shared" si="30"/>
        <v>0</v>
      </c>
      <c r="P65" s="6">
        <f t="shared" si="31"/>
        <v>0</v>
      </c>
      <c r="Q65" s="7">
        <f t="shared" si="32"/>
        <v>1</v>
      </c>
      <c r="R65" s="7">
        <f t="shared" si="33"/>
        <v>0</v>
      </c>
      <c r="S65" s="7">
        <v>1</v>
      </c>
      <c r="T65" s="11"/>
      <c r="U65" s="10"/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34"/>
        <v>0</v>
      </c>
      <c r="AM65" s="11"/>
      <c r="AN65" s="10"/>
      <c r="AO65" s="11"/>
      <c r="AP65" s="10"/>
      <c r="AQ65" s="11"/>
      <c r="AR65" s="10"/>
      <c r="AS65" s="11"/>
      <c r="AT65" s="10"/>
      <c r="AU65" s="7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35"/>
        <v>0</v>
      </c>
      <c r="BF65" s="11"/>
      <c r="BG65" s="10"/>
      <c r="BH65" s="11"/>
      <c r="BI65" s="10"/>
      <c r="BJ65" s="11"/>
      <c r="BK65" s="10"/>
      <c r="BL65" s="11"/>
      <c r="BM65" s="10"/>
      <c r="BN65" s="7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36"/>
        <v>0</v>
      </c>
      <c r="BY65" s="11">
        <v>15</v>
      </c>
      <c r="BZ65" s="10" t="s">
        <v>59</v>
      </c>
      <c r="CA65" s="11"/>
      <c r="CB65" s="10"/>
      <c r="CC65" s="11"/>
      <c r="CD65" s="10"/>
      <c r="CE65" s="11"/>
      <c r="CF65" s="10"/>
      <c r="CG65" s="7">
        <v>1</v>
      </c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37"/>
        <v>1</v>
      </c>
      <c r="CR65" s="11"/>
      <c r="CS65" s="10"/>
      <c r="CT65" s="11"/>
      <c r="CU65" s="10"/>
      <c r="CV65" s="11"/>
      <c r="CW65" s="10"/>
      <c r="CX65" s="11"/>
      <c r="CY65" s="10"/>
      <c r="CZ65" s="7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38"/>
        <v>0</v>
      </c>
      <c r="DK65" s="11"/>
      <c r="DL65" s="10"/>
      <c r="DM65" s="11"/>
      <c r="DN65" s="10"/>
      <c r="DO65" s="11"/>
      <c r="DP65" s="10"/>
      <c r="DQ65" s="11"/>
      <c r="DR65" s="10"/>
      <c r="DS65" s="7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39"/>
        <v>0</v>
      </c>
      <c r="ED65" s="11"/>
      <c r="EE65" s="10"/>
      <c r="EF65" s="11"/>
      <c r="EG65" s="10"/>
      <c r="EH65" s="11"/>
      <c r="EI65" s="10"/>
      <c r="EJ65" s="11"/>
      <c r="EK65" s="10"/>
      <c r="EL65" s="7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40"/>
        <v>0</v>
      </c>
      <c r="EW65" s="11"/>
      <c r="EX65" s="10"/>
      <c r="EY65" s="11"/>
      <c r="EZ65" s="10"/>
      <c r="FA65" s="11"/>
      <c r="FB65" s="10"/>
      <c r="FC65" s="11"/>
      <c r="FD65" s="10"/>
      <c r="FE65" s="7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41"/>
        <v>0</v>
      </c>
    </row>
    <row r="66" spans="1:171" ht="12.75">
      <c r="A66" s="6">
        <v>5</v>
      </c>
      <c r="B66" s="6">
        <v>1</v>
      </c>
      <c r="C66" s="6">
        <v>1</v>
      </c>
      <c r="D66" s="6"/>
      <c r="E66" s="3" t="s">
        <v>145</v>
      </c>
      <c r="F66" s="6">
        <f>$B$66*1</f>
        <v>1</v>
      </c>
      <c r="G66" s="6">
        <f>$B$66*1</f>
        <v>1</v>
      </c>
      <c r="H66" s="6">
        <f t="shared" si="23"/>
        <v>75</v>
      </c>
      <c r="I66" s="6">
        <f t="shared" si="24"/>
        <v>15</v>
      </c>
      <c r="J66" s="6">
        <f t="shared" si="25"/>
        <v>0</v>
      </c>
      <c r="K66" s="6">
        <f t="shared" si="26"/>
        <v>0</v>
      </c>
      <c r="L66" s="6">
        <f t="shared" si="27"/>
        <v>0</v>
      </c>
      <c r="M66" s="6">
        <f t="shared" si="28"/>
        <v>0</v>
      </c>
      <c r="N66" s="6">
        <f t="shared" si="29"/>
        <v>0</v>
      </c>
      <c r="O66" s="6">
        <f t="shared" si="30"/>
        <v>60</v>
      </c>
      <c r="P66" s="6">
        <f t="shared" si="31"/>
        <v>0</v>
      </c>
      <c r="Q66" s="7">
        <f t="shared" si="32"/>
        <v>6</v>
      </c>
      <c r="R66" s="7">
        <f t="shared" si="33"/>
        <v>4</v>
      </c>
      <c r="S66" s="7">
        <f>$B$66*4</f>
        <v>4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34"/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35"/>
        <v>0</v>
      </c>
      <c r="BF66" s="11">
        <f>$B$66*15</f>
        <v>15</v>
      </c>
      <c r="BG66" s="10"/>
      <c r="BH66" s="11"/>
      <c r="BI66" s="10"/>
      <c r="BJ66" s="11"/>
      <c r="BK66" s="10"/>
      <c r="BL66" s="11"/>
      <c r="BM66" s="10"/>
      <c r="BN66" s="7">
        <f>$B$66*2</f>
        <v>2</v>
      </c>
      <c r="BO66" s="11"/>
      <c r="BP66" s="10"/>
      <c r="BQ66" s="11"/>
      <c r="BR66" s="10"/>
      <c r="BS66" s="11">
        <f>$B$66*60</f>
        <v>60</v>
      </c>
      <c r="BT66" s="10"/>
      <c r="BU66" s="11"/>
      <c r="BV66" s="10"/>
      <c r="BW66" s="7">
        <f>$B$66*4</f>
        <v>4</v>
      </c>
      <c r="BX66" s="7">
        <f t="shared" si="36"/>
        <v>6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 t="shared" si="37"/>
        <v>0</v>
      </c>
      <c r="CR66" s="11"/>
      <c r="CS66" s="10"/>
      <c r="CT66" s="11"/>
      <c r="CU66" s="10"/>
      <c r="CV66" s="11"/>
      <c r="CW66" s="10"/>
      <c r="CX66" s="11"/>
      <c r="CY66" s="10"/>
      <c r="CZ66" s="7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38"/>
        <v>0</v>
      </c>
      <c r="DK66" s="11"/>
      <c r="DL66" s="10"/>
      <c r="DM66" s="11"/>
      <c r="DN66" s="10"/>
      <c r="DO66" s="11"/>
      <c r="DP66" s="10"/>
      <c r="DQ66" s="11"/>
      <c r="DR66" s="10"/>
      <c r="DS66" s="7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39"/>
        <v>0</v>
      </c>
      <c r="ED66" s="11"/>
      <c r="EE66" s="10"/>
      <c r="EF66" s="11"/>
      <c r="EG66" s="10"/>
      <c r="EH66" s="11"/>
      <c r="EI66" s="10"/>
      <c r="EJ66" s="11"/>
      <c r="EK66" s="10"/>
      <c r="EL66" s="7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40"/>
        <v>0</v>
      </c>
      <c r="EW66" s="11"/>
      <c r="EX66" s="10"/>
      <c r="EY66" s="11"/>
      <c r="EZ66" s="10"/>
      <c r="FA66" s="11"/>
      <c r="FB66" s="10"/>
      <c r="FC66" s="11"/>
      <c r="FD66" s="10"/>
      <c r="FE66" s="7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41"/>
        <v>0</v>
      </c>
    </row>
    <row r="67" spans="1:171" ht="12.75">
      <c r="A67" s="6">
        <v>6</v>
      </c>
      <c r="B67" s="6">
        <v>1</v>
      </c>
      <c r="C67" s="6">
        <v>1</v>
      </c>
      <c r="D67" s="6"/>
      <c r="E67" s="3" t="s">
        <v>146</v>
      </c>
      <c r="F67" s="6">
        <f>$B$67*1</f>
        <v>1</v>
      </c>
      <c r="G67" s="6">
        <f>$B$67*1</f>
        <v>1</v>
      </c>
      <c r="H67" s="6">
        <f t="shared" si="23"/>
        <v>75</v>
      </c>
      <c r="I67" s="6">
        <f t="shared" si="24"/>
        <v>15</v>
      </c>
      <c r="J67" s="6">
        <f t="shared" si="25"/>
        <v>0</v>
      </c>
      <c r="K67" s="6">
        <f t="shared" si="26"/>
        <v>0</v>
      </c>
      <c r="L67" s="6">
        <f t="shared" si="27"/>
        <v>0</v>
      </c>
      <c r="M67" s="6">
        <f t="shared" si="28"/>
        <v>0</v>
      </c>
      <c r="N67" s="6">
        <f t="shared" si="29"/>
        <v>0</v>
      </c>
      <c r="O67" s="6">
        <f t="shared" si="30"/>
        <v>60</v>
      </c>
      <c r="P67" s="6">
        <f t="shared" si="31"/>
        <v>0</v>
      </c>
      <c r="Q67" s="7">
        <f t="shared" si="32"/>
        <v>6</v>
      </c>
      <c r="R67" s="7">
        <f t="shared" si="33"/>
        <v>5</v>
      </c>
      <c r="S67" s="7">
        <f>$B$67*3</f>
        <v>3</v>
      </c>
      <c r="T67" s="11"/>
      <c r="U67" s="10"/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34"/>
        <v>0</v>
      </c>
      <c r="AM67" s="11"/>
      <c r="AN67" s="10"/>
      <c r="AO67" s="11"/>
      <c r="AP67" s="10"/>
      <c r="AQ67" s="11"/>
      <c r="AR67" s="10"/>
      <c r="AS67" s="11"/>
      <c r="AT67" s="10"/>
      <c r="AU67" s="7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35"/>
        <v>0</v>
      </c>
      <c r="BF67" s="11"/>
      <c r="BG67" s="10"/>
      <c r="BH67" s="11"/>
      <c r="BI67" s="10"/>
      <c r="BJ67" s="11"/>
      <c r="BK67" s="10"/>
      <c r="BL67" s="11"/>
      <c r="BM67" s="10"/>
      <c r="BN67" s="7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36"/>
        <v>0</v>
      </c>
      <c r="BY67" s="11">
        <f>$B$67*15</f>
        <v>15</v>
      </c>
      <c r="BZ67" s="10"/>
      <c r="CA67" s="11"/>
      <c r="CB67" s="10"/>
      <c r="CC67" s="11"/>
      <c r="CD67" s="10"/>
      <c r="CE67" s="11"/>
      <c r="CF67" s="10"/>
      <c r="CG67" s="7">
        <f>$B$67*1</f>
        <v>1</v>
      </c>
      <c r="CH67" s="11"/>
      <c r="CI67" s="10"/>
      <c r="CJ67" s="11"/>
      <c r="CK67" s="10"/>
      <c r="CL67" s="11">
        <f>$B$67*60</f>
        <v>60</v>
      </c>
      <c r="CM67" s="10"/>
      <c r="CN67" s="11"/>
      <c r="CO67" s="10"/>
      <c r="CP67" s="7">
        <f>$B$67*5</f>
        <v>5</v>
      </c>
      <c r="CQ67" s="7">
        <f t="shared" si="37"/>
        <v>6</v>
      </c>
      <c r="CR67" s="11"/>
      <c r="CS67" s="10"/>
      <c r="CT67" s="11"/>
      <c r="CU67" s="10"/>
      <c r="CV67" s="11"/>
      <c r="CW67" s="10"/>
      <c r="CX67" s="11"/>
      <c r="CY67" s="10"/>
      <c r="CZ67" s="7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38"/>
        <v>0</v>
      </c>
      <c r="DK67" s="11"/>
      <c r="DL67" s="10"/>
      <c r="DM67" s="11"/>
      <c r="DN67" s="10"/>
      <c r="DO67" s="11"/>
      <c r="DP67" s="10"/>
      <c r="DQ67" s="11"/>
      <c r="DR67" s="10"/>
      <c r="DS67" s="7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39"/>
        <v>0</v>
      </c>
      <c r="ED67" s="11"/>
      <c r="EE67" s="10"/>
      <c r="EF67" s="11"/>
      <c r="EG67" s="10"/>
      <c r="EH67" s="11"/>
      <c r="EI67" s="10"/>
      <c r="EJ67" s="11"/>
      <c r="EK67" s="10"/>
      <c r="EL67" s="7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40"/>
        <v>0</v>
      </c>
      <c r="EW67" s="11"/>
      <c r="EX67" s="10"/>
      <c r="EY67" s="11"/>
      <c r="EZ67" s="10"/>
      <c r="FA67" s="11"/>
      <c r="FB67" s="10"/>
      <c r="FC67" s="11"/>
      <c r="FD67" s="10"/>
      <c r="FE67" s="7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41"/>
        <v>0</v>
      </c>
    </row>
    <row r="68" spans="1:171" ht="12.75">
      <c r="A68" s="6">
        <v>7</v>
      </c>
      <c r="B68" s="6">
        <v>1</v>
      </c>
      <c r="C68" s="6">
        <v>1</v>
      </c>
      <c r="D68" s="6"/>
      <c r="E68" s="3" t="s">
        <v>147</v>
      </c>
      <c r="F68" s="6">
        <f>$B$68*2</f>
        <v>2</v>
      </c>
      <c r="G68" s="6">
        <f>$B$68*2</f>
        <v>2</v>
      </c>
      <c r="H68" s="6">
        <f t="shared" si="23"/>
        <v>120</v>
      </c>
      <c r="I68" s="6">
        <f t="shared" si="24"/>
        <v>30</v>
      </c>
      <c r="J68" s="6">
        <f t="shared" si="25"/>
        <v>0</v>
      </c>
      <c r="K68" s="6">
        <f t="shared" si="26"/>
        <v>0</v>
      </c>
      <c r="L68" s="6">
        <f t="shared" si="27"/>
        <v>0</v>
      </c>
      <c r="M68" s="6">
        <f t="shared" si="28"/>
        <v>0</v>
      </c>
      <c r="N68" s="6">
        <f t="shared" si="29"/>
        <v>0</v>
      </c>
      <c r="O68" s="6">
        <f t="shared" si="30"/>
        <v>90</v>
      </c>
      <c r="P68" s="6">
        <f t="shared" si="31"/>
        <v>0</v>
      </c>
      <c r="Q68" s="7">
        <f t="shared" si="32"/>
        <v>10</v>
      </c>
      <c r="R68" s="7">
        <f t="shared" si="33"/>
        <v>8</v>
      </c>
      <c r="S68" s="7">
        <f>$B$68*6</f>
        <v>6</v>
      </c>
      <c r="T68" s="11"/>
      <c r="U68" s="10"/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34"/>
        <v>0</v>
      </c>
      <c r="AM68" s="11"/>
      <c r="AN68" s="10"/>
      <c r="AO68" s="11"/>
      <c r="AP68" s="10"/>
      <c r="AQ68" s="11"/>
      <c r="AR68" s="10"/>
      <c r="AS68" s="11"/>
      <c r="AT68" s="10"/>
      <c r="AU68" s="7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35"/>
        <v>0</v>
      </c>
      <c r="BF68" s="11"/>
      <c r="BG68" s="10"/>
      <c r="BH68" s="11"/>
      <c r="BI68" s="10"/>
      <c r="BJ68" s="11"/>
      <c r="BK68" s="10"/>
      <c r="BL68" s="11"/>
      <c r="BM68" s="10"/>
      <c r="BN68" s="7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36"/>
        <v>0</v>
      </c>
      <c r="BY68" s="11"/>
      <c r="BZ68" s="10"/>
      <c r="CA68" s="11"/>
      <c r="CB68" s="10"/>
      <c r="CC68" s="11"/>
      <c r="CD68" s="10"/>
      <c r="CE68" s="11"/>
      <c r="CF68" s="10"/>
      <c r="CG68" s="7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37"/>
        <v>0</v>
      </c>
      <c r="CR68" s="11">
        <f>$B$68*15</f>
        <v>15</v>
      </c>
      <c r="CS68" s="10"/>
      <c r="CT68" s="11"/>
      <c r="CU68" s="10"/>
      <c r="CV68" s="11"/>
      <c r="CW68" s="10"/>
      <c r="CX68" s="11"/>
      <c r="CY68" s="10"/>
      <c r="CZ68" s="7">
        <f>$B$68*1</f>
        <v>1</v>
      </c>
      <c r="DA68" s="11"/>
      <c r="DB68" s="10"/>
      <c r="DC68" s="11"/>
      <c r="DD68" s="10"/>
      <c r="DE68" s="11">
        <f>$B$68*45</f>
        <v>45</v>
      </c>
      <c r="DF68" s="10"/>
      <c r="DG68" s="11"/>
      <c r="DH68" s="10"/>
      <c r="DI68" s="7">
        <f>$B$68*5</f>
        <v>5</v>
      </c>
      <c r="DJ68" s="7">
        <f t="shared" si="38"/>
        <v>6</v>
      </c>
      <c r="DK68" s="11">
        <f>$B$68*15</f>
        <v>15</v>
      </c>
      <c r="DL68" s="10"/>
      <c r="DM68" s="11"/>
      <c r="DN68" s="10"/>
      <c r="DO68" s="11"/>
      <c r="DP68" s="10"/>
      <c r="DQ68" s="11"/>
      <c r="DR68" s="10"/>
      <c r="DS68" s="7">
        <f>$B$68*1</f>
        <v>1</v>
      </c>
      <c r="DT68" s="11"/>
      <c r="DU68" s="10"/>
      <c r="DV68" s="11"/>
      <c r="DW68" s="10"/>
      <c r="DX68" s="11">
        <f>$B$68*45</f>
        <v>45</v>
      </c>
      <c r="DY68" s="10"/>
      <c r="DZ68" s="11"/>
      <c r="EA68" s="10"/>
      <c r="EB68" s="7">
        <f>$B$68*3</f>
        <v>3</v>
      </c>
      <c r="EC68" s="7">
        <f t="shared" si="39"/>
        <v>4</v>
      </c>
      <c r="ED68" s="11"/>
      <c r="EE68" s="10"/>
      <c r="EF68" s="11"/>
      <c r="EG68" s="10"/>
      <c r="EH68" s="11"/>
      <c r="EI68" s="10"/>
      <c r="EJ68" s="11"/>
      <c r="EK68" s="10"/>
      <c r="EL68" s="7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40"/>
        <v>0</v>
      </c>
      <c r="EW68" s="11"/>
      <c r="EX68" s="10"/>
      <c r="EY68" s="11"/>
      <c r="EZ68" s="10"/>
      <c r="FA68" s="11"/>
      <c r="FB68" s="10"/>
      <c r="FC68" s="11"/>
      <c r="FD68" s="10"/>
      <c r="FE68" s="7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41"/>
        <v>0</v>
      </c>
    </row>
    <row r="69" spans="1:171" ht="12.75">
      <c r="A69" s="6"/>
      <c r="B69" s="6"/>
      <c r="C69" s="6"/>
      <c r="D69" s="6" t="s">
        <v>148</v>
      </c>
      <c r="E69" s="3" t="s">
        <v>149</v>
      </c>
      <c r="F69" s="6">
        <f>COUNTIF(T69:FM69,"e")</f>
        <v>0</v>
      </c>
      <c r="G69" s="6">
        <f>COUNTIF(T69:FM69,"z")</f>
        <v>2</v>
      </c>
      <c r="H69" s="6">
        <f t="shared" si="23"/>
        <v>45</v>
      </c>
      <c r="I69" s="6">
        <f t="shared" si="24"/>
        <v>15</v>
      </c>
      <c r="J69" s="6">
        <f t="shared" si="25"/>
        <v>0</v>
      </c>
      <c r="K69" s="6">
        <f t="shared" si="26"/>
        <v>0</v>
      </c>
      <c r="L69" s="6">
        <f t="shared" si="27"/>
        <v>0</v>
      </c>
      <c r="M69" s="6">
        <f t="shared" si="28"/>
        <v>30</v>
      </c>
      <c r="N69" s="6">
        <f t="shared" si="29"/>
        <v>0</v>
      </c>
      <c r="O69" s="6">
        <f t="shared" si="30"/>
        <v>0</v>
      </c>
      <c r="P69" s="6">
        <f t="shared" si="31"/>
        <v>0</v>
      </c>
      <c r="Q69" s="7">
        <f t="shared" si="32"/>
        <v>5</v>
      </c>
      <c r="R69" s="7">
        <f t="shared" si="33"/>
        <v>4</v>
      </c>
      <c r="S69" s="7">
        <v>3</v>
      </c>
      <c r="T69" s="11"/>
      <c r="U69" s="10"/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34"/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35"/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36"/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37"/>
        <v>0</v>
      </c>
      <c r="CR69" s="11"/>
      <c r="CS69" s="10"/>
      <c r="CT69" s="11"/>
      <c r="CU69" s="10"/>
      <c r="CV69" s="11"/>
      <c r="CW69" s="10"/>
      <c r="CX69" s="11"/>
      <c r="CY69" s="10"/>
      <c r="CZ69" s="7"/>
      <c r="DA69" s="11"/>
      <c r="DB69" s="10"/>
      <c r="DC69" s="11"/>
      <c r="DD69" s="10"/>
      <c r="DE69" s="11"/>
      <c r="DF69" s="10"/>
      <c r="DG69" s="11"/>
      <c r="DH69" s="10"/>
      <c r="DI69" s="7"/>
      <c r="DJ69" s="7">
        <f t="shared" si="38"/>
        <v>0</v>
      </c>
      <c r="DK69" s="11"/>
      <c r="DL69" s="10"/>
      <c r="DM69" s="11"/>
      <c r="DN69" s="10"/>
      <c r="DO69" s="11"/>
      <c r="DP69" s="10"/>
      <c r="DQ69" s="11"/>
      <c r="DR69" s="10"/>
      <c r="DS69" s="7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39"/>
        <v>0</v>
      </c>
      <c r="ED69" s="11">
        <v>15</v>
      </c>
      <c r="EE69" s="10" t="s">
        <v>59</v>
      </c>
      <c r="EF69" s="11"/>
      <c r="EG69" s="10"/>
      <c r="EH69" s="11"/>
      <c r="EI69" s="10"/>
      <c r="EJ69" s="11"/>
      <c r="EK69" s="10"/>
      <c r="EL69" s="7">
        <v>1</v>
      </c>
      <c r="EM69" s="11">
        <v>30</v>
      </c>
      <c r="EN69" s="10" t="s">
        <v>59</v>
      </c>
      <c r="EO69" s="11"/>
      <c r="EP69" s="10"/>
      <c r="EQ69" s="11"/>
      <c r="ER69" s="10"/>
      <c r="ES69" s="11"/>
      <c r="ET69" s="10"/>
      <c r="EU69" s="7">
        <v>4</v>
      </c>
      <c r="EV69" s="7">
        <f t="shared" si="40"/>
        <v>5</v>
      </c>
      <c r="EW69" s="11"/>
      <c r="EX69" s="10"/>
      <c r="EY69" s="11"/>
      <c r="EZ69" s="10"/>
      <c r="FA69" s="11"/>
      <c r="FB69" s="10"/>
      <c r="FC69" s="11"/>
      <c r="FD69" s="10"/>
      <c r="FE69" s="7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41"/>
        <v>0</v>
      </c>
    </row>
    <row r="70" spans="1:171" ht="12.75">
      <c r="A70" s="6"/>
      <c r="B70" s="6"/>
      <c r="C70" s="6"/>
      <c r="D70" s="6" t="s">
        <v>150</v>
      </c>
      <c r="E70" s="3" t="s">
        <v>151</v>
      </c>
      <c r="F70" s="6">
        <f>COUNTIF(T70:FM70,"e")</f>
        <v>0</v>
      </c>
      <c r="G70" s="6">
        <f>COUNTIF(T70:FM70,"z")</f>
        <v>2</v>
      </c>
      <c r="H70" s="6">
        <f t="shared" si="23"/>
        <v>60</v>
      </c>
      <c r="I70" s="6">
        <f t="shared" si="24"/>
        <v>15</v>
      </c>
      <c r="J70" s="6">
        <f t="shared" si="25"/>
        <v>0</v>
      </c>
      <c r="K70" s="6">
        <f t="shared" si="26"/>
        <v>0</v>
      </c>
      <c r="L70" s="6">
        <f t="shared" si="27"/>
        <v>0</v>
      </c>
      <c r="M70" s="6">
        <f t="shared" si="28"/>
        <v>0</v>
      </c>
      <c r="N70" s="6">
        <f t="shared" si="29"/>
        <v>0</v>
      </c>
      <c r="O70" s="6">
        <f t="shared" si="30"/>
        <v>45</v>
      </c>
      <c r="P70" s="6">
        <f t="shared" si="31"/>
        <v>0</v>
      </c>
      <c r="Q70" s="7">
        <f t="shared" si="32"/>
        <v>4</v>
      </c>
      <c r="R70" s="7">
        <f t="shared" si="33"/>
        <v>3</v>
      </c>
      <c r="S70" s="7">
        <v>3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34"/>
        <v>0</v>
      </c>
      <c r="AM70" s="11"/>
      <c r="AN70" s="10"/>
      <c r="AO70" s="11"/>
      <c r="AP70" s="10"/>
      <c r="AQ70" s="11"/>
      <c r="AR70" s="10"/>
      <c r="AS70" s="11"/>
      <c r="AT70" s="10"/>
      <c r="AU70" s="7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35"/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36"/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37"/>
        <v>0</v>
      </c>
      <c r="CR70" s="11">
        <v>15</v>
      </c>
      <c r="CS70" s="10" t="s">
        <v>59</v>
      </c>
      <c r="CT70" s="11"/>
      <c r="CU70" s="10"/>
      <c r="CV70" s="11"/>
      <c r="CW70" s="10"/>
      <c r="CX70" s="11"/>
      <c r="CY70" s="10"/>
      <c r="CZ70" s="7">
        <v>1</v>
      </c>
      <c r="DA70" s="11"/>
      <c r="DB70" s="10"/>
      <c r="DC70" s="11"/>
      <c r="DD70" s="10"/>
      <c r="DE70" s="11">
        <v>45</v>
      </c>
      <c r="DF70" s="10" t="s">
        <v>59</v>
      </c>
      <c r="DG70" s="11"/>
      <c r="DH70" s="10"/>
      <c r="DI70" s="7">
        <v>3</v>
      </c>
      <c r="DJ70" s="7">
        <f t="shared" si="38"/>
        <v>4</v>
      </c>
      <c r="DK70" s="11"/>
      <c r="DL70" s="10"/>
      <c r="DM70" s="11"/>
      <c r="DN70" s="10"/>
      <c r="DO70" s="11"/>
      <c r="DP70" s="10"/>
      <c r="DQ70" s="11"/>
      <c r="DR70" s="10"/>
      <c r="DS70" s="7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39"/>
        <v>0</v>
      </c>
      <c r="ED70" s="11"/>
      <c r="EE70" s="10"/>
      <c r="EF70" s="11"/>
      <c r="EG70" s="10"/>
      <c r="EH70" s="11"/>
      <c r="EI70" s="10"/>
      <c r="EJ70" s="11"/>
      <c r="EK70" s="10"/>
      <c r="EL70" s="7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40"/>
        <v>0</v>
      </c>
      <c r="EW70" s="11"/>
      <c r="EX70" s="10"/>
      <c r="EY70" s="11"/>
      <c r="EZ70" s="10"/>
      <c r="FA70" s="11"/>
      <c r="FB70" s="10"/>
      <c r="FC70" s="11"/>
      <c r="FD70" s="10"/>
      <c r="FE70" s="7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41"/>
        <v>0</v>
      </c>
    </row>
    <row r="71" spans="1:171" ht="12.75">
      <c r="A71" s="6"/>
      <c r="B71" s="6"/>
      <c r="C71" s="6"/>
      <c r="D71" s="6" t="s">
        <v>152</v>
      </c>
      <c r="E71" s="3" t="s">
        <v>153</v>
      </c>
      <c r="F71" s="6">
        <f>COUNTIF(T71:FM71,"e")</f>
        <v>0</v>
      </c>
      <c r="G71" s="6">
        <f>COUNTIF(T71:FM71,"z")</f>
        <v>2</v>
      </c>
      <c r="H71" s="6">
        <f t="shared" si="23"/>
        <v>60</v>
      </c>
      <c r="I71" s="6">
        <f t="shared" si="24"/>
        <v>15</v>
      </c>
      <c r="J71" s="6">
        <f t="shared" si="25"/>
        <v>0</v>
      </c>
      <c r="K71" s="6">
        <f t="shared" si="26"/>
        <v>0</v>
      </c>
      <c r="L71" s="6">
        <f t="shared" si="27"/>
        <v>0</v>
      </c>
      <c r="M71" s="6">
        <f t="shared" si="28"/>
        <v>0</v>
      </c>
      <c r="N71" s="6">
        <f t="shared" si="29"/>
        <v>0</v>
      </c>
      <c r="O71" s="6">
        <f t="shared" si="30"/>
        <v>45</v>
      </c>
      <c r="P71" s="6">
        <f t="shared" si="31"/>
        <v>0</v>
      </c>
      <c r="Q71" s="7">
        <f t="shared" si="32"/>
        <v>4</v>
      </c>
      <c r="R71" s="7">
        <f t="shared" si="33"/>
        <v>3</v>
      </c>
      <c r="S71" s="7">
        <v>3</v>
      </c>
      <c r="T71" s="11"/>
      <c r="U71" s="10"/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7"/>
      <c r="AL71" s="7">
        <f t="shared" si="34"/>
        <v>0</v>
      </c>
      <c r="AM71" s="11"/>
      <c r="AN71" s="10"/>
      <c r="AO71" s="11"/>
      <c r="AP71" s="10"/>
      <c r="AQ71" s="11"/>
      <c r="AR71" s="10"/>
      <c r="AS71" s="11"/>
      <c r="AT71" s="10"/>
      <c r="AU71" s="7"/>
      <c r="AV71" s="11"/>
      <c r="AW71" s="10"/>
      <c r="AX71" s="11"/>
      <c r="AY71" s="10"/>
      <c r="AZ71" s="11"/>
      <c r="BA71" s="10"/>
      <c r="BB71" s="11"/>
      <c r="BC71" s="10"/>
      <c r="BD71" s="7"/>
      <c r="BE71" s="7">
        <f t="shared" si="35"/>
        <v>0</v>
      </c>
      <c r="BF71" s="11"/>
      <c r="BG71" s="10"/>
      <c r="BH71" s="11"/>
      <c r="BI71" s="10"/>
      <c r="BJ71" s="11"/>
      <c r="BK71" s="10"/>
      <c r="BL71" s="11"/>
      <c r="BM71" s="10"/>
      <c r="BN71" s="7"/>
      <c r="BO71" s="11"/>
      <c r="BP71" s="10"/>
      <c r="BQ71" s="11"/>
      <c r="BR71" s="10"/>
      <c r="BS71" s="11"/>
      <c r="BT71" s="10"/>
      <c r="BU71" s="11"/>
      <c r="BV71" s="10"/>
      <c r="BW71" s="7"/>
      <c r="BX71" s="7">
        <f t="shared" si="36"/>
        <v>0</v>
      </c>
      <c r="BY71" s="11"/>
      <c r="BZ71" s="10"/>
      <c r="CA71" s="11"/>
      <c r="CB71" s="10"/>
      <c r="CC71" s="11"/>
      <c r="CD71" s="10"/>
      <c r="CE71" s="11"/>
      <c r="CF71" s="10"/>
      <c r="CG71" s="7"/>
      <c r="CH71" s="11"/>
      <c r="CI71" s="10"/>
      <c r="CJ71" s="11"/>
      <c r="CK71" s="10"/>
      <c r="CL71" s="11"/>
      <c r="CM71" s="10"/>
      <c r="CN71" s="11"/>
      <c r="CO71" s="10"/>
      <c r="CP71" s="7"/>
      <c r="CQ71" s="7">
        <f t="shared" si="37"/>
        <v>0</v>
      </c>
      <c r="CR71" s="11"/>
      <c r="CS71" s="10"/>
      <c r="CT71" s="11"/>
      <c r="CU71" s="10"/>
      <c r="CV71" s="11"/>
      <c r="CW71" s="10"/>
      <c r="CX71" s="11"/>
      <c r="CY71" s="10"/>
      <c r="CZ71" s="7"/>
      <c r="DA71" s="11"/>
      <c r="DB71" s="10"/>
      <c r="DC71" s="11"/>
      <c r="DD71" s="10"/>
      <c r="DE71" s="11"/>
      <c r="DF71" s="10"/>
      <c r="DG71" s="11"/>
      <c r="DH71" s="10"/>
      <c r="DI71" s="7"/>
      <c r="DJ71" s="7">
        <f t="shared" si="38"/>
        <v>0</v>
      </c>
      <c r="DK71" s="11">
        <v>15</v>
      </c>
      <c r="DL71" s="10" t="s">
        <v>59</v>
      </c>
      <c r="DM71" s="11"/>
      <c r="DN71" s="10"/>
      <c r="DO71" s="11"/>
      <c r="DP71" s="10"/>
      <c r="DQ71" s="11"/>
      <c r="DR71" s="10"/>
      <c r="DS71" s="7">
        <v>1</v>
      </c>
      <c r="DT71" s="11"/>
      <c r="DU71" s="10"/>
      <c r="DV71" s="11"/>
      <c r="DW71" s="10"/>
      <c r="DX71" s="11">
        <v>45</v>
      </c>
      <c r="DY71" s="10" t="s">
        <v>59</v>
      </c>
      <c r="DZ71" s="11"/>
      <c r="EA71" s="10"/>
      <c r="EB71" s="7">
        <v>3</v>
      </c>
      <c r="EC71" s="7">
        <f t="shared" si="39"/>
        <v>4</v>
      </c>
      <c r="ED71" s="11"/>
      <c r="EE71" s="10"/>
      <c r="EF71" s="11"/>
      <c r="EG71" s="10"/>
      <c r="EH71" s="11"/>
      <c r="EI71" s="10"/>
      <c r="EJ71" s="11"/>
      <c r="EK71" s="10"/>
      <c r="EL71" s="7"/>
      <c r="EM71" s="11"/>
      <c r="EN71" s="10"/>
      <c r="EO71" s="11"/>
      <c r="EP71" s="10"/>
      <c r="EQ71" s="11"/>
      <c r="ER71" s="10"/>
      <c r="ES71" s="11"/>
      <c r="ET71" s="10"/>
      <c r="EU71" s="7"/>
      <c r="EV71" s="7">
        <f t="shared" si="40"/>
        <v>0</v>
      </c>
      <c r="EW71" s="11"/>
      <c r="EX71" s="10"/>
      <c r="EY71" s="11"/>
      <c r="EZ71" s="10"/>
      <c r="FA71" s="11"/>
      <c r="FB71" s="10"/>
      <c r="FC71" s="11"/>
      <c r="FD71" s="10"/>
      <c r="FE71" s="7"/>
      <c r="FF71" s="11"/>
      <c r="FG71" s="10"/>
      <c r="FH71" s="11"/>
      <c r="FI71" s="10"/>
      <c r="FJ71" s="11"/>
      <c r="FK71" s="10"/>
      <c r="FL71" s="11"/>
      <c r="FM71" s="10"/>
      <c r="FN71" s="7"/>
      <c r="FO71" s="7">
        <f t="shared" si="41"/>
        <v>0</v>
      </c>
    </row>
    <row r="72" spans="1:171" ht="12.75">
      <c r="A72" s="6"/>
      <c r="B72" s="6"/>
      <c r="C72" s="6"/>
      <c r="D72" s="6" t="s">
        <v>154</v>
      </c>
      <c r="E72" s="3" t="s">
        <v>155</v>
      </c>
      <c r="F72" s="6">
        <f>COUNTIF(T72:FM72,"e")</f>
        <v>0</v>
      </c>
      <c r="G72" s="6">
        <f>COUNTIF(T72:FM72,"z")</f>
        <v>1</v>
      </c>
      <c r="H72" s="6">
        <f t="shared" si="23"/>
        <v>60</v>
      </c>
      <c r="I72" s="6">
        <f t="shared" si="24"/>
        <v>0</v>
      </c>
      <c r="J72" s="6">
        <f t="shared" si="25"/>
        <v>0</v>
      </c>
      <c r="K72" s="6">
        <f t="shared" si="26"/>
        <v>0</v>
      </c>
      <c r="L72" s="6">
        <f t="shared" si="27"/>
        <v>0</v>
      </c>
      <c r="M72" s="6">
        <f t="shared" si="28"/>
        <v>0</v>
      </c>
      <c r="N72" s="6">
        <f t="shared" si="29"/>
        <v>0</v>
      </c>
      <c r="O72" s="6">
        <f t="shared" si="30"/>
        <v>60</v>
      </c>
      <c r="P72" s="6">
        <f t="shared" si="31"/>
        <v>0</v>
      </c>
      <c r="Q72" s="7">
        <f t="shared" si="32"/>
        <v>4</v>
      </c>
      <c r="R72" s="7">
        <f t="shared" si="33"/>
        <v>4</v>
      </c>
      <c r="S72" s="7">
        <v>2</v>
      </c>
      <c r="T72" s="11"/>
      <c r="U72" s="10"/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7"/>
      <c r="AL72" s="7">
        <f t="shared" si="34"/>
        <v>0</v>
      </c>
      <c r="AM72" s="11"/>
      <c r="AN72" s="10"/>
      <c r="AO72" s="11"/>
      <c r="AP72" s="10"/>
      <c r="AQ72" s="11"/>
      <c r="AR72" s="10"/>
      <c r="AS72" s="11"/>
      <c r="AT72" s="10"/>
      <c r="AU72" s="7"/>
      <c r="AV72" s="11"/>
      <c r="AW72" s="10"/>
      <c r="AX72" s="11"/>
      <c r="AY72" s="10"/>
      <c r="AZ72" s="11"/>
      <c r="BA72" s="10"/>
      <c r="BB72" s="11"/>
      <c r="BC72" s="10"/>
      <c r="BD72" s="7"/>
      <c r="BE72" s="7">
        <f t="shared" si="35"/>
        <v>0</v>
      </c>
      <c r="BF72" s="11"/>
      <c r="BG72" s="10"/>
      <c r="BH72" s="11"/>
      <c r="BI72" s="10"/>
      <c r="BJ72" s="11"/>
      <c r="BK72" s="10"/>
      <c r="BL72" s="11"/>
      <c r="BM72" s="10"/>
      <c r="BN72" s="7"/>
      <c r="BO72" s="11"/>
      <c r="BP72" s="10"/>
      <c r="BQ72" s="11"/>
      <c r="BR72" s="10"/>
      <c r="BS72" s="11"/>
      <c r="BT72" s="10"/>
      <c r="BU72" s="11"/>
      <c r="BV72" s="10"/>
      <c r="BW72" s="7"/>
      <c r="BX72" s="7">
        <f t="shared" si="36"/>
        <v>0</v>
      </c>
      <c r="BY72" s="11"/>
      <c r="BZ72" s="10"/>
      <c r="CA72" s="11"/>
      <c r="CB72" s="10"/>
      <c r="CC72" s="11"/>
      <c r="CD72" s="10"/>
      <c r="CE72" s="11"/>
      <c r="CF72" s="10"/>
      <c r="CG72" s="7"/>
      <c r="CH72" s="11"/>
      <c r="CI72" s="10"/>
      <c r="CJ72" s="11"/>
      <c r="CK72" s="10"/>
      <c r="CL72" s="11"/>
      <c r="CM72" s="10"/>
      <c r="CN72" s="11"/>
      <c r="CO72" s="10"/>
      <c r="CP72" s="7"/>
      <c r="CQ72" s="7">
        <f t="shared" si="37"/>
        <v>0</v>
      </c>
      <c r="CR72" s="11"/>
      <c r="CS72" s="10"/>
      <c r="CT72" s="11"/>
      <c r="CU72" s="10"/>
      <c r="CV72" s="11"/>
      <c r="CW72" s="10"/>
      <c r="CX72" s="11"/>
      <c r="CY72" s="10"/>
      <c r="CZ72" s="7"/>
      <c r="DA72" s="11"/>
      <c r="DB72" s="10"/>
      <c r="DC72" s="11"/>
      <c r="DD72" s="10"/>
      <c r="DE72" s="11"/>
      <c r="DF72" s="10"/>
      <c r="DG72" s="11"/>
      <c r="DH72" s="10"/>
      <c r="DI72" s="7"/>
      <c r="DJ72" s="7">
        <f t="shared" si="38"/>
        <v>0</v>
      </c>
      <c r="DK72" s="11"/>
      <c r="DL72" s="10"/>
      <c r="DM72" s="11"/>
      <c r="DN72" s="10"/>
      <c r="DO72" s="11"/>
      <c r="DP72" s="10"/>
      <c r="DQ72" s="11"/>
      <c r="DR72" s="10"/>
      <c r="DS72" s="7"/>
      <c r="DT72" s="11"/>
      <c r="DU72" s="10"/>
      <c r="DV72" s="11"/>
      <c r="DW72" s="10"/>
      <c r="DX72" s="11">
        <v>60</v>
      </c>
      <c r="DY72" s="10" t="s">
        <v>59</v>
      </c>
      <c r="DZ72" s="11"/>
      <c r="EA72" s="10"/>
      <c r="EB72" s="7">
        <v>4</v>
      </c>
      <c r="EC72" s="7">
        <f t="shared" si="39"/>
        <v>4</v>
      </c>
      <c r="ED72" s="11"/>
      <c r="EE72" s="10"/>
      <c r="EF72" s="11"/>
      <c r="EG72" s="10"/>
      <c r="EH72" s="11"/>
      <c r="EI72" s="10"/>
      <c r="EJ72" s="11"/>
      <c r="EK72" s="10"/>
      <c r="EL72" s="7"/>
      <c r="EM72" s="11"/>
      <c r="EN72" s="10"/>
      <c r="EO72" s="11"/>
      <c r="EP72" s="10"/>
      <c r="EQ72" s="11"/>
      <c r="ER72" s="10"/>
      <c r="ES72" s="11"/>
      <c r="ET72" s="10"/>
      <c r="EU72" s="7"/>
      <c r="EV72" s="7">
        <f t="shared" si="40"/>
        <v>0</v>
      </c>
      <c r="EW72" s="11"/>
      <c r="EX72" s="10"/>
      <c r="EY72" s="11"/>
      <c r="EZ72" s="10"/>
      <c r="FA72" s="11"/>
      <c r="FB72" s="10"/>
      <c r="FC72" s="11"/>
      <c r="FD72" s="10"/>
      <c r="FE72" s="7"/>
      <c r="FF72" s="11"/>
      <c r="FG72" s="10"/>
      <c r="FH72" s="11"/>
      <c r="FI72" s="10"/>
      <c r="FJ72" s="11"/>
      <c r="FK72" s="10"/>
      <c r="FL72" s="11"/>
      <c r="FM72" s="10"/>
      <c r="FN72" s="7"/>
      <c r="FO72" s="7">
        <f t="shared" si="41"/>
        <v>0</v>
      </c>
    </row>
    <row r="73" spans="1:171" ht="12.75">
      <c r="A73" s="6"/>
      <c r="B73" s="6"/>
      <c r="C73" s="6"/>
      <c r="D73" s="6" t="s">
        <v>156</v>
      </c>
      <c r="E73" s="3" t="s">
        <v>157</v>
      </c>
      <c r="F73" s="6">
        <f>COUNTIF(T73:FM73,"e")</f>
        <v>0</v>
      </c>
      <c r="G73" s="6">
        <f>COUNTIF(T73:FM73,"z")</f>
        <v>3</v>
      </c>
      <c r="H73" s="6">
        <f t="shared" si="23"/>
        <v>75</v>
      </c>
      <c r="I73" s="6">
        <f t="shared" si="24"/>
        <v>0</v>
      </c>
      <c r="J73" s="6">
        <f t="shared" si="25"/>
        <v>0</v>
      </c>
      <c r="K73" s="6">
        <f t="shared" si="26"/>
        <v>0</v>
      </c>
      <c r="L73" s="6">
        <f t="shared" si="27"/>
        <v>0</v>
      </c>
      <c r="M73" s="6">
        <f t="shared" si="28"/>
        <v>75</v>
      </c>
      <c r="N73" s="6">
        <f t="shared" si="29"/>
        <v>0</v>
      </c>
      <c r="O73" s="6">
        <f t="shared" si="30"/>
        <v>0</v>
      </c>
      <c r="P73" s="6">
        <f t="shared" si="31"/>
        <v>0</v>
      </c>
      <c r="Q73" s="7">
        <f t="shared" si="32"/>
        <v>6</v>
      </c>
      <c r="R73" s="7">
        <f t="shared" si="33"/>
        <v>6</v>
      </c>
      <c r="S73" s="7">
        <v>3</v>
      </c>
      <c r="T73" s="11"/>
      <c r="U73" s="10"/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si="34"/>
        <v>0</v>
      </c>
      <c r="AM73" s="11"/>
      <c r="AN73" s="10"/>
      <c r="AO73" s="11"/>
      <c r="AP73" s="10"/>
      <c r="AQ73" s="11"/>
      <c r="AR73" s="10"/>
      <c r="AS73" s="11"/>
      <c r="AT73" s="10"/>
      <c r="AU73" s="7"/>
      <c r="AV73" s="11">
        <v>30</v>
      </c>
      <c r="AW73" s="10" t="s">
        <v>59</v>
      </c>
      <c r="AX73" s="11"/>
      <c r="AY73" s="10"/>
      <c r="AZ73" s="11"/>
      <c r="BA73" s="10"/>
      <c r="BB73" s="11"/>
      <c r="BC73" s="10"/>
      <c r="BD73" s="7">
        <v>3</v>
      </c>
      <c r="BE73" s="7">
        <f t="shared" si="35"/>
        <v>3</v>
      </c>
      <c r="BF73" s="11"/>
      <c r="BG73" s="10"/>
      <c r="BH73" s="11"/>
      <c r="BI73" s="10"/>
      <c r="BJ73" s="11"/>
      <c r="BK73" s="10"/>
      <c r="BL73" s="11"/>
      <c r="BM73" s="10"/>
      <c r="BN73" s="7"/>
      <c r="BO73" s="11">
        <v>30</v>
      </c>
      <c r="BP73" s="10" t="s">
        <v>59</v>
      </c>
      <c r="BQ73" s="11"/>
      <c r="BR73" s="10"/>
      <c r="BS73" s="11"/>
      <c r="BT73" s="10"/>
      <c r="BU73" s="11"/>
      <c r="BV73" s="10"/>
      <c r="BW73" s="7">
        <v>2</v>
      </c>
      <c r="BX73" s="7">
        <f t="shared" si="36"/>
        <v>2</v>
      </c>
      <c r="BY73" s="11"/>
      <c r="BZ73" s="10"/>
      <c r="CA73" s="11"/>
      <c r="CB73" s="10"/>
      <c r="CC73" s="11"/>
      <c r="CD73" s="10"/>
      <c r="CE73" s="11"/>
      <c r="CF73" s="10"/>
      <c r="CG73" s="7"/>
      <c r="CH73" s="11">
        <v>15</v>
      </c>
      <c r="CI73" s="10" t="s">
        <v>59</v>
      </c>
      <c r="CJ73" s="11"/>
      <c r="CK73" s="10"/>
      <c r="CL73" s="11"/>
      <c r="CM73" s="10"/>
      <c r="CN73" s="11"/>
      <c r="CO73" s="10"/>
      <c r="CP73" s="7">
        <v>1</v>
      </c>
      <c r="CQ73" s="7">
        <f t="shared" si="37"/>
        <v>1</v>
      </c>
      <c r="CR73" s="11"/>
      <c r="CS73" s="10"/>
      <c r="CT73" s="11"/>
      <c r="CU73" s="10"/>
      <c r="CV73" s="11"/>
      <c r="CW73" s="10"/>
      <c r="CX73" s="11"/>
      <c r="CY73" s="10"/>
      <c r="CZ73" s="7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si="38"/>
        <v>0</v>
      </c>
      <c r="DK73" s="11"/>
      <c r="DL73" s="10"/>
      <c r="DM73" s="11"/>
      <c r="DN73" s="10"/>
      <c r="DO73" s="11"/>
      <c r="DP73" s="10"/>
      <c r="DQ73" s="11"/>
      <c r="DR73" s="10"/>
      <c r="DS73" s="7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si="39"/>
        <v>0</v>
      </c>
      <c r="ED73" s="11"/>
      <c r="EE73" s="10"/>
      <c r="EF73" s="11"/>
      <c r="EG73" s="10"/>
      <c r="EH73" s="11"/>
      <c r="EI73" s="10"/>
      <c r="EJ73" s="11"/>
      <c r="EK73" s="10"/>
      <c r="EL73" s="7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si="40"/>
        <v>0</v>
      </c>
      <c r="EW73" s="11"/>
      <c r="EX73" s="10"/>
      <c r="EY73" s="11"/>
      <c r="EZ73" s="10"/>
      <c r="FA73" s="11"/>
      <c r="FB73" s="10"/>
      <c r="FC73" s="11"/>
      <c r="FD73" s="10"/>
      <c r="FE73" s="7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si="41"/>
        <v>0</v>
      </c>
    </row>
    <row r="74" spans="1:171" ht="15.75" customHeight="1">
      <c r="A74" s="6"/>
      <c r="B74" s="6"/>
      <c r="C74" s="6"/>
      <c r="D74" s="6"/>
      <c r="E74" s="6" t="s">
        <v>82</v>
      </c>
      <c r="F74" s="6">
        <f aca="true" t="shared" si="44" ref="F74:T74">SUM(F39:F73)</f>
        <v>12</v>
      </c>
      <c r="G74" s="6">
        <f t="shared" si="44"/>
        <v>67</v>
      </c>
      <c r="H74" s="6">
        <f t="shared" si="44"/>
        <v>2040</v>
      </c>
      <c r="I74" s="6">
        <f t="shared" si="44"/>
        <v>555</v>
      </c>
      <c r="J74" s="6">
        <f t="shared" si="44"/>
        <v>0</v>
      </c>
      <c r="K74" s="6">
        <f t="shared" si="44"/>
        <v>15</v>
      </c>
      <c r="L74" s="6">
        <f t="shared" si="44"/>
        <v>30</v>
      </c>
      <c r="M74" s="6">
        <f t="shared" si="44"/>
        <v>525</v>
      </c>
      <c r="N74" s="6">
        <f t="shared" si="44"/>
        <v>0</v>
      </c>
      <c r="O74" s="6">
        <f t="shared" si="44"/>
        <v>915</v>
      </c>
      <c r="P74" s="6">
        <f t="shared" si="44"/>
        <v>0</v>
      </c>
      <c r="Q74" s="7">
        <f t="shared" si="44"/>
        <v>158</v>
      </c>
      <c r="R74" s="7">
        <f t="shared" si="44"/>
        <v>114</v>
      </c>
      <c r="S74" s="7">
        <f t="shared" si="44"/>
        <v>103</v>
      </c>
      <c r="T74" s="11">
        <f t="shared" si="44"/>
        <v>45</v>
      </c>
      <c r="U74" s="10"/>
      <c r="V74" s="11">
        <f>SUM(V39:V73)</f>
        <v>0</v>
      </c>
      <c r="W74" s="10"/>
      <c r="X74" s="11">
        <f>SUM(X39:X73)</f>
        <v>0</v>
      </c>
      <c r="Y74" s="10"/>
      <c r="Z74" s="11">
        <f>SUM(Z39:Z73)</f>
        <v>0</v>
      </c>
      <c r="AA74" s="10"/>
      <c r="AB74" s="7">
        <f>SUM(AB39:AB73)</f>
        <v>4</v>
      </c>
      <c r="AC74" s="11">
        <f>SUM(AC39:AC73)</f>
        <v>90</v>
      </c>
      <c r="AD74" s="10"/>
      <c r="AE74" s="11">
        <f>SUM(AE39:AE73)</f>
        <v>0</v>
      </c>
      <c r="AF74" s="10"/>
      <c r="AG74" s="11">
        <f>SUM(AG39:AG73)</f>
        <v>45</v>
      </c>
      <c r="AH74" s="10"/>
      <c r="AI74" s="11">
        <f>SUM(AI39:AI73)</f>
        <v>0</v>
      </c>
      <c r="AJ74" s="10"/>
      <c r="AK74" s="7">
        <f>SUM(AK39:AK73)</f>
        <v>10</v>
      </c>
      <c r="AL74" s="7">
        <f>SUM(AL39:AL73)</f>
        <v>14</v>
      </c>
      <c r="AM74" s="11">
        <f>SUM(AM39:AM73)</f>
        <v>60</v>
      </c>
      <c r="AN74" s="10"/>
      <c r="AO74" s="11">
        <f>SUM(AO39:AO73)</f>
        <v>0</v>
      </c>
      <c r="AP74" s="10"/>
      <c r="AQ74" s="11">
        <f>SUM(AQ39:AQ73)</f>
        <v>0</v>
      </c>
      <c r="AR74" s="10"/>
      <c r="AS74" s="11">
        <f>SUM(AS39:AS73)</f>
        <v>0</v>
      </c>
      <c r="AT74" s="10"/>
      <c r="AU74" s="7">
        <f>SUM(AU39:AU73)</f>
        <v>4</v>
      </c>
      <c r="AV74" s="11">
        <f>SUM(AV39:AV73)</f>
        <v>105</v>
      </c>
      <c r="AW74" s="10"/>
      <c r="AX74" s="11">
        <f>SUM(AX39:AX73)</f>
        <v>0</v>
      </c>
      <c r="AY74" s="10"/>
      <c r="AZ74" s="11">
        <f>SUM(AZ39:AZ73)</f>
        <v>105</v>
      </c>
      <c r="BA74" s="10"/>
      <c r="BB74" s="11">
        <f>SUM(BB39:BB73)</f>
        <v>0</v>
      </c>
      <c r="BC74" s="10"/>
      <c r="BD74" s="7">
        <f>SUM(BD39:BD73)</f>
        <v>18</v>
      </c>
      <c r="BE74" s="7">
        <f>SUM(BE39:BE73)</f>
        <v>22</v>
      </c>
      <c r="BF74" s="11">
        <f>SUM(BF39:BF73)</f>
        <v>90</v>
      </c>
      <c r="BG74" s="10"/>
      <c r="BH74" s="11">
        <f>SUM(BH39:BH73)</f>
        <v>0</v>
      </c>
      <c r="BI74" s="10"/>
      <c r="BJ74" s="11">
        <f>SUM(BJ39:BJ73)</f>
        <v>0</v>
      </c>
      <c r="BK74" s="10"/>
      <c r="BL74" s="11">
        <f>SUM(BL39:BL73)</f>
        <v>0</v>
      </c>
      <c r="BM74" s="10"/>
      <c r="BN74" s="7">
        <f>SUM(BN39:BN73)</f>
        <v>7</v>
      </c>
      <c r="BO74" s="11">
        <f>SUM(BO39:BO73)</f>
        <v>105</v>
      </c>
      <c r="BP74" s="10"/>
      <c r="BQ74" s="11">
        <f>SUM(BQ39:BQ73)</f>
        <v>0</v>
      </c>
      <c r="BR74" s="10"/>
      <c r="BS74" s="11">
        <f>SUM(BS39:BS73)</f>
        <v>135</v>
      </c>
      <c r="BT74" s="10"/>
      <c r="BU74" s="11">
        <f>SUM(BU39:BU73)</f>
        <v>0</v>
      </c>
      <c r="BV74" s="10"/>
      <c r="BW74" s="7">
        <f>SUM(BW39:BW73)</f>
        <v>17</v>
      </c>
      <c r="BX74" s="7">
        <f>SUM(BX39:BX73)</f>
        <v>24</v>
      </c>
      <c r="BY74" s="11">
        <f>SUM(BY39:BY73)</f>
        <v>90</v>
      </c>
      <c r="BZ74" s="10"/>
      <c r="CA74" s="11">
        <f>SUM(CA39:CA73)</f>
        <v>0</v>
      </c>
      <c r="CB74" s="10"/>
      <c r="CC74" s="11">
        <f>SUM(CC39:CC73)</f>
        <v>0</v>
      </c>
      <c r="CD74" s="10"/>
      <c r="CE74" s="11">
        <f>SUM(CE39:CE73)</f>
        <v>0</v>
      </c>
      <c r="CF74" s="10"/>
      <c r="CG74" s="7">
        <f>SUM(CG39:CG73)</f>
        <v>6</v>
      </c>
      <c r="CH74" s="11">
        <f>SUM(CH39:CH73)</f>
        <v>105</v>
      </c>
      <c r="CI74" s="10"/>
      <c r="CJ74" s="11">
        <f>SUM(CJ39:CJ73)</f>
        <v>0</v>
      </c>
      <c r="CK74" s="10"/>
      <c r="CL74" s="11">
        <f>SUM(CL39:CL73)</f>
        <v>150</v>
      </c>
      <c r="CM74" s="10"/>
      <c r="CN74" s="11">
        <f>SUM(CN39:CN73)</f>
        <v>0</v>
      </c>
      <c r="CO74" s="10"/>
      <c r="CP74" s="7">
        <f>SUM(CP39:CP73)</f>
        <v>22</v>
      </c>
      <c r="CQ74" s="7">
        <f>SUM(CQ39:CQ73)</f>
        <v>28</v>
      </c>
      <c r="CR74" s="11">
        <f>SUM(CR39:CR73)</f>
        <v>105</v>
      </c>
      <c r="CS74" s="10"/>
      <c r="CT74" s="11">
        <f>SUM(CT39:CT73)</f>
        <v>0</v>
      </c>
      <c r="CU74" s="10"/>
      <c r="CV74" s="11">
        <f>SUM(CV39:CV73)</f>
        <v>0</v>
      </c>
      <c r="CW74" s="10"/>
      <c r="CX74" s="11">
        <f>SUM(CX39:CX73)</f>
        <v>0</v>
      </c>
      <c r="CY74" s="10"/>
      <c r="CZ74" s="7">
        <f>SUM(CZ39:CZ73)</f>
        <v>6</v>
      </c>
      <c r="DA74" s="11">
        <f>SUM(DA39:DA73)</f>
        <v>60</v>
      </c>
      <c r="DB74" s="10"/>
      <c r="DC74" s="11">
        <f>SUM(DC39:DC73)</f>
        <v>0</v>
      </c>
      <c r="DD74" s="10"/>
      <c r="DE74" s="11">
        <f>SUM(DE39:DE73)</f>
        <v>180</v>
      </c>
      <c r="DF74" s="10"/>
      <c r="DG74" s="11">
        <f>SUM(DG39:DG73)</f>
        <v>0</v>
      </c>
      <c r="DH74" s="10"/>
      <c r="DI74" s="7">
        <f>SUM(DI39:DI73)</f>
        <v>21</v>
      </c>
      <c r="DJ74" s="7">
        <f>SUM(DJ39:DJ73)</f>
        <v>27</v>
      </c>
      <c r="DK74" s="11">
        <f>SUM(DK39:DK73)</f>
        <v>105</v>
      </c>
      <c r="DL74" s="10"/>
      <c r="DM74" s="11">
        <f>SUM(DM39:DM73)</f>
        <v>0</v>
      </c>
      <c r="DN74" s="10"/>
      <c r="DO74" s="11">
        <f>SUM(DO39:DO73)</f>
        <v>15</v>
      </c>
      <c r="DP74" s="10"/>
      <c r="DQ74" s="11">
        <f>SUM(DQ39:DQ73)</f>
        <v>0</v>
      </c>
      <c r="DR74" s="10"/>
      <c r="DS74" s="7">
        <f>SUM(DS39:DS73)</f>
        <v>9</v>
      </c>
      <c r="DT74" s="11">
        <f>SUM(DT39:DT73)</f>
        <v>30</v>
      </c>
      <c r="DU74" s="10"/>
      <c r="DV74" s="11">
        <f>SUM(DV39:DV73)</f>
        <v>0</v>
      </c>
      <c r="DW74" s="10"/>
      <c r="DX74" s="11">
        <f>SUM(DX39:DX73)</f>
        <v>255</v>
      </c>
      <c r="DY74" s="10"/>
      <c r="DZ74" s="11">
        <f>SUM(DZ39:DZ73)</f>
        <v>0</v>
      </c>
      <c r="EA74" s="10"/>
      <c r="EB74" s="7">
        <f>SUM(EB39:EB73)</f>
        <v>18</v>
      </c>
      <c r="EC74" s="7">
        <f>SUM(EC39:EC73)</f>
        <v>27</v>
      </c>
      <c r="ED74" s="11">
        <f>SUM(ED39:ED73)</f>
        <v>60</v>
      </c>
      <c r="EE74" s="10"/>
      <c r="EF74" s="11">
        <f>SUM(EF39:EF73)</f>
        <v>0</v>
      </c>
      <c r="EG74" s="10"/>
      <c r="EH74" s="11">
        <f>SUM(EH39:EH73)</f>
        <v>0</v>
      </c>
      <c r="EI74" s="10"/>
      <c r="EJ74" s="11">
        <f>SUM(EJ39:EJ73)</f>
        <v>30</v>
      </c>
      <c r="EK74" s="10"/>
      <c r="EL74" s="7">
        <f>SUM(EL39:EL73)</f>
        <v>8</v>
      </c>
      <c r="EM74" s="11">
        <f>SUM(EM39:EM73)</f>
        <v>30</v>
      </c>
      <c r="EN74" s="10"/>
      <c r="EO74" s="11">
        <f>SUM(EO39:EO73)</f>
        <v>0</v>
      </c>
      <c r="EP74" s="10"/>
      <c r="EQ74" s="11">
        <f>SUM(EQ39:EQ73)</f>
        <v>45</v>
      </c>
      <c r="ER74" s="10"/>
      <c r="ES74" s="11">
        <f>SUM(ES39:ES73)</f>
        <v>0</v>
      </c>
      <c r="ET74" s="10"/>
      <c r="EU74" s="7">
        <f>SUM(EU39:EU73)</f>
        <v>8</v>
      </c>
      <c r="EV74" s="7">
        <f>SUM(EV39:EV73)</f>
        <v>16</v>
      </c>
      <c r="EW74" s="11">
        <f>SUM(EW39:EW73)</f>
        <v>0</v>
      </c>
      <c r="EX74" s="10"/>
      <c r="EY74" s="11">
        <f>SUM(EY39:EY73)</f>
        <v>0</v>
      </c>
      <c r="EZ74" s="10"/>
      <c r="FA74" s="11">
        <f>SUM(FA39:FA73)</f>
        <v>0</v>
      </c>
      <c r="FB74" s="10"/>
      <c r="FC74" s="11">
        <f>SUM(FC39:FC73)</f>
        <v>0</v>
      </c>
      <c r="FD74" s="10"/>
      <c r="FE74" s="7">
        <f>SUM(FE39:FE73)</f>
        <v>0</v>
      </c>
      <c r="FF74" s="11">
        <f>SUM(FF39:FF73)</f>
        <v>0</v>
      </c>
      <c r="FG74" s="10"/>
      <c r="FH74" s="11">
        <f>SUM(FH39:FH73)</f>
        <v>0</v>
      </c>
      <c r="FI74" s="10"/>
      <c r="FJ74" s="11">
        <f>SUM(FJ39:FJ73)</f>
        <v>0</v>
      </c>
      <c r="FK74" s="10"/>
      <c r="FL74" s="11">
        <f>SUM(FL39:FL73)</f>
        <v>0</v>
      </c>
      <c r="FM74" s="10"/>
      <c r="FN74" s="7">
        <f>SUM(FN39:FN73)</f>
        <v>0</v>
      </c>
      <c r="FO74" s="7">
        <f>SUM(FO39:FO73)</f>
        <v>0</v>
      </c>
    </row>
    <row r="75" spans="1:171" ht="19.5" customHeight="1">
      <c r="A75" s="14" t="s">
        <v>158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4"/>
      <c r="FO75" s="15"/>
    </row>
    <row r="76" spans="1:171" ht="12.75">
      <c r="A76" s="13">
        <v>1</v>
      </c>
      <c r="B76" s="13">
        <v>1</v>
      </c>
      <c r="C76" s="6">
        <v>1</v>
      </c>
      <c r="D76" s="6" t="s">
        <v>159</v>
      </c>
      <c r="E76" s="3" t="s">
        <v>160</v>
      </c>
      <c r="F76" s="6">
        <f aca="true" t="shared" si="45" ref="F76:F104">COUNTIF(T76:FM76,"e")</f>
        <v>1</v>
      </c>
      <c r="G76" s="6">
        <f aca="true" t="shared" si="46" ref="G76:G104">COUNTIF(T76:FM76,"z")</f>
        <v>2</v>
      </c>
      <c r="H76" s="6">
        <f aca="true" t="shared" si="47" ref="H76:H104">SUM(I76:P76)</f>
        <v>150</v>
      </c>
      <c r="I76" s="6">
        <f aca="true" t="shared" si="48" ref="I76:I104">T76+AM76+BF76+BY76+CR76+DK76+ED76+EW76</f>
        <v>0</v>
      </c>
      <c r="J76" s="6">
        <f aca="true" t="shared" si="49" ref="J76:J104">V76+AO76+BH76+CA76+CT76+DM76+EF76+EY76</f>
        <v>0</v>
      </c>
      <c r="K76" s="6">
        <f aca="true" t="shared" si="50" ref="K76:K104">X76+AQ76+BJ76+CC76+CV76+DO76+EH76+FA76</f>
        <v>0</v>
      </c>
      <c r="L76" s="6">
        <f aca="true" t="shared" si="51" ref="L76:L104">Z76+AS76+BL76+CE76+CX76+DQ76+EJ76+FC76</f>
        <v>0</v>
      </c>
      <c r="M76" s="6">
        <f aca="true" t="shared" si="52" ref="M76:M104">AC76+AV76+BO76+CH76+DA76+DT76+EM76+FF76</f>
        <v>0</v>
      </c>
      <c r="N76" s="6">
        <f aca="true" t="shared" si="53" ref="N76:N104">AE76+AX76+BQ76+CJ76+DC76+DV76+EO76+FH76</f>
        <v>150</v>
      </c>
      <c r="O76" s="6">
        <f aca="true" t="shared" si="54" ref="O76:O104">AG76+AZ76+BS76+CL76+DE76+DX76+EQ76+FJ76</f>
        <v>0</v>
      </c>
      <c r="P76" s="6">
        <f aca="true" t="shared" si="55" ref="P76:P104">AI76+BB76+BU76+CN76+DG76+DZ76+ES76+FL76</f>
        <v>0</v>
      </c>
      <c r="Q76" s="7">
        <f aca="true" t="shared" si="56" ref="Q76:Q104">AL76+BE76+BX76+CQ76+DJ76+EC76+EV76+FO76</f>
        <v>7</v>
      </c>
      <c r="R76" s="7">
        <f aca="true" t="shared" si="57" ref="R76:R104">AK76+BD76+BW76+CP76+DI76+EB76+EU76+FN76</f>
        <v>7</v>
      </c>
      <c r="S76" s="7">
        <v>6</v>
      </c>
      <c r="T76" s="11"/>
      <c r="U76" s="10"/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aca="true" t="shared" si="58" ref="AL76:AL104">AB76+AK76</f>
        <v>0</v>
      </c>
      <c r="AM76" s="11"/>
      <c r="AN76" s="10"/>
      <c r="AO76" s="11"/>
      <c r="AP76" s="10"/>
      <c r="AQ76" s="11"/>
      <c r="AR76" s="10"/>
      <c r="AS76" s="11"/>
      <c r="AT76" s="10"/>
      <c r="AU76" s="7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aca="true" t="shared" si="59" ref="BE76:BE104">AU76+BD76</f>
        <v>0</v>
      </c>
      <c r="BF76" s="11"/>
      <c r="BG76" s="10"/>
      <c r="BH76" s="11"/>
      <c r="BI76" s="10"/>
      <c r="BJ76" s="11"/>
      <c r="BK76" s="10"/>
      <c r="BL76" s="11"/>
      <c r="BM76" s="10"/>
      <c r="BN76" s="7"/>
      <c r="BO76" s="11"/>
      <c r="BP76" s="10"/>
      <c r="BQ76" s="11">
        <v>30</v>
      </c>
      <c r="BR76" s="10" t="s">
        <v>59</v>
      </c>
      <c r="BS76" s="11"/>
      <c r="BT76" s="10"/>
      <c r="BU76" s="11"/>
      <c r="BV76" s="10"/>
      <c r="BW76" s="7">
        <v>2</v>
      </c>
      <c r="BX76" s="7">
        <f aca="true" t="shared" si="60" ref="BX76:BX104">BN76+BW76</f>
        <v>2</v>
      </c>
      <c r="BY76" s="11"/>
      <c r="BZ76" s="10"/>
      <c r="CA76" s="11"/>
      <c r="CB76" s="10"/>
      <c r="CC76" s="11"/>
      <c r="CD76" s="10"/>
      <c r="CE76" s="11"/>
      <c r="CF76" s="10"/>
      <c r="CG76" s="7"/>
      <c r="CH76" s="11"/>
      <c r="CI76" s="10"/>
      <c r="CJ76" s="11">
        <v>60</v>
      </c>
      <c r="CK76" s="10" t="s">
        <v>59</v>
      </c>
      <c r="CL76" s="11"/>
      <c r="CM76" s="10"/>
      <c r="CN76" s="11"/>
      <c r="CO76" s="10"/>
      <c r="CP76" s="7">
        <v>2</v>
      </c>
      <c r="CQ76" s="7">
        <f aca="true" t="shared" si="61" ref="CQ76:CQ104">CG76+CP76</f>
        <v>2</v>
      </c>
      <c r="CR76" s="11"/>
      <c r="CS76" s="10"/>
      <c r="CT76" s="11"/>
      <c r="CU76" s="10"/>
      <c r="CV76" s="11"/>
      <c r="CW76" s="10"/>
      <c r="CX76" s="11"/>
      <c r="CY76" s="10"/>
      <c r="CZ76" s="7"/>
      <c r="DA76" s="11"/>
      <c r="DB76" s="10"/>
      <c r="DC76" s="11">
        <v>60</v>
      </c>
      <c r="DD76" s="10" t="s">
        <v>63</v>
      </c>
      <c r="DE76" s="11"/>
      <c r="DF76" s="10"/>
      <c r="DG76" s="11"/>
      <c r="DH76" s="10"/>
      <c r="DI76" s="7">
        <v>3</v>
      </c>
      <c r="DJ76" s="7">
        <f aca="true" t="shared" si="62" ref="DJ76:DJ104">CZ76+DI76</f>
        <v>3</v>
      </c>
      <c r="DK76" s="11"/>
      <c r="DL76" s="10"/>
      <c r="DM76" s="11"/>
      <c r="DN76" s="10"/>
      <c r="DO76" s="11"/>
      <c r="DP76" s="10"/>
      <c r="DQ76" s="11"/>
      <c r="DR76" s="10"/>
      <c r="DS76" s="7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aca="true" t="shared" si="63" ref="EC76:EC104">DS76+EB76</f>
        <v>0</v>
      </c>
      <c r="ED76" s="11"/>
      <c r="EE76" s="10"/>
      <c r="EF76" s="11"/>
      <c r="EG76" s="10"/>
      <c r="EH76" s="11"/>
      <c r="EI76" s="10"/>
      <c r="EJ76" s="11"/>
      <c r="EK76" s="10"/>
      <c r="EL76" s="7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aca="true" t="shared" si="64" ref="EV76:EV104">EL76+EU76</f>
        <v>0</v>
      </c>
      <c r="EW76" s="11"/>
      <c r="EX76" s="10"/>
      <c r="EY76" s="11"/>
      <c r="EZ76" s="10"/>
      <c r="FA76" s="11"/>
      <c r="FB76" s="10"/>
      <c r="FC76" s="11"/>
      <c r="FD76" s="10"/>
      <c r="FE76" s="7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aca="true" t="shared" si="65" ref="FO76:FO104">FE76+FN76</f>
        <v>0</v>
      </c>
    </row>
    <row r="77" spans="1:171" ht="12.75">
      <c r="A77" s="13">
        <v>1</v>
      </c>
      <c r="B77" s="13">
        <v>1</v>
      </c>
      <c r="C77" s="6">
        <v>2</v>
      </c>
      <c r="D77" s="6" t="s">
        <v>161</v>
      </c>
      <c r="E77" s="3" t="s">
        <v>162</v>
      </c>
      <c r="F77" s="6">
        <f t="shared" si="45"/>
        <v>1</v>
      </c>
      <c r="G77" s="6">
        <f t="shared" si="46"/>
        <v>2</v>
      </c>
      <c r="H77" s="6">
        <f t="shared" si="47"/>
        <v>150</v>
      </c>
      <c r="I77" s="6">
        <f t="shared" si="48"/>
        <v>0</v>
      </c>
      <c r="J77" s="6">
        <f t="shared" si="49"/>
        <v>0</v>
      </c>
      <c r="K77" s="6">
        <f t="shared" si="50"/>
        <v>0</v>
      </c>
      <c r="L77" s="6">
        <f t="shared" si="51"/>
        <v>0</v>
      </c>
      <c r="M77" s="6">
        <f t="shared" si="52"/>
        <v>0</v>
      </c>
      <c r="N77" s="6">
        <f t="shared" si="53"/>
        <v>150</v>
      </c>
      <c r="O77" s="6">
        <f t="shared" si="54"/>
        <v>0</v>
      </c>
      <c r="P77" s="6">
        <f t="shared" si="55"/>
        <v>0</v>
      </c>
      <c r="Q77" s="7">
        <f t="shared" si="56"/>
        <v>7</v>
      </c>
      <c r="R77" s="7">
        <f t="shared" si="57"/>
        <v>7</v>
      </c>
      <c r="S77" s="7">
        <v>6</v>
      </c>
      <c r="T77" s="11"/>
      <c r="U77" s="10"/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58"/>
        <v>0</v>
      </c>
      <c r="AM77" s="11"/>
      <c r="AN77" s="10"/>
      <c r="AO77" s="11"/>
      <c r="AP77" s="10"/>
      <c r="AQ77" s="11"/>
      <c r="AR77" s="10"/>
      <c r="AS77" s="11"/>
      <c r="AT77" s="10"/>
      <c r="AU77" s="7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59"/>
        <v>0</v>
      </c>
      <c r="BF77" s="11"/>
      <c r="BG77" s="10"/>
      <c r="BH77" s="11"/>
      <c r="BI77" s="10"/>
      <c r="BJ77" s="11"/>
      <c r="BK77" s="10"/>
      <c r="BL77" s="11"/>
      <c r="BM77" s="10"/>
      <c r="BN77" s="7"/>
      <c r="BO77" s="11"/>
      <c r="BP77" s="10"/>
      <c r="BQ77" s="11">
        <v>30</v>
      </c>
      <c r="BR77" s="10" t="s">
        <v>59</v>
      </c>
      <c r="BS77" s="11"/>
      <c r="BT77" s="10"/>
      <c r="BU77" s="11"/>
      <c r="BV77" s="10"/>
      <c r="BW77" s="7">
        <v>2</v>
      </c>
      <c r="BX77" s="7">
        <f t="shared" si="60"/>
        <v>2</v>
      </c>
      <c r="BY77" s="11"/>
      <c r="BZ77" s="10"/>
      <c r="CA77" s="11"/>
      <c r="CB77" s="10"/>
      <c r="CC77" s="11"/>
      <c r="CD77" s="10"/>
      <c r="CE77" s="11"/>
      <c r="CF77" s="10"/>
      <c r="CG77" s="7"/>
      <c r="CH77" s="11"/>
      <c r="CI77" s="10"/>
      <c r="CJ77" s="11">
        <v>60</v>
      </c>
      <c r="CK77" s="10" t="s">
        <v>59</v>
      </c>
      <c r="CL77" s="11"/>
      <c r="CM77" s="10"/>
      <c r="CN77" s="11"/>
      <c r="CO77" s="10"/>
      <c r="CP77" s="7">
        <v>2</v>
      </c>
      <c r="CQ77" s="7">
        <f t="shared" si="61"/>
        <v>2</v>
      </c>
      <c r="CR77" s="11"/>
      <c r="CS77" s="10"/>
      <c r="CT77" s="11"/>
      <c r="CU77" s="10"/>
      <c r="CV77" s="11"/>
      <c r="CW77" s="10"/>
      <c r="CX77" s="11"/>
      <c r="CY77" s="10"/>
      <c r="CZ77" s="7"/>
      <c r="DA77" s="11"/>
      <c r="DB77" s="10"/>
      <c r="DC77" s="11">
        <v>60</v>
      </c>
      <c r="DD77" s="10" t="s">
        <v>63</v>
      </c>
      <c r="DE77" s="11"/>
      <c r="DF77" s="10"/>
      <c r="DG77" s="11"/>
      <c r="DH77" s="10"/>
      <c r="DI77" s="7">
        <v>3</v>
      </c>
      <c r="DJ77" s="7">
        <f t="shared" si="62"/>
        <v>3</v>
      </c>
      <c r="DK77" s="11"/>
      <c r="DL77" s="10"/>
      <c r="DM77" s="11"/>
      <c r="DN77" s="10"/>
      <c r="DO77" s="11"/>
      <c r="DP77" s="10"/>
      <c r="DQ77" s="11"/>
      <c r="DR77" s="10"/>
      <c r="DS77" s="7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63"/>
        <v>0</v>
      </c>
      <c r="ED77" s="11"/>
      <c r="EE77" s="10"/>
      <c r="EF77" s="11"/>
      <c r="EG77" s="10"/>
      <c r="EH77" s="11"/>
      <c r="EI77" s="10"/>
      <c r="EJ77" s="11"/>
      <c r="EK77" s="10"/>
      <c r="EL77" s="7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64"/>
        <v>0</v>
      </c>
      <c r="EW77" s="11"/>
      <c r="EX77" s="10"/>
      <c r="EY77" s="11"/>
      <c r="EZ77" s="10"/>
      <c r="FA77" s="11"/>
      <c r="FB77" s="10"/>
      <c r="FC77" s="11"/>
      <c r="FD77" s="10"/>
      <c r="FE77" s="7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65"/>
        <v>0</v>
      </c>
    </row>
    <row r="78" spans="1:171" ht="12.75">
      <c r="A78" s="13">
        <v>2</v>
      </c>
      <c r="B78" s="13">
        <v>1</v>
      </c>
      <c r="C78" s="6">
        <v>1</v>
      </c>
      <c r="D78" s="6" t="s">
        <v>163</v>
      </c>
      <c r="E78" s="3" t="s">
        <v>164</v>
      </c>
      <c r="F78" s="6">
        <f t="shared" si="45"/>
        <v>0</v>
      </c>
      <c r="G78" s="6">
        <f t="shared" si="46"/>
        <v>1</v>
      </c>
      <c r="H78" s="6">
        <f t="shared" si="47"/>
        <v>15</v>
      </c>
      <c r="I78" s="6">
        <f t="shared" si="48"/>
        <v>0</v>
      </c>
      <c r="J78" s="6">
        <f t="shared" si="49"/>
        <v>0</v>
      </c>
      <c r="K78" s="6">
        <f t="shared" si="50"/>
        <v>0</v>
      </c>
      <c r="L78" s="6">
        <f t="shared" si="51"/>
        <v>0</v>
      </c>
      <c r="M78" s="6">
        <f t="shared" si="52"/>
        <v>0</v>
      </c>
      <c r="N78" s="6">
        <f t="shared" si="53"/>
        <v>0</v>
      </c>
      <c r="O78" s="6">
        <f t="shared" si="54"/>
        <v>15</v>
      </c>
      <c r="P78" s="6">
        <f t="shared" si="55"/>
        <v>0</v>
      </c>
      <c r="Q78" s="7">
        <f t="shared" si="56"/>
        <v>6</v>
      </c>
      <c r="R78" s="7">
        <f t="shared" si="57"/>
        <v>6</v>
      </c>
      <c r="S78" s="7">
        <v>2</v>
      </c>
      <c r="T78" s="11"/>
      <c r="U78" s="10"/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58"/>
        <v>0</v>
      </c>
      <c r="AM78" s="11"/>
      <c r="AN78" s="10"/>
      <c r="AO78" s="11"/>
      <c r="AP78" s="10"/>
      <c r="AQ78" s="11"/>
      <c r="AR78" s="10"/>
      <c r="AS78" s="11"/>
      <c r="AT78" s="10"/>
      <c r="AU78" s="7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59"/>
        <v>0</v>
      </c>
      <c r="BF78" s="11"/>
      <c r="BG78" s="10"/>
      <c r="BH78" s="11"/>
      <c r="BI78" s="10"/>
      <c r="BJ78" s="11"/>
      <c r="BK78" s="10"/>
      <c r="BL78" s="11"/>
      <c r="BM78" s="10"/>
      <c r="BN78" s="7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60"/>
        <v>0</v>
      </c>
      <c r="BY78" s="11"/>
      <c r="BZ78" s="10"/>
      <c r="CA78" s="11"/>
      <c r="CB78" s="10"/>
      <c r="CC78" s="11"/>
      <c r="CD78" s="10"/>
      <c r="CE78" s="11"/>
      <c r="CF78" s="10"/>
      <c r="CG78" s="7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61"/>
        <v>0</v>
      </c>
      <c r="CR78" s="11"/>
      <c r="CS78" s="10"/>
      <c r="CT78" s="11"/>
      <c r="CU78" s="10"/>
      <c r="CV78" s="11"/>
      <c r="CW78" s="10"/>
      <c r="CX78" s="11"/>
      <c r="CY78" s="10"/>
      <c r="CZ78" s="7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62"/>
        <v>0</v>
      </c>
      <c r="DK78" s="11"/>
      <c r="DL78" s="10"/>
      <c r="DM78" s="11"/>
      <c r="DN78" s="10"/>
      <c r="DO78" s="11"/>
      <c r="DP78" s="10"/>
      <c r="DQ78" s="11"/>
      <c r="DR78" s="10"/>
      <c r="DS78" s="7"/>
      <c r="DT78" s="11"/>
      <c r="DU78" s="10"/>
      <c r="DV78" s="11"/>
      <c r="DW78" s="10"/>
      <c r="DX78" s="11"/>
      <c r="DY78" s="10"/>
      <c r="DZ78" s="11"/>
      <c r="EA78" s="10"/>
      <c r="EB78" s="7"/>
      <c r="EC78" s="7">
        <f t="shared" si="63"/>
        <v>0</v>
      </c>
      <c r="ED78" s="11"/>
      <c r="EE78" s="10"/>
      <c r="EF78" s="11"/>
      <c r="EG78" s="10"/>
      <c r="EH78" s="11"/>
      <c r="EI78" s="10"/>
      <c r="EJ78" s="11"/>
      <c r="EK78" s="10"/>
      <c r="EL78" s="7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64"/>
        <v>0</v>
      </c>
      <c r="EW78" s="11"/>
      <c r="EX78" s="10"/>
      <c r="EY78" s="11"/>
      <c r="EZ78" s="10"/>
      <c r="FA78" s="11"/>
      <c r="FB78" s="10"/>
      <c r="FC78" s="11"/>
      <c r="FD78" s="10"/>
      <c r="FE78" s="7"/>
      <c r="FF78" s="11"/>
      <c r="FG78" s="10"/>
      <c r="FH78" s="11"/>
      <c r="FI78" s="10"/>
      <c r="FJ78" s="11">
        <v>15</v>
      </c>
      <c r="FK78" s="10" t="s">
        <v>59</v>
      </c>
      <c r="FL78" s="11"/>
      <c r="FM78" s="10"/>
      <c r="FN78" s="7">
        <v>6</v>
      </c>
      <c r="FO78" s="7">
        <f t="shared" si="65"/>
        <v>6</v>
      </c>
    </row>
    <row r="79" spans="1:171" ht="12.75">
      <c r="A79" s="13">
        <v>2</v>
      </c>
      <c r="B79" s="13">
        <v>1</v>
      </c>
      <c r="C79" s="6">
        <v>2</v>
      </c>
      <c r="D79" s="6" t="s">
        <v>165</v>
      </c>
      <c r="E79" s="3" t="s">
        <v>166</v>
      </c>
      <c r="F79" s="6">
        <f t="shared" si="45"/>
        <v>0</v>
      </c>
      <c r="G79" s="6">
        <f t="shared" si="46"/>
        <v>1</v>
      </c>
      <c r="H79" s="6">
        <f t="shared" si="47"/>
        <v>15</v>
      </c>
      <c r="I79" s="6">
        <f t="shared" si="48"/>
        <v>0</v>
      </c>
      <c r="J79" s="6">
        <f t="shared" si="49"/>
        <v>0</v>
      </c>
      <c r="K79" s="6">
        <f t="shared" si="50"/>
        <v>0</v>
      </c>
      <c r="L79" s="6">
        <f t="shared" si="51"/>
        <v>0</v>
      </c>
      <c r="M79" s="6">
        <f t="shared" si="52"/>
        <v>0</v>
      </c>
      <c r="N79" s="6">
        <f t="shared" si="53"/>
        <v>0</v>
      </c>
      <c r="O79" s="6">
        <f t="shared" si="54"/>
        <v>15</v>
      </c>
      <c r="P79" s="6">
        <f t="shared" si="55"/>
        <v>0</v>
      </c>
      <c r="Q79" s="7">
        <f t="shared" si="56"/>
        <v>6</v>
      </c>
      <c r="R79" s="7">
        <f t="shared" si="57"/>
        <v>6</v>
      </c>
      <c r="S79" s="7">
        <v>2</v>
      </c>
      <c r="T79" s="11"/>
      <c r="U79" s="10"/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58"/>
        <v>0</v>
      </c>
      <c r="AM79" s="11"/>
      <c r="AN79" s="10"/>
      <c r="AO79" s="11"/>
      <c r="AP79" s="10"/>
      <c r="AQ79" s="11"/>
      <c r="AR79" s="10"/>
      <c r="AS79" s="11"/>
      <c r="AT79" s="10"/>
      <c r="AU79" s="7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59"/>
        <v>0</v>
      </c>
      <c r="BF79" s="11"/>
      <c r="BG79" s="10"/>
      <c r="BH79" s="11"/>
      <c r="BI79" s="10"/>
      <c r="BJ79" s="11"/>
      <c r="BK79" s="10"/>
      <c r="BL79" s="11"/>
      <c r="BM79" s="10"/>
      <c r="BN79" s="7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60"/>
        <v>0</v>
      </c>
      <c r="BY79" s="11"/>
      <c r="BZ79" s="10"/>
      <c r="CA79" s="11"/>
      <c r="CB79" s="10"/>
      <c r="CC79" s="11"/>
      <c r="CD79" s="10"/>
      <c r="CE79" s="11"/>
      <c r="CF79" s="10"/>
      <c r="CG79" s="7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61"/>
        <v>0</v>
      </c>
      <c r="CR79" s="11"/>
      <c r="CS79" s="10"/>
      <c r="CT79" s="11"/>
      <c r="CU79" s="10"/>
      <c r="CV79" s="11"/>
      <c r="CW79" s="10"/>
      <c r="CX79" s="11"/>
      <c r="CY79" s="10"/>
      <c r="CZ79" s="7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62"/>
        <v>0</v>
      </c>
      <c r="DK79" s="11"/>
      <c r="DL79" s="10"/>
      <c r="DM79" s="11"/>
      <c r="DN79" s="10"/>
      <c r="DO79" s="11"/>
      <c r="DP79" s="10"/>
      <c r="DQ79" s="11"/>
      <c r="DR79" s="10"/>
      <c r="DS79" s="7"/>
      <c r="DT79" s="11"/>
      <c r="DU79" s="10"/>
      <c r="DV79" s="11"/>
      <c r="DW79" s="10"/>
      <c r="DX79" s="11"/>
      <c r="DY79" s="10"/>
      <c r="DZ79" s="11"/>
      <c r="EA79" s="10"/>
      <c r="EB79" s="7"/>
      <c r="EC79" s="7">
        <f t="shared" si="63"/>
        <v>0</v>
      </c>
      <c r="ED79" s="11"/>
      <c r="EE79" s="10"/>
      <c r="EF79" s="11"/>
      <c r="EG79" s="10"/>
      <c r="EH79" s="11"/>
      <c r="EI79" s="10"/>
      <c r="EJ79" s="11"/>
      <c r="EK79" s="10"/>
      <c r="EL79" s="7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64"/>
        <v>0</v>
      </c>
      <c r="EW79" s="11"/>
      <c r="EX79" s="10"/>
      <c r="EY79" s="11"/>
      <c r="EZ79" s="10"/>
      <c r="FA79" s="11"/>
      <c r="FB79" s="10"/>
      <c r="FC79" s="11"/>
      <c r="FD79" s="10"/>
      <c r="FE79" s="7"/>
      <c r="FF79" s="11"/>
      <c r="FG79" s="10"/>
      <c r="FH79" s="11"/>
      <c r="FI79" s="10"/>
      <c r="FJ79" s="11">
        <v>15</v>
      </c>
      <c r="FK79" s="10" t="s">
        <v>59</v>
      </c>
      <c r="FL79" s="11"/>
      <c r="FM79" s="10"/>
      <c r="FN79" s="7">
        <v>6</v>
      </c>
      <c r="FO79" s="7">
        <f t="shared" si="65"/>
        <v>6</v>
      </c>
    </row>
    <row r="80" spans="1:171" ht="12.75">
      <c r="A80" s="13">
        <v>2</v>
      </c>
      <c r="B80" s="13">
        <v>1</v>
      </c>
      <c r="C80" s="6">
        <v>3</v>
      </c>
      <c r="D80" s="6" t="s">
        <v>167</v>
      </c>
      <c r="E80" s="3" t="s">
        <v>168</v>
      </c>
      <c r="F80" s="6">
        <f t="shared" si="45"/>
        <v>0</v>
      </c>
      <c r="G80" s="6">
        <f t="shared" si="46"/>
        <v>1</v>
      </c>
      <c r="H80" s="6">
        <f t="shared" si="47"/>
        <v>15</v>
      </c>
      <c r="I80" s="6">
        <f t="shared" si="48"/>
        <v>0</v>
      </c>
      <c r="J80" s="6">
        <f t="shared" si="49"/>
        <v>0</v>
      </c>
      <c r="K80" s="6">
        <f t="shared" si="50"/>
        <v>0</v>
      </c>
      <c r="L80" s="6">
        <f t="shared" si="51"/>
        <v>0</v>
      </c>
      <c r="M80" s="6">
        <f t="shared" si="52"/>
        <v>0</v>
      </c>
      <c r="N80" s="6">
        <f t="shared" si="53"/>
        <v>0</v>
      </c>
      <c r="O80" s="6">
        <f t="shared" si="54"/>
        <v>15</v>
      </c>
      <c r="P80" s="6">
        <f t="shared" si="55"/>
        <v>0</v>
      </c>
      <c r="Q80" s="7">
        <f t="shared" si="56"/>
        <v>6</v>
      </c>
      <c r="R80" s="7">
        <f t="shared" si="57"/>
        <v>6</v>
      </c>
      <c r="S80" s="7">
        <v>2</v>
      </c>
      <c r="T80" s="11"/>
      <c r="U80" s="10"/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58"/>
        <v>0</v>
      </c>
      <c r="AM80" s="11"/>
      <c r="AN80" s="10"/>
      <c r="AO80" s="11"/>
      <c r="AP80" s="10"/>
      <c r="AQ80" s="11"/>
      <c r="AR80" s="10"/>
      <c r="AS80" s="11"/>
      <c r="AT80" s="10"/>
      <c r="AU80" s="7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59"/>
        <v>0</v>
      </c>
      <c r="BF80" s="11"/>
      <c r="BG80" s="10"/>
      <c r="BH80" s="11"/>
      <c r="BI80" s="10"/>
      <c r="BJ80" s="11"/>
      <c r="BK80" s="10"/>
      <c r="BL80" s="11"/>
      <c r="BM80" s="10"/>
      <c r="BN80" s="7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60"/>
        <v>0</v>
      </c>
      <c r="BY80" s="11"/>
      <c r="BZ80" s="10"/>
      <c r="CA80" s="11"/>
      <c r="CB80" s="10"/>
      <c r="CC80" s="11"/>
      <c r="CD80" s="10"/>
      <c r="CE80" s="11"/>
      <c r="CF80" s="10"/>
      <c r="CG80" s="7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61"/>
        <v>0</v>
      </c>
      <c r="CR80" s="11"/>
      <c r="CS80" s="10"/>
      <c r="CT80" s="11"/>
      <c r="CU80" s="10"/>
      <c r="CV80" s="11"/>
      <c r="CW80" s="10"/>
      <c r="CX80" s="11"/>
      <c r="CY80" s="10"/>
      <c r="CZ80" s="7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62"/>
        <v>0</v>
      </c>
      <c r="DK80" s="11"/>
      <c r="DL80" s="10"/>
      <c r="DM80" s="11"/>
      <c r="DN80" s="10"/>
      <c r="DO80" s="11"/>
      <c r="DP80" s="10"/>
      <c r="DQ80" s="11"/>
      <c r="DR80" s="10"/>
      <c r="DS80" s="7"/>
      <c r="DT80" s="11"/>
      <c r="DU80" s="10"/>
      <c r="DV80" s="11"/>
      <c r="DW80" s="10"/>
      <c r="DX80" s="11"/>
      <c r="DY80" s="10"/>
      <c r="DZ80" s="11"/>
      <c r="EA80" s="10"/>
      <c r="EB80" s="7"/>
      <c r="EC80" s="7">
        <f t="shared" si="63"/>
        <v>0</v>
      </c>
      <c r="ED80" s="11"/>
      <c r="EE80" s="10"/>
      <c r="EF80" s="11"/>
      <c r="EG80" s="10"/>
      <c r="EH80" s="11"/>
      <c r="EI80" s="10"/>
      <c r="EJ80" s="11"/>
      <c r="EK80" s="10"/>
      <c r="EL80" s="7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64"/>
        <v>0</v>
      </c>
      <c r="EW80" s="11"/>
      <c r="EX80" s="10"/>
      <c r="EY80" s="11"/>
      <c r="EZ80" s="10"/>
      <c r="FA80" s="11"/>
      <c r="FB80" s="10"/>
      <c r="FC80" s="11"/>
      <c r="FD80" s="10"/>
      <c r="FE80" s="7"/>
      <c r="FF80" s="11"/>
      <c r="FG80" s="10"/>
      <c r="FH80" s="11"/>
      <c r="FI80" s="10"/>
      <c r="FJ80" s="11">
        <v>15</v>
      </c>
      <c r="FK80" s="10" t="s">
        <v>59</v>
      </c>
      <c r="FL80" s="11"/>
      <c r="FM80" s="10"/>
      <c r="FN80" s="7">
        <v>6</v>
      </c>
      <c r="FO80" s="7">
        <f t="shared" si="65"/>
        <v>6</v>
      </c>
    </row>
    <row r="81" spans="1:171" ht="12.75">
      <c r="A81" s="13">
        <v>2</v>
      </c>
      <c r="B81" s="13">
        <v>1</v>
      </c>
      <c r="C81" s="6">
        <v>4</v>
      </c>
      <c r="D81" s="6" t="s">
        <v>169</v>
      </c>
      <c r="E81" s="3" t="s">
        <v>170</v>
      </c>
      <c r="F81" s="6">
        <f t="shared" si="45"/>
        <v>0</v>
      </c>
      <c r="G81" s="6">
        <f t="shared" si="46"/>
        <v>1</v>
      </c>
      <c r="H81" s="6">
        <f t="shared" si="47"/>
        <v>15</v>
      </c>
      <c r="I81" s="6">
        <f t="shared" si="48"/>
        <v>0</v>
      </c>
      <c r="J81" s="6">
        <f t="shared" si="49"/>
        <v>0</v>
      </c>
      <c r="K81" s="6">
        <f t="shared" si="50"/>
        <v>0</v>
      </c>
      <c r="L81" s="6">
        <f t="shared" si="51"/>
        <v>0</v>
      </c>
      <c r="M81" s="6">
        <f t="shared" si="52"/>
        <v>0</v>
      </c>
      <c r="N81" s="6">
        <f t="shared" si="53"/>
        <v>0</v>
      </c>
      <c r="O81" s="6">
        <f t="shared" si="54"/>
        <v>15</v>
      </c>
      <c r="P81" s="6">
        <f t="shared" si="55"/>
        <v>0</v>
      </c>
      <c r="Q81" s="7">
        <f t="shared" si="56"/>
        <v>6</v>
      </c>
      <c r="R81" s="7">
        <f t="shared" si="57"/>
        <v>6</v>
      </c>
      <c r="S81" s="7">
        <v>2</v>
      </c>
      <c r="T81" s="11"/>
      <c r="U81" s="10"/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58"/>
        <v>0</v>
      </c>
      <c r="AM81" s="11"/>
      <c r="AN81" s="10"/>
      <c r="AO81" s="11"/>
      <c r="AP81" s="10"/>
      <c r="AQ81" s="11"/>
      <c r="AR81" s="10"/>
      <c r="AS81" s="11"/>
      <c r="AT81" s="10"/>
      <c r="AU81" s="7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59"/>
        <v>0</v>
      </c>
      <c r="BF81" s="11"/>
      <c r="BG81" s="10"/>
      <c r="BH81" s="11"/>
      <c r="BI81" s="10"/>
      <c r="BJ81" s="11"/>
      <c r="BK81" s="10"/>
      <c r="BL81" s="11"/>
      <c r="BM81" s="10"/>
      <c r="BN81" s="7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60"/>
        <v>0</v>
      </c>
      <c r="BY81" s="11"/>
      <c r="BZ81" s="10"/>
      <c r="CA81" s="11"/>
      <c r="CB81" s="10"/>
      <c r="CC81" s="11"/>
      <c r="CD81" s="10"/>
      <c r="CE81" s="11"/>
      <c r="CF81" s="10"/>
      <c r="CG81" s="7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61"/>
        <v>0</v>
      </c>
      <c r="CR81" s="11"/>
      <c r="CS81" s="10"/>
      <c r="CT81" s="11"/>
      <c r="CU81" s="10"/>
      <c r="CV81" s="11"/>
      <c r="CW81" s="10"/>
      <c r="CX81" s="11"/>
      <c r="CY81" s="10"/>
      <c r="CZ81" s="7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62"/>
        <v>0</v>
      </c>
      <c r="DK81" s="11"/>
      <c r="DL81" s="10"/>
      <c r="DM81" s="11"/>
      <c r="DN81" s="10"/>
      <c r="DO81" s="11"/>
      <c r="DP81" s="10"/>
      <c r="DQ81" s="11"/>
      <c r="DR81" s="10"/>
      <c r="DS81" s="7"/>
      <c r="DT81" s="11"/>
      <c r="DU81" s="10"/>
      <c r="DV81" s="11"/>
      <c r="DW81" s="10"/>
      <c r="DX81" s="11"/>
      <c r="DY81" s="10"/>
      <c r="DZ81" s="11"/>
      <c r="EA81" s="10"/>
      <c r="EB81" s="7"/>
      <c r="EC81" s="7">
        <f t="shared" si="63"/>
        <v>0</v>
      </c>
      <c r="ED81" s="11"/>
      <c r="EE81" s="10"/>
      <c r="EF81" s="11"/>
      <c r="EG81" s="10"/>
      <c r="EH81" s="11"/>
      <c r="EI81" s="10"/>
      <c r="EJ81" s="11"/>
      <c r="EK81" s="10"/>
      <c r="EL81" s="7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64"/>
        <v>0</v>
      </c>
      <c r="EW81" s="11"/>
      <c r="EX81" s="10"/>
      <c r="EY81" s="11"/>
      <c r="EZ81" s="10"/>
      <c r="FA81" s="11"/>
      <c r="FB81" s="10"/>
      <c r="FC81" s="11"/>
      <c r="FD81" s="10"/>
      <c r="FE81" s="7"/>
      <c r="FF81" s="11"/>
      <c r="FG81" s="10"/>
      <c r="FH81" s="11"/>
      <c r="FI81" s="10"/>
      <c r="FJ81" s="11">
        <v>15</v>
      </c>
      <c r="FK81" s="10" t="s">
        <v>59</v>
      </c>
      <c r="FL81" s="11"/>
      <c r="FM81" s="10"/>
      <c r="FN81" s="7">
        <v>6</v>
      </c>
      <c r="FO81" s="7">
        <f t="shared" si="65"/>
        <v>6</v>
      </c>
    </row>
    <row r="82" spans="1:171" ht="12.75">
      <c r="A82" s="13">
        <v>2</v>
      </c>
      <c r="B82" s="13">
        <v>1</v>
      </c>
      <c r="C82" s="6">
        <v>5</v>
      </c>
      <c r="D82" s="6" t="s">
        <v>171</v>
      </c>
      <c r="E82" s="3" t="s">
        <v>172</v>
      </c>
      <c r="F82" s="6">
        <f t="shared" si="45"/>
        <v>0</v>
      </c>
      <c r="G82" s="6">
        <f t="shared" si="46"/>
        <v>1</v>
      </c>
      <c r="H82" s="6">
        <f t="shared" si="47"/>
        <v>15</v>
      </c>
      <c r="I82" s="6">
        <f t="shared" si="48"/>
        <v>0</v>
      </c>
      <c r="J82" s="6">
        <f t="shared" si="49"/>
        <v>0</v>
      </c>
      <c r="K82" s="6">
        <f t="shared" si="50"/>
        <v>0</v>
      </c>
      <c r="L82" s="6">
        <f t="shared" si="51"/>
        <v>0</v>
      </c>
      <c r="M82" s="6">
        <f t="shared" si="52"/>
        <v>0</v>
      </c>
      <c r="N82" s="6">
        <f t="shared" si="53"/>
        <v>0</v>
      </c>
      <c r="O82" s="6">
        <f t="shared" si="54"/>
        <v>15</v>
      </c>
      <c r="P82" s="6">
        <f t="shared" si="55"/>
        <v>0</v>
      </c>
      <c r="Q82" s="7">
        <f t="shared" si="56"/>
        <v>6</v>
      </c>
      <c r="R82" s="7">
        <f t="shared" si="57"/>
        <v>6</v>
      </c>
      <c r="S82" s="7">
        <v>2</v>
      </c>
      <c r="T82" s="11"/>
      <c r="U82" s="10"/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58"/>
        <v>0</v>
      </c>
      <c r="AM82" s="11"/>
      <c r="AN82" s="10"/>
      <c r="AO82" s="11"/>
      <c r="AP82" s="10"/>
      <c r="AQ82" s="11"/>
      <c r="AR82" s="10"/>
      <c r="AS82" s="11"/>
      <c r="AT82" s="10"/>
      <c r="AU82" s="7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59"/>
        <v>0</v>
      </c>
      <c r="BF82" s="11"/>
      <c r="BG82" s="10"/>
      <c r="BH82" s="11"/>
      <c r="BI82" s="10"/>
      <c r="BJ82" s="11"/>
      <c r="BK82" s="10"/>
      <c r="BL82" s="11"/>
      <c r="BM82" s="10"/>
      <c r="BN82" s="7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60"/>
        <v>0</v>
      </c>
      <c r="BY82" s="11"/>
      <c r="BZ82" s="10"/>
      <c r="CA82" s="11"/>
      <c r="CB82" s="10"/>
      <c r="CC82" s="11"/>
      <c r="CD82" s="10"/>
      <c r="CE82" s="11"/>
      <c r="CF82" s="10"/>
      <c r="CG82" s="7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61"/>
        <v>0</v>
      </c>
      <c r="CR82" s="11"/>
      <c r="CS82" s="10"/>
      <c r="CT82" s="11"/>
      <c r="CU82" s="10"/>
      <c r="CV82" s="11"/>
      <c r="CW82" s="10"/>
      <c r="CX82" s="11"/>
      <c r="CY82" s="10"/>
      <c r="CZ82" s="7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62"/>
        <v>0</v>
      </c>
      <c r="DK82" s="11"/>
      <c r="DL82" s="10"/>
      <c r="DM82" s="11"/>
      <c r="DN82" s="10"/>
      <c r="DO82" s="11"/>
      <c r="DP82" s="10"/>
      <c r="DQ82" s="11"/>
      <c r="DR82" s="10"/>
      <c r="DS82" s="7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63"/>
        <v>0</v>
      </c>
      <c r="ED82" s="11"/>
      <c r="EE82" s="10"/>
      <c r="EF82" s="11"/>
      <c r="EG82" s="10"/>
      <c r="EH82" s="11"/>
      <c r="EI82" s="10"/>
      <c r="EJ82" s="11"/>
      <c r="EK82" s="10"/>
      <c r="EL82" s="7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64"/>
        <v>0</v>
      </c>
      <c r="EW82" s="11"/>
      <c r="EX82" s="10"/>
      <c r="EY82" s="11"/>
      <c r="EZ82" s="10"/>
      <c r="FA82" s="11"/>
      <c r="FB82" s="10"/>
      <c r="FC82" s="11"/>
      <c r="FD82" s="10"/>
      <c r="FE82" s="7"/>
      <c r="FF82" s="11"/>
      <c r="FG82" s="10"/>
      <c r="FH82" s="11"/>
      <c r="FI82" s="10"/>
      <c r="FJ82" s="11">
        <v>15</v>
      </c>
      <c r="FK82" s="10" t="s">
        <v>59</v>
      </c>
      <c r="FL82" s="11"/>
      <c r="FM82" s="10"/>
      <c r="FN82" s="7">
        <v>6</v>
      </c>
      <c r="FO82" s="7">
        <f t="shared" si="65"/>
        <v>6</v>
      </c>
    </row>
    <row r="83" spans="1:171" ht="12.75">
      <c r="A83" s="13">
        <v>12</v>
      </c>
      <c r="B83" s="13">
        <v>1</v>
      </c>
      <c r="C83" s="6">
        <v>1</v>
      </c>
      <c r="D83" s="6" t="s">
        <v>173</v>
      </c>
      <c r="E83" s="3" t="s">
        <v>174</v>
      </c>
      <c r="F83" s="6">
        <f t="shared" si="45"/>
        <v>0</v>
      </c>
      <c r="G83" s="6">
        <f t="shared" si="46"/>
        <v>1</v>
      </c>
      <c r="H83" s="6">
        <f t="shared" si="47"/>
        <v>15</v>
      </c>
      <c r="I83" s="6">
        <f t="shared" si="48"/>
        <v>15</v>
      </c>
      <c r="J83" s="6">
        <f t="shared" si="49"/>
        <v>0</v>
      </c>
      <c r="K83" s="6">
        <f t="shared" si="50"/>
        <v>0</v>
      </c>
      <c r="L83" s="6">
        <f t="shared" si="51"/>
        <v>0</v>
      </c>
      <c r="M83" s="6">
        <f t="shared" si="52"/>
        <v>0</v>
      </c>
      <c r="N83" s="6">
        <f t="shared" si="53"/>
        <v>0</v>
      </c>
      <c r="O83" s="6">
        <f t="shared" si="54"/>
        <v>0</v>
      </c>
      <c r="P83" s="6">
        <f t="shared" si="55"/>
        <v>0</v>
      </c>
      <c r="Q83" s="7">
        <f t="shared" si="56"/>
        <v>1</v>
      </c>
      <c r="R83" s="7">
        <f t="shared" si="57"/>
        <v>0</v>
      </c>
      <c r="S83" s="7">
        <v>1</v>
      </c>
      <c r="T83" s="11">
        <v>15</v>
      </c>
      <c r="U83" s="10" t="s">
        <v>59</v>
      </c>
      <c r="V83" s="11"/>
      <c r="W83" s="10"/>
      <c r="X83" s="11"/>
      <c r="Y83" s="10"/>
      <c r="Z83" s="11"/>
      <c r="AA83" s="10"/>
      <c r="AB83" s="7">
        <v>1</v>
      </c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58"/>
        <v>1</v>
      </c>
      <c r="AM83" s="11"/>
      <c r="AN83" s="10"/>
      <c r="AO83" s="11"/>
      <c r="AP83" s="10"/>
      <c r="AQ83" s="11"/>
      <c r="AR83" s="10"/>
      <c r="AS83" s="11"/>
      <c r="AT83" s="10"/>
      <c r="AU83" s="7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59"/>
        <v>0</v>
      </c>
      <c r="BF83" s="11"/>
      <c r="BG83" s="10"/>
      <c r="BH83" s="11"/>
      <c r="BI83" s="10"/>
      <c r="BJ83" s="11"/>
      <c r="BK83" s="10"/>
      <c r="BL83" s="11"/>
      <c r="BM83" s="10"/>
      <c r="BN83" s="7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60"/>
        <v>0</v>
      </c>
      <c r="BY83" s="11"/>
      <c r="BZ83" s="10"/>
      <c r="CA83" s="11"/>
      <c r="CB83" s="10"/>
      <c r="CC83" s="11"/>
      <c r="CD83" s="10"/>
      <c r="CE83" s="11"/>
      <c r="CF83" s="10"/>
      <c r="CG83" s="7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61"/>
        <v>0</v>
      </c>
      <c r="CR83" s="11"/>
      <c r="CS83" s="10"/>
      <c r="CT83" s="11"/>
      <c r="CU83" s="10"/>
      <c r="CV83" s="11"/>
      <c r="CW83" s="10"/>
      <c r="CX83" s="11"/>
      <c r="CY83" s="10"/>
      <c r="CZ83" s="7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62"/>
        <v>0</v>
      </c>
      <c r="DK83" s="11"/>
      <c r="DL83" s="10"/>
      <c r="DM83" s="11"/>
      <c r="DN83" s="10"/>
      <c r="DO83" s="11"/>
      <c r="DP83" s="10"/>
      <c r="DQ83" s="11"/>
      <c r="DR83" s="10"/>
      <c r="DS83" s="7"/>
      <c r="DT83" s="11"/>
      <c r="DU83" s="10"/>
      <c r="DV83" s="11"/>
      <c r="DW83" s="10"/>
      <c r="DX83" s="11"/>
      <c r="DY83" s="10"/>
      <c r="DZ83" s="11"/>
      <c r="EA83" s="10"/>
      <c r="EB83" s="7"/>
      <c r="EC83" s="7">
        <f t="shared" si="63"/>
        <v>0</v>
      </c>
      <c r="ED83" s="11"/>
      <c r="EE83" s="10"/>
      <c r="EF83" s="11"/>
      <c r="EG83" s="10"/>
      <c r="EH83" s="11"/>
      <c r="EI83" s="10"/>
      <c r="EJ83" s="11"/>
      <c r="EK83" s="10"/>
      <c r="EL83" s="7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64"/>
        <v>0</v>
      </c>
      <c r="EW83" s="11"/>
      <c r="EX83" s="10"/>
      <c r="EY83" s="11"/>
      <c r="EZ83" s="10"/>
      <c r="FA83" s="11"/>
      <c r="FB83" s="10"/>
      <c r="FC83" s="11"/>
      <c r="FD83" s="10"/>
      <c r="FE83" s="7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65"/>
        <v>0</v>
      </c>
    </row>
    <row r="84" spans="1:171" ht="12.75">
      <c r="A84" s="13">
        <v>12</v>
      </c>
      <c r="B84" s="13">
        <v>1</v>
      </c>
      <c r="C84" s="6">
        <v>2</v>
      </c>
      <c r="D84" s="6" t="s">
        <v>175</v>
      </c>
      <c r="E84" s="3" t="s">
        <v>176</v>
      </c>
      <c r="F84" s="6">
        <f t="shared" si="45"/>
        <v>0</v>
      </c>
      <c r="G84" s="6">
        <f t="shared" si="46"/>
        <v>1</v>
      </c>
      <c r="H84" s="6">
        <f t="shared" si="47"/>
        <v>15</v>
      </c>
      <c r="I84" s="6">
        <f t="shared" si="48"/>
        <v>15</v>
      </c>
      <c r="J84" s="6">
        <f t="shared" si="49"/>
        <v>0</v>
      </c>
      <c r="K84" s="6">
        <f t="shared" si="50"/>
        <v>0</v>
      </c>
      <c r="L84" s="6">
        <f t="shared" si="51"/>
        <v>0</v>
      </c>
      <c r="M84" s="6">
        <f t="shared" si="52"/>
        <v>0</v>
      </c>
      <c r="N84" s="6">
        <f t="shared" si="53"/>
        <v>0</v>
      </c>
      <c r="O84" s="6">
        <f t="shared" si="54"/>
        <v>0</v>
      </c>
      <c r="P84" s="6">
        <f t="shared" si="55"/>
        <v>0</v>
      </c>
      <c r="Q84" s="7">
        <f t="shared" si="56"/>
        <v>1</v>
      </c>
      <c r="R84" s="7">
        <f t="shared" si="57"/>
        <v>0</v>
      </c>
      <c r="S84" s="7">
        <v>1</v>
      </c>
      <c r="T84" s="11">
        <v>15</v>
      </c>
      <c r="U84" s="10" t="s">
        <v>59</v>
      </c>
      <c r="V84" s="11"/>
      <c r="W84" s="10"/>
      <c r="X84" s="11"/>
      <c r="Y84" s="10"/>
      <c r="Z84" s="11"/>
      <c r="AA84" s="10"/>
      <c r="AB84" s="7">
        <v>1</v>
      </c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58"/>
        <v>1</v>
      </c>
      <c r="AM84" s="11"/>
      <c r="AN84" s="10"/>
      <c r="AO84" s="11"/>
      <c r="AP84" s="10"/>
      <c r="AQ84" s="11"/>
      <c r="AR84" s="10"/>
      <c r="AS84" s="11"/>
      <c r="AT84" s="10"/>
      <c r="AU84" s="7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59"/>
        <v>0</v>
      </c>
      <c r="BF84" s="11"/>
      <c r="BG84" s="10"/>
      <c r="BH84" s="11"/>
      <c r="BI84" s="10"/>
      <c r="BJ84" s="11"/>
      <c r="BK84" s="10"/>
      <c r="BL84" s="11"/>
      <c r="BM84" s="10"/>
      <c r="BN84" s="7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60"/>
        <v>0</v>
      </c>
      <c r="BY84" s="11"/>
      <c r="BZ84" s="10"/>
      <c r="CA84" s="11"/>
      <c r="CB84" s="10"/>
      <c r="CC84" s="11"/>
      <c r="CD84" s="10"/>
      <c r="CE84" s="11"/>
      <c r="CF84" s="10"/>
      <c r="CG84" s="7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61"/>
        <v>0</v>
      </c>
      <c r="CR84" s="11"/>
      <c r="CS84" s="10"/>
      <c r="CT84" s="11"/>
      <c r="CU84" s="10"/>
      <c r="CV84" s="11"/>
      <c r="CW84" s="10"/>
      <c r="CX84" s="11"/>
      <c r="CY84" s="10"/>
      <c r="CZ84" s="7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62"/>
        <v>0</v>
      </c>
      <c r="DK84" s="11"/>
      <c r="DL84" s="10"/>
      <c r="DM84" s="11"/>
      <c r="DN84" s="10"/>
      <c r="DO84" s="11"/>
      <c r="DP84" s="10"/>
      <c r="DQ84" s="11"/>
      <c r="DR84" s="10"/>
      <c r="DS84" s="7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63"/>
        <v>0</v>
      </c>
      <c r="ED84" s="11"/>
      <c r="EE84" s="10"/>
      <c r="EF84" s="11"/>
      <c r="EG84" s="10"/>
      <c r="EH84" s="11"/>
      <c r="EI84" s="10"/>
      <c r="EJ84" s="11"/>
      <c r="EK84" s="10"/>
      <c r="EL84" s="7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64"/>
        <v>0</v>
      </c>
      <c r="EW84" s="11"/>
      <c r="EX84" s="10"/>
      <c r="EY84" s="11"/>
      <c r="EZ84" s="10"/>
      <c r="FA84" s="11"/>
      <c r="FB84" s="10"/>
      <c r="FC84" s="11"/>
      <c r="FD84" s="10"/>
      <c r="FE84" s="7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65"/>
        <v>0</v>
      </c>
    </row>
    <row r="85" spans="1:171" ht="12.75">
      <c r="A85" s="13">
        <v>3</v>
      </c>
      <c r="B85" s="13">
        <v>1</v>
      </c>
      <c r="C85" s="6">
        <v>1</v>
      </c>
      <c r="D85" s="6" t="s">
        <v>177</v>
      </c>
      <c r="E85" s="3" t="s">
        <v>178</v>
      </c>
      <c r="F85" s="6">
        <f t="shared" si="45"/>
        <v>0</v>
      </c>
      <c r="G85" s="6">
        <f t="shared" si="46"/>
        <v>1</v>
      </c>
      <c r="H85" s="6">
        <f t="shared" si="47"/>
        <v>30</v>
      </c>
      <c r="I85" s="6">
        <f t="shared" si="48"/>
        <v>30</v>
      </c>
      <c r="J85" s="6">
        <f t="shared" si="49"/>
        <v>0</v>
      </c>
      <c r="K85" s="6">
        <f t="shared" si="50"/>
        <v>0</v>
      </c>
      <c r="L85" s="6">
        <f t="shared" si="51"/>
        <v>0</v>
      </c>
      <c r="M85" s="6">
        <f t="shared" si="52"/>
        <v>0</v>
      </c>
      <c r="N85" s="6">
        <f t="shared" si="53"/>
        <v>0</v>
      </c>
      <c r="O85" s="6">
        <f t="shared" si="54"/>
        <v>0</v>
      </c>
      <c r="P85" s="6">
        <f t="shared" si="55"/>
        <v>0</v>
      </c>
      <c r="Q85" s="7">
        <f t="shared" si="56"/>
        <v>2</v>
      </c>
      <c r="R85" s="7">
        <f t="shared" si="57"/>
        <v>0</v>
      </c>
      <c r="S85" s="7">
        <v>0</v>
      </c>
      <c r="T85" s="11">
        <v>30</v>
      </c>
      <c r="U85" s="10" t="s">
        <v>59</v>
      </c>
      <c r="V85" s="11"/>
      <c r="W85" s="10"/>
      <c r="X85" s="11"/>
      <c r="Y85" s="10"/>
      <c r="Z85" s="11"/>
      <c r="AA85" s="10"/>
      <c r="AB85" s="7">
        <v>2</v>
      </c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58"/>
        <v>2</v>
      </c>
      <c r="AM85" s="11"/>
      <c r="AN85" s="10"/>
      <c r="AO85" s="11"/>
      <c r="AP85" s="10"/>
      <c r="AQ85" s="11"/>
      <c r="AR85" s="10"/>
      <c r="AS85" s="11"/>
      <c r="AT85" s="10"/>
      <c r="AU85" s="7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59"/>
        <v>0</v>
      </c>
      <c r="BF85" s="11"/>
      <c r="BG85" s="10"/>
      <c r="BH85" s="11"/>
      <c r="BI85" s="10"/>
      <c r="BJ85" s="11"/>
      <c r="BK85" s="10"/>
      <c r="BL85" s="11"/>
      <c r="BM85" s="10"/>
      <c r="BN85" s="7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60"/>
        <v>0</v>
      </c>
      <c r="BY85" s="11"/>
      <c r="BZ85" s="10"/>
      <c r="CA85" s="11"/>
      <c r="CB85" s="10"/>
      <c r="CC85" s="11"/>
      <c r="CD85" s="10"/>
      <c r="CE85" s="11"/>
      <c r="CF85" s="10"/>
      <c r="CG85" s="7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61"/>
        <v>0</v>
      </c>
      <c r="CR85" s="11"/>
      <c r="CS85" s="10"/>
      <c r="CT85" s="11"/>
      <c r="CU85" s="10"/>
      <c r="CV85" s="11"/>
      <c r="CW85" s="10"/>
      <c r="CX85" s="11"/>
      <c r="CY85" s="10"/>
      <c r="CZ85" s="7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62"/>
        <v>0</v>
      </c>
      <c r="DK85" s="11"/>
      <c r="DL85" s="10"/>
      <c r="DM85" s="11"/>
      <c r="DN85" s="10"/>
      <c r="DO85" s="11"/>
      <c r="DP85" s="10"/>
      <c r="DQ85" s="11"/>
      <c r="DR85" s="10"/>
      <c r="DS85" s="7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63"/>
        <v>0</v>
      </c>
      <c r="ED85" s="11"/>
      <c r="EE85" s="10"/>
      <c r="EF85" s="11"/>
      <c r="EG85" s="10"/>
      <c r="EH85" s="11"/>
      <c r="EI85" s="10"/>
      <c r="EJ85" s="11"/>
      <c r="EK85" s="10"/>
      <c r="EL85" s="7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64"/>
        <v>0</v>
      </c>
      <c r="EW85" s="11"/>
      <c r="EX85" s="10"/>
      <c r="EY85" s="11"/>
      <c r="EZ85" s="10"/>
      <c r="FA85" s="11"/>
      <c r="FB85" s="10"/>
      <c r="FC85" s="11"/>
      <c r="FD85" s="10"/>
      <c r="FE85" s="7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65"/>
        <v>0</v>
      </c>
    </row>
    <row r="86" spans="1:171" ht="12.75">
      <c r="A86" s="13">
        <v>3</v>
      </c>
      <c r="B86" s="13">
        <v>1</v>
      </c>
      <c r="C86" s="6">
        <v>2</v>
      </c>
      <c r="D86" s="6" t="s">
        <v>179</v>
      </c>
      <c r="E86" s="3" t="s">
        <v>180</v>
      </c>
      <c r="F86" s="6">
        <f t="shared" si="45"/>
        <v>0</v>
      </c>
      <c r="G86" s="6">
        <f t="shared" si="46"/>
        <v>1</v>
      </c>
      <c r="H86" s="6">
        <f t="shared" si="47"/>
        <v>30</v>
      </c>
      <c r="I86" s="6">
        <f t="shared" si="48"/>
        <v>30</v>
      </c>
      <c r="J86" s="6">
        <f t="shared" si="49"/>
        <v>0</v>
      </c>
      <c r="K86" s="6">
        <f t="shared" si="50"/>
        <v>0</v>
      </c>
      <c r="L86" s="6">
        <f t="shared" si="51"/>
        <v>0</v>
      </c>
      <c r="M86" s="6">
        <f t="shared" si="52"/>
        <v>0</v>
      </c>
      <c r="N86" s="6">
        <f t="shared" si="53"/>
        <v>0</v>
      </c>
      <c r="O86" s="6">
        <f t="shared" si="54"/>
        <v>0</v>
      </c>
      <c r="P86" s="6">
        <f t="shared" si="55"/>
        <v>0</v>
      </c>
      <c r="Q86" s="7">
        <f t="shared" si="56"/>
        <v>2</v>
      </c>
      <c r="R86" s="7">
        <f t="shared" si="57"/>
        <v>0</v>
      </c>
      <c r="S86" s="7">
        <v>0</v>
      </c>
      <c r="T86" s="11">
        <v>30</v>
      </c>
      <c r="U86" s="10" t="s">
        <v>59</v>
      </c>
      <c r="V86" s="11"/>
      <c r="W86" s="10"/>
      <c r="X86" s="11"/>
      <c r="Y86" s="10"/>
      <c r="Z86" s="11"/>
      <c r="AA86" s="10"/>
      <c r="AB86" s="7">
        <v>2</v>
      </c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58"/>
        <v>2</v>
      </c>
      <c r="AM86" s="11"/>
      <c r="AN86" s="10"/>
      <c r="AO86" s="11"/>
      <c r="AP86" s="10"/>
      <c r="AQ86" s="11"/>
      <c r="AR86" s="10"/>
      <c r="AS86" s="11"/>
      <c r="AT86" s="10"/>
      <c r="AU86" s="7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59"/>
        <v>0</v>
      </c>
      <c r="BF86" s="11"/>
      <c r="BG86" s="10"/>
      <c r="BH86" s="11"/>
      <c r="BI86" s="10"/>
      <c r="BJ86" s="11"/>
      <c r="BK86" s="10"/>
      <c r="BL86" s="11"/>
      <c r="BM86" s="10"/>
      <c r="BN86" s="7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60"/>
        <v>0</v>
      </c>
      <c r="BY86" s="11"/>
      <c r="BZ86" s="10"/>
      <c r="CA86" s="11"/>
      <c r="CB86" s="10"/>
      <c r="CC86" s="11"/>
      <c r="CD86" s="10"/>
      <c r="CE86" s="11"/>
      <c r="CF86" s="10"/>
      <c r="CG86" s="7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61"/>
        <v>0</v>
      </c>
      <c r="CR86" s="11"/>
      <c r="CS86" s="10"/>
      <c r="CT86" s="11"/>
      <c r="CU86" s="10"/>
      <c r="CV86" s="11"/>
      <c r="CW86" s="10"/>
      <c r="CX86" s="11"/>
      <c r="CY86" s="10"/>
      <c r="CZ86" s="7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62"/>
        <v>0</v>
      </c>
      <c r="DK86" s="11"/>
      <c r="DL86" s="10"/>
      <c r="DM86" s="11"/>
      <c r="DN86" s="10"/>
      <c r="DO86" s="11"/>
      <c r="DP86" s="10"/>
      <c r="DQ86" s="11"/>
      <c r="DR86" s="10"/>
      <c r="DS86" s="7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63"/>
        <v>0</v>
      </c>
      <c r="ED86" s="11"/>
      <c r="EE86" s="10"/>
      <c r="EF86" s="11"/>
      <c r="EG86" s="10"/>
      <c r="EH86" s="11"/>
      <c r="EI86" s="10"/>
      <c r="EJ86" s="11"/>
      <c r="EK86" s="10"/>
      <c r="EL86" s="7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64"/>
        <v>0</v>
      </c>
      <c r="EW86" s="11"/>
      <c r="EX86" s="10"/>
      <c r="EY86" s="11"/>
      <c r="EZ86" s="10"/>
      <c r="FA86" s="11"/>
      <c r="FB86" s="10"/>
      <c r="FC86" s="11"/>
      <c r="FD86" s="10"/>
      <c r="FE86" s="7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65"/>
        <v>0</v>
      </c>
    </row>
    <row r="87" spans="1:171" ht="12.75">
      <c r="A87" s="13">
        <v>3</v>
      </c>
      <c r="B87" s="13">
        <v>1</v>
      </c>
      <c r="C87" s="6">
        <v>3</v>
      </c>
      <c r="D87" s="6" t="s">
        <v>181</v>
      </c>
      <c r="E87" s="3" t="s">
        <v>182</v>
      </c>
      <c r="F87" s="6">
        <f t="shared" si="45"/>
        <v>0</v>
      </c>
      <c r="G87" s="6">
        <f t="shared" si="46"/>
        <v>1</v>
      </c>
      <c r="H87" s="6">
        <f t="shared" si="47"/>
        <v>30</v>
      </c>
      <c r="I87" s="6">
        <f t="shared" si="48"/>
        <v>30</v>
      </c>
      <c r="J87" s="6">
        <f t="shared" si="49"/>
        <v>0</v>
      </c>
      <c r="K87" s="6">
        <f t="shared" si="50"/>
        <v>0</v>
      </c>
      <c r="L87" s="6">
        <f t="shared" si="51"/>
        <v>0</v>
      </c>
      <c r="M87" s="6">
        <f t="shared" si="52"/>
        <v>0</v>
      </c>
      <c r="N87" s="6">
        <f t="shared" si="53"/>
        <v>0</v>
      </c>
      <c r="O87" s="6">
        <f t="shared" si="54"/>
        <v>0</v>
      </c>
      <c r="P87" s="6">
        <f t="shared" si="55"/>
        <v>0</v>
      </c>
      <c r="Q87" s="7">
        <f t="shared" si="56"/>
        <v>2</v>
      </c>
      <c r="R87" s="7">
        <f t="shared" si="57"/>
        <v>0</v>
      </c>
      <c r="S87" s="7">
        <v>0</v>
      </c>
      <c r="T87" s="11">
        <v>30</v>
      </c>
      <c r="U87" s="10" t="s">
        <v>59</v>
      </c>
      <c r="V87" s="11"/>
      <c r="W87" s="10"/>
      <c r="X87" s="11"/>
      <c r="Y87" s="10"/>
      <c r="Z87" s="11"/>
      <c r="AA87" s="10"/>
      <c r="AB87" s="7">
        <v>2</v>
      </c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58"/>
        <v>2</v>
      </c>
      <c r="AM87" s="11"/>
      <c r="AN87" s="10"/>
      <c r="AO87" s="11"/>
      <c r="AP87" s="10"/>
      <c r="AQ87" s="11"/>
      <c r="AR87" s="10"/>
      <c r="AS87" s="11"/>
      <c r="AT87" s="10"/>
      <c r="AU87" s="7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59"/>
        <v>0</v>
      </c>
      <c r="BF87" s="11"/>
      <c r="BG87" s="10"/>
      <c r="BH87" s="11"/>
      <c r="BI87" s="10"/>
      <c r="BJ87" s="11"/>
      <c r="BK87" s="10"/>
      <c r="BL87" s="11"/>
      <c r="BM87" s="10"/>
      <c r="BN87" s="7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60"/>
        <v>0</v>
      </c>
      <c r="BY87" s="11"/>
      <c r="BZ87" s="10"/>
      <c r="CA87" s="11"/>
      <c r="CB87" s="10"/>
      <c r="CC87" s="11"/>
      <c r="CD87" s="10"/>
      <c r="CE87" s="11"/>
      <c r="CF87" s="10"/>
      <c r="CG87" s="7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61"/>
        <v>0</v>
      </c>
      <c r="CR87" s="11"/>
      <c r="CS87" s="10"/>
      <c r="CT87" s="11"/>
      <c r="CU87" s="10"/>
      <c r="CV87" s="11"/>
      <c r="CW87" s="10"/>
      <c r="CX87" s="11"/>
      <c r="CY87" s="10"/>
      <c r="CZ87" s="7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62"/>
        <v>0</v>
      </c>
      <c r="DK87" s="11"/>
      <c r="DL87" s="10"/>
      <c r="DM87" s="11"/>
      <c r="DN87" s="10"/>
      <c r="DO87" s="11"/>
      <c r="DP87" s="10"/>
      <c r="DQ87" s="11"/>
      <c r="DR87" s="10"/>
      <c r="DS87" s="7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63"/>
        <v>0</v>
      </c>
      <c r="ED87" s="11"/>
      <c r="EE87" s="10"/>
      <c r="EF87" s="11"/>
      <c r="EG87" s="10"/>
      <c r="EH87" s="11"/>
      <c r="EI87" s="10"/>
      <c r="EJ87" s="11"/>
      <c r="EK87" s="10"/>
      <c r="EL87" s="7"/>
      <c r="EM87" s="11"/>
      <c r="EN87" s="10"/>
      <c r="EO87" s="11"/>
      <c r="EP87" s="10"/>
      <c r="EQ87" s="11"/>
      <c r="ER87" s="10"/>
      <c r="ES87" s="11"/>
      <c r="ET87" s="10"/>
      <c r="EU87" s="7"/>
      <c r="EV87" s="7">
        <f t="shared" si="64"/>
        <v>0</v>
      </c>
      <c r="EW87" s="11"/>
      <c r="EX87" s="10"/>
      <c r="EY87" s="11"/>
      <c r="EZ87" s="10"/>
      <c r="FA87" s="11"/>
      <c r="FB87" s="10"/>
      <c r="FC87" s="11"/>
      <c r="FD87" s="10"/>
      <c r="FE87" s="7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65"/>
        <v>0</v>
      </c>
    </row>
    <row r="88" spans="1:171" ht="12.75">
      <c r="A88" s="13">
        <v>4</v>
      </c>
      <c r="B88" s="13">
        <v>1</v>
      </c>
      <c r="C88" s="6">
        <v>1</v>
      </c>
      <c r="D88" s="6" t="s">
        <v>183</v>
      </c>
      <c r="E88" s="3" t="s">
        <v>184</v>
      </c>
      <c r="F88" s="6">
        <f t="shared" si="45"/>
        <v>0</v>
      </c>
      <c r="G88" s="6">
        <f t="shared" si="46"/>
        <v>1</v>
      </c>
      <c r="H88" s="6">
        <f t="shared" si="47"/>
        <v>15</v>
      </c>
      <c r="I88" s="6">
        <f t="shared" si="48"/>
        <v>15</v>
      </c>
      <c r="J88" s="6">
        <f t="shared" si="49"/>
        <v>0</v>
      </c>
      <c r="K88" s="6">
        <f t="shared" si="50"/>
        <v>0</v>
      </c>
      <c r="L88" s="6">
        <f t="shared" si="51"/>
        <v>0</v>
      </c>
      <c r="M88" s="6">
        <f t="shared" si="52"/>
        <v>0</v>
      </c>
      <c r="N88" s="6">
        <f t="shared" si="53"/>
        <v>0</v>
      </c>
      <c r="O88" s="6">
        <f t="shared" si="54"/>
        <v>0</v>
      </c>
      <c r="P88" s="6">
        <f t="shared" si="55"/>
        <v>0</v>
      </c>
      <c r="Q88" s="7">
        <f t="shared" si="56"/>
        <v>1</v>
      </c>
      <c r="R88" s="7">
        <f t="shared" si="57"/>
        <v>0</v>
      </c>
      <c r="S88" s="7">
        <v>0</v>
      </c>
      <c r="T88" s="11">
        <v>15</v>
      </c>
      <c r="U88" s="10" t="s">
        <v>59</v>
      </c>
      <c r="V88" s="11"/>
      <c r="W88" s="10"/>
      <c r="X88" s="11"/>
      <c r="Y88" s="10"/>
      <c r="Z88" s="11"/>
      <c r="AA88" s="10"/>
      <c r="AB88" s="7">
        <v>1</v>
      </c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58"/>
        <v>1</v>
      </c>
      <c r="AM88" s="11"/>
      <c r="AN88" s="10"/>
      <c r="AO88" s="11"/>
      <c r="AP88" s="10"/>
      <c r="AQ88" s="11"/>
      <c r="AR88" s="10"/>
      <c r="AS88" s="11"/>
      <c r="AT88" s="10"/>
      <c r="AU88" s="7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59"/>
        <v>0</v>
      </c>
      <c r="BF88" s="11"/>
      <c r="BG88" s="10"/>
      <c r="BH88" s="11"/>
      <c r="BI88" s="10"/>
      <c r="BJ88" s="11"/>
      <c r="BK88" s="10"/>
      <c r="BL88" s="11"/>
      <c r="BM88" s="10"/>
      <c r="BN88" s="7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60"/>
        <v>0</v>
      </c>
      <c r="BY88" s="11"/>
      <c r="BZ88" s="10"/>
      <c r="CA88" s="11"/>
      <c r="CB88" s="10"/>
      <c r="CC88" s="11"/>
      <c r="CD88" s="10"/>
      <c r="CE88" s="11"/>
      <c r="CF88" s="10"/>
      <c r="CG88" s="7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61"/>
        <v>0</v>
      </c>
      <c r="CR88" s="11"/>
      <c r="CS88" s="10"/>
      <c r="CT88" s="11"/>
      <c r="CU88" s="10"/>
      <c r="CV88" s="11"/>
      <c r="CW88" s="10"/>
      <c r="CX88" s="11"/>
      <c r="CY88" s="10"/>
      <c r="CZ88" s="7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62"/>
        <v>0</v>
      </c>
      <c r="DK88" s="11"/>
      <c r="DL88" s="10"/>
      <c r="DM88" s="11"/>
      <c r="DN88" s="10"/>
      <c r="DO88" s="11"/>
      <c r="DP88" s="10"/>
      <c r="DQ88" s="11"/>
      <c r="DR88" s="10"/>
      <c r="DS88" s="7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63"/>
        <v>0</v>
      </c>
      <c r="ED88" s="11"/>
      <c r="EE88" s="10"/>
      <c r="EF88" s="11"/>
      <c r="EG88" s="10"/>
      <c r="EH88" s="11"/>
      <c r="EI88" s="10"/>
      <c r="EJ88" s="11"/>
      <c r="EK88" s="10"/>
      <c r="EL88" s="7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64"/>
        <v>0</v>
      </c>
      <c r="EW88" s="11"/>
      <c r="EX88" s="10"/>
      <c r="EY88" s="11"/>
      <c r="EZ88" s="10"/>
      <c r="FA88" s="11"/>
      <c r="FB88" s="10"/>
      <c r="FC88" s="11"/>
      <c r="FD88" s="10"/>
      <c r="FE88" s="7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65"/>
        <v>0</v>
      </c>
    </row>
    <row r="89" spans="1:171" ht="12.75">
      <c r="A89" s="13">
        <v>4</v>
      </c>
      <c r="B89" s="13">
        <v>1</v>
      </c>
      <c r="C89" s="6">
        <v>2</v>
      </c>
      <c r="D89" s="6" t="s">
        <v>185</v>
      </c>
      <c r="E89" s="3" t="s">
        <v>186</v>
      </c>
      <c r="F89" s="6">
        <f t="shared" si="45"/>
        <v>0</v>
      </c>
      <c r="G89" s="6">
        <f t="shared" si="46"/>
        <v>1</v>
      </c>
      <c r="H89" s="6">
        <f t="shared" si="47"/>
        <v>15</v>
      </c>
      <c r="I89" s="6">
        <f t="shared" si="48"/>
        <v>15</v>
      </c>
      <c r="J89" s="6">
        <f t="shared" si="49"/>
        <v>0</v>
      </c>
      <c r="K89" s="6">
        <f t="shared" si="50"/>
        <v>0</v>
      </c>
      <c r="L89" s="6">
        <f t="shared" si="51"/>
        <v>0</v>
      </c>
      <c r="M89" s="6">
        <f t="shared" si="52"/>
        <v>0</v>
      </c>
      <c r="N89" s="6">
        <f t="shared" si="53"/>
        <v>0</v>
      </c>
      <c r="O89" s="6">
        <f t="shared" si="54"/>
        <v>0</v>
      </c>
      <c r="P89" s="6">
        <f t="shared" si="55"/>
        <v>0</v>
      </c>
      <c r="Q89" s="7">
        <f t="shared" si="56"/>
        <v>1</v>
      </c>
      <c r="R89" s="7">
        <f t="shared" si="57"/>
        <v>0</v>
      </c>
      <c r="S89" s="7">
        <v>0</v>
      </c>
      <c r="T89" s="11">
        <v>15</v>
      </c>
      <c r="U89" s="10" t="s">
        <v>59</v>
      </c>
      <c r="V89" s="11"/>
      <c r="W89" s="10"/>
      <c r="X89" s="11"/>
      <c r="Y89" s="10"/>
      <c r="Z89" s="11"/>
      <c r="AA89" s="10"/>
      <c r="AB89" s="7">
        <v>1</v>
      </c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58"/>
        <v>1</v>
      </c>
      <c r="AM89" s="11"/>
      <c r="AN89" s="10"/>
      <c r="AO89" s="11"/>
      <c r="AP89" s="10"/>
      <c r="AQ89" s="11"/>
      <c r="AR89" s="10"/>
      <c r="AS89" s="11"/>
      <c r="AT89" s="10"/>
      <c r="AU89" s="7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59"/>
        <v>0</v>
      </c>
      <c r="BF89" s="11"/>
      <c r="BG89" s="10"/>
      <c r="BH89" s="11"/>
      <c r="BI89" s="10"/>
      <c r="BJ89" s="11"/>
      <c r="BK89" s="10"/>
      <c r="BL89" s="11"/>
      <c r="BM89" s="10"/>
      <c r="BN89" s="7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60"/>
        <v>0</v>
      </c>
      <c r="BY89" s="11"/>
      <c r="BZ89" s="10"/>
      <c r="CA89" s="11"/>
      <c r="CB89" s="10"/>
      <c r="CC89" s="11"/>
      <c r="CD89" s="10"/>
      <c r="CE89" s="11"/>
      <c r="CF89" s="10"/>
      <c r="CG89" s="7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61"/>
        <v>0</v>
      </c>
      <c r="CR89" s="11"/>
      <c r="CS89" s="10"/>
      <c r="CT89" s="11"/>
      <c r="CU89" s="10"/>
      <c r="CV89" s="11"/>
      <c r="CW89" s="10"/>
      <c r="CX89" s="11"/>
      <c r="CY89" s="10"/>
      <c r="CZ89" s="7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62"/>
        <v>0</v>
      </c>
      <c r="DK89" s="11"/>
      <c r="DL89" s="10"/>
      <c r="DM89" s="11"/>
      <c r="DN89" s="10"/>
      <c r="DO89" s="11"/>
      <c r="DP89" s="10"/>
      <c r="DQ89" s="11"/>
      <c r="DR89" s="10"/>
      <c r="DS89" s="7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63"/>
        <v>0</v>
      </c>
      <c r="ED89" s="11"/>
      <c r="EE89" s="10"/>
      <c r="EF89" s="11"/>
      <c r="EG89" s="10"/>
      <c r="EH89" s="11"/>
      <c r="EI89" s="10"/>
      <c r="EJ89" s="11"/>
      <c r="EK89" s="10"/>
      <c r="EL89" s="7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64"/>
        <v>0</v>
      </c>
      <c r="EW89" s="11"/>
      <c r="EX89" s="10"/>
      <c r="EY89" s="11"/>
      <c r="EZ89" s="10"/>
      <c r="FA89" s="11"/>
      <c r="FB89" s="10"/>
      <c r="FC89" s="11"/>
      <c r="FD89" s="10"/>
      <c r="FE89" s="7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65"/>
        <v>0</v>
      </c>
    </row>
    <row r="90" spans="1:171" ht="12.75">
      <c r="A90" s="13">
        <v>4</v>
      </c>
      <c r="B90" s="13">
        <v>1</v>
      </c>
      <c r="C90" s="6">
        <v>3</v>
      </c>
      <c r="D90" s="6" t="s">
        <v>187</v>
      </c>
      <c r="E90" s="3" t="s">
        <v>188</v>
      </c>
      <c r="F90" s="6">
        <f t="shared" si="45"/>
        <v>0</v>
      </c>
      <c r="G90" s="6">
        <f t="shared" si="46"/>
        <v>1</v>
      </c>
      <c r="H90" s="6">
        <f t="shared" si="47"/>
        <v>15</v>
      </c>
      <c r="I90" s="6">
        <f t="shared" si="48"/>
        <v>15</v>
      </c>
      <c r="J90" s="6">
        <f t="shared" si="49"/>
        <v>0</v>
      </c>
      <c r="K90" s="6">
        <f t="shared" si="50"/>
        <v>0</v>
      </c>
      <c r="L90" s="6">
        <f t="shared" si="51"/>
        <v>0</v>
      </c>
      <c r="M90" s="6">
        <f t="shared" si="52"/>
        <v>0</v>
      </c>
      <c r="N90" s="6">
        <f t="shared" si="53"/>
        <v>0</v>
      </c>
      <c r="O90" s="6">
        <f t="shared" si="54"/>
        <v>0</v>
      </c>
      <c r="P90" s="6">
        <f t="shared" si="55"/>
        <v>0</v>
      </c>
      <c r="Q90" s="7">
        <f t="shared" si="56"/>
        <v>1</v>
      </c>
      <c r="R90" s="7">
        <f t="shared" si="57"/>
        <v>0</v>
      </c>
      <c r="S90" s="7">
        <v>0</v>
      </c>
      <c r="T90" s="11">
        <v>15</v>
      </c>
      <c r="U90" s="10" t="s">
        <v>59</v>
      </c>
      <c r="V90" s="11"/>
      <c r="W90" s="10"/>
      <c r="X90" s="11"/>
      <c r="Y90" s="10"/>
      <c r="Z90" s="11"/>
      <c r="AA90" s="10"/>
      <c r="AB90" s="7">
        <v>1</v>
      </c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58"/>
        <v>1</v>
      </c>
      <c r="AM90" s="11"/>
      <c r="AN90" s="10"/>
      <c r="AO90" s="11"/>
      <c r="AP90" s="10"/>
      <c r="AQ90" s="11"/>
      <c r="AR90" s="10"/>
      <c r="AS90" s="11"/>
      <c r="AT90" s="10"/>
      <c r="AU90" s="7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59"/>
        <v>0</v>
      </c>
      <c r="BF90" s="11"/>
      <c r="BG90" s="10"/>
      <c r="BH90" s="11"/>
      <c r="BI90" s="10"/>
      <c r="BJ90" s="11"/>
      <c r="BK90" s="10"/>
      <c r="BL90" s="11"/>
      <c r="BM90" s="10"/>
      <c r="BN90" s="7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60"/>
        <v>0</v>
      </c>
      <c r="BY90" s="11"/>
      <c r="BZ90" s="10"/>
      <c r="CA90" s="11"/>
      <c r="CB90" s="10"/>
      <c r="CC90" s="11"/>
      <c r="CD90" s="10"/>
      <c r="CE90" s="11"/>
      <c r="CF90" s="10"/>
      <c r="CG90" s="7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61"/>
        <v>0</v>
      </c>
      <c r="CR90" s="11"/>
      <c r="CS90" s="10"/>
      <c r="CT90" s="11"/>
      <c r="CU90" s="10"/>
      <c r="CV90" s="11"/>
      <c r="CW90" s="10"/>
      <c r="CX90" s="11"/>
      <c r="CY90" s="10"/>
      <c r="CZ90" s="7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62"/>
        <v>0</v>
      </c>
      <c r="DK90" s="11"/>
      <c r="DL90" s="10"/>
      <c r="DM90" s="11"/>
      <c r="DN90" s="10"/>
      <c r="DO90" s="11"/>
      <c r="DP90" s="10"/>
      <c r="DQ90" s="11"/>
      <c r="DR90" s="10"/>
      <c r="DS90" s="7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63"/>
        <v>0</v>
      </c>
      <c r="ED90" s="11"/>
      <c r="EE90" s="10"/>
      <c r="EF90" s="11"/>
      <c r="EG90" s="10"/>
      <c r="EH90" s="11"/>
      <c r="EI90" s="10"/>
      <c r="EJ90" s="11"/>
      <c r="EK90" s="10"/>
      <c r="EL90" s="7"/>
      <c r="EM90" s="11"/>
      <c r="EN90" s="10"/>
      <c r="EO90" s="11"/>
      <c r="EP90" s="10"/>
      <c r="EQ90" s="11"/>
      <c r="ER90" s="10"/>
      <c r="ES90" s="11"/>
      <c r="ET90" s="10"/>
      <c r="EU90" s="7"/>
      <c r="EV90" s="7">
        <f t="shared" si="64"/>
        <v>0</v>
      </c>
      <c r="EW90" s="11"/>
      <c r="EX90" s="10"/>
      <c r="EY90" s="11"/>
      <c r="EZ90" s="10"/>
      <c r="FA90" s="11"/>
      <c r="FB90" s="10"/>
      <c r="FC90" s="11"/>
      <c r="FD90" s="10"/>
      <c r="FE90" s="7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65"/>
        <v>0</v>
      </c>
    </row>
    <row r="91" spans="1:171" ht="12.75">
      <c r="A91" s="13">
        <v>8</v>
      </c>
      <c r="B91" s="13">
        <v>1</v>
      </c>
      <c r="C91" s="6">
        <v>1</v>
      </c>
      <c r="D91" s="6" t="s">
        <v>189</v>
      </c>
      <c r="E91" s="3" t="s">
        <v>190</v>
      </c>
      <c r="F91" s="6">
        <f t="shared" si="45"/>
        <v>0</v>
      </c>
      <c r="G91" s="6">
        <f t="shared" si="46"/>
        <v>2</v>
      </c>
      <c r="H91" s="6">
        <f t="shared" si="47"/>
        <v>60</v>
      </c>
      <c r="I91" s="6">
        <f t="shared" si="48"/>
        <v>15</v>
      </c>
      <c r="J91" s="6">
        <f t="shared" si="49"/>
        <v>0</v>
      </c>
      <c r="K91" s="6">
        <f t="shared" si="50"/>
        <v>0</v>
      </c>
      <c r="L91" s="6">
        <f t="shared" si="51"/>
        <v>0</v>
      </c>
      <c r="M91" s="6">
        <f t="shared" si="52"/>
        <v>0</v>
      </c>
      <c r="N91" s="6">
        <f t="shared" si="53"/>
        <v>0</v>
      </c>
      <c r="O91" s="6">
        <f t="shared" si="54"/>
        <v>45</v>
      </c>
      <c r="P91" s="6">
        <f t="shared" si="55"/>
        <v>0</v>
      </c>
      <c r="Q91" s="7">
        <f t="shared" si="56"/>
        <v>4</v>
      </c>
      <c r="R91" s="7">
        <f t="shared" si="57"/>
        <v>3</v>
      </c>
      <c r="S91" s="7">
        <v>3</v>
      </c>
      <c r="T91" s="11"/>
      <c r="U91" s="10"/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7"/>
      <c r="AL91" s="7">
        <f t="shared" si="58"/>
        <v>0</v>
      </c>
      <c r="AM91" s="11"/>
      <c r="AN91" s="10"/>
      <c r="AO91" s="11"/>
      <c r="AP91" s="10"/>
      <c r="AQ91" s="11"/>
      <c r="AR91" s="10"/>
      <c r="AS91" s="11"/>
      <c r="AT91" s="10"/>
      <c r="AU91" s="7"/>
      <c r="AV91" s="11"/>
      <c r="AW91" s="10"/>
      <c r="AX91" s="11"/>
      <c r="AY91" s="10"/>
      <c r="AZ91" s="11"/>
      <c r="BA91" s="10"/>
      <c r="BB91" s="11"/>
      <c r="BC91" s="10"/>
      <c r="BD91" s="7"/>
      <c r="BE91" s="7">
        <f t="shared" si="59"/>
        <v>0</v>
      </c>
      <c r="BF91" s="11"/>
      <c r="BG91" s="10"/>
      <c r="BH91" s="11"/>
      <c r="BI91" s="10"/>
      <c r="BJ91" s="11"/>
      <c r="BK91" s="10"/>
      <c r="BL91" s="11"/>
      <c r="BM91" s="10"/>
      <c r="BN91" s="7"/>
      <c r="BO91" s="11"/>
      <c r="BP91" s="10"/>
      <c r="BQ91" s="11"/>
      <c r="BR91" s="10"/>
      <c r="BS91" s="11"/>
      <c r="BT91" s="10"/>
      <c r="BU91" s="11"/>
      <c r="BV91" s="10"/>
      <c r="BW91" s="7"/>
      <c r="BX91" s="7">
        <f t="shared" si="60"/>
        <v>0</v>
      </c>
      <c r="BY91" s="11">
        <v>15</v>
      </c>
      <c r="BZ91" s="10" t="s">
        <v>59</v>
      </c>
      <c r="CA91" s="11"/>
      <c r="CB91" s="10"/>
      <c r="CC91" s="11"/>
      <c r="CD91" s="10"/>
      <c r="CE91" s="11"/>
      <c r="CF91" s="10"/>
      <c r="CG91" s="7">
        <v>1</v>
      </c>
      <c r="CH91" s="11"/>
      <c r="CI91" s="10"/>
      <c r="CJ91" s="11"/>
      <c r="CK91" s="10"/>
      <c r="CL91" s="11">
        <v>45</v>
      </c>
      <c r="CM91" s="10" t="s">
        <v>59</v>
      </c>
      <c r="CN91" s="11"/>
      <c r="CO91" s="10"/>
      <c r="CP91" s="7">
        <v>3</v>
      </c>
      <c r="CQ91" s="7">
        <f t="shared" si="61"/>
        <v>4</v>
      </c>
      <c r="CR91" s="11"/>
      <c r="CS91" s="10"/>
      <c r="CT91" s="11"/>
      <c r="CU91" s="10"/>
      <c r="CV91" s="11"/>
      <c r="CW91" s="10"/>
      <c r="CX91" s="11"/>
      <c r="CY91" s="10"/>
      <c r="CZ91" s="7"/>
      <c r="DA91" s="11"/>
      <c r="DB91" s="10"/>
      <c r="DC91" s="11"/>
      <c r="DD91" s="10"/>
      <c r="DE91" s="11"/>
      <c r="DF91" s="10"/>
      <c r="DG91" s="11"/>
      <c r="DH91" s="10"/>
      <c r="DI91" s="7"/>
      <c r="DJ91" s="7">
        <f t="shared" si="62"/>
        <v>0</v>
      </c>
      <c r="DK91" s="11"/>
      <c r="DL91" s="10"/>
      <c r="DM91" s="11"/>
      <c r="DN91" s="10"/>
      <c r="DO91" s="11"/>
      <c r="DP91" s="10"/>
      <c r="DQ91" s="11"/>
      <c r="DR91" s="10"/>
      <c r="DS91" s="7"/>
      <c r="DT91" s="11"/>
      <c r="DU91" s="10"/>
      <c r="DV91" s="11"/>
      <c r="DW91" s="10"/>
      <c r="DX91" s="11"/>
      <c r="DY91" s="10"/>
      <c r="DZ91" s="11"/>
      <c r="EA91" s="10"/>
      <c r="EB91" s="7"/>
      <c r="EC91" s="7">
        <f t="shared" si="63"/>
        <v>0</v>
      </c>
      <c r="ED91" s="11"/>
      <c r="EE91" s="10"/>
      <c r="EF91" s="11"/>
      <c r="EG91" s="10"/>
      <c r="EH91" s="11"/>
      <c r="EI91" s="10"/>
      <c r="EJ91" s="11"/>
      <c r="EK91" s="10"/>
      <c r="EL91" s="7"/>
      <c r="EM91" s="11"/>
      <c r="EN91" s="10"/>
      <c r="EO91" s="11"/>
      <c r="EP91" s="10"/>
      <c r="EQ91" s="11"/>
      <c r="ER91" s="10"/>
      <c r="ES91" s="11"/>
      <c r="ET91" s="10"/>
      <c r="EU91" s="7"/>
      <c r="EV91" s="7">
        <f t="shared" si="64"/>
        <v>0</v>
      </c>
      <c r="EW91" s="11"/>
      <c r="EX91" s="10"/>
      <c r="EY91" s="11"/>
      <c r="EZ91" s="10"/>
      <c r="FA91" s="11"/>
      <c r="FB91" s="10"/>
      <c r="FC91" s="11"/>
      <c r="FD91" s="10"/>
      <c r="FE91" s="7"/>
      <c r="FF91" s="11"/>
      <c r="FG91" s="10"/>
      <c r="FH91" s="11"/>
      <c r="FI91" s="10"/>
      <c r="FJ91" s="11"/>
      <c r="FK91" s="10"/>
      <c r="FL91" s="11"/>
      <c r="FM91" s="10"/>
      <c r="FN91" s="7"/>
      <c r="FO91" s="7">
        <f t="shared" si="65"/>
        <v>0</v>
      </c>
    </row>
    <row r="92" spans="1:171" ht="12.75">
      <c r="A92" s="13">
        <v>8</v>
      </c>
      <c r="B92" s="13">
        <v>1</v>
      </c>
      <c r="C92" s="6">
        <v>2</v>
      </c>
      <c r="D92" s="6" t="s">
        <v>191</v>
      </c>
      <c r="E92" s="3" t="s">
        <v>192</v>
      </c>
      <c r="F92" s="6">
        <f t="shared" si="45"/>
        <v>0</v>
      </c>
      <c r="G92" s="6">
        <f t="shared" si="46"/>
        <v>2</v>
      </c>
      <c r="H92" s="6">
        <f t="shared" si="47"/>
        <v>60</v>
      </c>
      <c r="I92" s="6">
        <f t="shared" si="48"/>
        <v>15</v>
      </c>
      <c r="J92" s="6">
        <f t="shared" si="49"/>
        <v>0</v>
      </c>
      <c r="K92" s="6">
        <f t="shared" si="50"/>
        <v>0</v>
      </c>
      <c r="L92" s="6">
        <f t="shared" si="51"/>
        <v>0</v>
      </c>
      <c r="M92" s="6">
        <f t="shared" si="52"/>
        <v>0</v>
      </c>
      <c r="N92" s="6">
        <f t="shared" si="53"/>
        <v>0</v>
      </c>
      <c r="O92" s="6">
        <f t="shared" si="54"/>
        <v>45</v>
      </c>
      <c r="P92" s="6">
        <f t="shared" si="55"/>
        <v>0</v>
      </c>
      <c r="Q92" s="7">
        <f t="shared" si="56"/>
        <v>4</v>
      </c>
      <c r="R92" s="7">
        <f t="shared" si="57"/>
        <v>3</v>
      </c>
      <c r="S92" s="7">
        <v>3</v>
      </c>
      <c r="T92" s="11"/>
      <c r="U92" s="10"/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si="58"/>
        <v>0</v>
      </c>
      <c r="AM92" s="11"/>
      <c r="AN92" s="10"/>
      <c r="AO92" s="11"/>
      <c r="AP92" s="10"/>
      <c r="AQ92" s="11"/>
      <c r="AR92" s="10"/>
      <c r="AS92" s="11"/>
      <c r="AT92" s="10"/>
      <c r="AU92" s="7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si="59"/>
        <v>0</v>
      </c>
      <c r="BF92" s="11"/>
      <c r="BG92" s="10"/>
      <c r="BH92" s="11"/>
      <c r="BI92" s="10"/>
      <c r="BJ92" s="11"/>
      <c r="BK92" s="10"/>
      <c r="BL92" s="11"/>
      <c r="BM92" s="10"/>
      <c r="BN92" s="7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si="60"/>
        <v>0</v>
      </c>
      <c r="BY92" s="11">
        <v>15</v>
      </c>
      <c r="BZ92" s="10" t="s">
        <v>59</v>
      </c>
      <c r="CA92" s="11"/>
      <c r="CB92" s="10"/>
      <c r="CC92" s="11"/>
      <c r="CD92" s="10"/>
      <c r="CE92" s="11"/>
      <c r="CF92" s="10"/>
      <c r="CG92" s="7">
        <v>1</v>
      </c>
      <c r="CH92" s="11"/>
      <c r="CI92" s="10"/>
      <c r="CJ92" s="11"/>
      <c r="CK92" s="10"/>
      <c r="CL92" s="11">
        <v>45</v>
      </c>
      <c r="CM92" s="10" t="s">
        <v>59</v>
      </c>
      <c r="CN92" s="11"/>
      <c r="CO92" s="10"/>
      <c r="CP92" s="7">
        <v>3</v>
      </c>
      <c r="CQ92" s="7">
        <f t="shared" si="61"/>
        <v>4</v>
      </c>
      <c r="CR92" s="11"/>
      <c r="CS92" s="10"/>
      <c r="CT92" s="11"/>
      <c r="CU92" s="10"/>
      <c r="CV92" s="11"/>
      <c r="CW92" s="10"/>
      <c r="CX92" s="11"/>
      <c r="CY92" s="10"/>
      <c r="CZ92" s="7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si="62"/>
        <v>0</v>
      </c>
      <c r="DK92" s="11"/>
      <c r="DL92" s="10"/>
      <c r="DM92" s="11"/>
      <c r="DN92" s="10"/>
      <c r="DO92" s="11"/>
      <c r="DP92" s="10"/>
      <c r="DQ92" s="11"/>
      <c r="DR92" s="10"/>
      <c r="DS92" s="7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si="63"/>
        <v>0</v>
      </c>
      <c r="ED92" s="11"/>
      <c r="EE92" s="10"/>
      <c r="EF92" s="11"/>
      <c r="EG92" s="10"/>
      <c r="EH92" s="11"/>
      <c r="EI92" s="10"/>
      <c r="EJ92" s="11"/>
      <c r="EK92" s="10"/>
      <c r="EL92" s="7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si="64"/>
        <v>0</v>
      </c>
      <c r="EW92" s="11"/>
      <c r="EX92" s="10"/>
      <c r="EY92" s="11"/>
      <c r="EZ92" s="10"/>
      <c r="FA92" s="11"/>
      <c r="FB92" s="10"/>
      <c r="FC92" s="11"/>
      <c r="FD92" s="10"/>
      <c r="FE92" s="7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si="65"/>
        <v>0</v>
      </c>
    </row>
    <row r="93" spans="1:171" ht="12.75">
      <c r="A93" s="13">
        <v>9</v>
      </c>
      <c r="B93" s="13">
        <v>1</v>
      </c>
      <c r="C93" s="6">
        <v>1</v>
      </c>
      <c r="D93" s="6" t="s">
        <v>193</v>
      </c>
      <c r="E93" s="3" t="s">
        <v>194</v>
      </c>
      <c r="F93" s="6">
        <f t="shared" si="45"/>
        <v>0</v>
      </c>
      <c r="G93" s="6">
        <f t="shared" si="46"/>
        <v>2</v>
      </c>
      <c r="H93" s="6">
        <f t="shared" si="47"/>
        <v>60</v>
      </c>
      <c r="I93" s="6">
        <f t="shared" si="48"/>
        <v>15</v>
      </c>
      <c r="J93" s="6">
        <f t="shared" si="49"/>
        <v>0</v>
      </c>
      <c r="K93" s="6">
        <f t="shared" si="50"/>
        <v>0</v>
      </c>
      <c r="L93" s="6">
        <f t="shared" si="51"/>
        <v>0</v>
      </c>
      <c r="M93" s="6">
        <f t="shared" si="52"/>
        <v>0</v>
      </c>
      <c r="N93" s="6">
        <f t="shared" si="53"/>
        <v>0</v>
      </c>
      <c r="O93" s="6">
        <f t="shared" si="54"/>
        <v>45</v>
      </c>
      <c r="P93" s="6">
        <f t="shared" si="55"/>
        <v>0</v>
      </c>
      <c r="Q93" s="7">
        <f t="shared" si="56"/>
        <v>7</v>
      </c>
      <c r="R93" s="7">
        <f t="shared" si="57"/>
        <v>6</v>
      </c>
      <c r="S93" s="7">
        <v>3</v>
      </c>
      <c r="T93" s="11"/>
      <c r="U93" s="10"/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58"/>
        <v>0</v>
      </c>
      <c r="AM93" s="11"/>
      <c r="AN93" s="10"/>
      <c r="AO93" s="11"/>
      <c r="AP93" s="10"/>
      <c r="AQ93" s="11"/>
      <c r="AR93" s="10"/>
      <c r="AS93" s="11"/>
      <c r="AT93" s="10"/>
      <c r="AU93" s="7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59"/>
        <v>0</v>
      </c>
      <c r="BF93" s="11"/>
      <c r="BG93" s="10"/>
      <c r="BH93" s="11"/>
      <c r="BI93" s="10"/>
      <c r="BJ93" s="11"/>
      <c r="BK93" s="10"/>
      <c r="BL93" s="11"/>
      <c r="BM93" s="10"/>
      <c r="BN93" s="7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60"/>
        <v>0</v>
      </c>
      <c r="BY93" s="11"/>
      <c r="BZ93" s="10"/>
      <c r="CA93" s="11"/>
      <c r="CB93" s="10"/>
      <c r="CC93" s="11"/>
      <c r="CD93" s="10"/>
      <c r="CE93" s="11"/>
      <c r="CF93" s="10"/>
      <c r="CG93" s="7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61"/>
        <v>0</v>
      </c>
      <c r="CR93" s="11">
        <v>15</v>
      </c>
      <c r="CS93" s="10" t="s">
        <v>59</v>
      </c>
      <c r="CT93" s="11"/>
      <c r="CU93" s="10"/>
      <c r="CV93" s="11"/>
      <c r="CW93" s="10"/>
      <c r="CX93" s="11"/>
      <c r="CY93" s="10"/>
      <c r="CZ93" s="7">
        <v>1</v>
      </c>
      <c r="DA93" s="11"/>
      <c r="DB93" s="10"/>
      <c r="DC93" s="11"/>
      <c r="DD93" s="10"/>
      <c r="DE93" s="11">
        <v>45</v>
      </c>
      <c r="DF93" s="10" t="s">
        <v>59</v>
      </c>
      <c r="DG93" s="11"/>
      <c r="DH93" s="10"/>
      <c r="DI93" s="7">
        <v>6</v>
      </c>
      <c r="DJ93" s="7">
        <f t="shared" si="62"/>
        <v>7</v>
      </c>
      <c r="DK93" s="11"/>
      <c r="DL93" s="10"/>
      <c r="DM93" s="11"/>
      <c r="DN93" s="10"/>
      <c r="DO93" s="11"/>
      <c r="DP93" s="10"/>
      <c r="DQ93" s="11"/>
      <c r="DR93" s="10"/>
      <c r="DS93" s="7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63"/>
        <v>0</v>
      </c>
      <c r="ED93" s="11"/>
      <c r="EE93" s="10"/>
      <c r="EF93" s="11"/>
      <c r="EG93" s="10"/>
      <c r="EH93" s="11"/>
      <c r="EI93" s="10"/>
      <c r="EJ93" s="11"/>
      <c r="EK93" s="10"/>
      <c r="EL93" s="7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64"/>
        <v>0</v>
      </c>
      <c r="EW93" s="11"/>
      <c r="EX93" s="10"/>
      <c r="EY93" s="11"/>
      <c r="EZ93" s="10"/>
      <c r="FA93" s="11"/>
      <c r="FB93" s="10"/>
      <c r="FC93" s="11"/>
      <c r="FD93" s="10"/>
      <c r="FE93" s="7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65"/>
        <v>0</v>
      </c>
    </row>
    <row r="94" spans="1:171" ht="12.75">
      <c r="A94" s="13">
        <v>9</v>
      </c>
      <c r="B94" s="13">
        <v>1</v>
      </c>
      <c r="C94" s="6">
        <v>2</v>
      </c>
      <c r="D94" s="6" t="s">
        <v>195</v>
      </c>
      <c r="E94" s="3" t="s">
        <v>196</v>
      </c>
      <c r="F94" s="6">
        <f t="shared" si="45"/>
        <v>0</v>
      </c>
      <c r="G94" s="6">
        <f t="shared" si="46"/>
        <v>2</v>
      </c>
      <c r="H94" s="6">
        <f t="shared" si="47"/>
        <v>60</v>
      </c>
      <c r="I94" s="6">
        <f t="shared" si="48"/>
        <v>15</v>
      </c>
      <c r="J94" s="6">
        <f t="shared" si="49"/>
        <v>0</v>
      </c>
      <c r="K94" s="6">
        <f t="shared" si="50"/>
        <v>0</v>
      </c>
      <c r="L94" s="6">
        <f t="shared" si="51"/>
        <v>0</v>
      </c>
      <c r="M94" s="6">
        <f t="shared" si="52"/>
        <v>0</v>
      </c>
      <c r="N94" s="6">
        <f t="shared" si="53"/>
        <v>0</v>
      </c>
      <c r="O94" s="6">
        <f t="shared" si="54"/>
        <v>45</v>
      </c>
      <c r="P94" s="6">
        <f t="shared" si="55"/>
        <v>0</v>
      </c>
      <c r="Q94" s="7">
        <f t="shared" si="56"/>
        <v>7</v>
      </c>
      <c r="R94" s="7">
        <f t="shared" si="57"/>
        <v>6</v>
      </c>
      <c r="S94" s="7">
        <v>3</v>
      </c>
      <c r="T94" s="11"/>
      <c r="U94" s="10"/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58"/>
        <v>0</v>
      </c>
      <c r="AM94" s="11"/>
      <c r="AN94" s="10"/>
      <c r="AO94" s="11"/>
      <c r="AP94" s="10"/>
      <c r="AQ94" s="11"/>
      <c r="AR94" s="10"/>
      <c r="AS94" s="11"/>
      <c r="AT94" s="10"/>
      <c r="AU94" s="7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59"/>
        <v>0</v>
      </c>
      <c r="BF94" s="11"/>
      <c r="BG94" s="10"/>
      <c r="BH94" s="11"/>
      <c r="BI94" s="10"/>
      <c r="BJ94" s="11"/>
      <c r="BK94" s="10"/>
      <c r="BL94" s="11"/>
      <c r="BM94" s="10"/>
      <c r="BN94" s="7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60"/>
        <v>0</v>
      </c>
      <c r="BY94" s="11"/>
      <c r="BZ94" s="10"/>
      <c r="CA94" s="11"/>
      <c r="CB94" s="10"/>
      <c r="CC94" s="11"/>
      <c r="CD94" s="10"/>
      <c r="CE94" s="11"/>
      <c r="CF94" s="10"/>
      <c r="CG94" s="7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61"/>
        <v>0</v>
      </c>
      <c r="CR94" s="11">
        <v>15</v>
      </c>
      <c r="CS94" s="10" t="s">
        <v>59</v>
      </c>
      <c r="CT94" s="11"/>
      <c r="CU94" s="10"/>
      <c r="CV94" s="11"/>
      <c r="CW94" s="10"/>
      <c r="CX94" s="11"/>
      <c r="CY94" s="10"/>
      <c r="CZ94" s="7">
        <v>1</v>
      </c>
      <c r="DA94" s="11"/>
      <c r="DB94" s="10"/>
      <c r="DC94" s="11"/>
      <c r="DD94" s="10"/>
      <c r="DE94" s="11">
        <v>45</v>
      </c>
      <c r="DF94" s="10" t="s">
        <v>59</v>
      </c>
      <c r="DG94" s="11"/>
      <c r="DH94" s="10"/>
      <c r="DI94" s="7">
        <v>6</v>
      </c>
      <c r="DJ94" s="7">
        <f t="shared" si="62"/>
        <v>7</v>
      </c>
      <c r="DK94" s="11"/>
      <c r="DL94" s="10"/>
      <c r="DM94" s="11"/>
      <c r="DN94" s="10"/>
      <c r="DO94" s="11"/>
      <c r="DP94" s="10"/>
      <c r="DQ94" s="11"/>
      <c r="DR94" s="10"/>
      <c r="DS94" s="7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63"/>
        <v>0</v>
      </c>
      <c r="ED94" s="11"/>
      <c r="EE94" s="10"/>
      <c r="EF94" s="11"/>
      <c r="EG94" s="10"/>
      <c r="EH94" s="11"/>
      <c r="EI94" s="10"/>
      <c r="EJ94" s="11"/>
      <c r="EK94" s="10"/>
      <c r="EL94" s="7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64"/>
        <v>0</v>
      </c>
      <c r="EW94" s="11"/>
      <c r="EX94" s="10"/>
      <c r="EY94" s="11"/>
      <c r="EZ94" s="10"/>
      <c r="FA94" s="11"/>
      <c r="FB94" s="10"/>
      <c r="FC94" s="11"/>
      <c r="FD94" s="10"/>
      <c r="FE94" s="7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65"/>
        <v>0</v>
      </c>
    </row>
    <row r="95" spans="1:171" ht="12.75">
      <c r="A95" s="13">
        <v>10</v>
      </c>
      <c r="B95" s="13">
        <v>1</v>
      </c>
      <c r="C95" s="6">
        <v>1</v>
      </c>
      <c r="D95" s="6" t="s">
        <v>197</v>
      </c>
      <c r="E95" s="3" t="s">
        <v>198</v>
      </c>
      <c r="F95" s="6">
        <f t="shared" si="45"/>
        <v>0</v>
      </c>
      <c r="G95" s="6">
        <f t="shared" si="46"/>
        <v>2</v>
      </c>
      <c r="H95" s="6">
        <f t="shared" si="47"/>
        <v>60</v>
      </c>
      <c r="I95" s="6">
        <f t="shared" si="48"/>
        <v>15</v>
      </c>
      <c r="J95" s="6">
        <f t="shared" si="49"/>
        <v>0</v>
      </c>
      <c r="K95" s="6">
        <f t="shared" si="50"/>
        <v>0</v>
      </c>
      <c r="L95" s="6">
        <f t="shared" si="51"/>
        <v>0</v>
      </c>
      <c r="M95" s="6">
        <f t="shared" si="52"/>
        <v>0</v>
      </c>
      <c r="N95" s="6">
        <f t="shared" si="53"/>
        <v>0</v>
      </c>
      <c r="O95" s="6">
        <f t="shared" si="54"/>
        <v>45</v>
      </c>
      <c r="P95" s="6">
        <f t="shared" si="55"/>
        <v>0</v>
      </c>
      <c r="Q95" s="7">
        <f t="shared" si="56"/>
        <v>6</v>
      </c>
      <c r="R95" s="7">
        <f t="shared" si="57"/>
        <v>4</v>
      </c>
      <c r="S95" s="7">
        <v>3</v>
      </c>
      <c r="T95" s="11"/>
      <c r="U95" s="10"/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58"/>
        <v>0</v>
      </c>
      <c r="AM95" s="11"/>
      <c r="AN95" s="10"/>
      <c r="AO95" s="11"/>
      <c r="AP95" s="10"/>
      <c r="AQ95" s="11"/>
      <c r="AR95" s="10"/>
      <c r="AS95" s="11"/>
      <c r="AT95" s="10"/>
      <c r="AU95" s="7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59"/>
        <v>0</v>
      </c>
      <c r="BF95" s="11"/>
      <c r="BG95" s="10"/>
      <c r="BH95" s="11"/>
      <c r="BI95" s="10"/>
      <c r="BJ95" s="11"/>
      <c r="BK95" s="10"/>
      <c r="BL95" s="11"/>
      <c r="BM95" s="10"/>
      <c r="BN95" s="7"/>
      <c r="BO95" s="11"/>
      <c r="BP95" s="10"/>
      <c r="BQ95" s="11"/>
      <c r="BR95" s="10"/>
      <c r="BS95" s="11"/>
      <c r="BT95" s="10"/>
      <c r="BU95" s="11"/>
      <c r="BV95" s="10"/>
      <c r="BW95" s="7"/>
      <c r="BX95" s="7">
        <f t="shared" si="60"/>
        <v>0</v>
      </c>
      <c r="BY95" s="11"/>
      <c r="BZ95" s="10"/>
      <c r="CA95" s="11"/>
      <c r="CB95" s="10"/>
      <c r="CC95" s="11"/>
      <c r="CD95" s="10"/>
      <c r="CE95" s="11"/>
      <c r="CF95" s="10"/>
      <c r="CG95" s="7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61"/>
        <v>0</v>
      </c>
      <c r="CR95" s="11"/>
      <c r="CS95" s="10"/>
      <c r="CT95" s="11"/>
      <c r="CU95" s="10"/>
      <c r="CV95" s="11"/>
      <c r="CW95" s="10"/>
      <c r="CX95" s="11"/>
      <c r="CY95" s="10"/>
      <c r="CZ95" s="7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62"/>
        <v>0</v>
      </c>
      <c r="DK95" s="11">
        <v>15</v>
      </c>
      <c r="DL95" s="10" t="s">
        <v>59</v>
      </c>
      <c r="DM95" s="11"/>
      <c r="DN95" s="10"/>
      <c r="DO95" s="11"/>
      <c r="DP95" s="10"/>
      <c r="DQ95" s="11"/>
      <c r="DR95" s="10"/>
      <c r="DS95" s="7">
        <v>2</v>
      </c>
      <c r="DT95" s="11"/>
      <c r="DU95" s="10"/>
      <c r="DV95" s="11"/>
      <c r="DW95" s="10"/>
      <c r="DX95" s="11">
        <v>45</v>
      </c>
      <c r="DY95" s="10" t="s">
        <v>59</v>
      </c>
      <c r="DZ95" s="11"/>
      <c r="EA95" s="10"/>
      <c r="EB95" s="7">
        <v>4</v>
      </c>
      <c r="EC95" s="7">
        <f t="shared" si="63"/>
        <v>6</v>
      </c>
      <c r="ED95" s="11"/>
      <c r="EE95" s="10"/>
      <c r="EF95" s="11"/>
      <c r="EG95" s="10"/>
      <c r="EH95" s="11"/>
      <c r="EI95" s="10"/>
      <c r="EJ95" s="11"/>
      <c r="EK95" s="10"/>
      <c r="EL95" s="7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64"/>
        <v>0</v>
      </c>
      <c r="EW95" s="11"/>
      <c r="EX95" s="10"/>
      <c r="EY95" s="11"/>
      <c r="EZ95" s="10"/>
      <c r="FA95" s="11"/>
      <c r="FB95" s="10"/>
      <c r="FC95" s="11"/>
      <c r="FD95" s="10"/>
      <c r="FE95" s="7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65"/>
        <v>0</v>
      </c>
    </row>
    <row r="96" spans="1:171" ht="12.75">
      <c r="A96" s="13">
        <v>10</v>
      </c>
      <c r="B96" s="13">
        <v>1</v>
      </c>
      <c r="C96" s="6">
        <v>2</v>
      </c>
      <c r="D96" s="6" t="s">
        <v>199</v>
      </c>
      <c r="E96" s="3" t="s">
        <v>200</v>
      </c>
      <c r="F96" s="6">
        <f t="shared" si="45"/>
        <v>0</v>
      </c>
      <c r="G96" s="6">
        <f t="shared" si="46"/>
        <v>2</v>
      </c>
      <c r="H96" s="6">
        <f t="shared" si="47"/>
        <v>60</v>
      </c>
      <c r="I96" s="6">
        <f t="shared" si="48"/>
        <v>15</v>
      </c>
      <c r="J96" s="6">
        <f t="shared" si="49"/>
        <v>0</v>
      </c>
      <c r="K96" s="6">
        <f t="shared" si="50"/>
        <v>0</v>
      </c>
      <c r="L96" s="6">
        <f t="shared" si="51"/>
        <v>0</v>
      </c>
      <c r="M96" s="6">
        <f t="shared" si="52"/>
        <v>0</v>
      </c>
      <c r="N96" s="6">
        <f t="shared" si="53"/>
        <v>0</v>
      </c>
      <c r="O96" s="6">
        <f t="shared" si="54"/>
        <v>45</v>
      </c>
      <c r="P96" s="6">
        <f t="shared" si="55"/>
        <v>0</v>
      </c>
      <c r="Q96" s="7">
        <f t="shared" si="56"/>
        <v>6</v>
      </c>
      <c r="R96" s="7">
        <f t="shared" si="57"/>
        <v>4</v>
      </c>
      <c r="S96" s="7">
        <v>3</v>
      </c>
      <c r="T96" s="11"/>
      <c r="U96" s="10"/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58"/>
        <v>0</v>
      </c>
      <c r="AM96" s="11"/>
      <c r="AN96" s="10"/>
      <c r="AO96" s="11"/>
      <c r="AP96" s="10"/>
      <c r="AQ96" s="11"/>
      <c r="AR96" s="10"/>
      <c r="AS96" s="11"/>
      <c r="AT96" s="10"/>
      <c r="AU96" s="7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59"/>
        <v>0</v>
      </c>
      <c r="BF96" s="11"/>
      <c r="BG96" s="10"/>
      <c r="BH96" s="11"/>
      <c r="BI96" s="10"/>
      <c r="BJ96" s="11"/>
      <c r="BK96" s="10"/>
      <c r="BL96" s="11"/>
      <c r="BM96" s="10"/>
      <c r="BN96" s="7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60"/>
        <v>0</v>
      </c>
      <c r="BY96" s="11"/>
      <c r="BZ96" s="10"/>
      <c r="CA96" s="11"/>
      <c r="CB96" s="10"/>
      <c r="CC96" s="11"/>
      <c r="CD96" s="10"/>
      <c r="CE96" s="11"/>
      <c r="CF96" s="10"/>
      <c r="CG96" s="7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61"/>
        <v>0</v>
      </c>
      <c r="CR96" s="11"/>
      <c r="CS96" s="10"/>
      <c r="CT96" s="11"/>
      <c r="CU96" s="10"/>
      <c r="CV96" s="11"/>
      <c r="CW96" s="10"/>
      <c r="CX96" s="11"/>
      <c r="CY96" s="10"/>
      <c r="CZ96" s="7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62"/>
        <v>0</v>
      </c>
      <c r="DK96" s="11">
        <v>15</v>
      </c>
      <c r="DL96" s="10" t="s">
        <v>59</v>
      </c>
      <c r="DM96" s="11"/>
      <c r="DN96" s="10"/>
      <c r="DO96" s="11"/>
      <c r="DP96" s="10"/>
      <c r="DQ96" s="11"/>
      <c r="DR96" s="10"/>
      <c r="DS96" s="7">
        <v>2</v>
      </c>
      <c r="DT96" s="11"/>
      <c r="DU96" s="10"/>
      <c r="DV96" s="11"/>
      <c r="DW96" s="10"/>
      <c r="DX96" s="11">
        <v>45</v>
      </c>
      <c r="DY96" s="10" t="s">
        <v>59</v>
      </c>
      <c r="DZ96" s="11"/>
      <c r="EA96" s="10"/>
      <c r="EB96" s="7">
        <v>4</v>
      </c>
      <c r="EC96" s="7">
        <f t="shared" si="63"/>
        <v>6</v>
      </c>
      <c r="ED96" s="11"/>
      <c r="EE96" s="10"/>
      <c r="EF96" s="11"/>
      <c r="EG96" s="10"/>
      <c r="EH96" s="11"/>
      <c r="EI96" s="10"/>
      <c r="EJ96" s="11"/>
      <c r="EK96" s="10"/>
      <c r="EL96" s="7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64"/>
        <v>0</v>
      </c>
      <c r="EW96" s="11"/>
      <c r="EX96" s="10"/>
      <c r="EY96" s="11"/>
      <c r="EZ96" s="10"/>
      <c r="FA96" s="11"/>
      <c r="FB96" s="10"/>
      <c r="FC96" s="11"/>
      <c r="FD96" s="10"/>
      <c r="FE96" s="7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65"/>
        <v>0</v>
      </c>
    </row>
    <row r="97" spans="1:171" ht="12.75">
      <c r="A97" s="13">
        <v>11</v>
      </c>
      <c r="B97" s="13">
        <v>1</v>
      </c>
      <c r="C97" s="6">
        <v>1</v>
      </c>
      <c r="D97" s="6" t="s">
        <v>201</v>
      </c>
      <c r="E97" s="3" t="s">
        <v>202</v>
      </c>
      <c r="F97" s="6">
        <f t="shared" si="45"/>
        <v>1</v>
      </c>
      <c r="G97" s="6">
        <f t="shared" si="46"/>
        <v>1</v>
      </c>
      <c r="H97" s="6">
        <f t="shared" si="47"/>
        <v>60</v>
      </c>
      <c r="I97" s="6">
        <f t="shared" si="48"/>
        <v>15</v>
      </c>
      <c r="J97" s="6">
        <f t="shared" si="49"/>
        <v>0</v>
      </c>
      <c r="K97" s="6">
        <f t="shared" si="50"/>
        <v>0</v>
      </c>
      <c r="L97" s="6">
        <f t="shared" si="51"/>
        <v>0</v>
      </c>
      <c r="M97" s="6">
        <f t="shared" si="52"/>
        <v>0</v>
      </c>
      <c r="N97" s="6">
        <f t="shared" si="53"/>
        <v>0</v>
      </c>
      <c r="O97" s="6">
        <f t="shared" si="54"/>
        <v>45</v>
      </c>
      <c r="P97" s="6">
        <f t="shared" si="55"/>
        <v>0</v>
      </c>
      <c r="Q97" s="7">
        <f t="shared" si="56"/>
        <v>5</v>
      </c>
      <c r="R97" s="7">
        <f t="shared" si="57"/>
        <v>4</v>
      </c>
      <c r="S97" s="7">
        <v>3</v>
      </c>
      <c r="T97" s="11"/>
      <c r="U97" s="10"/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58"/>
        <v>0</v>
      </c>
      <c r="AM97" s="11"/>
      <c r="AN97" s="10"/>
      <c r="AO97" s="11"/>
      <c r="AP97" s="10"/>
      <c r="AQ97" s="11"/>
      <c r="AR97" s="10"/>
      <c r="AS97" s="11"/>
      <c r="AT97" s="10"/>
      <c r="AU97" s="7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59"/>
        <v>0</v>
      </c>
      <c r="BF97" s="11"/>
      <c r="BG97" s="10"/>
      <c r="BH97" s="11"/>
      <c r="BI97" s="10"/>
      <c r="BJ97" s="11"/>
      <c r="BK97" s="10"/>
      <c r="BL97" s="11"/>
      <c r="BM97" s="10"/>
      <c r="BN97" s="7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60"/>
        <v>0</v>
      </c>
      <c r="BY97" s="11"/>
      <c r="BZ97" s="10"/>
      <c r="CA97" s="11"/>
      <c r="CB97" s="10"/>
      <c r="CC97" s="11"/>
      <c r="CD97" s="10"/>
      <c r="CE97" s="11"/>
      <c r="CF97" s="10"/>
      <c r="CG97" s="7"/>
      <c r="CH97" s="11"/>
      <c r="CI97" s="10"/>
      <c r="CJ97" s="11"/>
      <c r="CK97" s="10"/>
      <c r="CL97" s="11"/>
      <c r="CM97" s="10"/>
      <c r="CN97" s="11"/>
      <c r="CO97" s="10"/>
      <c r="CP97" s="7"/>
      <c r="CQ97" s="7">
        <f t="shared" si="61"/>
        <v>0</v>
      </c>
      <c r="CR97" s="11"/>
      <c r="CS97" s="10"/>
      <c r="CT97" s="11"/>
      <c r="CU97" s="10"/>
      <c r="CV97" s="11"/>
      <c r="CW97" s="10"/>
      <c r="CX97" s="11"/>
      <c r="CY97" s="10"/>
      <c r="CZ97" s="7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62"/>
        <v>0</v>
      </c>
      <c r="DK97" s="11"/>
      <c r="DL97" s="10"/>
      <c r="DM97" s="11"/>
      <c r="DN97" s="10"/>
      <c r="DO97" s="11"/>
      <c r="DP97" s="10"/>
      <c r="DQ97" s="11"/>
      <c r="DR97" s="10"/>
      <c r="DS97" s="7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63"/>
        <v>0</v>
      </c>
      <c r="ED97" s="11">
        <v>15</v>
      </c>
      <c r="EE97" s="10" t="s">
        <v>63</v>
      </c>
      <c r="EF97" s="11"/>
      <c r="EG97" s="10"/>
      <c r="EH97" s="11"/>
      <c r="EI97" s="10"/>
      <c r="EJ97" s="11"/>
      <c r="EK97" s="10"/>
      <c r="EL97" s="7">
        <v>1</v>
      </c>
      <c r="EM97" s="11"/>
      <c r="EN97" s="10"/>
      <c r="EO97" s="11"/>
      <c r="EP97" s="10"/>
      <c r="EQ97" s="11">
        <v>45</v>
      </c>
      <c r="ER97" s="10" t="s">
        <v>59</v>
      </c>
      <c r="ES97" s="11"/>
      <c r="ET97" s="10"/>
      <c r="EU97" s="7">
        <v>4</v>
      </c>
      <c r="EV97" s="7">
        <f t="shared" si="64"/>
        <v>5</v>
      </c>
      <c r="EW97" s="11"/>
      <c r="EX97" s="10"/>
      <c r="EY97" s="11"/>
      <c r="EZ97" s="10"/>
      <c r="FA97" s="11"/>
      <c r="FB97" s="10"/>
      <c r="FC97" s="11"/>
      <c r="FD97" s="10"/>
      <c r="FE97" s="7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65"/>
        <v>0</v>
      </c>
    </row>
    <row r="98" spans="1:171" ht="12.75">
      <c r="A98" s="13">
        <v>11</v>
      </c>
      <c r="B98" s="13">
        <v>1</v>
      </c>
      <c r="C98" s="6">
        <v>2</v>
      </c>
      <c r="D98" s="6" t="s">
        <v>203</v>
      </c>
      <c r="E98" s="3" t="s">
        <v>204</v>
      </c>
      <c r="F98" s="6">
        <f t="shared" si="45"/>
        <v>1</v>
      </c>
      <c r="G98" s="6">
        <f t="shared" si="46"/>
        <v>1</v>
      </c>
      <c r="H98" s="6">
        <f t="shared" si="47"/>
        <v>60</v>
      </c>
      <c r="I98" s="6">
        <f t="shared" si="48"/>
        <v>15</v>
      </c>
      <c r="J98" s="6">
        <f t="shared" si="49"/>
        <v>0</v>
      </c>
      <c r="K98" s="6">
        <f t="shared" si="50"/>
        <v>0</v>
      </c>
      <c r="L98" s="6">
        <f t="shared" si="51"/>
        <v>0</v>
      </c>
      <c r="M98" s="6">
        <f t="shared" si="52"/>
        <v>0</v>
      </c>
      <c r="N98" s="6">
        <f t="shared" si="53"/>
        <v>0</v>
      </c>
      <c r="O98" s="6">
        <f t="shared" si="54"/>
        <v>45</v>
      </c>
      <c r="P98" s="6">
        <f t="shared" si="55"/>
        <v>0</v>
      </c>
      <c r="Q98" s="7">
        <f t="shared" si="56"/>
        <v>5</v>
      </c>
      <c r="R98" s="7">
        <f t="shared" si="57"/>
        <v>4</v>
      </c>
      <c r="S98" s="7">
        <v>3</v>
      </c>
      <c r="T98" s="11"/>
      <c r="U98" s="10"/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58"/>
        <v>0</v>
      </c>
      <c r="AM98" s="11"/>
      <c r="AN98" s="10"/>
      <c r="AO98" s="11"/>
      <c r="AP98" s="10"/>
      <c r="AQ98" s="11"/>
      <c r="AR98" s="10"/>
      <c r="AS98" s="11"/>
      <c r="AT98" s="10"/>
      <c r="AU98" s="7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59"/>
        <v>0</v>
      </c>
      <c r="BF98" s="11"/>
      <c r="BG98" s="10"/>
      <c r="BH98" s="11"/>
      <c r="BI98" s="10"/>
      <c r="BJ98" s="11"/>
      <c r="BK98" s="10"/>
      <c r="BL98" s="11"/>
      <c r="BM98" s="10"/>
      <c r="BN98" s="7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60"/>
        <v>0</v>
      </c>
      <c r="BY98" s="11"/>
      <c r="BZ98" s="10"/>
      <c r="CA98" s="11"/>
      <c r="CB98" s="10"/>
      <c r="CC98" s="11"/>
      <c r="CD98" s="10"/>
      <c r="CE98" s="11"/>
      <c r="CF98" s="10"/>
      <c r="CG98" s="7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61"/>
        <v>0</v>
      </c>
      <c r="CR98" s="11"/>
      <c r="CS98" s="10"/>
      <c r="CT98" s="11"/>
      <c r="CU98" s="10"/>
      <c r="CV98" s="11"/>
      <c r="CW98" s="10"/>
      <c r="CX98" s="11"/>
      <c r="CY98" s="10"/>
      <c r="CZ98" s="7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62"/>
        <v>0</v>
      </c>
      <c r="DK98" s="11"/>
      <c r="DL98" s="10"/>
      <c r="DM98" s="11"/>
      <c r="DN98" s="10"/>
      <c r="DO98" s="11"/>
      <c r="DP98" s="10"/>
      <c r="DQ98" s="11"/>
      <c r="DR98" s="10"/>
      <c r="DS98" s="7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63"/>
        <v>0</v>
      </c>
      <c r="ED98" s="11">
        <v>15</v>
      </c>
      <c r="EE98" s="10" t="s">
        <v>63</v>
      </c>
      <c r="EF98" s="11"/>
      <c r="EG98" s="10"/>
      <c r="EH98" s="11"/>
      <c r="EI98" s="10"/>
      <c r="EJ98" s="11"/>
      <c r="EK98" s="10"/>
      <c r="EL98" s="7">
        <v>1</v>
      </c>
      <c r="EM98" s="11"/>
      <c r="EN98" s="10"/>
      <c r="EO98" s="11"/>
      <c r="EP98" s="10"/>
      <c r="EQ98" s="11">
        <v>45</v>
      </c>
      <c r="ER98" s="10" t="s">
        <v>59</v>
      </c>
      <c r="ES98" s="11"/>
      <c r="ET98" s="10"/>
      <c r="EU98" s="7">
        <v>4</v>
      </c>
      <c r="EV98" s="7">
        <f t="shared" si="64"/>
        <v>5</v>
      </c>
      <c r="EW98" s="11"/>
      <c r="EX98" s="10"/>
      <c r="EY98" s="11"/>
      <c r="EZ98" s="10"/>
      <c r="FA98" s="11"/>
      <c r="FB98" s="10"/>
      <c r="FC98" s="11"/>
      <c r="FD98" s="10"/>
      <c r="FE98" s="7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65"/>
        <v>0</v>
      </c>
    </row>
    <row r="99" spans="1:171" ht="12.75">
      <c r="A99" s="13">
        <v>5</v>
      </c>
      <c r="B99" s="13">
        <v>1</v>
      </c>
      <c r="C99" s="6">
        <v>1</v>
      </c>
      <c r="D99" s="6" t="s">
        <v>205</v>
      </c>
      <c r="E99" s="3" t="s">
        <v>206</v>
      </c>
      <c r="F99" s="6">
        <f t="shared" si="45"/>
        <v>1</v>
      </c>
      <c r="G99" s="6">
        <f t="shared" si="46"/>
        <v>1</v>
      </c>
      <c r="H99" s="6">
        <f t="shared" si="47"/>
        <v>75</v>
      </c>
      <c r="I99" s="6">
        <f t="shared" si="48"/>
        <v>15</v>
      </c>
      <c r="J99" s="6">
        <f t="shared" si="49"/>
        <v>0</v>
      </c>
      <c r="K99" s="6">
        <f t="shared" si="50"/>
        <v>0</v>
      </c>
      <c r="L99" s="6">
        <f t="shared" si="51"/>
        <v>0</v>
      </c>
      <c r="M99" s="6">
        <f t="shared" si="52"/>
        <v>0</v>
      </c>
      <c r="N99" s="6">
        <f t="shared" si="53"/>
        <v>0</v>
      </c>
      <c r="O99" s="6">
        <f t="shared" si="54"/>
        <v>60</v>
      </c>
      <c r="P99" s="6">
        <f t="shared" si="55"/>
        <v>0</v>
      </c>
      <c r="Q99" s="7">
        <f t="shared" si="56"/>
        <v>6</v>
      </c>
      <c r="R99" s="7">
        <f t="shared" si="57"/>
        <v>4</v>
      </c>
      <c r="S99" s="7">
        <v>4</v>
      </c>
      <c r="T99" s="11"/>
      <c r="U99" s="10"/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58"/>
        <v>0</v>
      </c>
      <c r="AM99" s="11"/>
      <c r="AN99" s="10"/>
      <c r="AO99" s="11"/>
      <c r="AP99" s="10"/>
      <c r="AQ99" s="11"/>
      <c r="AR99" s="10"/>
      <c r="AS99" s="11"/>
      <c r="AT99" s="10"/>
      <c r="AU99" s="7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59"/>
        <v>0</v>
      </c>
      <c r="BF99" s="11">
        <v>15</v>
      </c>
      <c r="BG99" s="10" t="s">
        <v>63</v>
      </c>
      <c r="BH99" s="11"/>
      <c r="BI99" s="10"/>
      <c r="BJ99" s="11"/>
      <c r="BK99" s="10"/>
      <c r="BL99" s="11"/>
      <c r="BM99" s="10"/>
      <c r="BN99" s="7">
        <v>2</v>
      </c>
      <c r="BO99" s="11"/>
      <c r="BP99" s="10"/>
      <c r="BQ99" s="11"/>
      <c r="BR99" s="10"/>
      <c r="BS99" s="11">
        <v>60</v>
      </c>
      <c r="BT99" s="10" t="s">
        <v>59</v>
      </c>
      <c r="BU99" s="11"/>
      <c r="BV99" s="10"/>
      <c r="BW99" s="7">
        <v>4</v>
      </c>
      <c r="BX99" s="7">
        <f t="shared" si="60"/>
        <v>6</v>
      </c>
      <c r="BY99" s="11"/>
      <c r="BZ99" s="10"/>
      <c r="CA99" s="11"/>
      <c r="CB99" s="10"/>
      <c r="CC99" s="11"/>
      <c r="CD99" s="10"/>
      <c r="CE99" s="11"/>
      <c r="CF99" s="10"/>
      <c r="CG99" s="7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61"/>
        <v>0</v>
      </c>
      <c r="CR99" s="11"/>
      <c r="CS99" s="10"/>
      <c r="CT99" s="11"/>
      <c r="CU99" s="10"/>
      <c r="CV99" s="11"/>
      <c r="CW99" s="10"/>
      <c r="CX99" s="11"/>
      <c r="CY99" s="10"/>
      <c r="CZ99" s="7"/>
      <c r="DA99" s="11"/>
      <c r="DB99" s="10"/>
      <c r="DC99" s="11"/>
      <c r="DD99" s="10"/>
      <c r="DE99" s="11"/>
      <c r="DF99" s="10"/>
      <c r="DG99" s="11"/>
      <c r="DH99" s="10"/>
      <c r="DI99" s="7"/>
      <c r="DJ99" s="7">
        <f t="shared" si="62"/>
        <v>0</v>
      </c>
      <c r="DK99" s="11"/>
      <c r="DL99" s="10"/>
      <c r="DM99" s="11"/>
      <c r="DN99" s="10"/>
      <c r="DO99" s="11"/>
      <c r="DP99" s="10"/>
      <c r="DQ99" s="11"/>
      <c r="DR99" s="10"/>
      <c r="DS99" s="7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63"/>
        <v>0</v>
      </c>
      <c r="ED99" s="11"/>
      <c r="EE99" s="10"/>
      <c r="EF99" s="11"/>
      <c r="EG99" s="10"/>
      <c r="EH99" s="11"/>
      <c r="EI99" s="10"/>
      <c r="EJ99" s="11"/>
      <c r="EK99" s="10"/>
      <c r="EL99" s="7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64"/>
        <v>0</v>
      </c>
      <c r="EW99" s="11"/>
      <c r="EX99" s="10"/>
      <c r="EY99" s="11"/>
      <c r="EZ99" s="10"/>
      <c r="FA99" s="11"/>
      <c r="FB99" s="10"/>
      <c r="FC99" s="11"/>
      <c r="FD99" s="10"/>
      <c r="FE99" s="7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65"/>
        <v>0</v>
      </c>
    </row>
    <row r="100" spans="1:171" ht="12.75">
      <c r="A100" s="13">
        <v>5</v>
      </c>
      <c r="B100" s="13">
        <v>1</v>
      </c>
      <c r="C100" s="6">
        <v>2</v>
      </c>
      <c r="D100" s="6" t="s">
        <v>207</v>
      </c>
      <c r="E100" s="3" t="s">
        <v>208</v>
      </c>
      <c r="F100" s="6">
        <f t="shared" si="45"/>
        <v>1</v>
      </c>
      <c r="G100" s="6">
        <f t="shared" si="46"/>
        <v>1</v>
      </c>
      <c r="H100" s="6">
        <f t="shared" si="47"/>
        <v>75</v>
      </c>
      <c r="I100" s="6">
        <f t="shared" si="48"/>
        <v>15</v>
      </c>
      <c r="J100" s="6">
        <f t="shared" si="49"/>
        <v>0</v>
      </c>
      <c r="K100" s="6">
        <f t="shared" si="50"/>
        <v>0</v>
      </c>
      <c r="L100" s="6">
        <f t="shared" si="51"/>
        <v>0</v>
      </c>
      <c r="M100" s="6">
        <f t="shared" si="52"/>
        <v>0</v>
      </c>
      <c r="N100" s="6">
        <f t="shared" si="53"/>
        <v>0</v>
      </c>
      <c r="O100" s="6">
        <f t="shared" si="54"/>
        <v>60</v>
      </c>
      <c r="P100" s="6">
        <f t="shared" si="55"/>
        <v>0</v>
      </c>
      <c r="Q100" s="7">
        <f t="shared" si="56"/>
        <v>6</v>
      </c>
      <c r="R100" s="7">
        <f t="shared" si="57"/>
        <v>4</v>
      </c>
      <c r="S100" s="7">
        <v>4</v>
      </c>
      <c r="T100" s="11"/>
      <c r="U100" s="10"/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58"/>
        <v>0</v>
      </c>
      <c r="AM100" s="11"/>
      <c r="AN100" s="10"/>
      <c r="AO100" s="11"/>
      <c r="AP100" s="10"/>
      <c r="AQ100" s="11"/>
      <c r="AR100" s="10"/>
      <c r="AS100" s="11"/>
      <c r="AT100" s="10"/>
      <c r="AU100" s="7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59"/>
        <v>0</v>
      </c>
      <c r="BF100" s="11">
        <v>15</v>
      </c>
      <c r="BG100" s="10" t="s">
        <v>63</v>
      </c>
      <c r="BH100" s="11"/>
      <c r="BI100" s="10"/>
      <c r="BJ100" s="11"/>
      <c r="BK100" s="10"/>
      <c r="BL100" s="11"/>
      <c r="BM100" s="10"/>
      <c r="BN100" s="7">
        <v>2</v>
      </c>
      <c r="BO100" s="11"/>
      <c r="BP100" s="10"/>
      <c r="BQ100" s="11"/>
      <c r="BR100" s="10"/>
      <c r="BS100" s="11">
        <v>60</v>
      </c>
      <c r="BT100" s="10" t="s">
        <v>59</v>
      </c>
      <c r="BU100" s="11"/>
      <c r="BV100" s="10"/>
      <c r="BW100" s="7">
        <v>4</v>
      </c>
      <c r="BX100" s="7">
        <f t="shared" si="60"/>
        <v>6</v>
      </c>
      <c r="BY100" s="11"/>
      <c r="BZ100" s="10"/>
      <c r="CA100" s="11"/>
      <c r="CB100" s="10"/>
      <c r="CC100" s="11"/>
      <c r="CD100" s="10"/>
      <c r="CE100" s="11"/>
      <c r="CF100" s="10"/>
      <c r="CG100" s="7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61"/>
        <v>0</v>
      </c>
      <c r="CR100" s="11"/>
      <c r="CS100" s="10"/>
      <c r="CT100" s="11"/>
      <c r="CU100" s="10"/>
      <c r="CV100" s="11"/>
      <c r="CW100" s="10"/>
      <c r="CX100" s="11"/>
      <c r="CY100" s="10"/>
      <c r="CZ100" s="7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62"/>
        <v>0</v>
      </c>
      <c r="DK100" s="11"/>
      <c r="DL100" s="10"/>
      <c r="DM100" s="11"/>
      <c r="DN100" s="10"/>
      <c r="DO100" s="11"/>
      <c r="DP100" s="10"/>
      <c r="DQ100" s="11"/>
      <c r="DR100" s="10"/>
      <c r="DS100" s="7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63"/>
        <v>0</v>
      </c>
      <c r="ED100" s="11"/>
      <c r="EE100" s="10"/>
      <c r="EF100" s="11"/>
      <c r="EG100" s="10"/>
      <c r="EH100" s="11"/>
      <c r="EI100" s="10"/>
      <c r="EJ100" s="11"/>
      <c r="EK100" s="10"/>
      <c r="EL100" s="7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64"/>
        <v>0</v>
      </c>
      <c r="EW100" s="11"/>
      <c r="EX100" s="10"/>
      <c r="EY100" s="11"/>
      <c r="EZ100" s="10"/>
      <c r="FA100" s="11"/>
      <c r="FB100" s="10"/>
      <c r="FC100" s="11"/>
      <c r="FD100" s="10"/>
      <c r="FE100" s="7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65"/>
        <v>0</v>
      </c>
    </row>
    <row r="101" spans="1:171" ht="12.75">
      <c r="A101" s="13">
        <v>6</v>
      </c>
      <c r="B101" s="13">
        <v>1</v>
      </c>
      <c r="C101" s="6">
        <v>1</v>
      </c>
      <c r="D101" s="6" t="s">
        <v>209</v>
      </c>
      <c r="E101" s="3" t="s">
        <v>210</v>
      </c>
      <c r="F101" s="6">
        <f t="shared" si="45"/>
        <v>1</v>
      </c>
      <c r="G101" s="6">
        <f t="shared" si="46"/>
        <v>1</v>
      </c>
      <c r="H101" s="6">
        <f t="shared" si="47"/>
        <v>75</v>
      </c>
      <c r="I101" s="6">
        <f t="shared" si="48"/>
        <v>15</v>
      </c>
      <c r="J101" s="6">
        <f t="shared" si="49"/>
        <v>0</v>
      </c>
      <c r="K101" s="6">
        <f t="shared" si="50"/>
        <v>0</v>
      </c>
      <c r="L101" s="6">
        <f t="shared" si="51"/>
        <v>0</v>
      </c>
      <c r="M101" s="6">
        <f t="shared" si="52"/>
        <v>0</v>
      </c>
      <c r="N101" s="6">
        <f t="shared" si="53"/>
        <v>0</v>
      </c>
      <c r="O101" s="6">
        <f t="shared" si="54"/>
        <v>60</v>
      </c>
      <c r="P101" s="6">
        <f t="shared" si="55"/>
        <v>0</v>
      </c>
      <c r="Q101" s="7">
        <f t="shared" si="56"/>
        <v>6</v>
      </c>
      <c r="R101" s="7">
        <f t="shared" si="57"/>
        <v>5</v>
      </c>
      <c r="S101" s="7">
        <v>3</v>
      </c>
      <c r="T101" s="11"/>
      <c r="U101" s="10"/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58"/>
        <v>0</v>
      </c>
      <c r="AM101" s="11"/>
      <c r="AN101" s="10"/>
      <c r="AO101" s="11"/>
      <c r="AP101" s="10"/>
      <c r="AQ101" s="11"/>
      <c r="AR101" s="10"/>
      <c r="AS101" s="11"/>
      <c r="AT101" s="10"/>
      <c r="AU101" s="7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59"/>
        <v>0</v>
      </c>
      <c r="BF101" s="11"/>
      <c r="BG101" s="10"/>
      <c r="BH101" s="11"/>
      <c r="BI101" s="10"/>
      <c r="BJ101" s="11"/>
      <c r="BK101" s="10"/>
      <c r="BL101" s="11"/>
      <c r="BM101" s="10"/>
      <c r="BN101" s="7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60"/>
        <v>0</v>
      </c>
      <c r="BY101" s="11">
        <v>15</v>
      </c>
      <c r="BZ101" s="10" t="s">
        <v>63</v>
      </c>
      <c r="CA101" s="11"/>
      <c r="CB101" s="10"/>
      <c r="CC101" s="11"/>
      <c r="CD101" s="10"/>
      <c r="CE101" s="11"/>
      <c r="CF101" s="10"/>
      <c r="CG101" s="7">
        <v>1</v>
      </c>
      <c r="CH101" s="11"/>
      <c r="CI101" s="10"/>
      <c r="CJ101" s="11"/>
      <c r="CK101" s="10"/>
      <c r="CL101" s="11">
        <v>60</v>
      </c>
      <c r="CM101" s="10" t="s">
        <v>59</v>
      </c>
      <c r="CN101" s="11"/>
      <c r="CO101" s="10"/>
      <c r="CP101" s="7">
        <v>5</v>
      </c>
      <c r="CQ101" s="7">
        <f t="shared" si="61"/>
        <v>6</v>
      </c>
      <c r="CR101" s="11"/>
      <c r="CS101" s="10"/>
      <c r="CT101" s="11"/>
      <c r="CU101" s="10"/>
      <c r="CV101" s="11"/>
      <c r="CW101" s="10"/>
      <c r="CX101" s="11"/>
      <c r="CY101" s="10"/>
      <c r="CZ101" s="7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62"/>
        <v>0</v>
      </c>
      <c r="DK101" s="11"/>
      <c r="DL101" s="10"/>
      <c r="DM101" s="11"/>
      <c r="DN101" s="10"/>
      <c r="DO101" s="11"/>
      <c r="DP101" s="10"/>
      <c r="DQ101" s="11"/>
      <c r="DR101" s="10"/>
      <c r="DS101" s="7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63"/>
        <v>0</v>
      </c>
      <c r="ED101" s="11"/>
      <c r="EE101" s="10"/>
      <c r="EF101" s="11"/>
      <c r="EG101" s="10"/>
      <c r="EH101" s="11"/>
      <c r="EI101" s="10"/>
      <c r="EJ101" s="11"/>
      <c r="EK101" s="10"/>
      <c r="EL101" s="7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64"/>
        <v>0</v>
      </c>
      <c r="EW101" s="11"/>
      <c r="EX101" s="10"/>
      <c r="EY101" s="11"/>
      <c r="EZ101" s="10"/>
      <c r="FA101" s="11"/>
      <c r="FB101" s="10"/>
      <c r="FC101" s="11"/>
      <c r="FD101" s="10"/>
      <c r="FE101" s="7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65"/>
        <v>0</v>
      </c>
    </row>
    <row r="102" spans="1:171" ht="12.75">
      <c r="A102" s="13">
        <v>6</v>
      </c>
      <c r="B102" s="13">
        <v>1</v>
      </c>
      <c r="C102" s="6">
        <v>2</v>
      </c>
      <c r="D102" s="6" t="s">
        <v>211</v>
      </c>
      <c r="E102" s="3" t="s">
        <v>212</v>
      </c>
      <c r="F102" s="6">
        <f t="shared" si="45"/>
        <v>1</v>
      </c>
      <c r="G102" s="6">
        <f t="shared" si="46"/>
        <v>1</v>
      </c>
      <c r="H102" s="6">
        <f t="shared" si="47"/>
        <v>75</v>
      </c>
      <c r="I102" s="6">
        <f t="shared" si="48"/>
        <v>15</v>
      </c>
      <c r="J102" s="6">
        <f t="shared" si="49"/>
        <v>0</v>
      </c>
      <c r="K102" s="6">
        <f t="shared" si="50"/>
        <v>0</v>
      </c>
      <c r="L102" s="6">
        <f t="shared" si="51"/>
        <v>0</v>
      </c>
      <c r="M102" s="6">
        <f t="shared" si="52"/>
        <v>0</v>
      </c>
      <c r="N102" s="6">
        <f t="shared" si="53"/>
        <v>0</v>
      </c>
      <c r="O102" s="6">
        <f t="shared" si="54"/>
        <v>60</v>
      </c>
      <c r="P102" s="6">
        <f t="shared" si="55"/>
        <v>0</v>
      </c>
      <c r="Q102" s="7">
        <f t="shared" si="56"/>
        <v>6</v>
      </c>
      <c r="R102" s="7">
        <f t="shared" si="57"/>
        <v>5</v>
      </c>
      <c r="S102" s="7">
        <v>3</v>
      </c>
      <c r="T102" s="11"/>
      <c r="U102" s="10"/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58"/>
        <v>0</v>
      </c>
      <c r="AM102" s="11"/>
      <c r="AN102" s="10"/>
      <c r="AO102" s="11"/>
      <c r="AP102" s="10"/>
      <c r="AQ102" s="11"/>
      <c r="AR102" s="10"/>
      <c r="AS102" s="11"/>
      <c r="AT102" s="10"/>
      <c r="AU102" s="7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59"/>
        <v>0</v>
      </c>
      <c r="BF102" s="11"/>
      <c r="BG102" s="10"/>
      <c r="BH102" s="11"/>
      <c r="BI102" s="10"/>
      <c r="BJ102" s="11"/>
      <c r="BK102" s="10"/>
      <c r="BL102" s="11"/>
      <c r="BM102" s="10"/>
      <c r="BN102" s="7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60"/>
        <v>0</v>
      </c>
      <c r="BY102" s="11">
        <v>15</v>
      </c>
      <c r="BZ102" s="10" t="s">
        <v>63</v>
      </c>
      <c r="CA102" s="11"/>
      <c r="CB102" s="10"/>
      <c r="CC102" s="11"/>
      <c r="CD102" s="10"/>
      <c r="CE102" s="11"/>
      <c r="CF102" s="10"/>
      <c r="CG102" s="7">
        <v>1</v>
      </c>
      <c r="CH102" s="11"/>
      <c r="CI102" s="10"/>
      <c r="CJ102" s="11"/>
      <c r="CK102" s="10"/>
      <c r="CL102" s="11">
        <v>60</v>
      </c>
      <c r="CM102" s="10" t="s">
        <v>59</v>
      </c>
      <c r="CN102" s="11"/>
      <c r="CO102" s="10"/>
      <c r="CP102" s="7">
        <v>5</v>
      </c>
      <c r="CQ102" s="7">
        <f t="shared" si="61"/>
        <v>6</v>
      </c>
      <c r="CR102" s="11"/>
      <c r="CS102" s="10"/>
      <c r="CT102" s="11"/>
      <c r="CU102" s="10"/>
      <c r="CV102" s="11"/>
      <c r="CW102" s="10"/>
      <c r="CX102" s="11"/>
      <c r="CY102" s="10"/>
      <c r="CZ102" s="7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62"/>
        <v>0</v>
      </c>
      <c r="DK102" s="11"/>
      <c r="DL102" s="10"/>
      <c r="DM102" s="11"/>
      <c r="DN102" s="10"/>
      <c r="DO102" s="11"/>
      <c r="DP102" s="10"/>
      <c r="DQ102" s="11"/>
      <c r="DR102" s="10"/>
      <c r="DS102" s="7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63"/>
        <v>0</v>
      </c>
      <c r="ED102" s="11"/>
      <c r="EE102" s="10"/>
      <c r="EF102" s="11"/>
      <c r="EG102" s="10"/>
      <c r="EH102" s="11"/>
      <c r="EI102" s="10"/>
      <c r="EJ102" s="11"/>
      <c r="EK102" s="10"/>
      <c r="EL102" s="7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64"/>
        <v>0</v>
      </c>
      <c r="EW102" s="11"/>
      <c r="EX102" s="10"/>
      <c r="EY102" s="11"/>
      <c r="EZ102" s="10"/>
      <c r="FA102" s="11"/>
      <c r="FB102" s="10"/>
      <c r="FC102" s="11"/>
      <c r="FD102" s="10"/>
      <c r="FE102" s="7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65"/>
        <v>0</v>
      </c>
    </row>
    <row r="103" spans="1:171" ht="12.75">
      <c r="A103" s="13">
        <v>7</v>
      </c>
      <c r="B103" s="13">
        <v>1</v>
      </c>
      <c r="C103" s="6">
        <v>1</v>
      </c>
      <c r="D103" s="6" t="s">
        <v>213</v>
      </c>
      <c r="E103" s="3" t="s">
        <v>214</v>
      </c>
      <c r="F103" s="6">
        <f t="shared" si="45"/>
        <v>2</v>
      </c>
      <c r="G103" s="6">
        <f t="shared" si="46"/>
        <v>2</v>
      </c>
      <c r="H103" s="6">
        <f t="shared" si="47"/>
        <v>120</v>
      </c>
      <c r="I103" s="6">
        <f t="shared" si="48"/>
        <v>30</v>
      </c>
      <c r="J103" s="6">
        <f t="shared" si="49"/>
        <v>0</v>
      </c>
      <c r="K103" s="6">
        <f t="shared" si="50"/>
        <v>0</v>
      </c>
      <c r="L103" s="6">
        <f t="shared" si="51"/>
        <v>0</v>
      </c>
      <c r="M103" s="6">
        <f t="shared" si="52"/>
        <v>0</v>
      </c>
      <c r="N103" s="6">
        <f t="shared" si="53"/>
        <v>0</v>
      </c>
      <c r="O103" s="6">
        <f t="shared" si="54"/>
        <v>90</v>
      </c>
      <c r="P103" s="6">
        <f t="shared" si="55"/>
        <v>0</v>
      </c>
      <c r="Q103" s="7">
        <f t="shared" si="56"/>
        <v>10</v>
      </c>
      <c r="R103" s="7">
        <f t="shared" si="57"/>
        <v>8</v>
      </c>
      <c r="S103" s="7">
        <v>6</v>
      </c>
      <c r="T103" s="11"/>
      <c r="U103" s="10"/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58"/>
        <v>0</v>
      </c>
      <c r="AM103" s="11"/>
      <c r="AN103" s="10"/>
      <c r="AO103" s="11"/>
      <c r="AP103" s="10"/>
      <c r="AQ103" s="11"/>
      <c r="AR103" s="10"/>
      <c r="AS103" s="11"/>
      <c r="AT103" s="10"/>
      <c r="AU103" s="7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59"/>
        <v>0</v>
      </c>
      <c r="BF103" s="11"/>
      <c r="BG103" s="10"/>
      <c r="BH103" s="11"/>
      <c r="BI103" s="10"/>
      <c r="BJ103" s="11"/>
      <c r="BK103" s="10"/>
      <c r="BL103" s="11"/>
      <c r="BM103" s="10"/>
      <c r="BN103" s="7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60"/>
        <v>0</v>
      </c>
      <c r="BY103" s="11"/>
      <c r="BZ103" s="10"/>
      <c r="CA103" s="11"/>
      <c r="CB103" s="10"/>
      <c r="CC103" s="11"/>
      <c r="CD103" s="10"/>
      <c r="CE103" s="11"/>
      <c r="CF103" s="10"/>
      <c r="CG103" s="7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61"/>
        <v>0</v>
      </c>
      <c r="CR103" s="11">
        <v>15</v>
      </c>
      <c r="CS103" s="10" t="s">
        <v>63</v>
      </c>
      <c r="CT103" s="11"/>
      <c r="CU103" s="10"/>
      <c r="CV103" s="11"/>
      <c r="CW103" s="10"/>
      <c r="CX103" s="11"/>
      <c r="CY103" s="10"/>
      <c r="CZ103" s="7">
        <v>1</v>
      </c>
      <c r="DA103" s="11"/>
      <c r="DB103" s="10"/>
      <c r="DC103" s="11"/>
      <c r="DD103" s="10"/>
      <c r="DE103" s="11">
        <v>45</v>
      </c>
      <c r="DF103" s="10" t="s">
        <v>59</v>
      </c>
      <c r="DG103" s="11"/>
      <c r="DH103" s="10"/>
      <c r="DI103" s="7">
        <v>5</v>
      </c>
      <c r="DJ103" s="7">
        <f t="shared" si="62"/>
        <v>6</v>
      </c>
      <c r="DK103" s="11">
        <v>15</v>
      </c>
      <c r="DL103" s="10" t="s">
        <v>63</v>
      </c>
      <c r="DM103" s="11"/>
      <c r="DN103" s="10"/>
      <c r="DO103" s="11"/>
      <c r="DP103" s="10"/>
      <c r="DQ103" s="11"/>
      <c r="DR103" s="10"/>
      <c r="DS103" s="7">
        <v>1</v>
      </c>
      <c r="DT103" s="11"/>
      <c r="DU103" s="10"/>
      <c r="DV103" s="11"/>
      <c r="DW103" s="10"/>
      <c r="DX103" s="11">
        <v>45</v>
      </c>
      <c r="DY103" s="10" t="s">
        <v>59</v>
      </c>
      <c r="DZ103" s="11"/>
      <c r="EA103" s="10"/>
      <c r="EB103" s="7">
        <v>3</v>
      </c>
      <c r="EC103" s="7">
        <f t="shared" si="63"/>
        <v>4</v>
      </c>
      <c r="ED103" s="11"/>
      <c r="EE103" s="10"/>
      <c r="EF103" s="11"/>
      <c r="EG103" s="10"/>
      <c r="EH103" s="11"/>
      <c r="EI103" s="10"/>
      <c r="EJ103" s="11"/>
      <c r="EK103" s="10"/>
      <c r="EL103" s="7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64"/>
        <v>0</v>
      </c>
      <c r="EW103" s="11"/>
      <c r="EX103" s="10"/>
      <c r="EY103" s="11"/>
      <c r="EZ103" s="10"/>
      <c r="FA103" s="11"/>
      <c r="FB103" s="10"/>
      <c r="FC103" s="11"/>
      <c r="FD103" s="10"/>
      <c r="FE103" s="7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65"/>
        <v>0</v>
      </c>
    </row>
    <row r="104" spans="1:171" ht="12.75">
      <c r="A104" s="13">
        <v>7</v>
      </c>
      <c r="B104" s="13">
        <v>1</v>
      </c>
      <c r="C104" s="6">
        <v>2</v>
      </c>
      <c r="D104" s="6" t="s">
        <v>215</v>
      </c>
      <c r="E104" s="3" t="s">
        <v>216</v>
      </c>
      <c r="F104" s="6">
        <f t="shared" si="45"/>
        <v>2</v>
      </c>
      <c r="G104" s="6">
        <f t="shared" si="46"/>
        <v>2</v>
      </c>
      <c r="H104" s="6">
        <f t="shared" si="47"/>
        <v>120</v>
      </c>
      <c r="I104" s="6">
        <f t="shared" si="48"/>
        <v>30</v>
      </c>
      <c r="J104" s="6">
        <f t="shared" si="49"/>
        <v>0</v>
      </c>
      <c r="K104" s="6">
        <f t="shared" si="50"/>
        <v>0</v>
      </c>
      <c r="L104" s="6">
        <f t="shared" si="51"/>
        <v>0</v>
      </c>
      <c r="M104" s="6">
        <f t="shared" si="52"/>
        <v>0</v>
      </c>
      <c r="N104" s="6">
        <f t="shared" si="53"/>
        <v>0</v>
      </c>
      <c r="O104" s="6">
        <f t="shared" si="54"/>
        <v>90</v>
      </c>
      <c r="P104" s="6">
        <f t="shared" si="55"/>
        <v>0</v>
      </c>
      <c r="Q104" s="7">
        <f t="shared" si="56"/>
        <v>10</v>
      </c>
      <c r="R104" s="7">
        <f t="shared" si="57"/>
        <v>8</v>
      </c>
      <c r="S104" s="7">
        <v>6</v>
      </c>
      <c r="T104" s="11"/>
      <c r="U104" s="10"/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58"/>
        <v>0</v>
      </c>
      <c r="AM104" s="11"/>
      <c r="AN104" s="10"/>
      <c r="AO104" s="11"/>
      <c r="AP104" s="10"/>
      <c r="AQ104" s="11"/>
      <c r="AR104" s="10"/>
      <c r="AS104" s="11"/>
      <c r="AT104" s="10"/>
      <c r="AU104" s="7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59"/>
        <v>0</v>
      </c>
      <c r="BF104" s="11"/>
      <c r="BG104" s="10"/>
      <c r="BH104" s="11"/>
      <c r="BI104" s="10"/>
      <c r="BJ104" s="11"/>
      <c r="BK104" s="10"/>
      <c r="BL104" s="11"/>
      <c r="BM104" s="10"/>
      <c r="BN104" s="7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60"/>
        <v>0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61"/>
        <v>0</v>
      </c>
      <c r="CR104" s="11">
        <v>15</v>
      </c>
      <c r="CS104" s="10" t="s">
        <v>63</v>
      </c>
      <c r="CT104" s="11"/>
      <c r="CU104" s="10"/>
      <c r="CV104" s="11"/>
      <c r="CW104" s="10"/>
      <c r="CX104" s="11"/>
      <c r="CY104" s="10"/>
      <c r="CZ104" s="7">
        <v>1</v>
      </c>
      <c r="DA104" s="11"/>
      <c r="DB104" s="10"/>
      <c r="DC104" s="11"/>
      <c r="DD104" s="10"/>
      <c r="DE104" s="11">
        <v>45</v>
      </c>
      <c r="DF104" s="10" t="s">
        <v>59</v>
      </c>
      <c r="DG104" s="11"/>
      <c r="DH104" s="10"/>
      <c r="DI104" s="7">
        <v>5</v>
      </c>
      <c r="DJ104" s="7">
        <f t="shared" si="62"/>
        <v>6</v>
      </c>
      <c r="DK104" s="11">
        <v>15</v>
      </c>
      <c r="DL104" s="10" t="s">
        <v>63</v>
      </c>
      <c r="DM104" s="11"/>
      <c r="DN104" s="10"/>
      <c r="DO104" s="11"/>
      <c r="DP104" s="10"/>
      <c r="DQ104" s="11"/>
      <c r="DR104" s="10"/>
      <c r="DS104" s="7">
        <v>1</v>
      </c>
      <c r="DT104" s="11"/>
      <c r="DU104" s="10"/>
      <c r="DV104" s="11"/>
      <c r="DW104" s="10"/>
      <c r="DX104" s="11">
        <v>45</v>
      </c>
      <c r="DY104" s="10" t="s">
        <v>59</v>
      </c>
      <c r="DZ104" s="11"/>
      <c r="EA104" s="10"/>
      <c r="EB104" s="7">
        <v>3</v>
      </c>
      <c r="EC104" s="7">
        <f t="shared" si="63"/>
        <v>4</v>
      </c>
      <c r="ED104" s="11"/>
      <c r="EE104" s="10"/>
      <c r="EF104" s="11"/>
      <c r="EG104" s="10"/>
      <c r="EH104" s="11"/>
      <c r="EI104" s="10"/>
      <c r="EJ104" s="11"/>
      <c r="EK104" s="10"/>
      <c r="EL104" s="7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64"/>
        <v>0</v>
      </c>
      <c r="EW104" s="11"/>
      <c r="EX104" s="10"/>
      <c r="EY104" s="11"/>
      <c r="EZ104" s="10"/>
      <c r="FA104" s="11"/>
      <c r="FB104" s="10"/>
      <c r="FC104" s="11"/>
      <c r="FD104" s="10"/>
      <c r="FE104" s="7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65"/>
        <v>0</v>
      </c>
    </row>
    <row r="105" spans="1:171" ht="19.5" customHeight="1">
      <c r="A105" s="14" t="s">
        <v>217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4"/>
      <c r="FO105" s="15"/>
    </row>
    <row r="106" spans="1:171" ht="12.75">
      <c r="A106" s="6"/>
      <c r="B106" s="6"/>
      <c r="C106" s="6"/>
      <c r="D106" s="6" t="s">
        <v>218</v>
      </c>
      <c r="E106" s="3" t="s">
        <v>219</v>
      </c>
      <c r="F106" s="6">
        <f>COUNTIF(T106:FM106,"e")</f>
        <v>0</v>
      </c>
      <c r="G106" s="6">
        <f>COUNTIF(T106:FM106,"z")</f>
        <v>1</v>
      </c>
      <c r="H106" s="6">
        <f>SUM(I106:P106)</f>
        <v>2</v>
      </c>
      <c r="I106" s="6">
        <f>T106+AM106+BF106+BY106+CR106+DK106+ED106+EW106</f>
        <v>0</v>
      </c>
      <c r="J106" s="6">
        <f>V106+AO106+BH106+CA106+CT106+DM106+EF106+EY106</f>
        <v>0</v>
      </c>
      <c r="K106" s="6">
        <f>X106+AQ106+BJ106+CC106+CV106+DO106+EH106+FA106</f>
        <v>0</v>
      </c>
      <c r="L106" s="6">
        <f>Z106+AS106+BL106+CE106+CX106+DQ106+EJ106+FC106</f>
        <v>0</v>
      </c>
      <c r="M106" s="6">
        <f>AC106+AV106+BO106+CH106+DA106+DT106+EM106+FF106</f>
        <v>0</v>
      </c>
      <c r="N106" s="6">
        <f>AE106+AX106+BQ106+CJ106+DC106+DV106+EO106+FH106</f>
        <v>0</v>
      </c>
      <c r="O106" s="6">
        <f>AG106+AZ106+BS106+CL106+DE106+DX106+EQ106+FJ106</f>
        <v>0</v>
      </c>
      <c r="P106" s="6">
        <f>AI106+BB106+BU106+CN106+DG106+DZ106+ES106+FL106</f>
        <v>2</v>
      </c>
      <c r="Q106" s="7">
        <f>AL106+BE106+BX106+CQ106+DJ106+EC106+EV106+FO106</f>
        <v>2</v>
      </c>
      <c r="R106" s="7">
        <f>AK106+BD106+BW106+CP106+DI106+EB106+EU106+FN106</f>
        <v>2</v>
      </c>
      <c r="S106" s="7">
        <v>0</v>
      </c>
      <c r="T106" s="11"/>
      <c r="U106" s="10"/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>AB106+AK106</f>
        <v>0</v>
      </c>
      <c r="AM106" s="11"/>
      <c r="AN106" s="10"/>
      <c r="AO106" s="11"/>
      <c r="AP106" s="10"/>
      <c r="AQ106" s="11"/>
      <c r="AR106" s="10"/>
      <c r="AS106" s="11"/>
      <c r="AT106" s="10"/>
      <c r="AU106" s="7"/>
      <c r="AV106" s="11"/>
      <c r="AW106" s="10"/>
      <c r="AX106" s="11"/>
      <c r="AY106" s="10"/>
      <c r="AZ106" s="11"/>
      <c r="BA106" s="10"/>
      <c r="BB106" s="11">
        <v>2</v>
      </c>
      <c r="BC106" s="10" t="s">
        <v>59</v>
      </c>
      <c r="BD106" s="7">
        <v>2</v>
      </c>
      <c r="BE106" s="7">
        <f>AU106+BD106</f>
        <v>2</v>
      </c>
      <c r="BF106" s="11"/>
      <c r="BG106" s="10"/>
      <c r="BH106" s="11"/>
      <c r="BI106" s="10"/>
      <c r="BJ106" s="11"/>
      <c r="BK106" s="10"/>
      <c r="BL106" s="11"/>
      <c r="BM106" s="10"/>
      <c r="BN106" s="7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>BN106+BW106</f>
        <v>0</v>
      </c>
      <c r="BY106" s="11"/>
      <c r="BZ106" s="10"/>
      <c r="CA106" s="11"/>
      <c r="CB106" s="10"/>
      <c r="CC106" s="11"/>
      <c r="CD106" s="10"/>
      <c r="CE106" s="11"/>
      <c r="CF106" s="10"/>
      <c r="CG106" s="7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>CG106+CP106</f>
        <v>0</v>
      </c>
      <c r="CR106" s="11"/>
      <c r="CS106" s="10"/>
      <c r="CT106" s="11"/>
      <c r="CU106" s="10"/>
      <c r="CV106" s="11"/>
      <c r="CW106" s="10"/>
      <c r="CX106" s="11"/>
      <c r="CY106" s="10"/>
      <c r="CZ106" s="7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>CZ106+DI106</f>
        <v>0</v>
      </c>
      <c r="DK106" s="11"/>
      <c r="DL106" s="10"/>
      <c r="DM106" s="11"/>
      <c r="DN106" s="10"/>
      <c r="DO106" s="11"/>
      <c r="DP106" s="10"/>
      <c r="DQ106" s="11"/>
      <c r="DR106" s="10"/>
      <c r="DS106" s="7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>DS106+EB106</f>
        <v>0</v>
      </c>
      <c r="ED106" s="11"/>
      <c r="EE106" s="10"/>
      <c r="EF106" s="11"/>
      <c r="EG106" s="10"/>
      <c r="EH106" s="11"/>
      <c r="EI106" s="10"/>
      <c r="EJ106" s="11"/>
      <c r="EK106" s="10"/>
      <c r="EL106" s="7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>EL106+EU106</f>
        <v>0</v>
      </c>
      <c r="EW106" s="11"/>
      <c r="EX106" s="10"/>
      <c r="EY106" s="11"/>
      <c r="EZ106" s="10"/>
      <c r="FA106" s="11"/>
      <c r="FB106" s="10"/>
      <c r="FC106" s="11"/>
      <c r="FD106" s="10"/>
      <c r="FE106" s="7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>FE106+FN106</f>
        <v>0</v>
      </c>
    </row>
    <row r="107" spans="1:171" ht="12.75">
      <c r="A107" s="6"/>
      <c r="B107" s="6"/>
      <c r="C107" s="6"/>
      <c r="D107" s="6" t="s">
        <v>220</v>
      </c>
      <c r="E107" s="3" t="s">
        <v>221</v>
      </c>
      <c r="F107" s="6">
        <f>COUNTIF(T107:FM107,"e")</f>
        <v>0</v>
      </c>
      <c r="G107" s="6">
        <f>COUNTIF(T107:FM107,"z")</f>
        <v>1</v>
      </c>
      <c r="H107" s="6">
        <f>SUM(I107:P107)</f>
        <v>4</v>
      </c>
      <c r="I107" s="6">
        <f>T107+AM107+BF107+BY107+CR107+DK107+ED107+EW107</f>
        <v>0</v>
      </c>
      <c r="J107" s="6">
        <f>V107+AO107+BH107+CA107+CT107+DM107+EF107+EY107</f>
        <v>0</v>
      </c>
      <c r="K107" s="6">
        <f>X107+AQ107+BJ107+CC107+CV107+DO107+EH107+FA107</f>
        <v>0</v>
      </c>
      <c r="L107" s="6">
        <f>Z107+AS107+BL107+CE107+CX107+DQ107+EJ107+FC107</f>
        <v>0</v>
      </c>
      <c r="M107" s="6">
        <f>AC107+AV107+BO107+CH107+DA107+DT107+EM107+FF107</f>
        <v>0</v>
      </c>
      <c r="N107" s="6">
        <f>AE107+AX107+BQ107+CJ107+DC107+DV107+EO107+FH107</f>
        <v>0</v>
      </c>
      <c r="O107" s="6">
        <f>AG107+AZ107+BS107+CL107+DE107+DX107+EQ107+FJ107</f>
        <v>4</v>
      </c>
      <c r="P107" s="6">
        <f>AI107+BB107+BU107+CN107+DG107+DZ107+ES107+FL107</f>
        <v>0</v>
      </c>
      <c r="Q107" s="7">
        <f>AL107+BE107+BX107+CQ107+DJ107+EC107+EV107+FO107</f>
        <v>3</v>
      </c>
      <c r="R107" s="7">
        <f>AK107+BD107+BW107+CP107+DI107+EB107+EU107+FN107</f>
        <v>3</v>
      </c>
      <c r="S107" s="7">
        <v>0</v>
      </c>
      <c r="T107" s="11"/>
      <c r="U107" s="10"/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>AB107+AK107</f>
        <v>0</v>
      </c>
      <c r="AM107" s="11"/>
      <c r="AN107" s="10"/>
      <c r="AO107" s="11"/>
      <c r="AP107" s="10"/>
      <c r="AQ107" s="11"/>
      <c r="AR107" s="10"/>
      <c r="AS107" s="11"/>
      <c r="AT107" s="10"/>
      <c r="AU107" s="7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>AU107+BD107</f>
        <v>0</v>
      </c>
      <c r="BF107" s="11"/>
      <c r="BG107" s="10"/>
      <c r="BH107" s="11"/>
      <c r="BI107" s="10"/>
      <c r="BJ107" s="11"/>
      <c r="BK107" s="10"/>
      <c r="BL107" s="11"/>
      <c r="BM107" s="10"/>
      <c r="BN107" s="7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>BN107+BW107</f>
        <v>0</v>
      </c>
      <c r="BY107" s="11"/>
      <c r="BZ107" s="10"/>
      <c r="CA107" s="11"/>
      <c r="CB107" s="10"/>
      <c r="CC107" s="11"/>
      <c r="CD107" s="10"/>
      <c r="CE107" s="11"/>
      <c r="CF107" s="10"/>
      <c r="CG107" s="7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>CG107+CP107</f>
        <v>0</v>
      </c>
      <c r="CR107" s="11"/>
      <c r="CS107" s="10"/>
      <c r="CT107" s="11"/>
      <c r="CU107" s="10"/>
      <c r="CV107" s="11"/>
      <c r="CW107" s="10"/>
      <c r="CX107" s="11"/>
      <c r="CY107" s="10"/>
      <c r="CZ107" s="7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>CZ107+DI107</f>
        <v>0</v>
      </c>
      <c r="DK107" s="11"/>
      <c r="DL107" s="10"/>
      <c r="DM107" s="11"/>
      <c r="DN107" s="10"/>
      <c r="DO107" s="11"/>
      <c r="DP107" s="10"/>
      <c r="DQ107" s="11"/>
      <c r="DR107" s="10"/>
      <c r="DS107" s="7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>DS107+EB107</f>
        <v>0</v>
      </c>
      <c r="ED107" s="11"/>
      <c r="EE107" s="10"/>
      <c r="EF107" s="11"/>
      <c r="EG107" s="10"/>
      <c r="EH107" s="11"/>
      <c r="EI107" s="10"/>
      <c r="EJ107" s="11"/>
      <c r="EK107" s="10"/>
      <c r="EL107" s="7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>EL107+EU107</f>
        <v>0</v>
      </c>
      <c r="EW107" s="11"/>
      <c r="EX107" s="10"/>
      <c r="EY107" s="11"/>
      <c r="EZ107" s="10"/>
      <c r="FA107" s="11"/>
      <c r="FB107" s="10"/>
      <c r="FC107" s="11"/>
      <c r="FD107" s="10"/>
      <c r="FE107" s="7"/>
      <c r="FF107" s="11"/>
      <c r="FG107" s="10"/>
      <c r="FH107" s="11"/>
      <c r="FI107" s="10"/>
      <c r="FJ107" s="11">
        <v>4</v>
      </c>
      <c r="FK107" s="10" t="s">
        <v>59</v>
      </c>
      <c r="FL107" s="11"/>
      <c r="FM107" s="10"/>
      <c r="FN107" s="7">
        <v>3</v>
      </c>
      <c r="FO107" s="7">
        <f>FE107+FN107</f>
        <v>3</v>
      </c>
    </row>
    <row r="108" spans="1:171" ht="12.75">
      <c r="A108" s="6"/>
      <c r="B108" s="6"/>
      <c r="C108" s="6"/>
      <c r="D108" s="6" t="s">
        <v>222</v>
      </c>
      <c r="E108" s="3" t="s">
        <v>223</v>
      </c>
      <c r="F108" s="6">
        <f>COUNTIF(T108:FM108,"e")</f>
        <v>0</v>
      </c>
      <c r="G108" s="6">
        <f>COUNTIF(T108:FM108,"z")</f>
        <v>1</v>
      </c>
      <c r="H108" s="6">
        <f>SUM(I108:P108)</f>
        <v>4</v>
      </c>
      <c r="I108" s="6">
        <f>T108+AM108+BF108+BY108+CR108+DK108+ED108+EW108</f>
        <v>0</v>
      </c>
      <c r="J108" s="6">
        <f>V108+AO108+BH108+CA108+CT108+DM108+EF108+EY108</f>
        <v>0</v>
      </c>
      <c r="K108" s="6">
        <f>X108+AQ108+BJ108+CC108+CV108+DO108+EH108+FA108</f>
        <v>0</v>
      </c>
      <c r="L108" s="6">
        <f>Z108+AS108+BL108+CE108+CX108+DQ108+EJ108+FC108</f>
        <v>0</v>
      </c>
      <c r="M108" s="6">
        <f>AC108+AV108+BO108+CH108+DA108+DT108+EM108+FF108</f>
        <v>0</v>
      </c>
      <c r="N108" s="6">
        <f>AE108+AX108+BQ108+CJ108+DC108+DV108+EO108+FH108</f>
        <v>0</v>
      </c>
      <c r="O108" s="6">
        <f>AG108+AZ108+BS108+CL108+DE108+DX108+EQ108+FJ108</f>
        <v>0</v>
      </c>
      <c r="P108" s="6">
        <f>AI108+BB108+BU108+CN108+DG108+DZ108+ES108+FL108</f>
        <v>4</v>
      </c>
      <c r="Q108" s="7">
        <f>AL108+BE108+BX108+CQ108+DJ108+EC108+EV108+FO108</f>
        <v>3</v>
      </c>
      <c r="R108" s="7">
        <f>AK108+BD108+BW108+CP108+DI108+EB108+EU108+FN108</f>
        <v>3</v>
      </c>
      <c r="S108" s="7">
        <v>0</v>
      </c>
      <c r="T108" s="11"/>
      <c r="U108" s="10"/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>AB108+AK108</f>
        <v>0</v>
      </c>
      <c r="AM108" s="11"/>
      <c r="AN108" s="10"/>
      <c r="AO108" s="11"/>
      <c r="AP108" s="10"/>
      <c r="AQ108" s="11"/>
      <c r="AR108" s="10"/>
      <c r="AS108" s="11"/>
      <c r="AT108" s="10"/>
      <c r="AU108" s="7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>AU108+BD108</f>
        <v>0</v>
      </c>
      <c r="BF108" s="11"/>
      <c r="BG108" s="10"/>
      <c r="BH108" s="11"/>
      <c r="BI108" s="10"/>
      <c r="BJ108" s="11"/>
      <c r="BK108" s="10"/>
      <c r="BL108" s="11"/>
      <c r="BM108" s="10"/>
      <c r="BN108" s="7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>BN108+BW108</f>
        <v>0</v>
      </c>
      <c r="BY108" s="11"/>
      <c r="BZ108" s="10"/>
      <c r="CA108" s="11"/>
      <c r="CB108" s="10"/>
      <c r="CC108" s="11"/>
      <c r="CD108" s="10"/>
      <c r="CE108" s="11"/>
      <c r="CF108" s="10"/>
      <c r="CG108" s="7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>CG108+CP108</f>
        <v>0</v>
      </c>
      <c r="CR108" s="11"/>
      <c r="CS108" s="10"/>
      <c r="CT108" s="11"/>
      <c r="CU108" s="10"/>
      <c r="CV108" s="11"/>
      <c r="CW108" s="10"/>
      <c r="CX108" s="11"/>
      <c r="CY108" s="10"/>
      <c r="CZ108" s="7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>CZ108+DI108</f>
        <v>0</v>
      </c>
      <c r="DK108" s="11"/>
      <c r="DL108" s="10"/>
      <c r="DM108" s="11"/>
      <c r="DN108" s="10"/>
      <c r="DO108" s="11"/>
      <c r="DP108" s="10"/>
      <c r="DQ108" s="11"/>
      <c r="DR108" s="10"/>
      <c r="DS108" s="7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>DS108+EB108</f>
        <v>0</v>
      </c>
      <c r="ED108" s="11"/>
      <c r="EE108" s="10"/>
      <c r="EF108" s="11"/>
      <c r="EG108" s="10"/>
      <c r="EH108" s="11"/>
      <c r="EI108" s="10"/>
      <c r="EJ108" s="11"/>
      <c r="EK108" s="10"/>
      <c r="EL108" s="7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>EL108+EU108</f>
        <v>0</v>
      </c>
      <c r="EW108" s="11"/>
      <c r="EX108" s="10"/>
      <c r="EY108" s="11"/>
      <c r="EZ108" s="10"/>
      <c r="FA108" s="11"/>
      <c r="FB108" s="10"/>
      <c r="FC108" s="11"/>
      <c r="FD108" s="10"/>
      <c r="FE108" s="7"/>
      <c r="FF108" s="11"/>
      <c r="FG108" s="10"/>
      <c r="FH108" s="11"/>
      <c r="FI108" s="10"/>
      <c r="FJ108" s="11"/>
      <c r="FK108" s="10"/>
      <c r="FL108" s="11">
        <v>4</v>
      </c>
      <c r="FM108" s="10" t="s">
        <v>59</v>
      </c>
      <c r="FN108" s="7">
        <v>3</v>
      </c>
      <c r="FO108" s="7">
        <f>FE108+FN108</f>
        <v>3</v>
      </c>
    </row>
    <row r="109" spans="1:171" ht="12.75">
      <c r="A109" s="6"/>
      <c r="B109" s="6"/>
      <c r="C109" s="6"/>
      <c r="D109" s="6" t="s">
        <v>224</v>
      </c>
      <c r="E109" s="3" t="s">
        <v>225</v>
      </c>
      <c r="F109" s="6">
        <f>COUNTIF(T109:FM109,"e")</f>
        <v>0</v>
      </c>
      <c r="G109" s="6">
        <f>COUNTIF(T109:FM109,"z")</f>
        <v>1</v>
      </c>
      <c r="H109" s="6">
        <f>SUM(I109:P109)</f>
        <v>5</v>
      </c>
      <c r="I109" s="6">
        <f>T109+AM109+BF109+BY109+CR109+DK109+ED109+EW109</f>
        <v>0</v>
      </c>
      <c r="J109" s="6">
        <f>V109+AO109+BH109+CA109+CT109+DM109+EF109+EY109</f>
        <v>0</v>
      </c>
      <c r="K109" s="6">
        <f>X109+AQ109+BJ109+CC109+CV109+DO109+EH109+FA109</f>
        <v>0</v>
      </c>
      <c r="L109" s="6">
        <f>Z109+AS109+BL109+CE109+CX109+DQ109+EJ109+FC109</f>
        <v>0</v>
      </c>
      <c r="M109" s="6">
        <f>AC109+AV109+BO109+CH109+DA109+DT109+EM109+FF109</f>
        <v>0</v>
      </c>
      <c r="N109" s="6">
        <f>AE109+AX109+BQ109+CJ109+DC109+DV109+EO109+FH109</f>
        <v>0</v>
      </c>
      <c r="O109" s="6">
        <f>AG109+AZ109+BS109+CL109+DE109+DX109+EQ109+FJ109</f>
        <v>5</v>
      </c>
      <c r="P109" s="6">
        <f>AI109+BB109+BU109+CN109+DG109+DZ109+ES109+FL109</f>
        <v>0</v>
      </c>
      <c r="Q109" s="7">
        <f>AL109+BE109+BX109+CQ109+DJ109+EC109+EV109+FO109</f>
        <v>3</v>
      </c>
      <c r="R109" s="7">
        <f>AK109+BD109+BW109+CP109+DI109+EB109+EU109+FN109</f>
        <v>3</v>
      </c>
      <c r="S109" s="7">
        <v>0</v>
      </c>
      <c r="T109" s="11"/>
      <c r="U109" s="10"/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>AB109+AK109</f>
        <v>0</v>
      </c>
      <c r="AM109" s="11"/>
      <c r="AN109" s="10"/>
      <c r="AO109" s="11"/>
      <c r="AP109" s="10"/>
      <c r="AQ109" s="11"/>
      <c r="AR109" s="10"/>
      <c r="AS109" s="11"/>
      <c r="AT109" s="10"/>
      <c r="AU109" s="7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>AU109+BD109</f>
        <v>0</v>
      </c>
      <c r="BF109" s="11"/>
      <c r="BG109" s="10"/>
      <c r="BH109" s="11"/>
      <c r="BI109" s="10"/>
      <c r="BJ109" s="11"/>
      <c r="BK109" s="10"/>
      <c r="BL109" s="11"/>
      <c r="BM109" s="10"/>
      <c r="BN109" s="7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>BN109+BW109</f>
        <v>0</v>
      </c>
      <c r="BY109" s="11"/>
      <c r="BZ109" s="10"/>
      <c r="CA109" s="11"/>
      <c r="CB109" s="10"/>
      <c r="CC109" s="11"/>
      <c r="CD109" s="10"/>
      <c r="CE109" s="11"/>
      <c r="CF109" s="10"/>
      <c r="CG109" s="7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>CG109+CP109</f>
        <v>0</v>
      </c>
      <c r="CR109" s="11"/>
      <c r="CS109" s="10"/>
      <c r="CT109" s="11"/>
      <c r="CU109" s="10"/>
      <c r="CV109" s="11"/>
      <c r="CW109" s="10"/>
      <c r="CX109" s="11"/>
      <c r="CY109" s="10"/>
      <c r="CZ109" s="7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>CZ109+DI109</f>
        <v>0</v>
      </c>
      <c r="DK109" s="11"/>
      <c r="DL109" s="10"/>
      <c r="DM109" s="11"/>
      <c r="DN109" s="10"/>
      <c r="DO109" s="11"/>
      <c r="DP109" s="10"/>
      <c r="DQ109" s="11"/>
      <c r="DR109" s="10"/>
      <c r="DS109" s="7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>DS109+EB109</f>
        <v>0</v>
      </c>
      <c r="ED109" s="11"/>
      <c r="EE109" s="10"/>
      <c r="EF109" s="11"/>
      <c r="EG109" s="10"/>
      <c r="EH109" s="11"/>
      <c r="EI109" s="10"/>
      <c r="EJ109" s="11"/>
      <c r="EK109" s="10"/>
      <c r="EL109" s="7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>EL109+EU109</f>
        <v>0</v>
      </c>
      <c r="EW109" s="11"/>
      <c r="EX109" s="10"/>
      <c r="EY109" s="11"/>
      <c r="EZ109" s="10"/>
      <c r="FA109" s="11"/>
      <c r="FB109" s="10"/>
      <c r="FC109" s="11"/>
      <c r="FD109" s="10"/>
      <c r="FE109" s="7"/>
      <c r="FF109" s="11"/>
      <c r="FG109" s="10"/>
      <c r="FH109" s="11"/>
      <c r="FI109" s="10"/>
      <c r="FJ109" s="11">
        <v>5</v>
      </c>
      <c r="FK109" s="10" t="s">
        <v>59</v>
      </c>
      <c r="FL109" s="11"/>
      <c r="FM109" s="10"/>
      <c r="FN109" s="7">
        <v>3</v>
      </c>
      <c r="FO109" s="7">
        <f>FE109+FN109</f>
        <v>3</v>
      </c>
    </row>
    <row r="110" spans="1:171" ht="15.75" customHeight="1">
      <c r="A110" s="6"/>
      <c r="B110" s="6"/>
      <c r="C110" s="6"/>
      <c r="D110" s="6"/>
      <c r="E110" s="6" t="s">
        <v>82</v>
      </c>
      <c r="F110" s="6">
        <f aca="true" t="shared" si="66" ref="F110:T110">SUM(F106:F109)</f>
        <v>0</v>
      </c>
      <c r="G110" s="6">
        <f t="shared" si="66"/>
        <v>4</v>
      </c>
      <c r="H110" s="6">
        <f t="shared" si="66"/>
        <v>15</v>
      </c>
      <c r="I110" s="6">
        <f t="shared" si="66"/>
        <v>0</v>
      </c>
      <c r="J110" s="6">
        <f t="shared" si="66"/>
        <v>0</v>
      </c>
      <c r="K110" s="6">
        <f t="shared" si="66"/>
        <v>0</v>
      </c>
      <c r="L110" s="6">
        <f t="shared" si="66"/>
        <v>0</v>
      </c>
      <c r="M110" s="6">
        <f t="shared" si="66"/>
        <v>0</v>
      </c>
      <c r="N110" s="6">
        <f t="shared" si="66"/>
        <v>0</v>
      </c>
      <c r="O110" s="6">
        <f t="shared" si="66"/>
        <v>9</v>
      </c>
      <c r="P110" s="6">
        <f t="shared" si="66"/>
        <v>6</v>
      </c>
      <c r="Q110" s="7">
        <f t="shared" si="66"/>
        <v>11</v>
      </c>
      <c r="R110" s="7">
        <f t="shared" si="66"/>
        <v>11</v>
      </c>
      <c r="S110" s="7">
        <f t="shared" si="66"/>
        <v>0</v>
      </c>
      <c r="T110" s="11">
        <f t="shared" si="66"/>
        <v>0</v>
      </c>
      <c r="U110" s="10"/>
      <c r="V110" s="11">
        <f>SUM(V106:V109)</f>
        <v>0</v>
      </c>
      <c r="W110" s="10"/>
      <c r="X110" s="11">
        <f>SUM(X106:X109)</f>
        <v>0</v>
      </c>
      <c r="Y110" s="10"/>
      <c r="Z110" s="11">
        <f>SUM(Z106:Z109)</f>
        <v>0</v>
      </c>
      <c r="AA110" s="10"/>
      <c r="AB110" s="7">
        <f>SUM(AB106:AB109)</f>
        <v>0</v>
      </c>
      <c r="AC110" s="11">
        <f>SUM(AC106:AC109)</f>
        <v>0</v>
      </c>
      <c r="AD110" s="10"/>
      <c r="AE110" s="11">
        <f>SUM(AE106:AE109)</f>
        <v>0</v>
      </c>
      <c r="AF110" s="10"/>
      <c r="AG110" s="11">
        <f>SUM(AG106:AG109)</f>
        <v>0</v>
      </c>
      <c r="AH110" s="10"/>
      <c r="AI110" s="11">
        <f>SUM(AI106:AI109)</f>
        <v>0</v>
      </c>
      <c r="AJ110" s="10"/>
      <c r="AK110" s="7">
        <f>SUM(AK106:AK109)</f>
        <v>0</v>
      </c>
      <c r="AL110" s="7">
        <f>SUM(AL106:AL109)</f>
        <v>0</v>
      </c>
      <c r="AM110" s="11">
        <f>SUM(AM106:AM109)</f>
        <v>0</v>
      </c>
      <c r="AN110" s="10"/>
      <c r="AO110" s="11">
        <f>SUM(AO106:AO109)</f>
        <v>0</v>
      </c>
      <c r="AP110" s="10"/>
      <c r="AQ110" s="11">
        <f>SUM(AQ106:AQ109)</f>
        <v>0</v>
      </c>
      <c r="AR110" s="10"/>
      <c r="AS110" s="11">
        <f>SUM(AS106:AS109)</f>
        <v>0</v>
      </c>
      <c r="AT110" s="10"/>
      <c r="AU110" s="7">
        <f>SUM(AU106:AU109)</f>
        <v>0</v>
      </c>
      <c r="AV110" s="11">
        <f>SUM(AV106:AV109)</f>
        <v>0</v>
      </c>
      <c r="AW110" s="10"/>
      <c r="AX110" s="11">
        <f>SUM(AX106:AX109)</f>
        <v>0</v>
      </c>
      <c r="AY110" s="10"/>
      <c r="AZ110" s="11">
        <f>SUM(AZ106:AZ109)</f>
        <v>0</v>
      </c>
      <c r="BA110" s="10"/>
      <c r="BB110" s="11">
        <f>SUM(BB106:BB109)</f>
        <v>2</v>
      </c>
      <c r="BC110" s="10"/>
      <c r="BD110" s="7">
        <f>SUM(BD106:BD109)</f>
        <v>2</v>
      </c>
      <c r="BE110" s="7">
        <f>SUM(BE106:BE109)</f>
        <v>2</v>
      </c>
      <c r="BF110" s="11">
        <f>SUM(BF106:BF109)</f>
        <v>0</v>
      </c>
      <c r="BG110" s="10"/>
      <c r="BH110" s="11">
        <f>SUM(BH106:BH109)</f>
        <v>0</v>
      </c>
      <c r="BI110" s="10"/>
      <c r="BJ110" s="11">
        <f>SUM(BJ106:BJ109)</f>
        <v>0</v>
      </c>
      <c r="BK110" s="10"/>
      <c r="BL110" s="11">
        <f>SUM(BL106:BL109)</f>
        <v>0</v>
      </c>
      <c r="BM110" s="10"/>
      <c r="BN110" s="7">
        <f>SUM(BN106:BN109)</f>
        <v>0</v>
      </c>
      <c r="BO110" s="11">
        <f>SUM(BO106:BO109)</f>
        <v>0</v>
      </c>
      <c r="BP110" s="10"/>
      <c r="BQ110" s="11">
        <f>SUM(BQ106:BQ109)</f>
        <v>0</v>
      </c>
      <c r="BR110" s="10"/>
      <c r="BS110" s="11">
        <f>SUM(BS106:BS109)</f>
        <v>0</v>
      </c>
      <c r="BT110" s="10"/>
      <c r="BU110" s="11">
        <f>SUM(BU106:BU109)</f>
        <v>0</v>
      </c>
      <c r="BV110" s="10"/>
      <c r="BW110" s="7">
        <f>SUM(BW106:BW109)</f>
        <v>0</v>
      </c>
      <c r="BX110" s="7">
        <f>SUM(BX106:BX109)</f>
        <v>0</v>
      </c>
      <c r="BY110" s="11">
        <f>SUM(BY106:BY109)</f>
        <v>0</v>
      </c>
      <c r="BZ110" s="10"/>
      <c r="CA110" s="11">
        <f>SUM(CA106:CA109)</f>
        <v>0</v>
      </c>
      <c r="CB110" s="10"/>
      <c r="CC110" s="11">
        <f>SUM(CC106:CC109)</f>
        <v>0</v>
      </c>
      <c r="CD110" s="10"/>
      <c r="CE110" s="11">
        <f>SUM(CE106:CE109)</f>
        <v>0</v>
      </c>
      <c r="CF110" s="10"/>
      <c r="CG110" s="7">
        <f>SUM(CG106:CG109)</f>
        <v>0</v>
      </c>
      <c r="CH110" s="11">
        <f>SUM(CH106:CH109)</f>
        <v>0</v>
      </c>
      <c r="CI110" s="10"/>
      <c r="CJ110" s="11">
        <f>SUM(CJ106:CJ109)</f>
        <v>0</v>
      </c>
      <c r="CK110" s="10"/>
      <c r="CL110" s="11">
        <f>SUM(CL106:CL109)</f>
        <v>0</v>
      </c>
      <c r="CM110" s="10"/>
      <c r="CN110" s="11">
        <f>SUM(CN106:CN109)</f>
        <v>0</v>
      </c>
      <c r="CO110" s="10"/>
      <c r="CP110" s="7">
        <f>SUM(CP106:CP109)</f>
        <v>0</v>
      </c>
      <c r="CQ110" s="7">
        <f>SUM(CQ106:CQ109)</f>
        <v>0</v>
      </c>
      <c r="CR110" s="11">
        <f>SUM(CR106:CR109)</f>
        <v>0</v>
      </c>
      <c r="CS110" s="10"/>
      <c r="CT110" s="11">
        <f>SUM(CT106:CT109)</f>
        <v>0</v>
      </c>
      <c r="CU110" s="10"/>
      <c r="CV110" s="11">
        <f>SUM(CV106:CV109)</f>
        <v>0</v>
      </c>
      <c r="CW110" s="10"/>
      <c r="CX110" s="11">
        <f>SUM(CX106:CX109)</f>
        <v>0</v>
      </c>
      <c r="CY110" s="10"/>
      <c r="CZ110" s="7">
        <f>SUM(CZ106:CZ109)</f>
        <v>0</v>
      </c>
      <c r="DA110" s="11">
        <f>SUM(DA106:DA109)</f>
        <v>0</v>
      </c>
      <c r="DB110" s="10"/>
      <c r="DC110" s="11">
        <f>SUM(DC106:DC109)</f>
        <v>0</v>
      </c>
      <c r="DD110" s="10"/>
      <c r="DE110" s="11">
        <f>SUM(DE106:DE109)</f>
        <v>0</v>
      </c>
      <c r="DF110" s="10"/>
      <c r="DG110" s="11">
        <f>SUM(DG106:DG109)</f>
        <v>0</v>
      </c>
      <c r="DH110" s="10"/>
      <c r="DI110" s="7">
        <f>SUM(DI106:DI109)</f>
        <v>0</v>
      </c>
      <c r="DJ110" s="7">
        <f>SUM(DJ106:DJ109)</f>
        <v>0</v>
      </c>
      <c r="DK110" s="11">
        <f>SUM(DK106:DK109)</f>
        <v>0</v>
      </c>
      <c r="DL110" s="10"/>
      <c r="DM110" s="11">
        <f>SUM(DM106:DM109)</f>
        <v>0</v>
      </c>
      <c r="DN110" s="10"/>
      <c r="DO110" s="11">
        <f>SUM(DO106:DO109)</f>
        <v>0</v>
      </c>
      <c r="DP110" s="10"/>
      <c r="DQ110" s="11">
        <f>SUM(DQ106:DQ109)</f>
        <v>0</v>
      </c>
      <c r="DR110" s="10"/>
      <c r="DS110" s="7">
        <f>SUM(DS106:DS109)</f>
        <v>0</v>
      </c>
      <c r="DT110" s="11">
        <f>SUM(DT106:DT109)</f>
        <v>0</v>
      </c>
      <c r="DU110" s="10"/>
      <c r="DV110" s="11">
        <f>SUM(DV106:DV109)</f>
        <v>0</v>
      </c>
      <c r="DW110" s="10"/>
      <c r="DX110" s="11">
        <f>SUM(DX106:DX109)</f>
        <v>0</v>
      </c>
      <c r="DY110" s="10"/>
      <c r="DZ110" s="11">
        <f>SUM(DZ106:DZ109)</f>
        <v>0</v>
      </c>
      <c r="EA110" s="10"/>
      <c r="EB110" s="7">
        <f>SUM(EB106:EB109)</f>
        <v>0</v>
      </c>
      <c r="EC110" s="7">
        <f>SUM(EC106:EC109)</f>
        <v>0</v>
      </c>
      <c r="ED110" s="11">
        <f>SUM(ED106:ED109)</f>
        <v>0</v>
      </c>
      <c r="EE110" s="10"/>
      <c r="EF110" s="11">
        <f>SUM(EF106:EF109)</f>
        <v>0</v>
      </c>
      <c r="EG110" s="10"/>
      <c r="EH110" s="11">
        <f>SUM(EH106:EH109)</f>
        <v>0</v>
      </c>
      <c r="EI110" s="10"/>
      <c r="EJ110" s="11">
        <f>SUM(EJ106:EJ109)</f>
        <v>0</v>
      </c>
      <c r="EK110" s="10"/>
      <c r="EL110" s="7">
        <f>SUM(EL106:EL109)</f>
        <v>0</v>
      </c>
      <c r="EM110" s="11">
        <f>SUM(EM106:EM109)</f>
        <v>0</v>
      </c>
      <c r="EN110" s="10"/>
      <c r="EO110" s="11">
        <f>SUM(EO106:EO109)</f>
        <v>0</v>
      </c>
      <c r="EP110" s="10"/>
      <c r="EQ110" s="11">
        <f>SUM(EQ106:EQ109)</f>
        <v>0</v>
      </c>
      <c r="ER110" s="10"/>
      <c r="ES110" s="11">
        <f>SUM(ES106:ES109)</f>
        <v>0</v>
      </c>
      <c r="ET110" s="10"/>
      <c r="EU110" s="7">
        <f>SUM(EU106:EU109)</f>
        <v>0</v>
      </c>
      <c r="EV110" s="7">
        <f>SUM(EV106:EV109)</f>
        <v>0</v>
      </c>
      <c r="EW110" s="11">
        <f>SUM(EW106:EW109)</f>
        <v>0</v>
      </c>
      <c r="EX110" s="10"/>
      <c r="EY110" s="11">
        <f>SUM(EY106:EY109)</f>
        <v>0</v>
      </c>
      <c r="EZ110" s="10"/>
      <c r="FA110" s="11">
        <f>SUM(FA106:FA109)</f>
        <v>0</v>
      </c>
      <c r="FB110" s="10"/>
      <c r="FC110" s="11">
        <f>SUM(FC106:FC109)</f>
        <v>0</v>
      </c>
      <c r="FD110" s="10"/>
      <c r="FE110" s="7">
        <f>SUM(FE106:FE109)</f>
        <v>0</v>
      </c>
      <c r="FF110" s="11">
        <f>SUM(FF106:FF109)</f>
        <v>0</v>
      </c>
      <c r="FG110" s="10"/>
      <c r="FH110" s="11">
        <f>SUM(FH106:FH109)</f>
        <v>0</v>
      </c>
      <c r="FI110" s="10"/>
      <c r="FJ110" s="11">
        <f>SUM(FJ106:FJ109)</f>
        <v>9</v>
      </c>
      <c r="FK110" s="10"/>
      <c r="FL110" s="11">
        <f>SUM(FL106:FL109)</f>
        <v>4</v>
      </c>
      <c r="FM110" s="10"/>
      <c r="FN110" s="7">
        <f>SUM(FN106:FN109)</f>
        <v>9</v>
      </c>
      <c r="FO110" s="7">
        <f>SUM(FO106:FO109)</f>
        <v>9</v>
      </c>
    </row>
    <row r="111" spans="1:171" ht="19.5" customHeight="1">
      <c r="A111" s="14" t="s">
        <v>226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4"/>
      <c r="FO111" s="15"/>
    </row>
    <row r="112" spans="1:171" ht="12.75">
      <c r="A112" s="6"/>
      <c r="B112" s="6"/>
      <c r="C112" s="6"/>
      <c r="D112" s="6" t="s">
        <v>227</v>
      </c>
      <c r="E112" s="3" t="s">
        <v>228</v>
      </c>
      <c r="F112" s="6">
        <f>COUNTIF(T112:FM112,"e")</f>
        <v>0</v>
      </c>
      <c r="G112" s="6">
        <f>COUNTIF(T112:FM112,"z")</f>
        <v>1</v>
      </c>
      <c r="H112" s="6">
        <f>SUM(I112:P112)</f>
        <v>0</v>
      </c>
      <c r="I112" s="6">
        <f>T112+AM112+BF112+BY112+CR112+DK112+ED112+EW112</f>
        <v>0</v>
      </c>
      <c r="J112" s="6">
        <f>V112+AO112+BH112+CA112+CT112+DM112+EF112+EY112</f>
        <v>0</v>
      </c>
      <c r="K112" s="6">
        <f>X112+AQ112+BJ112+CC112+CV112+DO112+EH112+FA112</f>
        <v>0</v>
      </c>
      <c r="L112" s="6">
        <f>Z112+AS112+BL112+CE112+CX112+DQ112+EJ112+FC112</f>
        <v>0</v>
      </c>
      <c r="M112" s="6">
        <f>AC112+AV112+BO112+CH112+DA112+DT112+EM112+FF112</f>
        <v>0</v>
      </c>
      <c r="N112" s="6">
        <f>AE112+AX112+BQ112+CJ112+DC112+DV112+EO112+FH112</f>
        <v>0</v>
      </c>
      <c r="O112" s="6">
        <f>AG112+AZ112+BS112+CL112+DE112+DX112+EQ112+FJ112</f>
        <v>0</v>
      </c>
      <c r="P112" s="6">
        <f>AI112+BB112+BU112+CN112+DG112+DZ112+ES112+FL112</f>
        <v>0</v>
      </c>
      <c r="Q112" s="7">
        <f>AL112+BE112+BX112+CQ112+DJ112+EC112+EV112+FO112</f>
        <v>0</v>
      </c>
      <c r="R112" s="7">
        <f>AK112+BD112+BW112+CP112+DI112+EB112+EU112+FN112</f>
        <v>0</v>
      </c>
      <c r="S112" s="7">
        <v>0</v>
      </c>
      <c r="T112" s="11"/>
      <c r="U112" s="10"/>
      <c r="V112" s="11">
        <v>0</v>
      </c>
      <c r="W112" s="10" t="s">
        <v>59</v>
      </c>
      <c r="X112" s="11"/>
      <c r="Y112" s="10"/>
      <c r="Z112" s="11"/>
      <c r="AA112" s="10"/>
      <c r="AB112" s="7">
        <v>0</v>
      </c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>AB112+AK112</f>
        <v>0</v>
      </c>
      <c r="AM112" s="11"/>
      <c r="AN112" s="10"/>
      <c r="AO112" s="11"/>
      <c r="AP112" s="10"/>
      <c r="AQ112" s="11"/>
      <c r="AR112" s="10"/>
      <c r="AS112" s="11"/>
      <c r="AT112" s="10"/>
      <c r="AU112" s="7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>AU112+BD112</f>
        <v>0</v>
      </c>
      <c r="BF112" s="11"/>
      <c r="BG112" s="10"/>
      <c r="BH112" s="11"/>
      <c r="BI112" s="10"/>
      <c r="BJ112" s="11"/>
      <c r="BK112" s="10"/>
      <c r="BL112" s="11"/>
      <c r="BM112" s="10"/>
      <c r="BN112" s="7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>BN112+BW112</f>
        <v>0</v>
      </c>
      <c r="BY112" s="11"/>
      <c r="BZ112" s="10"/>
      <c r="CA112" s="11"/>
      <c r="CB112" s="10"/>
      <c r="CC112" s="11"/>
      <c r="CD112" s="10"/>
      <c r="CE112" s="11"/>
      <c r="CF112" s="10"/>
      <c r="CG112" s="7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>CG112+CP112</f>
        <v>0</v>
      </c>
      <c r="CR112" s="11"/>
      <c r="CS112" s="10"/>
      <c r="CT112" s="11"/>
      <c r="CU112" s="10"/>
      <c r="CV112" s="11"/>
      <c r="CW112" s="10"/>
      <c r="CX112" s="11"/>
      <c r="CY112" s="10"/>
      <c r="CZ112" s="7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>CZ112+DI112</f>
        <v>0</v>
      </c>
      <c r="DK112" s="11"/>
      <c r="DL112" s="10"/>
      <c r="DM112" s="11"/>
      <c r="DN112" s="10"/>
      <c r="DO112" s="11"/>
      <c r="DP112" s="10"/>
      <c r="DQ112" s="11"/>
      <c r="DR112" s="10"/>
      <c r="DS112" s="7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>DS112+EB112</f>
        <v>0</v>
      </c>
      <c r="ED112" s="11"/>
      <c r="EE112" s="10"/>
      <c r="EF112" s="11"/>
      <c r="EG112" s="10"/>
      <c r="EH112" s="11"/>
      <c r="EI112" s="10"/>
      <c r="EJ112" s="11"/>
      <c r="EK112" s="10"/>
      <c r="EL112" s="7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>EL112+EU112</f>
        <v>0</v>
      </c>
      <c r="EW112" s="11"/>
      <c r="EX112" s="10"/>
      <c r="EY112" s="11"/>
      <c r="EZ112" s="10"/>
      <c r="FA112" s="11"/>
      <c r="FB112" s="10"/>
      <c r="FC112" s="11"/>
      <c r="FD112" s="10"/>
      <c r="FE112" s="7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>FE112+FN112</f>
        <v>0</v>
      </c>
    </row>
    <row r="113" spans="1:171" ht="12.75">
      <c r="A113" s="6"/>
      <c r="B113" s="6"/>
      <c r="C113" s="6"/>
      <c r="D113" s="6" t="s">
        <v>229</v>
      </c>
      <c r="E113" s="3" t="s">
        <v>230</v>
      </c>
      <c r="F113" s="6">
        <f>COUNTIF(T113:FM113,"e")</f>
        <v>0</v>
      </c>
      <c r="G113" s="6">
        <f>COUNTIF(T113:FM113,"z")</f>
        <v>1</v>
      </c>
      <c r="H113" s="6">
        <f>SUM(I113:P113)</f>
        <v>5</v>
      </c>
      <c r="I113" s="6">
        <f>T113+AM113+BF113+BY113+CR113+DK113+ED113+EW113</f>
        <v>5</v>
      </c>
      <c r="J113" s="6">
        <f>V113+AO113+BH113+CA113+CT113+DM113+EF113+EY113</f>
        <v>0</v>
      </c>
      <c r="K113" s="6">
        <f>X113+AQ113+BJ113+CC113+CV113+DO113+EH113+FA113</f>
        <v>0</v>
      </c>
      <c r="L113" s="6">
        <f>Z113+AS113+BL113+CE113+CX113+DQ113+EJ113+FC113</f>
        <v>0</v>
      </c>
      <c r="M113" s="6">
        <f>AC113+AV113+BO113+CH113+DA113+DT113+EM113+FF113</f>
        <v>0</v>
      </c>
      <c r="N113" s="6">
        <f>AE113+AX113+BQ113+CJ113+DC113+DV113+EO113+FH113</f>
        <v>0</v>
      </c>
      <c r="O113" s="6">
        <f>AG113+AZ113+BS113+CL113+DE113+DX113+EQ113+FJ113</f>
        <v>0</v>
      </c>
      <c r="P113" s="6">
        <f>AI113+BB113+BU113+CN113+DG113+DZ113+ES113+FL113</f>
        <v>0</v>
      </c>
      <c r="Q113" s="7">
        <f>AL113+BE113+BX113+CQ113+DJ113+EC113+EV113+FO113</f>
        <v>0</v>
      </c>
      <c r="R113" s="7">
        <f>AK113+BD113+BW113+CP113+DI113+EB113+EU113+FN113</f>
        <v>0</v>
      </c>
      <c r="S113" s="7">
        <v>0</v>
      </c>
      <c r="T113" s="11">
        <v>5</v>
      </c>
      <c r="U113" s="10" t="s">
        <v>59</v>
      </c>
      <c r="V113" s="11"/>
      <c r="W113" s="10"/>
      <c r="X113" s="11"/>
      <c r="Y113" s="10"/>
      <c r="Z113" s="11"/>
      <c r="AA113" s="10"/>
      <c r="AB113" s="7">
        <v>0</v>
      </c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>AB113+AK113</f>
        <v>0</v>
      </c>
      <c r="AM113" s="11"/>
      <c r="AN113" s="10"/>
      <c r="AO113" s="11"/>
      <c r="AP113" s="10"/>
      <c r="AQ113" s="11"/>
      <c r="AR113" s="10"/>
      <c r="AS113" s="11"/>
      <c r="AT113" s="10"/>
      <c r="AU113" s="7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>AU113+BD113</f>
        <v>0</v>
      </c>
      <c r="BF113" s="11"/>
      <c r="BG113" s="10"/>
      <c r="BH113" s="11"/>
      <c r="BI113" s="10"/>
      <c r="BJ113" s="11"/>
      <c r="BK113" s="10"/>
      <c r="BL113" s="11"/>
      <c r="BM113" s="10"/>
      <c r="BN113" s="7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>BN113+BW113</f>
        <v>0</v>
      </c>
      <c r="BY113" s="11"/>
      <c r="BZ113" s="10"/>
      <c r="CA113" s="11"/>
      <c r="CB113" s="10"/>
      <c r="CC113" s="11"/>
      <c r="CD113" s="10"/>
      <c r="CE113" s="11"/>
      <c r="CF113" s="10"/>
      <c r="CG113" s="7"/>
      <c r="CH113" s="11"/>
      <c r="CI113" s="10"/>
      <c r="CJ113" s="11"/>
      <c r="CK113" s="10"/>
      <c r="CL113" s="11"/>
      <c r="CM113" s="10"/>
      <c r="CN113" s="11"/>
      <c r="CO113" s="10"/>
      <c r="CP113" s="7"/>
      <c r="CQ113" s="7">
        <f>CG113+CP113</f>
        <v>0</v>
      </c>
      <c r="CR113" s="11"/>
      <c r="CS113" s="10"/>
      <c r="CT113" s="11"/>
      <c r="CU113" s="10"/>
      <c r="CV113" s="11"/>
      <c r="CW113" s="10"/>
      <c r="CX113" s="11"/>
      <c r="CY113" s="10"/>
      <c r="CZ113" s="7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>CZ113+DI113</f>
        <v>0</v>
      </c>
      <c r="DK113" s="11"/>
      <c r="DL113" s="10"/>
      <c r="DM113" s="11"/>
      <c r="DN113" s="10"/>
      <c r="DO113" s="11"/>
      <c r="DP113" s="10"/>
      <c r="DQ113" s="11"/>
      <c r="DR113" s="10"/>
      <c r="DS113" s="7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>DS113+EB113</f>
        <v>0</v>
      </c>
      <c r="ED113" s="11"/>
      <c r="EE113" s="10"/>
      <c r="EF113" s="11"/>
      <c r="EG113" s="10"/>
      <c r="EH113" s="11"/>
      <c r="EI113" s="10"/>
      <c r="EJ113" s="11"/>
      <c r="EK113" s="10"/>
      <c r="EL113" s="7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>EL113+EU113</f>
        <v>0</v>
      </c>
      <c r="EW113" s="11"/>
      <c r="EX113" s="10"/>
      <c r="EY113" s="11"/>
      <c r="EZ113" s="10"/>
      <c r="FA113" s="11"/>
      <c r="FB113" s="10"/>
      <c r="FC113" s="11"/>
      <c r="FD113" s="10"/>
      <c r="FE113" s="7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>FE113+FN113</f>
        <v>0</v>
      </c>
    </row>
    <row r="114" spans="1:171" ht="12.75">
      <c r="A114" s="6"/>
      <c r="B114" s="6"/>
      <c r="C114" s="6"/>
      <c r="D114" s="6" t="s">
        <v>231</v>
      </c>
      <c r="E114" s="3" t="s">
        <v>232</v>
      </c>
      <c r="F114" s="6">
        <f>COUNTIF(T114:FM114,"e")</f>
        <v>0</v>
      </c>
      <c r="G114" s="6">
        <f>COUNTIF(T114:FM114,"z")</f>
        <v>1</v>
      </c>
      <c r="H114" s="6">
        <f>SUM(I114:P114)</f>
        <v>5</v>
      </c>
      <c r="I114" s="6">
        <f>T114+AM114+BF114+BY114+CR114+DK114+ED114+EW114</f>
        <v>5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Z114+AS114+BL114+CE114+CX114+DQ114+EJ114+FC114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0</v>
      </c>
      <c r="Q114" s="7">
        <f>AL114+BE114+BX114+CQ114+DJ114+EC114+EV114+FO114</f>
        <v>0</v>
      </c>
      <c r="R114" s="7">
        <f>AK114+BD114+BW114+CP114+DI114+EB114+EU114+FN114</f>
        <v>0</v>
      </c>
      <c r="S114" s="7">
        <v>0</v>
      </c>
      <c r="T114" s="11">
        <v>5</v>
      </c>
      <c r="U114" s="10" t="s">
        <v>59</v>
      </c>
      <c r="V114" s="11"/>
      <c r="W114" s="10"/>
      <c r="X114" s="11"/>
      <c r="Y114" s="10"/>
      <c r="Z114" s="11"/>
      <c r="AA114" s="10"/>
      <c r="AB114" s="7">
        <v>0</v>
      </c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AB114+AK114</f>
        <v>0</v>
      </c>
      <c r="AM114" s="11"/>
      <c r="AN114" s="10"/>
      <c r="AO114" s="11"/>
      <c r="AP114" s="10"/>
      <c r="AQ114" s="11"/>
      <c r="AR114" s="10"/>
      <c r="AS114" s="11"/>
      <c r="AT114" s="10"/>
      <c r="AU114" s="7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AU114+BD114</f>
        <v>0</v>
      </c>
      <c r="BF114" s="11"/>
      <c r="BG114" s="10"/>
      <c r="BH114" s="11"/>
      <c r="BI114" s="10"/>
      <c r="BJ114" s="11"/>
      <c r="BK114" s="10"/>
      <c r="BL114" s="11"/>
      <c r="BM114" s="10"/>
      <c r="BN114" s="7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BN114+BW114</f>
        <v>0</v>
      </c>
      <c r="BY114" s="11"/>
      <c r="BZ114" s="10"/>
      <c r="CA114" s="11"/>
      <c r="CB114" s="10"/>
      <c r="CC114" s="11"/>
      <c r="CD114" s="10"/>
      <c r="CE114" s="11"/>
      <c r="CF114" s="10"/>
      <c r="CG114" s="7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>CG114+CP114</f>
        <v>0</v>
      </c>
      <c r="CR114" s="11"/>
      <c r="CS114" s="10"/>
      <c r="CT114" s="11"/>
      <c r="CU114" s="10"/>
      <c r="CV114" s="11"/>
      <c r="CW114" s="10"/>
      <c r="CX114" s="11"/>
      <c r="CY114" s="10"/>
      <c r="CZ114" s="7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CZ114+DI114</f>
        <v>0</v>
      </c>
      <c r="DK114" s="11"/>
      <c r="DL114" s="10"/>
      <c r="DM114" s="11"/>
      <c r="DN114" s="10"/>
      <c r="DO114" s="11"/>
      <c r="DP114" s="10"/>
      <c r="DQ114" s="11"/>
      <c r="DR114" s="10"/>
      <c r="DS114" s="7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>DS114+EB114</f>
        <v>0</v>
      </c>
      <c r="ED114" s="11"/>
      <c r="EE114" s="10"/>
      <c r="EF114" s="11"/>
      <c r="EG114" s="10"/>
      <c r="EH114" s="11"/>
      <c r="EI114" s="10"/>
      <c r="EJ114" s="11"/>
      <c r="EK114" s="10"/>
      <c r="EL114" s="7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EL114+EU114</f>
        <v>0</v>
      </c>
      <c r="EW114" s="11"/>
      <c r="EX114" s="10"/>
      <c r="EY114" s="11"/>
      <c r="EZ114" s="10"/>
      <c r="FA114" s="11"/>
      <c r="FB114" s="10"/>
      <c r="FC114" s="11"/>
      <c r="FD114" s="10"/>
      <c r="FE114" s="7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FE114+FN114</f>
        <v>0</v>
      </c>
    </row>
    <row r="115" spans="1:171" ht="12.75">
      <c r="A115" s="6"/>
      <c r="B115" s="6"/>
      <c r="C115" s="6"/>
      <c r="D115" s="6" t="s">
        <v>233</v>
      </c>
      <c r="E115" s="3" t="s">
        <v>234</v>
      </c>
      <c r="F115" s="6">
        <f>COUNTIF(T115:FM115,"e")</f>
        <v>0</v>
      </c>
      <c r="G115" s="6">
        <f>COUNTIF(T115:FM115,"z")</f>
        <v>1</v>
      </c>
      <c r="H115" s="6">
        <f>SUM(I115:P115)</f>
        <v>2</v>
      </c>
      <c r="I115" s="6">
        <f>T115+AM115+BF115+BY115+CR115+DK115+ED115+EW115</f>
        <v>2</v>
      </c>
      <c r="J115" s="6">
        <f>V115+AO115+BH115+CA115+CT115+DM115+EF115+EY115</f>
        <v>0</v>
      </c>
      <c r="K115" s="6">
        <f>X115+AQ115+BJ115+CC115+CV115+DO115+EH115+FA115</f>
        <v>0</v>
      </c>
      <c r="L115" s="6">
        <f>Z115+AS115+BL115+CE115+CX115+DQ115+EJ115+FC115</f>
        <v>0</v>
      </c>
      <c r="M115" s="6">
        <f>AC115+AV115+BO115+CH115+DA115+DT115+EM115+FF115</f>
        <v>0</v>
      </c>
      <c r="N115" s="6">
        <f>AE115+AX115+BQ115+CJ115+DC115+DV115+EO115+FH115</f>
        <v>0</v>
      </c>
      <c r="O115" s="6">
        <f>AG115+AZ115+BS115+CL115+DE115+DX115+EQ115+FJ115</f>
        <v>0</v>
      </c>
      <c r="P115" s="6">
        <f>AI115+BB115+BU115+CN115+DG115+DZ115+ES115+FL115</f>
        <v>0</v>
      </c>
      <c r="Q115" s="7">
        <f>AL115+BE115+BX115+CQ115+DJ115+EC115+EV115+FO115</f>
        <v>0</v>
      </c>
      <c r="R115" s="7">
        <f>AK115+BD115+BW115+CP115+DI115+EB115+EU115+FN115</f>
        <v>0</v>
      </c>
      <c r="S115" s="7">
        <v>0</v>
      </c>
      <c r="T115" s="11"/>
      <c r="U115" s="10"/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>AB115+AK115</f>
        <v>0</v>
      </c>
      <c r="AM115" s="11"/>
      <c r="AN115" s="10"/>
      <c r="AO115" s="11"/>
      <c r="AP115" s="10"/>
      <c r="AQ115" s="11"/>
      <c r="AR115" s="10"/>
      <c r="AS115" s="11"/>
      <c r="AT115" s="10"/>
      <c r="AU115" s="7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>AU115+BD115</f>
        <v>0</v>
      </c>
      <c r="BF115" s="11"/>
      <c r="BG115" s="10"/>
      <c r="BH115" s="11"/>
      <c r="BI115" s="10"/>
      <c r="BJ115" s="11"/>
      <c r="BK115" s="10"/>
      <c r="BL115" s="11"/>
      <c r="BM115" s="10"/>
      <c r="BN115" s="7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>BN115+BW115</f>
        <v>0</v>
      </c>
      <c r="BY115" s="11"/>
      <c r="BZ115" s="10"/>
      <c r="CA115" s="11"/>
      <c r="CB115" s="10"/>
      <c r="CC115" s="11"/>
      <c r="CD115" s="10"/>
      <c r="CE115" s="11"/>
      <c r="CF115" s="10"/>
      <c r="CG115" s="7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>CG115+CP115</f>
        <v>0</v>
      </c>
      <c r="CR115" s="11"/>
      <c r="CS115" s="10"/>
      <c r="CT115" s="11"/>
      <c r="CU115" s="10"/>
      <c r="CV115" s="11"/>
      <c r="CW115" s="10"/>
      <c r="CX115" s="11"/>
      <c r="CY115" s="10"/>
      <c r="CZ115" s="7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>CZ115+DI115</f>
        <v>0</v>
      </c>
      <c r="DK115" s="11">
        <v>2</v>
      </c>
      <c r="DL115" s="10" t="s">
        <v>59</v>
      </c>
      <c r="DM115" s="11"/>
      <c r="DN115" s="10"/>
      <c r="DO115" s="11"/>
      <c r="DP115" s="10"/>
      <c r="DQ115" s="11"/>
      <c r="DR115" s="10"/>
      <c r="DS115" s="7">
        <v>0</v>
      </c>
      <c r="DT115" s="11"/>
      <c r="DU115" s="10"/>
      <c r="DV115" s="11"/>
      <c r="DW115" s="10"/>
      <c r="DX115" s="11"/>
      <c r="DY115" s="10"/>
      <c r="DZ115" s="11"/>
      <c r="EA115" s="10"/>
      <c r="EB115" s="7"/>
      <c r="EC115" s="7">
        <f>DS115+EB115</f>
        <v>0</v>
      </c>
      <c r="ED115" s="11"/>
      <c r="EE115" s="10"/>
      <c r="EF115" s="11"/>
      <c r="EG115" s="10"/>
      <c r="EH115" s="11"/>
      <c r="EI115" s="10"/>
      <c r="EJ115" s="11"/>
      <c r="EK115" s="10"/>
      <c r="EL115" s="7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>EL115+EU115</f>
        <v>0</v>
      </c>
      <c r="EW115" s="11"/>
      <c r="EX115" s="10"/>
      <c r="EY115" s="11"/>
      <c r="EZ115" s="10"/>
      <c r="FA115" s="11"/>
      <c r="FB115" s="10"/>
      <c r="FC115" s="11"/>
      <c r="FD115" s="10"/>
      <c r="FE115" s="7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>FE115+FN115</f>
        <v>0</v>
      </c>
    </row>
    <row r="116" spans="1:171" ht="15.75" customHeight="1">
      <c r="A116" s="6"/>
      <c r="B116" s="6"/>
      <c r="C116" s="6"/>
      <c r="D116" s="6"/>
      <c r="E116" s="6" t="s">
        <v>82</v>
      </c>
      <c r="F116" s="6">
        <f aca="true" t="shared" si="67" ref="F116:T116">SUM(F112:F115)</f>
        <v>0</v>
      </c>
      <c r="G116" s="6">
        <f t="shared" si="67"/>
        <v>4</v>
      </c>
      <c r="H116" s="6">
        <f t="shared" si="67"/>
        <v>12</v>
      </c>
      <c r="I116" s="6">
        <f t="shared" si="67"/>
        <v>12</v>
      </c>
      <c r="J116" s="6">
        <f t="shared" si="67"/>
        <v>0</v>
      </c>
      <c r="K116" s="6">
        <f t="shared" si="67"/>
        <v>0</v>
      </c>
      <c r="L116" s="6">
        <f t="shared" si="67"/>
        <v>0</v>
      </c>
      <c r="M116" s="6">
        <f t="shared" si="67"/>
        <v>0</v>
      </c>
      <c r="N116" s="6">
        <f t="shared" si="67"/>
        <v>0</v>
      </c>
      <c r="O116" s="6">
        <f t="shared" si="67"/>
        <v>0</v>
      </c>
      <c r="P116" s="6">
        <f t="shared" si="67"/>
        <v>0</v>
      </c>
      <c r="Q116" s="7">
        <f t="shared" si="67"/>
        <v>0</v>
      </c>
      <c r="R116" s="7">
        <f t="shared" si="67"/>
        <v>0</v>
      </c>
      <c r="S116" s="7">
        <f t="shared" si="67"/>
        <v>0</v>
      </c>
      <c r="T116" s="11">
        <f t="shared" si="67"/>
        <v>10</v>
      </c>
      <c r="U116" s="10"/>
      <c r="V116" s="11">
        <f>SUM(V112:V115)</f>
        <v>0</v>
      </c>
      <c r="W116" s="10"/>
      <c r="X116" s="11">
        <f>SUM(X112:X115)</f>
        <v>0</v>
      </c>
      <c r="Y116" s="10"/>
      <c r="Z116" s="11">
        <f>SUM(Z112:Z115)</f>
        <v>0</v>
      </c>
      <c r="AA116" s="10"/>
      <c r="AB116" s="7">
        <f>SUM(AB112:AB115)</f>
        <v>0</v>
      </c>
      <c r="AC116" s="11">
        <f>SUM(AC112:AC115)</f>
        <v>0</v>
      </c>
      <c r="AD116" s="10"/>
      <c r="AE116" s="11">
        <f>SUM(AE112:AE115)</f>
        <v>0</v>
      </c>
      <c r="AF116" s="10"/>
      <c r="AG116" s="11">
        <f>SUM(AG112:AG115)</f>
        <v>0</v>
      </c>
      <c r="AH116" s="10"/>
      <c r="AI116" s="11">
        <f>SUM(AI112:AI115)</f>
        <v>0</v>
      </c>
      <c r="AJ116" s="10"/>
      <c r="AK116" s="7">
        <f>SUM(AK112:AK115)</f>
        <v>0</v>
      </c>
      <c r="AL116" s="7">
        <f>SUM(AL112:AL115)</f>
        <v>0</v>
      </c>
      <c r="AM116" s="11">
        <f>SUM(AM112:AM115)</f>
        <v>0</v>
      </c>
      <c r="AN116" s="10"/>
      <c r="AO116" s="11">
        <f>SUM(AO112:AO115)</f>
        <v>0</v>
      </c>
      <c r="AP116" s="10"/>
      <c r="AQ116" s="11">
        <f>SUM(AQ112:AQ115)</f>
        <v>0</v>
      </c>
      <c r="AR116" s="10"/>
      <c r="AS116" s="11">
        <f>SUM(AS112:AS115)</f>
        <v>0</v>
      </c>
      <c r="AT116" s="10"/>
      <c r="AU116" s="7">
        <f>SUM(AU112:AU115)</f>
        <v>0</v>
      </c>
      <c r="AV116" s="11">
        <f>SUM(AV112:AV115)</f>
        <v>0</v>
      </c>
      <c r="AW116" s="10"/>
      <c r="AX116" s="11">
        <f>SUM(AX112:AX115)</f>
        <v>0</v>
      </c>
      <c r="AY116" s="10"/>
      <c r="AZ116" s="11">
        <f>SUM(AZ112:AZ115)</f>
        <v>0</v>
      </c>
      <c r="BA116" s="10"/>
      <c r="BB116" s="11">
        <f>SUM(BB112:BB115)</f>
        <v>0</v>
      </c>
      <c r="BC116" s="10"/>
      <c r="BD116" s="7">
        <f>SUM(BD112:BD115)</f>
        <v>0</v>
      </c>
      <c r="BE116" s="7">
        <f>SUM(BE112:BE115)</f>
        <v>0</v>
      </c>
      <c r="BF116" s="11">
        <f>SUM(BF112:BF115)</f>
        <v>0</v>
      </c>
      <c r="BG116" s="10"/>
      <c r="BH116" s="11">
        <f>SUM(BH112:BH115)</f>
        <v>0</v>
      </c>
      <c r="BI116" s="10"/>
      <c r="BJ116" s="11">
        <f>SUM(BJ112:BJ115)</f>
        <v>0</v>
      </c>
      <c r="BK116" s="10"/>
      <c r="BL116" s="11">
        <f>SUM(BL112:BL115)</f>
        <v>0</v>
      </c>
      <c r="BM116" s="10"/>
      <c r="BN116" s="7">
        <f>SUM(BN112:BN115)</f>
        <v>0</v>
      </c>
      <c r="BO116" s="11">
        <f>SUM(BO112:BO115)</f>
        <v>0</v>
      </c>
      <c r="BP116" s="10"/>
      <c r="BQ116" s="11">
        <f>SUM(BQ112:BQ115)</f>
        <v>0</v>
      </c>
      <c r="BR116" s="10"/>
      <c r="BS116" s="11">
        <f>SUM(BS112:BS115)</f>
        <v>0</v>
      </c>
      <c r="BT116" s="10"/>
      <c r="BU116" s="11">
        <f>SUM(BU112:BU115)</f>
        <v>0</v>
      </c>
      <c r="BV116" s="10"/>
      <c r="BW116" s="7">
        <f>SUM(BW112:BW115)</f>
        <v>0</v>
      </c>
      <c r="BX116" s="7">
        <f>SUM(BX112:BX115)</f>
        <v>0</v>
      </c>
      <c r="BY116" s="11">
        <f>SUM(BY112:BY115)</f>
        <v>0</v>
      </c>
      <c r="BZ116" s="10"/>
      <c r="CA116" s="11">
        <f>SUM(CA112:CA115)</f>
        <v>0</v>
      </c>
      <c r="CB116" s="10"/>
      <c r="CC116" s="11">
        <f>SUM(CC112:CC115)</f>
        <v>0</v>
      </c>
      <c r="CD116" s="10"/>
      <c r="CE116" s="11">
        <f>SUM(CE112:CE115)</f>
        <v>0</v>
      </c>
      <c r="CF116" s="10"/>
      <c r="CG116" s="7">
        <f>SUM(CG112:CG115)</f>
        <v>0</v>
      </c>
      <c r="CH116" s="11">
        <f>SUM(CH112:CH115)</f>
        <v>0</v>
      </c>
      <c r="CI116" s="10"/>
      <c r="CJ116" s="11">
        <f>SUM(CJ112:CJ115)</f>
        <v>0</v>
      </c>
      <c r="CK116" s="10"/>
      <c r="CL116" s="11">
        <f>SUM(CL112:CL115)</f>
        <v>0</v>
      </c>
      <c r="CM116" s="10"/>
      <c r="CN116" s="11">
        <f>SUM(CN112:CN115)</f>
        <v>0</v>
      </c>
      <c r="CO116" s="10"/>
      <c r="CP116" s="7">
        <f>SUM(CP112:CP115)</f>
        <v>0</v>
      </c>
      <c r="CQ116" s="7">
        <f>SUM(CQ112:CQ115)</f>
        <v>0</v>
      </c>
      <c r="CR116" s="11">
        <f>SUM(CR112:CR115)</f>
        <v>0</v>
      </c>
      <c r="CS116" s="10"/>
      <c r="CT116" s="11">
        <f>SUM(CT112:CT115)</f>
        <v>0</v>
      </c>
      <c r="CU116" s="10"/>
      <c r="CV116" s="11">
        <f>SUM(CV112:CV115)</f>
        <v>0</v>
      </c>
      <c r="CW116" s="10"/>
      <c r="CX116" s="11">
        <f>SUM(CX112:CX115)</f>
        <v>0</v>
      </c>
      <c r="CY116" s="10"/>
      <c r="CZ116" s="7">
        <f>SUM(CZ112:CZ115)</f>
        <v>0</v>
      </c>
      <c r="DA116" s="11">
        <f>SUM(DA112:DA115)</f>
        <v>0</v>
      </c>
      <c r="DB116" s="10"/>
      <c r="DC116" s="11">
        <f>SUM(DC112:DC115)</f>
        <v>0</v>
      </c>
      <c r="DD116" s="10"/>
      <c r="DE116" s="11">
        <f>SUM(DE112:DE115)</f>
        <v>0</v>
      </c>
      <c r="DF116" s="10"/>
      <c r="DG116" s="11">
        <f>SUM(DG112:DG115)</f>
        <v>0</v>
      </c>
      <c r="DH116" s="10"/>
      <c r="DI116" s="7">
        <f>SUM(DI112:DI115)</f>
        <v>0</v>
      </c>
      <c r="DJ116" s="7">
        <f>SUM(DJ112:DJ115)</f>
        <v>0</v>
      </c>
      <c r="DK116" s="11">
        <f>SUM(DK112:DK115)</f>
        <v>2</v>
      </c>
      <c r="DL116" s="10"/>
      <c r="DM116" s="11">
        <f>SUM(DM112:DM115)</f>
        <v>0</v>
      </c>
      <c r="DN116" s="10"/>
      <c r="DO116" s="11">
        <f>SUM(DO112:DO115)</f>
        <v>0</v>
      </c>
      <c r="DP116" s="10"/>
      <c r="DQ116" s="11">
        <f>SUM(DQ112:DQ115)</f>
        <v>0</v>
      </c>
      <c r="DR116" s="10"/>
      <c r="DS116" s="7">
        <f>SUM(DS112:DS115)</f>
        <v>0</v>
      </c>
      <c r="DT116" s="11">
        <f>SUM(DT112:DT115)</f>
        <v>0</v>
      </c>
      <c r="DU116" s="10"/>
      <c r="DV116" s="11">
        <f>SUM(DV112:DV115)</f>
        <v>0</v>
      </c>
      <c r="DW116" s="10"/>
      <c r="DX116" s="11">
        <f>SUM(DX112:DX115)</f>
        <v>0</v>
      </c>
      <c r="DY116" s="10"/>
      <c r="DZ116" s="11">
        <f>SUM(DZ112:DZ115)</f>
        <v>0</v>
      </c>
      <c r="EA116" s="10"/>
      <c r="EB116" s="7">
        <f>SUM(EB112:EB115)</f>
        <v>0</v>
      </c>
      <c r="EC116" s="7">
        <f>SUM(EC112:EC115)</f>
        <v>0</v>
      </c>
      <c r="ED116" s="11">
        <f>SUM(ED112:ED115)</f>
        <v>0</v>
      </c>
      <c r="EE116" s="10"/>
      <c r="EF116" s="11">
        <f>SUM(EF112:EF115)</f>
        <v>0</v>
      </c>
      <c r="EG116" s="10"/>
      <c r="EH116" s="11">
        <f>SUM(EH112:EH115)</f>
        <v>0</v>
      </c>
      <c r="EI116" s="10"/>
      <c r="EJ116" s="11">
        <f>SUM(EJ112:EJ115)</f>
        <v>0</v>
      </c>
      <c r="EK116" s="10"/>
      <c r="EL116" s="7">
        <f>SUM(EL112:EL115)</f>
        <v>0</v>
      </c>
      <c r="EM116" s="11">
        <f>SUM(EM112:EM115)</f>
        <v>0</v>
      </c>
      <c r="EN116" s="10"/>
      <c r="EO116" s="11">
        <f>SUM(EO112:EO115)</f>
        <v>0</v>
      </c>
      <c r="EP116" s="10"/>
      <c r="EQ116" s="11">
        <f>SUM(EQ112:EQ115)</f>
        <v>0</v>
      </c>
      <c r="ER116" s="10"/>
      <c r="ES116" s="11">
        <f>SUM(ES112:ES115)</f>
        <v>0</v>
      </c>
      <c r="ET116" s="10"/>
      <c r="EU116" s="7">
        <f>SUM(EU112:EU115)</f>
        <v>0</v>
      </c>
      <c r="EV116" s="7">
        <f>SUM(EV112:EV115)</f>
        <v>0</v>
      </c>
      <c r="EW116" s="11">
        <f>SUM(EW112:EW115)</f>
        <v>0</v>
      </c>
      <c r="EX116" s="10"/>
      <c r="EY116" s="11">
        <f>SUM(EY112:EY115)</f>
        <v>0</v>
      </c>
      <c r="EZ116" s="10"/>
      <c r="FA116" s="11">
        <f>SUM(FA112:FA115)</f>
        <v>0</v>
      </c>
      <c r="FB116" s="10"/>
      <c r="FC116" s="11">
        <f>SUM(FC112:FC115)</f>
        <v>0</v>
      </c>
      <c r="FD116" s="10"/>
      <c r="FE116" s="7">
        <f>SUM(FE112:FE115)</f>
        <v>0</v>
      </c>
      <c r="FF116" s="11">
        <f>SUM(FF112:FF115)</f>
        <v>0</v>
      </c>
      <c r="FG116" s="10"/>
      <c r="FH116" s="11">
        <f>SUM(FH112:FH115)</f>
        <v>0</v>
      </c>
      <c r="FI116" s="10"/>
      <c r="FJ116" s="11">
        <f>SUM(FJ112:FJ115)</f>
        <v>0</v>
      </c>
      <c r="FK116" s="10"/>
      <c r="FL116" s="11">
        <f>SUM(FL112:FL115)</f>
        <v>0</v>
      </c>
      <c r="FM116" s="10"/>
      <c r="FN116" s="7">
        <f>SUM(FN112:FN115)</f>
        <v>0</v>
      </c>
      <c r="FO116" s="7">
        <f>SUM(FO112:FO115)</f>
        <v>0</v>
      </c>
    </row>
    <row r="117" spans="1:171" ht="19.5" customHeight="1">
      <c r="A117" s="6"/>
      <c r="B117" s="6"/>
      <c r="C117" s="6"/>
      <c r="D117" s="6"/>
      <c r="E117" s="8" t="s">
        <v>235</v>
      </c>
      <c r="F117" s="6">
        <f>F30+F37+F74+F110</f>
        <v>17</v>
      </c>
      <c r="G117" s="6">
        <f>G30+G37+G74+G110</f>
        <v>97</v>
      </c>
      <c r="H117" s="6">
        <f aca="true" t="shared" si="68" ref="H117:P117">H30+H37+H74</f>
        <v>2835</v>
      </c>
      <c r="I117" s="6">
        <f t="shared" si="68"/>
        <v>780</v>
      </c>
      <c r="J117" s="6">
        <f t="shared" si="68"/>
        <v>90</v>
      </c>
      <c r="K117" s="6">
        <f t="shared" si="68"/>
        <v>15</v>
      </c>
      <c r="L117" s="6">
        <f t="shared" si="68"/>
        <v>60</v>
      </c>
      <c r="M117" s="6">
        <f t="shared" si="68"/>
        <v>615</v>
      </c>
      <c r="N117" s="6">
        <f t="shared" si="68"/>
        <v>150</v>
      </c>
      <c r="O117" s="6">
        <f t="shared" si="68"/>
        <v>1125</v>
      </c>
      <c r="P117" s="6">
        <f t="shared" si="68"/>
        <v>0</v>
      </c>
      <c r="Q117" s="7">
        <f>Q30+Q37+Q74+Q110</f>
        <v>240</v>
      </c>
      <c r="R117" s="7">
        <f>R30+R37+R74+R110</f>
        <v>177</v>
      </c>
      <c r="S117" s="7">
        <f>S30+S37+S74+S110</f>
        <v>133</v>
      </c>
      <c r="T117" s="11">
        <f>T30+T37+T74</f>
        <v>165</v>
      </c>
      <c r="U117" s="10"/>
      <c r="V117" s="11">
        <f>V30+V37+V74</f>
        <v>30</v>
      </c>
      <c r="W117" s="10"/>
      <c r="X117" s="11">
        <f>X30+X37+X74</f>
        <v>0</v>
      </c>
      <c r="Y117" s="10"/>
      <c r="Z117" s="11">
        <f>Z30+Z37+Z74</f>
        <v>0</v>
      </c>
      <c r="AA117" s="10"/>
      <c r="AB117" s="7">
        <f>AB30+AB37+AB74+AB110</f>
        <v>14</v>
      </c>
      <c r="AC117" s="11">
        <f>AC30+AC37+AC74</f>
        <v>150</v>
      </c>
      <c r="AD117" s="10"/>
      <c r="AE117" s="11">
        <f>AE30+AE37+AE74</f>
        <v>0</v>
      </c>
      <c r="AF117" s="10"/>
      <c r="AG117" s="11">
        <f>AG30+AG37+AG74</f>
        <v>60</v>
      </c>
      <c r="AH117" s="10"/>
      <c r="AI117" s="11">
        <f>AI30+AI37+AI74</f>
        <v>0</v>
      </c>
      <c r="AJ117" s="10"/>
      <c r="AK117" s="7">
        <f>AK30+AK37+AK74+AK110</f>
        <v>16</v>
      </c>
      <c r="AL117" s="7">
        <f>AL30+AL37+AL74+AL110</f>
        <v>30</v>
      </c>
      <c r="AM117" s="11">
        <f>AM30+AM37+AM74</f>
        <v>90</v>
      </c>
      <c r="AN117" s="10"/>
      <c r="AO117" s="11">
        <f>AO30+AO37+AO74</f>
        <v>0</v>
      </c>
      <c r="AP117" s="10"/>
      <c r="AQ117" s="11">
        <f>AQ30+AQ37+AQ74</f>
        <v>0</v>
      </c>
      <c r="AR117" s="10"/>
      <c r="AS117" s="11">
        <f>AS30+AS37+AS74</f>
        <v>0</v>
      </c>
      <c r="AT117" s="10"/>
      <c r="AU117" s="7">
        <f>AU30+AU37+AU74+AU110</f>
        <v>6</v>
      </c>
      <c r="AV117" s="11">
        <f>AV30+AV37+AV74</f>
        <v>135</v>
      </c>
      <c r="AW117" s="10"/>
      <c r="AX117" s="11">
        <f>AX30+AX37+AX74</f>
        <v>0</v>
      </c>
      <c r="AY117" s="10"/>
      <c r="AZ117" s="11">
        <f>AZ30+AZ37+AZ74</f>
        <v>135</v>
      </c>
      <c r="BA117" s="10"/>
      <c r="BB117" s="11">
        <f>BB30+BB37+BB74</f>
        <v>0</v>
      </c>
      <c r="BC117" s="10"/>
      <c r="BD117" s="7">
        <f>BD30+BD37+BD74+BD110</f>
        <v>24</v>
      </c>
      <c r="BE117" s="7">
        <f>BE30+BE37+BE74+BE110</f>
        <v>30</v>
      </c>
      <c r="BF117" s="11">
        <f>BF30+BF37+BF74</f>
        <v>120</v>
      </c>
      <c r="BG117" s="10"/>
      <c r="BH117" s="11">
        <f>BH30+BH37+BH74</f>
        <v>30</v>
      </c>
      <c r="BI117" s="10"/>
      <c r="BJ117" s="11">
        <f>BJ30+BJ37+BJ74</f>
        <v>0</v>
      </c>
      <c r="BK117" s="10"/>
      <c r="BL117" s="11">
        <f>BL30+BL37+BL74</f>
        <v>0</v>
      </c>
      <c r="BM117" s="10"/>
      <c r="BN117" s="7">
        <f>BN30+BN37+BN74+BN110</f>
        <v>9</v>
      </c>
      <c r="BO117" s="11">
        <f>BO30+BO37+BO74</f>
        <v>105</v>
      </c>
      <c r="BP117" s="10"/>
      <c r="BQ117" s="11">
        <f>BQ30+BQ37+BQ74</f>
        <v>30</v>
      </c>
      <c r="BR117" s="10"/>
      <c r="BS117" s="11">
        <f>BS30+BS37+BS74</f>
        <v>180</v>
      </c>
      <c r="BT117" s="10"/>
      <c r="BU117" s="11">
        <f>BU30+BU37+BU74</f>
        <v>0</v>
      </c>
      <c r="BV117" s="10"/>
      <c r="BW117" s="7">
        <f>BW30+BW37+BW74+BW110</f>
        <v>21</v>
      </c>
      <c r="BX117" s="7">
        <f>BX30+BX37+BX74+BX110</f>
        <v>30</v>
      </c>
      <c r="BY117" s="11">
        <f>BY30+BY37+BY74</f>
        <v>90</v>
      </c>
      <c r="BZ117" s="10"/>
      <c r="CA117" s="11">
        <f>CA30+CA37+CA74</f>
        <v>30</v>
      </c>
      <c r="CB117" s="10"/>
      <c r="CC117" s="11">
        <f>CC30+CC37+CC74</f>
        <v>0</v>
      </c>
      <c r="CD117" s="10"/>
      <c r="CE117" s="11">
        <f>CE30+CE37+CE74</f>
        <v>0</v>
      </c>
      <c r="CF117" s="10"/>
      <c r="CG117" s="7">
        <f>CG30+CG37+CG74+CG110</f>
        <v>6</v>
      </c>
      <c r="CH117" s="11">
        <f>CH30+CH37+CH74</f>
        <v>105</v>
      </c>
      <c r="CI117" s="10"/>
      <c r="CJ117" s="11">
        <f>CJ30+CJ37+CJ74</f>
        <v>60</v>
      </c>
      <c r="CK117" s="10"/>
      <c r="CL117" s="11">
        <f>CL30+CL37+CL74</f>
        <v>150</v>
      </c>
      <c r="CM117" s="10"/>
      <c r="CN117" s="11">
        <f>CN30+CN37+CN74</f>
        <v>0</v>
      </c>
      <c r="CO117" s="10"/>
      <c r="CP117" s="7">
        <f>CP30+CP37+CP74+CP110</f>
        <v>24</v>
      </c>
      <c r="CQ117" s="7">
        <f>CQ30+CQ37+CQ74+CQ110</f>
        <v>30</v>
      </c>
      <c r="CR117" s="11">
        <f>CR30+CR37+CR74</f>
        <v>105</v>
      </c>
      <c r="CS117" s="10"/>
      <c r="CT117" s="11">
        <f>CT30+CT37+CT74</f>
        <v>0</v>
      </c>
      <c r="CU117" s="10"/>
      <c r="CV117" s="11">
        <f>CV30+CV37+CV74</f>
        <v>0</v>
      </c>
      <c r="CW117" s="10"/>
      <c r="CX117" s="11">
        <f>CX30+CX37+CX74</f>
        <v>0</v>
      </c>
      <c r="CY117" s="10"/>
      <c r="CZ117" s="7">
        <f>CZ30+CZ37+CZ74+CZ110</f>
        <v>6</v>
      </c>
      <c r="DA117" s="11">
        <f>DA30+DA37+DA74</f>
        <v>60</v>
      </c>
      <c r="DB117" s="10"/>
      <c r="DC117" s="11">
        <f>DC30+DC37+DC74</f>
        <v>60</v>
      </c>
      <c r="DD117" s="10"/>
      <c r="DE117" s="11">
        <f>DE30+DE37+DE74</f>
        <v>180</v>
      </c>
      <c r="DF117" s="10"/>
      <c r="DG117" s="11">
        <f>DG30+DG37+DG74</f>
        <v>0</v>
      </c>
      <c r="DH117" s="10"/>
      <c r="DI117" s="7">
        <f>DI30+DI37+DI74+DI110</f>
        <v>24</v>
      </c>
      <c r="DJ117" s="7">
        <f>DJ30+DJ37+DJ74+DJ110</f>
        <v>30</v>
      </c>
      <c r="DK117" s="11">
        <f>DK30+DK37+DK74</f>
        <v>120</v>
      </c>
      <c r="DL117" s="10"/>
      <c r="DM117" s="11">
        <f>DM30+DM37+DM74</f>
        <v>0</v>
      </c>
      <c r="DN117" s="10"/>
      <c r="DO117" s="11">
        <f>DO30+DO37+DO74</f>
        <v>15</v>
      </c>
      <c r="DP117" s="10"/>
      <c r="DQ117" s="11">
        <f>DQ30+DQ37+DQ74</f>
        <v>0</v>
      </c>
      <c r="DR117" s="10"/>
      <c r="DS117" s="7">
        <f>DS30+DS37+DS74+DS110</f>
        <v>10</v>
      </c>
      <c r="DT117" s="11">
        <f>DT30+DT37+DT74</f>
        <v>30</v>
      </c>
      <c r="DU117" s="10"/>
      <c r="DV117" s="11">
        <f>DV30+DV37+DV74</f>
        <v>0</v>
      </c>
      <c r="DW117" s="10"/>
      <c r="DX117" s="11">
        <f>DX30+DX37+DX74</f>
        <v>270</v>
      </c>
      <c r="DY117" s="10"/>
      <c r="DZ117" s="11">
        <f>DZ30+DZ37+DZ74</f>
        <v>0</v>
      </c>
      <c r="EA117" s="10"/>
      <c r="EB117" s="7">
        <f>EB30+EB37+EB74+EB110</f>
        <v>20</v>
      </c>
      <c r="EC117" s="7">
        <f>EC30+EC37+EC74+EC110</f>
        <v>30</v>
      </c>
      <c r="ED117" s="11">
        <f>ED30+ED37+ED74</f>
        <v>90</v>
      </c>
      <c r="EE117" s="10"/>
      <c r="EF117" s="11">
        <f>EF30+EF37+EF74</f>
        <v>0</v>
      </c>
      <c r="EG117" s="10"/>
      <c r="EH117" s="11">
        <f>EH30+EH37+EH74</f>
        <v>0</v>
      </c>
      <c r="EI117" s="10"/>
      <c r="EJ117" s="11">
        <f>EJ30+EJ37+EJ74</f>
        <v>60</v>
      </c>
      <c r="EK117" s="10"/>
      <c r="EL117" s="7">
        <f>EL30+EL37+EL74+EL110</f>
        <v>12</v>
      </c>
      <c r="EM117" s="11">
        <f>EM30+EM37+EM74</f>
        <v>30</v>
      </c>
      <c r="EN117" s="10"/>
      <c r="EO117" s="11">
        <f>EO30+EO37+EO74</f>
        <v>0</v>
      </c>
      <c r="EP117" s="10"/>
      <c r="EQ117" s="11">
        <f>EQ30+EQ37+EQ74</f>
        <v>135</v>
      </c>
      <c r="ER117" s="10"/>
      <c r="ES117" s="11">
        <f>ES30+ES37+ES74</f>
        <v>0</v>
      </c>
      <c r="ET117" s="10"/>
      <c r="EU117" s="7">
        <f>EU30+EU37+EU74+EU110</f>
        <v>18</v>
      </c>
      <c r="EV117" s="7">
        <f>EV30+EV37+EV74+EV110</f>
        <v>30</v>
      </c>
      <c r="EW117" s="11">
        <f>EW30+EW37+EW74</f>
        <v>0</v>
      </c>
      <c r="EX117" s="10"/>
      <c r="EY117" s="11">
        <f>EY30+EY37+EY74</f>
        <v>0</v>
      </c>
      <c r="EZ117" s="10"/>
      <c r="FA117" s="11">
        <f>FA30+FA37+FA74</f>
        <v>0</v>
      </c>
      <c r="FB117" s="10"/>
      <c r="FC117" s="11">
        <f>FC30+FC37+FC74</f>
        <v>0</v>
      </c>
      <c r="FD117" s="10"/>
      <c r="FE117" s="7">
        <f>FE30+FE37+FE74+FE110</f>
        <v>0</v>
      </c>
      <c r="FF117" s="11">
        <f>FF30+FF37+FF74</f>
        <v>0</v>
      </c>
      <c r="FG117" s="10"/>
      <c r="FH117" s="11">
        <f>FH30+FH37+FH74</f>
        <v>0</v>
      </c>
      <c r="FI117" s="10"/>
      <c r="FJ117" s="11">
        <f>FJ30+FJ37+FJ74</f>
        <v>15</v>
      </c>
      <c r="FK117" s="10"/>
      <c r="FL117" s="11">
        <f>FL30+FL37+FL74</f>
        <v>0</v>
      </c>
      <c r="FM117" s="10"/>
      <c r="FN117" s="7">
        <f>FN30+FN37+FN74+FN110</f>
        <v>30</v>
      </c>
      <c r="FO117" s="7">
        <f>FO30+FO37+FO74+FO110</f>
        <v>30</v>
      </c>
    </row>
    <row r="119" spans="4:5" ht="12.75">
      <c r="D119" s="3" t="s">
        <v>23</v>
      </c>
      <c r="E119" s="3" t="s">
        <v>236</v>
      </c>
    </row>
    <row r="120" spans="4:5" ht="12.75">
      <c r="D120" s="3" t="s">
        <v>27</v>
      </c>
      <c r="E120" s="3" t="s">
        <v>237</v>
      </c>
    </row>
    <row r="121" spans="4:5" ht="12.75">
      <c r="D121" s="12" t="s">
        <v>44</v>
      </c>
      <c r="E121" s="12"/>
    </row>
    <row r="122" spans="4:5" ht="12.75">
      <c r="D122" s="3" t="s">
        <v>33</v>
      </c>
      <c r="E122" s="3" t="s">
        <v>238</v>
      </c>
    </row>
    <row r="123" spans="4:5" ht="12.75">
      <c r="D123" s="3" t="s">
        <v>34</v>
      </c>
      <c r="E123" s="3" t="s">
        <v>239</v>
      </c>
    </row>
    <row r="124" spans="4:5" ht="12.75">
      <c r="D124" s="3" t="s">
        <v>35</v>
      </c>
      <c r="E124" s="3" t="s">
        <v>240</v>
      </c>
    </row>
    <row r="125" spans="4:29" ht="12.75">
      <c r="D125" s="3" t="s">
        <v>36</v>
      </c>
      <c r="E125" s="3" t="s">
        <v>241</v>
      </c>
      <c r="M125" s="9"/>
      <c r="U125" s="9"/>
      <c r="AC125" s="9"/>
    </row>
    <row r="126" spans="4:5" ht="12.75">
      <c r="D126" s="12" t="s">
        <v>46</v>
      </c>
      <c r="E126" s="12"/>
    </row>
    <row r="127" spans="4:5" ht="12.75">
      <c r="D127" s="3" t="s">
        <v>35</v>
      </c>
      <c r="E127" s="3" t="s">
        <v>240</v>
      </c>
    </row>
    <row r="128" spans="4:5" ht="12.75">
      <c r="D128" s="3" t="s">
        <v>37</v>
      </c>
      <c r="E128" s="3" t="s">
        <v>242</v>
      </c>
    </row>
    <row r="129" spans="4:5" ht="12.75">
      <c r="D129" s="3" t="s">
        <v>36</v>
      </c>
      <c r="E129" s="3" t="s">
        <v>241</v>
      </c>
    </row>
    <row r="130" spans="4:5" ht="12.75">
      <c r="D130" s="3" t="s">
        <v>38</v>
      </c>
      <c r="E130" s="3" t="s">
        <v>243</v>
      </c>
    </row>
  </sheetData>
  <sheetProtection/>
  <mergeCells count="161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4"/>
    <mergeCell ref="Q12:Q15"/>
    <mergeCell ref="R12:R15"/>
    <mergeCell ref="S12:S15"/>
    <mergeCell ref="T12:BE12"/>
    <mergeCell ref="T13:AL13"/>
    <mergeCell ref="T14:AA14"/>
    <mergeCell ref="T15:U15"/>
    <mergeCell ref="V15:W15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AM13:BE13"/>
    <mergeCell ref="AM14:AT14"/>
    <mergeCell ref="AM15:AN15"/>
    <mergeCell ref="AO15:AP15"/>
    <mergeCell ref="AQ15:AR15"/>
    <mergeCell ref="AS15:AT15"/>
    <mergeCell ref="AU14:AU15"/>
    <mergeCell ref="AV14:BC14"/>
    <mergeCell ref="AV15:AW15"/>
    <mergeCell ref="AX15:AY15"/>
    <mergeCell ref="AZ15:BA15"/>
    <mergeCell ref="BB15:BC15"/>
    <mergeCell ref="AK14:AK15"/>
    <mergeCell ref="AL14:AL15"/>
    <mergeCell ref="BF12:CQ12"/>
    <mergeCell ref="BF13:BX13"/>
    <mergeCell ref="BF14:BM14"/>
    <mergeCell ref="BF15:BG15"/>
    <mergeCell ref="BH15:BI15"/>
    <mergeCell ref="BJ15:BK15"/>
    <mergeCell ref="BL15:BM15"/>
    <mergeCell ref="BN14:BN15"/>
    <mergeCell ref="BO14:BV14"/>
    <mergeCell ref="BO15:BP15"/>
    <mergeCell ref="BQ15:BR15"/>
    <mergeCell ref="BS15:BT15"/>
    <mergeCell ref="BU15:BV15"/>
    <mergeCell ref="BD14:BD15"/>
    <mergeCell ref="BE14:BE15"/>
    <mergeCell ref="BY13:CQ13"/>
    <mergeCell ref="BY14:CF14"/>
    <mergeCell ref="BY15:BZ15"/>
    <mergeCell ref="CA15:CB15"/>
    <mergeCell ref="CC15:CD15"/>
    <mergeCell ref="CE15:CF15"/>
    <mergeCell ref="CG14:CG15"/>
    <mergeCell ref="CH14:CO14"/>
    <mergeCell ref="CH15:CI15"/>
    <mergeCell ref="CJ15:CK15"/>
    <mergeCell ref="CL15:CM15"/>
    <mergeCell ref="CN15:CO15"/>
    <mergeCell ref="BW14:BW15"/>
    <mergeCell ref="BX14:BX15"/>
    <mergeCell ref="CR12:EC12"/>
    <mergeCell ref="CR13:DJ13"/>
    <mergeCell ref="CR14:CY14"/>
    <mergeCell ref="CR15:CS15"/>
    <mergeCell ref="CT15:CU15"/>
    <mergeCell ref="CV15:CW15"/>
    <mergeCell ref="CX15:CY15"/>
    <mergeCell ref="CZ14:CZ15"/>
    <mergeCell ref="DA14:DH14"/>
    <mergeCell ref="DA15:DB15"/>
    <mergeCell ref="DC15:DD15"/>
    <mergeCell ref="DE15:DF15"/>
    <mergeCell ref="DG15:DH15"/>
    <mergeCell ref="CP14:CP15"/>
    <mergeCell ref="CQ14:CQ15"/>
    <mergeCell ref="DK13:EC13"/>
    <mergeCell ref="DK14:DR14"/>
    <mergeCell ref="DK15:DL15"/>
    <mergeCell ref="DM15:DN15"/>
    <mergeCell ref="DO15:DP15"/>
    <mergeCell ref="DQ15:DR15"/>
    <mergeCell ref="DS14:DS15"/>
    <mergeCell ref="DT14:EA14"/>
    <mergeCell ref="DT15:DU15"/>
    <mergeCell ref="DV15:DW15"/>
    <mergeCell ref="DX15:DY15"/>
    <mergeCell ref="DZ15:EA15"/>
    <mergeCell ref="DI14:DI15"/>
    <mergeCell ref="DJ14:DJ15"/>
    <mergeCell ref="ED12:FO12"/>
    <mergeCell ref="ED13:EV13"/>
    <mergeCell ref="ED14:EK14"/>
    <mergeCell ref="ED15:EE15"/>
    <mergeCell ref="EF15:EG15"/>
    <mergeCell ref="EH15:EI15"/>
    <mergeCell ref="EJ15:EK15"/>
    <mergeCell ref="EL14:EL15"/>
    <mergeCell ref="EM14:ET14"/>
    <mergeCell ref="EM15:EN15"/>
    <mergeCell ref="EO15:EP15"/>
    <mergeCell ref="EQ15:ER15"/>
    <mergeCell ref="ES15:ET15"/>
    <mergeCell ref="EB14:EB15"/>
    <mergeCell ref="EC14:EC15"/>
    <mergeCell ref="EW13:FO13"/>
    <mergeCell ref="EW14:FD14"/>
    <mergeCell ref="EW15:EX15"/>
    <mergeCell ref="EY15:EZ15"/>
    <mergeCell ref="FA15:FB15"/>
    <mergeCell ref="FC15:FD15"/>
    <mergeCell ref="FE14:FE15"/>
    <mergeCell ref="FF14:FM14"/>
    <mergeCell ref="FN14:FN15"/>
    <mergeCell ref="FO14:FO15"/>
    <mergeCell ref="A16:FO16"/>
    <mergeCell ref="A31:FO31"/>
    <mergeCell ref="FF15:FG15"/>
    <mergeCell ref="FH15:FI15"/>
    <mergeCell ref="FJ15:FK15"/>
    <mergeCell ref="FL15:FM15"/>
    <mergeCell ref="EU14:EU15"/>
    <mergeCell ref="EV14:EV15"/>
    <mergeCell ref="A78:A82"/>
    <mergeCell ref="B78:B82"/>
    <mergeCell ref="A83:A84"/>
    <mergeCell ref="B83:B84"/>
    <mergeCell ref="A38:FO38"/>
    <mergeCell ref="A75:FO75"/>
    <mergeCell ref="A76:A77"/>
    <mergeCell ref="B76:B77"/>
    <mergeCell ref="A91:A92"/>
    <mergeCell ref="B91:B92"/>
    <mergeCell ref="A93:A94"/>
    <mergeCell ref="B93:B94"/>
    <mergeCell ref="A85:A87"/>
    <mergeCell ref="B85:B87"/>
    <mergeCell ref="A88:A90"/>
    <mergeCell ref="B88:B90"/>
    <mergeCell ref="A99:A100"/>
    <mergeCell ref="B99:B100"/>
    <mergeCell ref="A101:A102"/>
    <mergeCell ref="B101:B102"/>
    <mergeCell ref="A95:A96"/>
    <mergeCell ref="B95:B96"/>
    <mergeCell ref="A97:A98"/>
    <mergeCell ref="B97:B98"/>
    <mergeCell ref="D121:E121"/>
    <mergeCell ref="D126:E126"/>
    <mergeCell ref="A103:A104"/>
    <mergeCell ref="B103:B104"/>
    <mergeCell ref="A105:FO105"/>
    <mergeCell ref="A111:FO111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2019-09-24T10:48:21Z</dcterms:modified>
  <cp:category/>
  <cp:version/>
  <cp:contentType/>
  <cp:contentStatus/>
</cp:coreProperties>
</file>