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towanie Architektury Wnęt" sheetId="1" r:id="rId1"/>
  </sheets>
  <definedNames/>
  <calcPr fullCalcOnLoad="1"/>
</workbook>
</file>

<file path=xl/sharedStrings.xml><?xml version="1.0" encoding="utf-8"?>
<sst xmlns="http://schemas.openxmlformats.org/spreadsheetml/2006/main" count="263" uniqueCount="157">
  <si>
    <t>Wydział Budownictwa i Architektury</t>
  </si>
  <si>
    <t>Nazwa kierunku studiów:</t>
  </si>
  <si>
    <t>Projektowanie Architektury Wnętrz i Otoczenia</t>
  </si>
  <si>
    <t>Dziedziny nauki:</t>
  </si>
  <si>
    <t>dziedzina nauk inżynieryjno-technicznych, dziedzina sztuki</t>
  </si>
  <si>
    <t>Dyscypliny naukowe:</t>
  </si>
  <si>
    <t>architektura i urbanistyka (84%), sztuki plastyczne i konserwacja dzieł sztuki (16%)</t>
  </si>
  <si>
    <t>Profil kształcenia:</t>
  </si>
  <si>
    <t>ogólnoakademicki</t>
  </si>
  <si>
    <t>Forma studiów:</t>
  </si>
  <si>
    <t>stacjonarna</t>
  </si>
  <si>
    <t>Poziom kształcenia:</t>
  </si>
  <si>
    <t>drugi</t>
  </si>
  <si>
    <t>Rok akademicki: 2019/2020</t>
  </si>
  <si>
    <t>Specjalność/specjalizacja:</t>
  </si>
  <si>
    <t/>
  </si>
  <si>
    <t>Obowiązuje od: 2019-10-01</t>
  </si>
  <si>
    <t>Kod planu studiów:</t>
  </si>
  <si>
    <t>PAWiO18_2A_S_2019_2020_ZL</t>
  </si>
  <si>
    <t>Uchwała Rady Wydziału nr: 37A/2018/2019, 2018-11-30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</si>
  <si>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</si>
  <si>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</si>
  <si>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</si>
  <si>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</si>
  <si>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</si>
  <si>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</si>
  <si>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</si>
  <si>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</si>
  <si>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</si>
  <si>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</si>
  <si>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</si>
  <si>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</si>
  <si>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</si>
  <si>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</si>
  <si>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P</t>
  </si>
  <si>
    <t>SD</t>
  </si>
  <si>
    <t>L</t>
  </si>
  <si>
    <t>LK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</si>
  <si>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</si>
  <si>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</si>
  <si>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</si>
  <si>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</si>
  <si>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</si>
  <si>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</si>
  <si>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</si>
  <si>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</si>
  <si>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</si>
  <si>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</si>
  <si>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</si>
  <si>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</si>
  <si>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</si>
  <si>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</si>
  <si>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</si>
  <si>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Blok obieralny 2</t>
  </si>
  <si>
    <t>Blok obieralny 3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</si>
  <si>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</si>
  <si>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</si>
  <si>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</si>
  <si>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</si>
  <si>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</si>
  <si>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</si>
  <si>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Blok obieralny 10</t>
  </si>
  <si>
    <t>Razem</t>
  </si>
  <si>
    <t>Moduły/Przedmioty kształcenia kierunkowego</t>
  </si>
  <si>
    <t>z</t>
  </si>
  <si>
    <t>e</t>
  </si>
  <si>
    <t>S2/K/01</t>
  </si>
  <si>
    <t>Projektowanie wnętrz 1</t>
  </si>
  <si>
    <t>S2/K/02</t>
  </si>
  <si>
    <t>Projektowanie otoczenia 1</t>
  </si>
  <si>
    <t>S2/K/03</t>
  </si>
  <si>
    <t>Współczesne materiały i technologie we wnętrzach</t>
  </si>
  <si>
    <t>S2/K/04</t>
  </si>
  <si>
    <t>Modelowanie i struktury przestrzenne</t>
  </si>
  <si>
    <t>S2/K/05</t>
  </si>
  <si>
    <t>Rysunek prezentacyjny</t>
  </si>
  <si>
    <t>S2/K/06</t>
  </si>
  <si>
    <t>Proekologiczne projektowanie wnętrz</t>
  </si>
  <si>
    <t>S2/K/07</t>
  </si>
  <si>
    <t>Psychologia i percepcja kompozycji, teoria barwy</t>
  </si>
  <si>
    <t>S2/K/08</t>
  </si>
  <si>
    <t>Wspomaganie komputerowe w projektowaniu – modelowanie i wizualizacje 1</t>
  </si>
  <si>
    <t>S2/K/09</t>
  </si>
  <si>
    <t>Projektowanie wnętrz 2</t>
  </si>
  <si>
    <t>S2/K/10</t>
  </si>
  <si>
    <t>Projektowanie otoczenia 2</t>
  </si>
  <si>
    <t>S2/K/11</t>
  </si>
  <si>
    <t>Interdyscyplinarne projektowanie przestrzeni</t>
  </si>
  <si>
    <t>S2/K/12</t>
  </si>
  <si>
    <t>Konstrukcje w projektowaniu wnętrz i otoczenia</t>
  </si>
  <si>
    <t>S2/K/13</t>
  </si>
  <si>
    <t>Wspomaganie komputerowe w projektowaniu – modelowanie i wizualizacje 2</t>
  </si>
  <si>
    <t>S2/K/14</t>
  </si>
  <si>
    <t>Projektowanie dyplomowe</t>
  </si>
  <si>
    <t>S2/K/15</t>
  </si>
  <si>
    <t>Seminarium dyplomowe</t>
  </si>
  <si>
    <t>S2/K/16</t>
  </si>
  <si>
    <t>Praca dyplomowa i egzamin dyplomowy</t>
  </si>
  <si>
    <t>Moduły/Przedmioty obieralne</t>
  </si>
  <si>
    <t>S2/O/01A</t>
  </si>
  <si>
    <t>Projektowanie wzornicze we wnętrzach 1</t>
  </si>
  <si>
    <t>S2/O/01B</t>
  </si>
  <si>
    <t>Projektowanie wzornicze w otoczeniu 1</t>
  </si>
  <si>
    <t>S2/O/02A</t>
  </si>
  <si>
    <t>Komunikacja z klientem, marketing  i partycypacja</t>
  </si>
  <si>
    <t>S2/O/02B</t>
  </si>
  <si>
    <t>Komunikacja międzybranżowa</t>
  </si>
  <si>
    <t>S2/O/03A</t>
  </si>
  <si>
    <t>Ekonomia</t>
  </si>
  <si>
    <t>S2/O/03B</t>
  </si>
  <si>
    <t>Zagadnienia społeczne w projektowaniu wnętrz</t>
  </si>
  <si>
    <t>S2/O/04A</t>
  </si>
  <si>
    <t>Język obcy Angielski</t>
  </si>
  <si>
    <t>S2/O/04B</t>
  </si>
  <si>
    <t>Język obcy Niemiecki</t>
  </si>
  <si>
    <t>S2/O/05A</t>
  </si>
  <si>
    <t>Ochrona własności przemysłowej</t>
  </si>
  <si>
    <t>S2/O/05B</t>
  </si>
  <si>
    <t>Ochrona własności intelektualnej (prawo autorskie)</t>
  </si>
  <si>
    <t>S2/O/06A</t>
  </si>
  <si>
    <t>Projektowanie wzornicze we wnętrzach 2</t>
  </si>
  <si>
    <t>S2/O/06B</t>
  </si>
  <si>
    <t>Projektowanie wzornicze w otoczeniu 2</t>
  </si>
  <si>
    <t>S2/O/07A</t>
  </si>
  <si>
    <t>Projektowanie konserwatorskie wnętrz</t>
  </si>
  <si>
    <t>S2/O/07B</t>
  </si>
  <si>
    <t>Projektowanie konserwatorskie otoczenia</t>
  </si>
  <si>
    <t>S2/O/08A</t>
  </si>
  <si>
    <t>Projektowanie obiektów mobilnych w przestrzeni i wnętrzach</t>
  </si>
  <si>
    <t>S2/O/08B</t>
  </si>
  <si>
    <t>Projektowanie obiektów tymczasowych i tymczasowej aranżacji wnętrz</t>
  </si>
  <si>
    <t>S2/O/09A</t>
  </si>
  <si>
    <t>PHS - Etyczne i społeczne aspekty działalności gospodarczej</t>
  </si>
  <si>
    <t>S2/O/09B</t>
  </si>
  <si>
    <t>PHS - Filozofia zrównoważonego rozwoju w budownictwie i architekturze</t>
  </si>
  <si>
    <t>S2/O/09C</t>
  </si>
  <si>
    <t>PHS - Historia sztuki</t>
  </si>
  <si>
    <t>S2/O/10A</t>
  </si>
  <si>
    <t>WZK - Muzyka</t>
  </si>
  <si>
    <t>S2/O/10B</t>
  </si>
  <si>
    <t>WZK - Teatr</t>
  </si>
  <si>
    <t>S2/O/10C</t>
  </si>
  <si>
    <t>WZK - Wybrane zagadnienia sztuki najnowszej i wzornictwa</t>
  </si>
  <si>
    <t>Przedmioty uzupełniające</t>
  </si>
  <si>
    <t>S2/U/01</t>
  </si>
  <si>
    <t>Podstawy BHP</t>
  </si>
  <si>
    <t>S2/U/02</t>
  </si>
  <si>
    <t>Podstawy informacji naukowej</t>
  </si>
  <si>
    <t>SUMA</t>
  </si>
  <si>
    <t>liczba obieranych elementów</t>
  </si>
  <si>
    <t>forma zaliczenia</t>
  </si>
  <si>
    <t>wykłady</t>
  </si>
  <si>
    <t>projekty</t>
  </si>
  <si>
    <t>seminaria dyplomowe</t>
  </si>
  <si>
    <t>laboratoria</t>
  </si>
  <si>
    <t>lektorat</t>
  </si>
  <si>
    <t>Załącznik nr 14 do uchwały nr 101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</si>
</sst>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152400</xdr:colOff>
      <xdr:row>0</xdr:row>
      <xdr:rowOff>19050</xdr:rowOff>
    </xdr:from>
    <xdr:to>
      <xdr:col>61</xdr:col>
      <xdr:colOff>180975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9050"/>
          <a:ext cx="7029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4"/>
  <sheetViews>
    <sheetView tabSelected="1" zoomScale="75" zoomScaleNormal="75" zoomScalePageLayoutView="0" workbookViewId="0" topLeftCell="A1">
      <selection activeCell="AN5" sqref="AN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4" width="4.28125" style="0" customWidth="1"/>
    <col min="15" max="17" width="4.7109375" style="0" customWidth="1"/>
    <col min="18" max="18" width="3.57421875" style="0" customWidth="1"/>
    <col min="19" max="19" width="2.0039062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8515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2" width="3.8515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8515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8515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hidden="1" customWidth="1"/>
    <col min="64" max="64" width="2.00390625" style="0" hidden="1" customWidth="1"/>
    <col min="65" max="65" width="3.57421875" style="0" hidden="1" customWidth="1"/>
    <col min="66" max="66" width="2.00390625" style="0" hidden="1" customWidth="1"/>
    <col min="67" max="67" width="3.57421875" style="0" hidden="1" customWidth="1"/>
    <col min="68" max="68" width="2.00390625" style="0" hidden="1" customWidth="1"/>
    <col min="69" max="69" width="3.8515625" style="0" hidden="1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7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40" ht="12.75">
      <c r="E5" t="s">
        <v>7</v>
      </c>
      <c r="F5" s="1" t="s">
        <v>8</v>
      </c>
      <c r="AN5" t="s">
        <v>156</v>
      </c>
    </row>
    <row r="6" spans="5:6" ht="12.75">
      <c r="E6" t="s">
        <v>9</v>
      </c>
      <c r="F6" s="1" t="s">
        <v>10</v>
      </c>
    </row>
    <row r="7" spans="5:30" ht="12.75">
      <c r="E7" t="s">
        <v>11</v>
      </c>
      <c r="F7" s="1" t="s">
        <v>12</v>
      </c>
      <c r="AD7" t="s">
        <v>13</v>
      </c>
    </row>
    <row r="8" spans="5:30" ht="12.75">
      <c r="E8" t="s">
        <v>14</v>
      </c>
      <c r="F8" s="1" t="s">
        <v>15</v>
      </c>
      <c r="AD8" t="s">
        <v>16</v>
      </c>
    </row>
    <row r="9" spans="5:30" ht="12.75">
      <c r="E9" t="s">
        <v>17</v>
      </c>
      <c r="F9" s="1" t="s">
        <v>18</v>
      </c>
      <c r="AD9" t="s">
        <v>19</v>
      </c>
    </row>
    <row r="11" spans="1:76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7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20" t="s">
        <v>38</v>
      </c>
      <c r="P12" s="20" t="s">
        <v>39</v>
      </c>
      <c r="Q12" s="20" t="s">
        <v>40</v>
      </c>
      <c r="R12" s="18" t="s">
        <v>41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48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</row>
    <row r="13" spans="1:77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20"/>
      <c r="P13" s="20"/>
      <c r="Q13" s="20"/>
      <c r="R13" s="18" t="s">
        <v>42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47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49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50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20"/>
      <c r="P14" s="20"/>
      <c r="Q14" s="20"/>
      <c r="R14" s="19" t="s">
        <v>43</v>
      </c>
      <c r="S14" s="19"/>
      <c r="T14" s="19"/>
      <c r="U14" s="19"/>
      <c r="V14" s="19"/>
      <c r="W14" s="19"/>
      <c r="X14" s="16" t="s">
        <v>44</v>
      </c>
      <c r="Y14" s="19" t="s">
        <v>45</v>
      </c>
      <c r="Z14" s="19"/>
      <c r="AA14" s="19"/>
      <c r="AB14" s="19"/>
      <c r="AC14" s="19"/>
      <c r="AD14" s="19"/>
      <c r="AE14" s="16" t="s">
        <v>44</v>
      </c>
      <c r="AF14" s="16" t="s">
        <v>46</v>
      </c>
      <c r="AG14" s="19" t="s">
        <v>43</v>
      </c>
      <c r="AH14" s="19"/>
      <c r="AI14" s="19"/>
      <c r="AJ14" s="19"/>
      <c r="AK14" s="19"/>
      <c r="AL14" s="19"/>
      <c r="AM14" s="16" t="s">
        <v>44</v>
      </c>
      <c r="AN14" s="19" t="s">
        <v>45</v>
      </c>
      <c r="AO14" s="19"/>
      <c r="AP14" s="19"/>
      <c r="AQ14" s="19"/>
      <c r="AR14" s="19"/>
      <c r="AS14" s="19"/>
      <c r="AT14" s="16" t="s">
        <v>44</v>
      </c>
      <c r="AU14" s="16" t="s">
        <v>46</v>
      </c>
      <c r="AV14" s="19" t="s">
        <v>43</v>
      </c>
      <c r="AW14" s="19"/>
      <c r="AX14" s="19"/>
      <c r="AY14" s="19"/>
      <c r="AZ14" s="19"/>
      <c r="BA14" s="19"/>
      <c r="BB14" s="16" t="s">
        <v>44</v>
      </c>
      <c r="BC14" s="19" t="s">
        <v>45</v>
      </c>
      <c r="BD14" s="19"/>
      <c r="BE14" s="19"/>
      <c r="BF14" s="19"/>
      <c r="BG14" s="19"/>
      <c r="BH14" s="19"/>
      <c r="BI14" s="16" t="s">
        <v>44</v>
      </c>
      <c r="BJ14" s="16" t="s">
        <v>46</v>
      </c>
      <c r="BK14" s="19" t="s">
        <v>43</v>
      </c>
      <c r="BL14" s="19"/>
      <c r="BM14" s="19"/>
      <c r="BN14" s="19"/>
      <c r="BO14" s="19"/>
      <c r="BP14" s="19"/>
      <c r="BQ14" s="16" t="s">
        <v>44</v>
      </c>
      <c r="BR14" s="19" t="s">
        <v>45</v>
      </c>
      <c r="BS14" s="19"/>
      <c r="BT14" s="19"/>
      <c r="BU14" s="19"/>
      <c r="BV14" s="19"/>
      <c r="BW14" s="19"/>
      <c r="BX14" s="16" t="s">
        <v>44</v>
      </c>
      <c r="BY14" s="16" t="s">
        <v>46</v>
      </c>
    </row>
    <row r="15" spans="1:77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34</v>
      </c>
      <c r="O15" s="20"/>
      <c r="P15" s="20"/>
      <c r="Q15" s="20"/>
      <c r="R15" s="17" t="s">
        <v>33</v>
      </c>
      <c r="S15" s="17"/>
      <c r="T15" s="17" t="s">
        <v>34</v>
      </c>
      <c r="U15" s="17"/>
      <c r="V15" s="17" t="s">
        <v>35</v>
      </c>
      <c r="W15" s="17"/>
      <c r="X15" s="16"/>
      <c r="Y15" s="17" t="s">
        <v>36</v>
      </c>
      <c r="Z15" s="17"/>
      <c r="AA15" s="17" t="s">
        <v>37</v>
      </c>
      <c r="AB15" s="17"/>
      <c r="AC15" s="17" t="s">
        <v>34</v>
      </c>
      <c r="AD15" s="17"/>
      <c r="AE15" s="16"/>
      <c r="AF15" s="16"/>
      <c r="AG15" s="17" t="s">
        <v>33</v>
      </c>
      <c r="AH15" s="17"/>
      <c r="AI15" s="17" t="s">
        <v>34</v>
      </c>
      <c r="AJ15" s="17"/>
      <c r="AK15" s="17" t="s">
        <v>35</v>
      </c>
      <c r="AL15" s="17"/>
      <c r="AM15" s="16"/>
      <c r="AN15" s="17" t="s">
        <v>36</v>
      </c>
      <c r="AO15" s="17"/>
      <c r="AP15" s="17" t="s">
        <v>37</v>
      </c>
      <c r="AQ15" s="17"/>
      <c r="AR15" s="17" t="s">
        <v>34</v>
      </c>
      <c r="AS15" s="17"/>
      <c r="AT15" s="16"/>
      <c r="AU15" s="16"/>
      <c r="AV15" s="17" t="s">
        <v>33</v>
      </c>
      <c r="AW15" s="17"/>
      <c r="AX15" s="17" t="s">
        <v>34</v>
      </c>
      <c r="AY15" s="17"/>
      <c r="AZ15" s="17" t="s">
        <v>35</v>
      </c>
      <c r="BA15" s="17"/>
      <c r="BB15" s="16"/>
      <c r="BC15" s="17" t="s">
        <v>36</v>
      </c>
      <c r="BD15" s="17"/>
      <c r="BE15" s="17" t="s">
        <v>37</v>
      </c>
      <c r="BF15" s="17"/>
      <c r="BG15" s="17" t="s">
        <v>34</v>
      </c>
      <c r="BH15" s="17"/>
      <c r="BI15" s="16"/>
      <c r="BJ15" s="16"/>
      <c r="BK15" s="17" t="s">
        <v>33</v>
      </c>
      <c r="BL15" s="17"/>
      <c r="BM15" s="17" t="s">
        <v>34</v>
      </c>
      <c r="BN15" s="17"/>
      <c r="BO15" s="17" t="s">
        <v>35</v>
      </c>
      <c r="BP15" s="17"/>
      <c r="BQ15" s="16"/>
      <c r="BR15" s="17" t="s">
        <v>36</v>
      </c>
      <c r="BS15" s="17"/>
      <c r="BT15" s="17" t="s">
        <v>37</v>
      </c>
      <c r="BU15" s="17"/>
      <c r="BV15" s="17" t="s">
        <v>34</v>
      </c>
      <c r="BW15" s="17"/>
      <c r="BX15" s="16"/>
      <c r="BY15" s="16"/>
    </row>
    <row r="16" spans="1:77" ht="19.5" customHeight="1">
      <c r="A16" s="12" t="s">
        <v>51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2"/>
      <c r="BY16" s="13"/>
    </row>
    <row r="17" spans="1:77" ht="12.75">
      <c r="A17" s="6">
        <v>1</v>
      </c>
      <c r="B17" s="6">
        <v>1</v>
      </c>
      <c r="C17" s="6">
        <v>1</v>
      </c>
      <c r="D17" s="6"/>
      <c r="E17" s="3" t="s">
        <v>52</v>
      </c>
      <c r="F17" s="6">
        <f>$B$17*1</f>
        <v>1</v>
      </c>
      <c r="G17" s="6">
        <f>$B$17*1</f>
        <v>1</v>
      </c>
      <c r="H17" s="6">
        <f aca="true" t="shared" si="0" ref="H17:H26">SUM(I17:N17)</f>
        <v>60</v>
      </c>
      <c r="I17" s="6">
        <f aca="true" t="shared" si="1" ref="I17:I26">R17+AG17+AV17+BK17</f>
        <v>15</v>
      </c>
      <c r="J17" s="6">
        <f aca="true" t="shared" si="2" ref="J17:J26">T17+AI17+AX17+BM17</f>
        <v>0</v>
      </c>
      <c r="K17" s="6">
        <f aca="true" t="shared" si="3" ref="K17:K26">V17+AK17+AZ17+BO17</f>
        <v>0</v>
      </c>
      <c r="L17" s="6">
        <f aca="true" t="shared" si="4" ref="L17:L26">Y17+AN17+BC17+BR17</f>
        <v>45</v>
      </c>
      <c r="M17" s="6">
        <f aca="true" t="shared" si="5" ref="M17:M26">AA17+AP17+BE17+BT17</f>
        <v>0</v>
      </c>
      <c r="N17" s="6">
        <f aca="true" t="shared" si="6" ref="N17:N26">AC17+AR17+BG17+BV17</f>
        <v>0</v>
      </c>
      <c r="O17" s="7">
        <f aca="true" t="shared" si="7" ref="O17:O26">AF17+AU17+BJ17+BY17</f>
        <v>4</v>
      </c>
      <c r="P17" s="7">
        <f aca="true" t="shared" si="8" ref="P17:P26">AE17+AT17+BI17+BX17</f>
        <v>3</v>
      </c>
      <c r="Q17" s="7">
        <f>$B$17*3</f>
        <v>3</v>
      </c>
      <c r="R17" s="11">
        <f>$B$17*15</f>
        <v>15</v>
      </c>
      <c r="S17" s="10"/>
      <c r="T17" s="11"/>
      <c r="U17" s="10"/>
      <c r="V17" s="11"/>
      <c r="W17" s="10"/>
      <c r="X17" s="7">
        <f>$B$17*1</f>
        <v>1</v>
      </c>
      <c r="Y17" s="11">
        <f>$B$17*45</f>
        <v>45</v>
      </c>
      <c r="Z17" s="10"/>
      <c r="AA17" s="11"/>
      <c r="AB17" s="10"/>
      <c r="AC17" s="11"/>
      <c r="AD17" s="10"/>
      <c r="AE17" s="7">
        <f>$B$17*3</f>
        <v>3</v>
      </c>
      <c r="AF17" s="7">
        <f aca="true" t="shared" si="9" ref="AF17:AF26">X17+AE17</f>
        <v>4</v>
      </c>
      <c r="AG17" s="11"/>
      <c r="AH17" s="10"/>
      <c r="AI17" s="11"/>
      <c r="AJ17" s="10"/>
      <c r="AK17" s="11"/>
      <c r="AL17" s="10"/>
      <c r="AM17" s="7"/>
      <c r="AN17" s="11"/>
      <c r="AO17" s="10"/>
      <c r="AP17" s="11"/>
      <c r="AQ17" s="10"/>
      <c r="AR17" s="11"/>
      <c r="AS17" s="10"/>
      <c r="AT17" s="7"/>
      <c r="AU17" s="7">
        <f aca="true" t="shared" si="10" ref="AU17:AU26">AM17+AT17</f>
        <v>0</v>
      </c>
      <c r="AV17" s="11"/>
      <c r="AW17" s="10"/>
      <c r="AX17" s="11"/>
      <c r="AY17" s="10"/>
      <c r="AZ17" s="11"/>
      <c r="BA17" s="10"/>
      <c r="BB17" s="7"/>
      <c r="BC17" s="11"/>
      <c r="BD17" s="10"/>
      <c r="BE17" s="11"/>
      <c r="BF17" s="10"/>
      <c r="BG17" s="11"/>
      <c r="BH17" s="10"/>
      <c r="BI17" s="7"/>
      <c r="BJ17" s="7">
        <f aca="true" t="shared" si="11" ref="BJ17:BJ26">BB17+BI17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7"/>
      <c r="BY17" s="7">
        <f aca="true" t="shared" si="12" ref="BY17:BY26">BQ17+BX17</f>
        <v>0</v>
      </c>
    </row>
    <row r="18" spans="1:77" ht="12.75">
      <c r="A18" s="6">
        <v>2</v>
      </c>
      <c r="B18" s="6">
        <v>1</v>
      </c>
      <c r="C18" s="6">
        <v>1</v>
      </c>
      <c r="D18" s="6"/>
      <c r="E18" s="3" t="s">
        <v>53</v>
      </c>
      <c r="F18" s="6"/>
      <c r="G18" s="6">
        <f>$B$18*1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7">
        <f t="shared" si="7"/>
        <v>2</v>
      </c>
      <c r="P18" s="7">
        <f t="shared" si="8"/>
        <v>0</v>
      </c>
      <c r="Q18" s="7">
        <f>$B$18*1</f>
        <v>1</v>
      </c>
      <c r="R18" s="11">
        <f>$B$18*15</f>
        <v>15</v>
      </c>
      <c r="S18" s="10"/>
      <c r="T18" s="11"/>
      <c r="U18" s="10"/>
      <c r="V18" s="11"/>
      <c r="W18" s="10"/>
      <c r="X18" s="7">
        <f>$B$18*2</f>
        <v>2</v>
      </c>
      <c r="Y18" s="11"/>
      <c r="Z18" s="10"/>
      <c r="AA18" s="11"/>
      <c r="AB18" s="10"/>
      <c r="AC18" s="11"/>
      <c r="AD18" s="10"/>
      <c r="AE18" s="7"/>
      <c r="AF18" s="7">
        <f t="shared" si="9"/>
        <v>2</v>
      </c>
      <c r="AG18" s="11"/>
      <c r="AH18" s="10"/>
      <c r="AI18" s="11"/>
      <c r="AJ18" s="10"/>
      <c r="AK18" s="11"/>
      <c r="AL18" s="10"/>
      <c r="AM18" s="7"/>
      <c r="AN18" s="11"/>
      <c r="AO18" s="10"/>
      <c r="AP18" s="11"/>
      <c r="AQ18" s="10"/>
      <c r="AR18" s="11"/>
      <c r="AS18" s="10"/>
      <c r="AT18" s="7"/>
      <c r="AU18" s="7">
        <f t="shared" si="10"/>
        <v>0</v>
      </c>
      <c r="AV18" s="11"/>
      <c r="AW18" s="10"/>
      <c r="AX18" s="11"/>
      <c r="AY18" s="10"/>
      <c r="AZ18" s="11"/>
      <c r="BA18" s="10"/>
      <c r="BB18" s="7"/>
      <c r="BC18" s="11"/>
      <c r="BD18" s="10"/>
      <c r="BE18" s="11"/>
      <c r="BF18" s="10"/>
      <c r="BG18" s="11"/>
      <c r="BH18" s="10"/>
      <c r="BI18" s="7"/>
      <c r="BJ18" s="7">
        <f t="shared" si="11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7"/>
      <c r="BY18" s="7">
        <f t="shared" si="12"/>
        <v>0</v>
      </c>
    </row>
    <row r="19" spans="1:77" ht="12.75">
      <c r="A19" s="6">
        <v>3</v>
      </c>
      <c r="B19" s="6">
        <v>1</v>
      </c>
      <c r="C19" s="6">
        <v>1</v>
      </c>
      <c r="D19" s="6"/>
      <c r="E19" s="3" t="s">
        <v>54</v>
      </c>
      <c r="F19" s="6"/>
      <c r="G19" s="6">
        <f>$B$19*1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7">
        <f t="shared" si="7"/>
        <v>2</v>
      </c>
      <c r="P19" s="7">
        <f t="shared" si="8"/>
        <v>0</v>
      </c>
      <c r="Q19" s="7">
        <f>$B$19*1</f>
        <v>1</v>
      </c>
      <c r="R19" s="11">
        <f>$B$19*15</f>
        <v>15</v>
      </c>
      <c r="S19" s="10"/>
      <c r="T19" s="11"/>
      <c r="U19" s="10"/>
      <c r="V19" s="11"/>
      <c r="W19" s="10"/>
      <c r="X19" s="7">
        <f>$B$19*2</f>
        <v>2</v>
      </c>
      <c r="Y19" s="11"/>
      <c r="Z19" s="10"/>
      <c r="AA19" s="11"/>
      <c r="AB19" s="10"/>
      <c r="AC19" s="11"/>
      <c r="AD19" s="10"/>
      <c r="AE19" s="7"/>
      <c r="AF19" s="7">
        <f t="shared" si="9"/>
        <v>2</v>
      </c>
      <c r="AG19" s="11"/>
      <c r="AH19" s="10"/>
      <c r="AI19" s="11"/>
      <c r="AJ19" s="10"/>
      <c r="AK19" s="11"/>
      <c r="AL19" s="10"/>
      <c r="AM19" s="7"/>
      <c r="AN19" s="11"/>
      <c r="AO19" s="10"/>
      <c r="AP19" s="11"/>
      <c r="AQ19" s="10"/>
      <c r="AR19" s="11"/>
      <c r="AS19" s="10"/>
      <c r="AT19" s="7"/>
      <c r="AU19" s="7">
        <f t="shared" si="10"/>
        <v>0</v>
      </c>
      <c r="AV19" s="11"/>
      <c r="AW19" s="10"/>
      <c r="AX19" s="11"/>
      <c r="AY19" s="10"/>
      <c r="AZ19" s="11"/>
      <c r="BA19" s="10"/>
      <c r="BB19" s="7"/>
      <c r="BC19" s="11"/>
      <c r="BD19" s="10"/>
      <c r="BE19" s="11"/>
      <c r="BF19" s="10"/>
      <c r="BG19" s="11"/>
      <c r="BH19" s="10"/>
      <c r="BI19" s="7"/>
      <c r="BJ19" s="7">
        <f t="shared" si="11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7"/>
      <c r="BY19" s="7">
        <f t="shared" si="12"/>
        <v>0</v>
      </c>
    </row>
    <row r="20" spans="1:77" ht="12.75">
      <c r="A20" s="6">
        <v>4</v>
      </c>
      <c r="B20" s="6">
        <v>1</v>
      </c>
      <c r="C20" s="6">
        <v>1</v>
      </c>
      <c r="D20" s="6"/>
      <c r="E20" s="3" t="s">
        <v>55</v>
      </c>
      <c r="F20" s="6">
        <f>$B$20*1</f>
        <v>1</v>
      </c>
      <c r="G20" s="6"/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7">
        <f t="shared" si="7"/>
        <v>3</v>
      </c>
      <c r="P20" s="7">
        <f t="shared" si="8"/>
        <v>3</v>
      </c>
      <c r="Q20" s="7">
        <f>$B$20*2</f>
        <v>2</v>
      </c>
      <c r="R20" s="11"/>
      <c r="S20" s="10"/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7"/>
      <c r="AF20" s="7">
        <f t="shared" si="9"/>
        <v>0</v>
      </c>
      <c r="AG20" s="11"/>
      <c r="AH20" s="10"/>
      <c r="AI20" s="11"/>
      <c r="AJ20" s="10"/>
      <c r="AK20" s="11"/>
      <c r="AL20" s="10"/>
      <c r="AM20" s="7"/>
      <c r="AN20" s="11"/>
      <c r="AO20" s="10"/>
      <c r="AP20" s="11">
        <f>$B$20*30</f>
        <v>30</v>
      </c>
      <c r="AQ20" s="10"/>
      <c r="AR20" s="11"/>
      <c r="AS20" s="10"/>
      <c r="AT20" s="7">
        <f>$B$20*3</f>
        <v>3</v>
      </c>
      <c r="AU20" s="7">
        <f t="shared" si="10"/>
        <v>3</v>
      </c>
      <c r="AV20" s="11"/>
      <c r="AW20" s="10"/>
      <c r="AX20" s="11"/>
      <c r="AY20" s="10"/>
      <c r="AZ20" s="11"/>
      <c r="BA20" s="10"/>
      <c r="BB20" s="7"/>
      <c r="BC20" s="11"/>
      <c r="BD20" s="10"/>
      <c r="BE20" s="11"/>
      <c r="BF20" s="10"/>
      <c r="BG20" s="11"/>
      <c r="BH20" s="10"/>
      <c r="BI20" s="7"/>
      <c r="BJ20" s="7">
        <f t="shared" si="11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7"/>
      <c r="BY20" s="7">
        <f t="shared" si="12"/>
        <v>0</v>
      </c>
    </row>
    <row r="21" spans="1:77" ht="12.75">
      <c r="A21" s="6">
        <v>5</v>
      </c>
      <c r="B21" s="6">
        <v>1</v>
      </c>
      <c r="C21" s="6">
        <v>1</v>
      </c>
      <c r="D21" s="6"/>
      <c r="E21" s="3" t="s">
        <v>56</v>
      </c>
      <c r="F21" s="6"/>
      <c r="G21" s="6">
        <f>$B$21*1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7">
        <f t="shared" si="7"/>
        <v>1</v>
      </c>
      <c r="P21" s="7">
        <f t="shared" si="8"/>
        <v>0</v>
      </c>
      <c r="Q21" s="7">
        <f>$B$21*1</f>
        <v>1</v>
      </c>
      <c r="R21" s="11"/>
      <c r="S21" s="10"/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7"/>
      <c r="AF21" s="7">
        <f t="shared" si="9"/>
        <v>0</v>
      </c>
      <c r="AG21" s="11">
        <f>$B$21*15</f>
        <v>15</v>
      </c>
      <c r="AH21" s="10"/>
      <c r="AI21" s="11"/>
      <c r="AJ21" s="10"/>
      <c r="AK21" s="11"/>
      <c r="AL21" s="10"/>
      <c r="AM21" s="7">
        <f>$B$21*1</f>
        <v>1</v>
      </c>
      <c r="AN21" s="11"/>
      <c r="AO21" s="10"/>
      <c r="AP21" s="11"/>
      <c r="AQ21" s="10"/>
      <c r="AR21" s="11"/>
      <c r="AS21" s="10"/>
      <c r="AT21" s="7"/>
      <c r="AU21" s="7">
        <f t="shared" si="10"/>
        <v>1</v>
      </c>
      <c r="AV21" s="11"/>
      <c r="AW21" s="10"/>
      <c r="AX21" s="11"/>
      <c r="AY21" s="10"/>
      <c r="AZ21" s="11"/>
      <c r="BA21" s="10"/>
      <c r="BB21" s="7"/>
      <c r="BC21" s="11"/>
      <c r="BD21" s="10"/>
      <c r="BE21" s="11"/>
      <c r="BF21" s="10"/>
      <c r="BG21" s="11"/>
      <c r="BH21" s="10"/>
      <c r="BI21" s="7"/>
      <c r="BJ21" s="7">
        <f t="shared" si="11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7"/>
      <c r="BY21" s="7">
        <f t="shared" si="12"/>
        <v>0</v>
      </c>
    </row>
    <row r="22" spans="1:77" ht="12.75">
      <c r="A22" s="6">
        <v>6</v>
      </c>
      <c r="B22" s="6">
        <v>1</v>
      </c>
      <c r="C22" s="6">
        <v>1</v>
      </c>
      <c r="D22" s="6"/>
      <c r="E22" s="3" t="s">
        <v>57</v>
      </c>
      <c r="F22" s="6">
        <f>$B$22*1</f>
        <v>1</v>
      </c>
      <c r="G22" s="6">
        <f>$B$22*1</f>
        <v>1</v>
      </c>
      <c r="H22" s="6">
        <f t="shared" si="0"/>
        <v>75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60</v>
      </c>
      <c r="M22" s="6">
        <f t="shared" si="5"/>
        <v>0</v>
      </c>
      <c r="N22" s="6">
        <f t="shared" si="6"/>
        <v>0</v>
      </c>
      <c r="O22" s="7">
        <f t="shared" si="7"/>
        <v>4</v>
      </c>
      <c r="P22" s="7">
        <f t="shared" si="8"/>
        <v>3</v>
      </c>
      <c r="Q22" s="7">
        <f>$B$22*3</f>
        <v>3</v>
      </c>
      <c r="R22" s="11"/>
      <c r="S22" s="10"/>
      <c r="T22" s="11"/>
      <c r="U22" s="10"/>
      <c r="V22" s="11"/>
      <c r="W22" s="10"/>
      <c r="X22" s="7"/>
      <c r="Y22" s="11"/>
      <c r="Z22" s="10"/>
      <c r="AA22" s="11"/>
      <c r="AB22" s="10"/>
      <c r="AC22" s="11"/>
      <c r="AD22" s="10"/>
      <c r="AE22" s="7"/>
      <c r="AF22" s="7">
        <f t="shared" si="9"/>
        <v>0</v>
      </c>
      <c r="AG22" s="11">
        <f>$B$22*15</f>
        <v>15</v>
      </c>
      <c r="AH22" s="10"/>
      <c r="AI22" s="11"/>
      <c r="AJ22" s="10"/>
      <c r="AK22" s="11"/>
      <c r="AL22" s="10"/>
      <c r="AM22" s="7">
        <f>$B$22*1</f>
        <v>1</v>
      </c>
      <c r="AN22" s="11">
        <f>$B$22*60</f>
        <v>60</v>
      </c>
      <c r="AO22" s="10"/>
      <c r="AP22" s="11"/>
      <c r="AQ22" s="10"/>
      <c r="AR22" s="11"/>
      <c r="AS22" s="10"/>
      <c r="AT22" s="7">
        <f>$B$22*3</f>
        <v>3</v>
      </c>
      <c r="AU22" s="7">
        <f t="shared" si="10"/>
        <v>4</v>
      </c>
      <c r="AV22" s="11"/>
      <c r="AW22" s="10"/>
      <c r="AX22" s="11"/>
      <c r="AY22" s="10"/>
      <c r="AZ22" s="11"/>
      <c r="BA22" s="10"/>
      <c r="BB22" s="7"/>
      <c r="BC22" s="11"/>
      <c r="BD22" s="10"/>
      <c r="BE22" s="11"/>
      <c r="BF22" s="10"/>
      <c r="BG22" s="11"/>
      <c r="BH22" s="10"/>
      <c r="BI22" s="7"/>
      <c r="BJ22" s="7">
        <f t="shared" si="11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7"/>
      <c r="BY22" s="7">
        <f t="shared" si="12"/>
        <v>0</v>
      </c>
    </row>
    <row r="23" spans="1:77" ht="12.75">
      <c r="A23" s="6">
        <v>7</v>
      </c>
      <c r="B23" s="6">
        <v>1</v>
      </c>
      <c r="C23" s="6">
        <v>1</v>
      </c>
      <c r="D23" s="6"/>
      <c r="E23" s="3" t="s">
        <v>58</v>
      </c>
      <c r="F23" s="6"/>
      <c r="G23" s="6">
        <f>$B$23*2</f>
        <v>2</v>
      </c>
      <c r="H23" s="6">
        <f t="shared" si="0"/>
        <v>45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30</v>
      </c>
      <c r="M23" s="6">
        <f t="shared" si="5"/>
        <v>0</v>
      </c>
      <c r="N23" s="6">
        <f t="shared" si="6"/>
        <v>0</v>
      </c>
      <c r="O23" s="7">
        <f t="shared" si="7"/>
        <v>3</v>
      </c>
      <c r="P23" s="7">
        <f t="shared" si="8"/>
        <v>2</v>
      </c>
      <c r="Q23" s="7">
        <f>$B$23*2</f>
        <v>2</v>
      </c>
      <c r="R23" s="11"/>
      <c r="S23" s="10"/>
      <c r="T23" s="11"/>
      <c r="U23" s="10"/>
      <c r="V23" s="11"/>
      <c r="W23" s="10"/>
      <c r="X23" s="7"/>
      <c r="Y23" s="11"/>
      <c r="Z23" s="10"/>
      <c r="AA23" s="11"/>
      <c r="AB23" s="10"/>
      <c r="AC23" s="11"/>
      <c r="AD23" s="10"/>
      <c r="AE23" s="7"/>
      <c r="AF23" s="7">
        <f t="shared" si="9"/>
        <v>0</v>
      </c>
      <c r="AG23" s="11">
        <f>$B$23*15</f>
        <v>15</v>
      </c>
      <c r="AH23" s="10"/>
      <c r="AI23" s="11"/>
      <c r="AJ23" s="10"/>
      <c r="AK23" s="11"/>
      <c r="AL23" s="10"/>
      <c r="AM23" s="7">
        <f>$B$23*1</f>
        <v>1</v>
      </c>
      <c r="AN23" s="11">
        <f>$B$23*30</f>
        <v>30</v>
      </c>
      <c r="AO23" s="10"/>
      <c r="AP23" s="11"/>
      <c r="AQ23" s="10"/>
      <c r="AR23" s="11"/>
      <c r="AS23" s="10"/>
      <c r="AT23" s="7">
        <f>$B$23*2</f>
        <v>2</v>
      </c>
      <c r="AU23" s="7">
        <f t="shared" si="10"/>
        <v>3</v>
      </c>
      <c r="AV23" s="11"/>
      <c r="AW23" s="10"/>
      <c r="AX23" s="11"/>
      <c r="AY23" s="10"/>
      <c r="AZ23" s="11"/>
      <c r="BA23" s="10"/>
      <c r="BB23" s="7"/>
      <c r="BC23" s="11"/>
      <c r="BD23" s="10"/>
      <c r="BE23" s="11"/>
      <c r="BF23" s="10"/>
      <c r="BG23" s="11"/>
      <c r="BH23" s="10"/>
      <c r="BI23" s="7"/>
      <c r="BJ23" s="7">
        <f t="shared" si="11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7"/>
      <c r="BY23" s="7">
        <f t="shared" si="12"/>
        <v>0</v>
      </c>
    </row>
    <row r="24" spans="1:77" ht="12.75">
      <c r="A24" s="6">
        <v>8</v>
      </c>
      <c r="B24" s="6">
        <v>1</v>
      </c>
      <c r="C24" s="6">
        <v>1</v>
      </c>
      <c r="D24" s="6"/>
      <c r="E24" s="3" t="s">
        <v>59</v>
      </c>
      <c r="F24" s="6"/>
      <c r="G24" s="6">
        <f>$B$24*1</f>
        <v>1</v>
      </c>
      <c r="H24" s="6">
        <f t="shared" si="0"/>
        <v>30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30</v>
      </c>
      <c r="M24" s="6">
        <f t="shared" si="5"/>
        <v>0</v>
      </c>
      <c r="N24" s="6">
        <f t="shared" si="6"/>
        <v>0</v>
      </c>
      <c r="O24" s="7">
        <f t="shared" si="7"/>
        <v>2</v>
      </c>
      <c r="P24" s="7">
        <f t="shared" si="8"/>
        <v>2</v>
      </c>
      <c r="Q24" s="7">
        <f>$B$24*1</f>
        <v>1</v>
      </c>
      <c r="R24" s="11"/>
      <c r="S24" s="10"/>
      <c r="T24" s="11"/>
      <c r="U24" s="10"/>
      <c r="V24" s="11"/>
      <c r="W24" s="10"/>
      <c r="X24" s="7"/>
      <c r="Y24" s="11"/>
      <c r="Z24" s="10"/>
      <c r="AA24" s="11"/>
      <c r="AB24" s="10"/>
      <c r="AC24" s="11"/>
      <c r="AD24" s="10"/>
      <c r="AE24" s="7"/>
      <c r="AF24" s="7">
        <f t="shared" si="9"/>
        <v>0</v>
      </c>
      <c r="AG24" s="11"/>
      <c r="AH24" s="10"/>
      <c r="AI24" s="11"/>
      <c r="AJ24" s="10"/>
      <c r="AK24" s="11"/>
      <c r="AL24" s="10"/>
      <c r="AM24" s="7"/>
      <c r="AN24" s="11">
        <f>$B$24*30</f>
        <v>30</v>
      </c>
      <c r="AO24" s="10"/>
      <c r="AP24" s="11"/>
      <c r="AQ24" s="10"/>
      <c r="AR24" s="11"/>
      <c r="AS24" s="10"/>
      <c r="AT24" s="7">
        <f>$B$24*2</f>
        <v>2</v>
      </c>
      <c r="AU24" s="7">
        <f t="shared" si="10"/>
        <v>2</v>
      </c>
      <c r="AV24" s="11"/>
      <c r="AW24" s="10"/>
      <c r="AX24" s="11"/>
      <c r="AY24" s="10"/>
      <c r="AZ24" s="11"/>
      <c r="BA24" s="10"/>
      <c r="BB24" s="7"/>
      <c r="BC24" s="11"/>
      <c r="BD24" s="10"/>
      <c r="BE24" s="11"/>
      <c r="BF24" s="10"/>
      <c r="BG24" s="11"/>
      <c r="BH24" s="10"/>
      <c r="BI24" s="7"/>
      <c r="BJ24" s="7">
        <f t="shared" si="11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7"/>
      <c r="BY24" s="7">
        <f t="shared" si="12"/>
        <v>0</v>
      </c>
    </row>
    <row r="25" spans="1:77" ht="12.75">
      <c r="A25" s="6">
        <v>9</v>
      </c>
      <c r="B25" s="6">
        <v>1</v>
      </c>
      <c r="C25" s="6">
        <v>1</v>
      </c>
      <c r="D25" s="6"/>
      <c r="E25" s="3" t="s">
        <v>60</v>
      </c>
      <c r="F25" s="6"/>
      <c r="G25" s="6">
        <f>$B$25*1</f>
        <v>1</v>
      </c>
      <c r="H25" s="6">
        <f t="shared" si="0"/>
        <v>30</v>
      </c>
      <c r="I25" s="6">
        <f t="shared" si="1"/>
        <v>30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7">
        <f t="shared" si="7"/>
        <v>2</v>
      </c>
      <c r="P25" s="7">
        <f t="shared" si="8"/>
        <v>0</v>
      </c>
      <c r="Q25" s="7">
        <f>$B$25*2</f>
        <v>2</v>
      </c>
      <c r="R25" s="11"/>
      <c r="S25" s="10"/>
      <c r="T25" s="11"/>
      <c r="U25" s="10"/>
      <c r="V25" s="11"/>
      <c r="W25" s="10"/>
      <c r="X25" s="7"/>
      <c r="Y25" s="11"/>
      <c r="Z25" s="10"/>
      <c r="AA25" s="11"/>
      <c r="AB25" s="10"/>
      <c r="AC25" s="11"/>
      <c r="AD25" s="10"/>
      <c r="AE25" s="7"/>
      <c r="AF25" s="7">
        <f t="shared" si="9"/>
        <v>0</v>
      </c>
      <c r="AG25" s="11"/>
      <c r="AH25" s="10"/>
      <c r="AI25" s="11"/>
      <c r="AJ25" s="10"/>
      <c r="AK25" s="11"/>
      <c r="AL25" s="10"/>
      <c r="AM25" s="7"/>
      <c r="AN25" s="11"/>
      <c r="AO25" s="10"/>
      <c r="AP25" s="11"/>
      <c r="AQ25" s="10"/>
      <c r="AR25" s="11"/>
      <c r="AS25" s="10"/>
      <c r="AT25" s="7"/>
      <c r="AU25" s="7">
        <f t="shared" si="10"/>
        <v>0</v>
      </c>
      <c r="AV25" s="11">
        <f>$B$25*30</f>
        <v>30</v>
      </c>
      <c r="AW25" s="10"/>
      <c r="AX25" s="11"/>
      <c r="AY25" s="10"/>
      <c r="AZ25" s="11"/>
      <c r="BA25" s="10"/>
      <c r="BB25" s="7">
        <f>$B$25*2</f>
        <v>2</v>
      </c>
      <c r="BC25" s="11"/>
      <c r="BD25" s="10"/>
      <c r="BE25" s="11"/>
      <c r="BF25" s="10"/>
      <c r="BG25" s="11"/>
      <c r="BH25" s="10"/>
      <c r="BI25" s="7"/>
      <c r="BJ25" s="7">
        <f t="shared" si="11"/>
        <v>2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7"/>
      <c r="BY25" s="7">
        <f t="shared" si="12"/>
        <v>0</v>
      </c>
    </row>
    <row r="26" spans="1:77" ht="12.75">
      <c r="A26" s="6">
        <v>10</v>
      </c>
      <c r="B26" s="6">
        <v>1</v>
      </c>
      <c r="C26" s="6">
        <v>1</v>
      </c>
      <c r="D26" s="6"/>
      <c r="E26" s="3" t="s">
        <v>61</v>
      </c>
      <c r="F26" s="6"/>
      <c r="G26" s="6">
        <f>$B$26*1</f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7">
        <f t="shared" si="7"/>
        <v>1</v>
      </c>
      <c r="P26" s="7">
        <f t="shared" si="8"/>
        <v>0</v>
      </c>
      <c r="Q26" s="7">
        <f>$B$26*1</f>
        <v>1</v>
      </c>
      <c r="R26" s="11"/>
      <c r="S26" s="10"/>
      <c r="T26" s="11"/>
      <c r="U26" s="10"/>
      <c r="V26" s="11"/>
      <c r="W26" s="10"/>
      <c r="X26" s="7"/>
      <c r="Y26" s="11"/>
      <c r="Z26" s="10"/>
      <c r="AA26" s="11"/>
      <c r="AB26" s="10"/>
      <c r="AC26" s="11"/>
      <c r="AD26" s="10"/>
      <c r="AE26" s="7"/>
      <c r="AF26" s="7">
        <f t="shared" si="9"/>
        <v>0</v>
      </c>
      <c r="AG26" s="11"/>
      <c r="AH26" s="10"/>
      <c r="AI26" s="11"/>
      <c r="AJ26" s="10"/>
      <c r="AK26" s="11"/>
      <c r="AL26" s="10"/>
      <c r="AM26" s="7"/>
      <c r="AN26" s="11"/>
      <c r="AO26" s="10"/>
      <c r="AP26" s="11"/>
      <c r="AQ26" s="10"/>
      <c r="AR26" s="11"/>
      <c r="AS26" s="10"/>
      <c r="AT26" s="7"/>
      <c r="AU26" s="7">
        <f t="shared" si="10"/>
        <v>0</v>
      </c>
      <c r="AV26" s="11">
        <f>$B$26*15</f>
        <v>15</v>
      </c>
      <c r="AW26" s="10"/>
      <c r="AX26" s="11"/>
      <c r="AY26" s="10"/>
      <c r="AZ26" s="11"/>
      <c r="BA26" s="10"/>
      <c r="BB26" s="7">
        <f>$B$26*1</f>
        <v>1</v>
      </c>
      <c r="BC26" s="11"/>
      <c r="BD26" s="10"/>
      <c r="BE26" s="11"/>
      <c r="BF26" s="10"/>
      <c r="BG26" s="11"/>
      <c r="BH26" s="10"/>
      <c r="BI26" s="7"/>
      <c r="BJ26" s="7">
        <f t="shared" si="11"/>
        <v>1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7"/>
      <c r="BY26" s="7">
        <f t="shared" si="12"/>
        <v>0</v>
      </c>
    </row>
    <row r="27" spans="1:77" ht="15.75" customHeight="1">
      <c r="A27" s="6"/>
      <c r="B27" s="6"/>
      <c r="C27" s="6"/>
      <c r="D27" s="6"/>
      <c r="E27" s="6" t="s">
        <v>62</v>
      </c>
      <c r="F27" s="6">
        <f aca="true" t="shared" si="13" ref="F27:R27">SUM(F17:F26)</f>
        <v>3</v>
      </c>
      <c r="G27" s="6">
        <f t="shared" si="13"/>
        <v>10</v>
      </c>
      <c r="H27" s="6">
        <f t="shared" si="13"/>
        <v>330</v>
      </c>
      <c r="I27" s="6">
        <f t="shared" si="13"/>
        <v>135</v>
      </c>
      <c r="J27" s="6">
        <f t="shared" si="13"/>
        <v>0</v>
      </c>
      <c r="K27" s="6">
        <f t="shared" si="13"/>
        <v>0</v>
      </c>
      <c r="L27" s="6">
        <f t="shared" si="13"/>
        <v>165</v>
      </c>
      <c r="M27" s="6">
        <f t="shared" si="13"/>
        <v>30</v>
      </c>
      <c r="N27" s="6">
        <f t="shared" si="13"/>
        <v>0</v>
      </c>
      <c r="O27" s="7">
        <f t="shared" si="13"/>
        <v>24</v>
      </c>
      <c r="P27" s="7">
        <f t="shared" si="13"/>
        <v>13</v>
      </c>
      <c r="Q27" s="7">
        <f t="shared" si="13"/>
        <v>17</v>
      </c>
      <c r="R27" s="11">
        <f t="shared" si="13"/>
        <v>45</v>
      </c>
      <c r="S27" s="10"/>
      <c r="T27" s="11">
        <f>SUM(T17:T26)</f>
        <v>0</v>
      </c>
      <c r="U27" s="10"/>
      <c r="V27" s="11">
        <f>SUM(V17:V26)</f>
        <v>0</v>
      </c>
      <c r="W27" s="10"/>
      <c r="X27" s="7">
        <f>SUM(X17:X26)</f>
        <v>5</v>
      </c>
      <c r="Y27" s="11">
        <f>SUM(Y17:Y26)</f>
        <v>45</v>
      </c>
      <c r="Z27" s="10"/>
      <c r="AA27" s="11">
        <f>SUM(AA17:AA26)</f>
        <v>0</v>
      </c>
      <c r="AB27" s="10"/>
      <c r="AC27" s="11">
        <f>SUM(AC17:AC26)</f>
        <v>0</v>
      </c>
      <c r="AD27" s="10"/>
      <c r="AE27" s="7">
        <f>SUM(AE17:AE26)</f>
        <v>3</v>
      </c>
      <c r="AF27" s="7">
        <f>SUM(AF17:AF26)</f>
        <v>8</v>
      </c>
      <c r="AG27" s="11">
        <f>SUM(AG17:AG26)</f>
        <v>45</v>
      </c>
      <c r="AH27" s="10"/>
      <c r="AI27" s="11">
        <f>SUM(AI17:AI26)</f>
        <v>0</v>
      </c>
      <c r="AJ27" s="10"/>
      <c r="AK27" s="11">
        <f>SUM(AK17:AK26)</f>
        <v>0</v>
      </c>
      <c r="AL27" s="10"/>
      <c r="AM27" s="7">
        <f>SUM(AM17:AM26)</f>
        <v>3</v>
      </c>
      <c r="AN27" s="11">
        <f>SUM(AN17:AN26)</f>
        <v>120</v>
      </c>
      <c r="AO27" s="10"/>
      <c r="AP27" s="11">
        <f>SUM(AP17:AP26)</f>
        <v>30</v>
      </c>
      <c r="AQ27" s="10"/>
      <c r="AR27" s="11">
        <f>SUM(AR17:AR26)</f>
        <v>0</v>
      </c>
      <c r="AS27" s="10"/>
      <c r="AT27" s="7">
        <f>SUM(AT17:AT26)</f>
        <v>10</v>
      </c>
      <c r="AU27" s="7">
        <f>SUM(AU17:AU26)</f>
        <v>13</v>
      </c>
      <c r="AV27" s="11">
        <f>SUM(AV17:AV26)</f>
        <v>45</v>
      </c>
      <c r="AW27" s="10"/>
      <c r="AX27" s="11">
        <f>SUM(AX17:AX26)</f>
        <v>0</v>
      </c>
      <c r="AY27" s="10"/>
      <c r="AZ27" s="11">
        <f>SUM(AZ17:AZ26)</f>
        <v>0</v>
      </c>
      <c r="BA27" s="10"/>
      <c r="BB27" s="7">
        <f>SUM(BB17:BB26)</f>
        <v>3</v>
      </c>
      <c r="BC27" s="11">
        <f>SUM(BC17:BC26)</f>
        <v>0</v>
      </c>
      <c r="BD27" s="10"/>
      <c r="BE27" s="11">
        <f>SUM(BE17:BE26)</f>
        <v>0</v>
      </c>
      <c r="BF27" s="10"/>
      <c r="BG27" s="11">
        <f>SUM(BG17:BG26)</f>
        <v>0</v>
      </c>
      <c r="BH27" s="10"/>
      <c r="BI27" s="7">
        <f>SUM(BI17:BI26)</f>
        <v>0</v>
      </c>
      <c r="BJ27" s="7">
        <f>SUM(BJ17:BJ26)</f>
        <v>3</v>
      </c>
      <c r="BK27" s="11">
        <f>SUM(BK17:BK26)</f>
        <v>0</v>
      </c>
      <c r="BL27" s="10"/>
      <c r="BM27" s="11">
        <f>SUM(BM17:BM26)</f>
        <v>0</v>
      </c>
      <c r="BN27" s="10"/>
      <c r="BO27" s="11">
        <f>SUM(BO17:BO26)</f>
        <v>0</v>
      </c>
      <c r="BP27" s="10"/>
      <c r="BQ27" s="7">
        <f>SUM(BQ17:BQ26)</f>
        <v>0</v>
      </c>
      <c r="BR27" s="11">
        <f>SUM(BR17:BR26)</f>
        <v>0</v>
      </c>
      <c r="BS27" s="10"/>
      <c r="BT27" s="11">
        <f>SUM(BT17:BT26)</f>
        <v>0</v>
      </c>
      <c r="BU27" s="10"/>
      <c r="BV27" s="11">
        <f>SUM(BV17:BV26)</f>
        <v>0</v>
      </c>
      <c r="BW27" s="10"/>
      <c r="BX27" s="7">
        <f>SUM(BX17:BX26)</f>
        <v>0</v>
      </c>
      <c r="BY27" s="7">
        <f>SUM(BY17:BY26)</f>
        <v>0</v>
      </c>
    </row>
    <row r="28" spans="1:77" ht="19.5" customHeight="1">
      <c r="A28" s="12" t="s">
        <v>63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2"/>
      <c r="BY28" s="13"/>
    </row>
    <row r="29" spans="1:77" ht="12.75">
      <c r="A29" s="6"/>
      <c r="B29" s="6"/>
      <c r="C29" s="6"/>
      <c r="D29" s="6" t="s">
        <v>66</v>
      </c>
      <c r="E29" s="3" t="s">
        <v>67</v>
      </c>
      <c r="F29" s="6">
        <f aca="true" t="shared" si="14" ref="F29:F44">COUNTIF(R29:BW29,"e")</f>
        <v>1</v>
      </c>
      <c r="G29" s="6">
        <f aca="true" t="shared" si="15" ref="G29:G44">COUNTIF(R29:BW29,"z")</f>
        <v>1</v>
      </c>
      <c r="H29" s="6">
        <f aca="true" t="shared" si="16" ref="H29:H44">SUM(I29:N29)</f>
        <v>60</v>
      </c>
      <c r="I29" s="6">
        <f aca="true" t="shared" si="17" ref="I29:I44">R29+AG29+AV29+BK29</f>
        <v>15</v>
      </c>
      <c r="J29" s="6">
        <f aca="true" t="shared" si="18" ref="J29:J44">T29+AI29+AX29+BM29</f>
        <v>0</v>
      </c>
      <c r="K29" s="6">
        <f aca="true" t="shared" si="19" ref="K29:K44">V29+AK29+AZ29+BO29</f>
        <v>0</v>
      </c>
      <c r="L29" s="6">
        <f aca="true" t="shared" si="20" ref="L29:L44">Y29+AN29+BC29+BR29</f>
        <v>45</v>
      </c>
      <c r="M29" s="6">
        <f aca="true" t="shared" si="21" ref="M29:M44">AA29+AP29+BE29+BT29</f>
        <v>0</v>
      </c>
      <c r="N29" s="6">
        <f aca="true" t="shared" si="22" ref="N29:N44">AC29+AR29+BG29+BV29</f>
        <v>0</v>
      </c>
      <c r="O29" s="7">
        <f aca="true" t="shared" si="23" ref="O29:O44">AF29+AU29+BJ29+BY29</f>
        <v>4</v>
      </c>
      <c r="P29" s="7">
        <f aca="true" t="shared" si="24" ref="P29:P44">AE29+AT29+BI29+BX29</f>
        <v>2</v>
      </c>
      <c r="Q29" s="7">
        <v>2</v>
      </c>
      <c r="R29" s="11">
        <v>15</v>
      </c>
      <c r="S29" s="10" t="s">
        <v>65</v>
      </c>
      <c r="T29" s="11"/>
      <c r="U29" s="10"/>
      <c r="V29" s="11"/>
      <c r="W29" s="10"/>
      <c r="X29" s="7">
        <v>2</v>
      </c>
      <c r="Y29" s="11">
        <v>45</v>
      </c>
      <c r="Z29" s="10" t="s">
        <v>64</v>
      </c>
      <c r="AA29" s="11"/>
      <c r="AB29" s="10"/>
      <c r="AC29" s="11"/>
      <c r="AD29" s="10"/>
      <c r="AE29" s="7">
        <v>2</v>
      </c>
      <c r="AF29" s="7">
        <f aca="true" t="shared" si="25" ref="AF29:AF44">X29+AE29</f>
        <v>4</v>
      </c>
      <c r="AG29" s="11"/>
      <c r="AH29" s="10"/>
      <c r="AI29" s="11"/>
      <c r="AJ29" s="10"/>
      <c r="AK29" s="11"/>
      <c r="AL29" s="10"/>
      <c r="AM29" s="7"/>
      <c r="AN29" s="11"/>
      <c r="AO29" s="10"/>
      <c r="AP29" s="11"/>
      <c r="AQ29" s="10"/>
      <c r="AR29" s="11"/>
      <c r="AS29" s="10"/>
      <c r="AT29" s="7"/>
      <c r="AU29" s="7">
        <f aca="true" t="shared" si="26" ref="AU29:AU44">AM29+AT29</f>
        <v>0</v>
      </c>
      <c r="AV29" s="11"/>
      <c r="AW29" s="10"/>
      <c r="AX29" s="11"/>
      <c r="AY29" s="10"/>
      <c r="AZ29" s="11"/>
      <c r="BA29" s="10"/>
      <c r="BB29" s="7"/>
      <c r="BC29" s="11"/>
      <c r="BD29" s="10"/>
      <c r="BE29" s="11"/>
      <c r="BF29" s="10"/>
      <c r="BG29" s="11"/>
      <c r="BH29" s="10"/>
      <c r="BI29" s="7"/>
      <c r="BJ29" s="7">
        <f aca="true" t="shared" si="27" ref="BJ29:BJ44">BB29+BI29</f>
        <v>0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7"/>
      <c r="BY29" s="7">
        <f aca="true" t="shared" si="28" ref="BY29:BY44">BQ29+BX29</f>
        <v>0</v>
      </c>
    </row>
    <row r="30" spans="1:77" ht="12.75">
      <c r="A30" s="6"/>
      <c r="B30" s="6"/>
      <c r="C30" s="6"/>
      <c r="D30" s="6" t="s">
        <v>68</v>
      </c>
      <c r="E30" s="3" t="s">
        <v>69</v>
      </c>
      <c r="F30" s="6">
        <f t="shared" si="14"/>
        <v>1</v>
      </c>
      <c r="G30" s="6">
        <f t="shared" si="15"/>
        <v>1</v>
      </c>
      <c r="H30" s="6">
        <f t="shared" si="16"/>
        <v>60</v>
      </c>
      <c r="I30" s="6">
        <f t="shared" si="17"/>
        <v>15</v>
      </c>
      <c r="J30" s="6">
        <f t="shared" si="18"/>
        <v>0</v>
      </c>
      <c r="K30" s="6">
        <f t="shared" si="19"/>
        <v>0</v>
      </c>
      <c r="L30" s="6">
        <f t="shared" si="20"/>
        <v>45</v>
      </c>
      <c r="M30" s="6">
        <f t="shared" si="21"/>
        <v>0</v>
      </c>
      <c r="N30" s="6">
        <f t="shared" si="22"/>
        <v>0</v>
      </c>
      <c r="O30" s="7">
        <f t="shared" si="23"/>
        <v>4</v>
      </c>
      <c r="P30" s="7">
        <f t="shared" si="24"/>
        <v>3</v>
      </c>
      <c r="Q30" s="7">
        <v>3</v>
      </c>
      <c r="R30" s="11">
        <v>15</v>
      </c>
      <c r="S30" s="10" t="s">
        <v>65</v>
      </c>
      <c r="T30" s="11"/>
      <c r="U30" s="10"/>
      <c r="V30" s="11"/>
      <c r="W30" s="10"/>
      <c r="X30" s="7">
        <v>1</v>
      </c>
      <c r="Y30" s="11">
        <v>45</v>
      </c>
      <c r="Z30" s="10" t="s">
        <v>64</v>
      </c>
      <c r="AA30" s="11"/>
      <c r="AB30" s="10"/>
      <c r="AC30" s="11"/>
      <c r="AD30" s="10"/>
      <c r="AE30" s="7">
        <v>3</v>
      </c>
      <c r="AF30" s="7">
        <f t="shared" si="25"/>
        <v>4</v>
      </c>
      <c r="AG30" s="11"/>
      <c r="AH30" s="10"/>
      <c r="AI30" s="11"/>
      <c r="AJ30" s="10"/>
      <c r="AK30" s="11"/>
      <c r="AL30" s="10"/>
      <c r="AM30" s="7"/>
      <c r="AN30" s="11"/>
      <c r="AO30" s="10"/>
      <c r="AP30" s="11"/>
      <c r="AQ30" s="10"/>
      <c r="AR30" s="11"/>
      <c r="AS30" s="10"/>
      <c r="AT30" s="7"/>
      <c r="AU30" s="7">
        <f t="shared" si="26"/>
        <v>0</v>
      </c>
      <c r="AV30" s="11"/>
      <c r="AW30" s="10"/>
      <c r="AX30" s="11"/>
      <c r="AY30" s="10"/>
      <c r="AZ30" s="11"/>
      <c r="BA30" s="10"/>
      <c r="BB30" s="7"/>
      <c r="BC30" s="11"/>
      <c r="BD30" s="10"/>
      <c r="BE30" s="11"/>
      <c r="BF30" s="10"/>
      <c r="BG30" s="11"/>
      <c r="BH30" s="10"/>
      <c r="BI30" s="7"/>
      <c r="BJ30" s="7">
        <f t="shared" si="27"/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7"/>
      <c r="BY30" s="7">
        <f t="shared" si="28"/>
        <v>0</v>
      </c>
    </row>
    <row r="31" spans="1:77" ht="12.75">
      <c r="A31" s="6"/>
      <c r="B31" s="6"/>
      <c r="C31" s="6"/>
      <c r="D31" s="6" t="s">
        <v>70</v>
      </c>
      <c r="E31" s="3" t="s">
        <v>71</v>
      </c>
      <c r="F31" s="6">
        <f t="shared" si="14"/>
        <v>1</v>
      </c>
      <c r="G31" s="6">
        <f t="shared" si="15"/>
        <v>1</v>
      </c>
      <c r="H31" s="6">
        <f t="shared" si="16"/>
        <v>60</v>
      </c>
      <c r="I31" s="6">
        <f t="shared" si="17"/>
        <v>15</v>
      </c>
      <c r="J31" s="6">
        <f t="shared" si="18"/>
        <v>0</v>
      </c>
      <c r="K31" s="6">
        <f t="shared" si="19"/>
        <v>0</v>
      </c>
      <c r="L31" s="6">
        <f t="shared" si="20"/>
        <v>45</v>
      </c>
      <c r="M31" s="6">
        <f t="shared" si="21"/>
        <v>0</v>
      </c>
      <c r="N31" s="6">
        <f t="shared" si="22"/>
        <v>0</v>
      </c>
      <c r="O31" s="7">
        <f t="shared" si="23"/>
        <v>3</v>
      </c>
      <c r="P31" s="7">
        <f t="shared" si="24"/>
        <v>2</v>
      </c>
      <c r="Q31" s="7">
        <v>2</v>
      </c>
      <c r="R31" s="11">
        <v>15</v>
      </c>
      <c r="S31" s="10" t="s">
        <v>65</v>
      </c>
      <c r="T31" s="11"/>
      <c r="U31" s="10"/>
      <c r="V31" s="11"/>
      <c r="W31" s="10"/>
      <c r="X31" s="7">
        <v>1</v>
      </c>
      <c r="Y31" s="11">
        <v>45</v>
      </c>
      <c r="Z31" s="10" t="s">
        <v>64</v>
      </c>
      <c r="AA31" s="11"/>
      <c r="AB31" s="10"/>
      <c r="AC31" s="11"/>
      <c r="AD31" s="10"/>
      <c r="AE31" s="7">
        <v>2</v>
      </c>
      <c r="AF31" s="7">
        <f t="shared" si="25"/>
        <v>3</v>
      </c>
      <c r="AG31" s="11"/>
      <c r="AH31" s="10"/>
      <c r="AI31" s="11"/>
      <c r="AJ31" s="10"/>
      <c r="AK31" s="11"/>
      <c r="AL31" s="10"/>
      <c r="AM31" s="7"/>
      <c r="AN31" s="11"/>
      <c r="AO31" s="10"/>
      <c r="AP31" s="11"/>
      <c r="AQ31" s="10"/>
      <c r="AR31" s="11"/>
      <c r="AS31" s="10"/>
      <c r="AT31" s="7"/>
      <c r="AU31" s="7">
        <f t="shared" si="26"/>
        <v>0</v>
      </c>
      <c r="AV31" s="11"/>
      <c r="AW31" s="10"/>
      <c r="AX31" s="11"/>
      <c r="AY31" s="10"/>
      <c r="AZ31" s="11"/>
      <c r="BA31" s="10"/>
      <c r="BB31" s="7"/>
      <c r="BC31" s="11"/>
      <c r="BD31" s="10"/>
      <c r="BE31" s="11"/>
      <c r="BF31" s="10"/>
      <c r="BG31" s="11"/>
      <c r="BH31" s="10"/>
      <c r="BI31" s="7"/>
      <c r="BJ31" s="7">
        <f t="shared" si="27"/>
        <v>0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7"/>
      <c r="BY31" s="7">
        <f t="shared" si="28"/>
        <v>0</v>
      </c>
    </row>
    <row r="32" spans="1:77" ht="12.75">
      <c r="A32" s="6"/>
      <c r="B32" s="6"/>
      <c r="C32" s="6"/>
      <c r="D32" s="6" t="s">
        <v>72</v>
      </c>
      <c r="E32" s="3" t="s">
        <v>73</v>
      </c>
      <c r="F32" s="6">
        <f t="shared" si="14"/>
        <v>0</v>
      </c>
      <c r="G32" s="6">
        <f t="shared" si="15"/>
        <v>1</v>
      </c>
      <c r="H32" s="6">
        <f t="shared" si="16"/>
        <v>45</v>
      </c>
      <c r="I32" s="6">
        <f t="shared" si="17"/>
        <v>0</v>
      </c>
      <c r="J32" s="6">
        <f t="shared" si="18"/>
        <v>0</v>
      </c>
      <c r="K32" s="6">
        <f t="shared" si="19"/>
        <v>0</v>
      </c>
      <c r="L32" s="6">
        <f t="shared" si="20"/>
        <v>45</v>
      </c>
      <c r="M32" s="6">
        <f t="shared" si="21"/>
        <v>0</v>
      </c>
      <c r="N32" s="6">
        <f t="shared" si="22"/>
        <v>0</v>
      </c>
      <c r="O32" s="7">
        <f t="shared" si="23"/>
        <v>2</v>
      </c>
      <c r="P32" s="7">
        <f t="shared" si="24"/>
        <v>2</v>
      </c>
      <c r="Q32" s="7">
        <v>1</v>
      </c>
      <c r="R32" s="11"/>
      <c r="S32" s="10"/>
      <c r="T32" s="11"/>
      <c r="U32" s="10"/>
      <c r="V32" s="11"/>
      <c r="W32" s="10"/>
      <c r="X32" s="7"/>
      <c r="Y32" s="11">
        <v>45</v>
      </c>
      <c r="Z32" s="10" t="s">
        <v>64</v>
      </c>
      <c r="AA32" s="11"/>
      <c r="AB32" s="10"/>
      <c r="AC32" s="11"/>
      <c r="AD32" s="10"/>
      <c r="AE32" s="7">
        <v>2</v>
      </c>
      <c r="AF32" s="7">
        <f t="shared" si="25"/>
        <v>2</v>
      </c>
      <c r="AG32" s="11"/>
      <c r="AH32" s="10"/>
      <c r="AI32" s="11"/>
      <c r="AJ32" s="10"/>
      <c r="AK32" s="11"/>
      <c r="AL32" s="10"/>
      <c r="AM32" s="7"/>
      <c r="AN32" s="11"/>
      <c r="AO32" s="10"/>
      <c r="AP32" s="11"/>
      <c r="AQ32" s="10"/>
      <c r="AR32" s="11"/>
      <c r="AS32" s="10"/>
      <c r="AT32" s="7"/>
      <c r="AU32" s="7">
        <f t="shared" si="26"/>
        <v>0</v>
      </c>
      <c r="AV32" s="11"/>
      <c r="AW32" s="10"/>
      <c r="AX32" s="11"/>
      <c r="AY32" s="10"/>
      <c r="AZ32" s="11"/>
      <c r="BA32" s="10"/>
      <c r="BB32" s="7"/>
      <c r="BC32" s="11"/>
      <c r="BD32" s="10"/>
      <c r="BE32" s="11"/>
      <c r="BF32" s="10"/>
      <c r="BG32" s="11"/>
      <c r="BH32" s="10"/>
      <c r="BI32" s="7"/>
      <c r="BJ32" s="7">
        <f t="shared" si="27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7"/>
      <c r="BY32" s="7">
        <f t="shared" si="28"/>
        <v>0</v>
      </c>
    </row>
    <row r="33" spans="1:77" ht="12.75">
      <c r="A33" s="6"/>
      <c r="B33" s="6"/>
      <c r="C33" s="6"/>
      <c r="D33" s="6" t="s">
        <v>74</v>
      </c>
      <c r="E33" s="3" t="s">
        <v>75</v>
      </c>
      <c r="F33" s="6">
        <f t="shared" si="14"/>
        <v>0</v>
      </c>
      <c r="G33" s="6">
        <f t="shared" si="15"/>
        <v>1</v>
      </c>
      <c r="H33" s="6">
        <f t="shared" si="16"/>
        <v>45</v>
      </c>
      <c r="I33" s="6">
        <f t="shared" si="17"/>
        <v>0</v>
      </c>
      <c r="J33" s="6">
        <f t="shared" si="18"/>
        <v>0</v>
      </c>
      <c r="K33" s="6">
        <f t="shared" si="19"/>
        <v>0</v>
      </c>
      <c r="L33" s="6">
        <f t="shared" si="20"/>
        <v>45</v>
      </c>
      <c r="M33" s="6">
        <f t="shared" si="21"/>
        <v>0</v>
      </c>
      <c r="N33" s="6">
        <f t="shared" si="22"/>
        <v>0</v>
      </c>
      <c r="O33" s="7">
        <f t="shared" si="23"/>
        <v>2</v>
      </c>
      <c r="P33" s="7">
        <f t="shared" si="24"/>
        <v>2</v>
      </c>
      <c r="Q33" s="7">
        <v>1</v>
      </c>
      <c r="R33" s="11"/>
      <c r="S33" s="10"/>
      <c r="T33" s="11"/>
      <c r="U33" s="10"/>
      <c r="V33" s="11"/>
      <c r="W33" s="10"/>
      <c r="X33" s="7"/>
      <c r="Y33" s="11">
        <v>45</v>
      </c>
      <c r="Z33" s="10" t="s">
        <v>64</v>
      </c>
      <c r="AA33" s="11"/>
      <c r="AB33" s="10"/>
      <c r="AC33" s="11"/>
      <c r="AD33" s="10"/>
      <c r="AE33" s="7">
        <v>2</v>
      </c>
      <c r="AF33" s="7">
        <f t="shared" si="25"/>
        <v>2</v>
      </c>
      <c r="AG33" s="11"/>
      <c r="AH33" s="10"/>
      <c r="AI33" s="11"/>
      <c r="AJ33" s="10"/>
      <c r="AK33" s="11"/>
      <c r="AL33" s="10"/>
      <c r="AM33" s="7"/>
      <c r="AN33" s="11"/>
      <c r="AO33" s="10"/>
      <c r="AP33" s="11"/>
      <c r="AQ33" s="10"/>
      <c r="AR33" s="11"/>
      <c r="AS33" s="10"/>
      <c r="AT33" s="7"/>
      <c r="AU33" s="7">
        <f t="shared" si="26"/>
        <v>0</v>
      </c>
      <c r="AV33" s="11"/>
      <c r="AW33" s="10"/>
      <c r="AX33" s="11"/>
      <c r="AY33" s="10"/>
      <c r="AZ33" s="11"/>
      <c r="BA33" s="10"/>
      <c r="BB33" s="7"/>
      <c r="BC33" s="11"/>
      <c r="BD33" s="10"/>
      <c r="BE33" s="11"/>
      <c r="BF33" s="10"/>
      <c r="BG33" s="11"/>
      <c r="BH33" s="10"/>
      <c r="BI33" s="7"/>
      <c r="BJ33" s="7">
        <f t="shared" si="27"/>
        <v>0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7"/>
      <c r="BY33" s="7">
        <f t="shared" si="28"/>
        <v>0</v>
      </c>
    </row>
    <row r="34" spans="1:77" ht="12.75">
      <c r="A34" s="6"/>
      <c r="B34" s="6"/>
      <c r="C34" s="6"/>
      <c r="D34" s="6" t="s">
        <v>76</v>
      </c>
      <c r="E34" s="3" t="s">
        <v>77</v>
      </c>
      <c r="F34" s="6">
        <f t="shared" si="14"/>
        <v>1</v>
      </c>
      <c r="G34" s="6">
        <f t="shared" si="15"/>
        <v>1</v>
      </c>
      <c r="H34" s="6">
        <f t="shared" si="16"/>
        <v>60</v>
      </c>
      <c r="I34" s="6">
        <f t="shared" si="17"/>
        <v>15</v>
      </c>
      <c r="J34" s="6">
        <f t="shared" si="18"/>
        <v>0</v>
      </c>
      <c r="K34" s="6">
        <f t="shared" si="19"/>
        <v>0</v>
      </c>
      <c r="L34" s="6">
        <f t="shared" si="20"/>
        <v>45</v>
      </c>
      <c r="M34" s="6">
        <f t="shared" si="21"/>
        <v>0</v>
      </c>
      <c r="N34" s="6">
        <f t="shared" si="22"/>
        <v>0</v>
      </c>
      <c r="O34" s="7">
        <f t="shared" si="23"/>
        <v>3</v>
      </c>
      <c r="P34" s="7">
        <f t="shared" si="24"/>
        <v>2</v>
      </c>
      <c r="Q34" s="7">
        <v>2</v>
      </c>
      <c r="R34" s="11">
        <v>15</v>
      </c>
      <c r="S34" s="10" t="s">
        <v>65</v>
      </c>
      <c r="T34" s="11"/>
      <c r="U34" s="10"/>
      <c r="V34" s="11"/>
      <c r="W34" s="10"/>
      <c r="X34" s="7">
        <v>1</v>
      </c>
      <c r="Y34" s="11">
        <v>45</v>
      </c>
      <c r="Z34" s="10" t="s">
        <v>64</v>
      </c>
      <c r="AA34" s="11"/>
      <c r="AB34" s="10"/>
      <c r="AC34" s="11"/>
      <c r="AD34" s="10"/>
      <c r="AE34" s="7">
        <v>2</v>
      </c>
      <c r="AF34" s="7">
        <f t="shared" si="25"/>
        <v>3</v>
      </c>
      <c r="AG34" s="11"/>
      <c r="AH34" s="10"/>
      <c r="AI34" s="11"/>
      <c r="AJ34" s="10"/>
      <c r="AK34" s="11"/>
      <c r="AL34" s="10"/>
      <c r="AM34" s="7"/>
      <c r="AN34" s="11"/>
      <c r="AO34" s="10"/>
      <c r="AP34" s="11"/>
      <c r="AQ34" s="10"/>
      <c r="AR34" s="11"/>
      <c r="AS34" s="10"/>
      <c r="AT34" s="7"/>
      <c r="AU34" s="7">
        <f t="shared" si="26"/>
        <v>0</v>
      </c>
      <c r="AV34" s="11"/>
      <c r="AW34" s="10"/>
      <c r="AX34" s="11"/>
      <c r="AY34" s="10"/>
      <c r="AZ34" s="11"/>
      <c r="BA34" s="10"/>
      <c r="BB34" s="7"/>
      <c r="BC34" s="11"/>
      <c r="BD34" s="10"/>
      <c r="BE34" s="11"/>
      <c r="BF34" s="10"/>
      <c r="BG34" s="11"/>
      <c r="BH34" s="10"/>
      <c r="BI34" s="7"/>
      <c r="BJ34" s="7">
        <f t="shared" si="27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7"/>
      <c r="BY34" s="7">
        <f t="shared" si="28"/>
        <v>0</v>
      </c>
    </row>
    <row r="35" spans="1:77" ht="12.75">
      <c r="A35" s="6"/>
      <c r="B35" s="6"/>
      <c r="C35" s="6"/>
      <c r="D35" s="6" t="s">
        <v>78</v>
      </c>
      <c r="E35" s="3" t="s">
        <v>79</v>
      </c>
      <c r="F35" s="6">
        <f t="shared" si="14"/>
        <v>0</v>
      </c>
      <c r="G35" s="6">
        <f t="shared" si="15"/>
        <v>1</v>
      </c>
      <c r="H35" s="6">
        <f t="shared" si="16"/>
        <v>45</v>
      </c>
      <c r="I35" s="6">
        <f t="shared" si="17"/>
        <v>0</v>
      </c>
      <c r="J35" s="6">
        <f t="shared" si="18"/>
        <v>0</v>
      </c>
      <c r="K35" s="6">
        <f t="shared" si="19"/>
        <v>0</v>
      </c>
      <c r="L35" s="6">
        <f t="shared" si="20"/>
        <v>45</v>
      </c>
      <c r="M35" s="6">
        <f t="shared" si="21"/>
        <v>0</v>
      </c>
      <c r="N35" s="6">
        <f t="shared" si="22"/>
        <v>0</v>
      </c>
      <c r="O35" s="7">
        <f t="shared" si="23"/>
        <v>2</v>
      </c>
      <c r="P35" s="7">
        <f t="shared" si="24"/>
        <v>2</v>
      </c>
      <c r="Q35" s="7">
        <v>1</v>
      </c>
      <c r="R35" s="11"/>
      <c r="S35" s="10"/>
      <c r="T35" s="11"/>
      <c r="U35" s="10"/>
      <c r="V35" s="11"/>
      <c r="W35" s="10"/>
      <c r="X35" s="7"/>
      <c r="Y35" s="11">
        <v>45</v>
      </c>
      <c r="Z35" s="10" t="s">
        <v>64</v>
      </c>
      <c r="AA35" s="11"/>
      <c r="AB35" s="10"/>
      <c r="AC35" s="11"/>
      <c r="AD35" s="10"/>
      <c r="AE35" s="7">
        <v>2</v>
      </c>
      <c r="AF35" s="7">
        <f t="shared" si="25"/>
        <v>2</v>
      </c>
      <c r="AG35" s="11"/>
      <c r="AH35" s="10"/>
      <c r="AI35" s="11"/>
      <c r="AJ35" s="10"/>
      <c r="AK35" s="11"/>
      <c r="AL35" s="10"/>
      <c r="AM35" s="7"/>
      <c r="AN35" s="11"/>
      <c r="AO35" s="10"/>
      <c r="AP35" s="11"/>
      <c r="AQ35" s="10"/>
      <c r="AR35" s="11"/>
      <c r="AS35" s="10"/>
      <c r="AT35" s="7"/>
      <c r="AU35" s="7">
        <f t="shared" si="26"/>
        <v>0</v>
      </c>
      <c r="AV35" s="11"/>
      <c r="AW35" s="10"/>
      <c r="AX35" s="11"/>
      <c r="AY35" s="10"/>
      <c r="AZ35" s="11"/>
      <c r="BA35" s="10"/>
      <c r="BB35" s="7"/>
      <c r="BC35" s="11"/>
      <c r="BD35" s="10"/>
      <c r="BE35" s="11"/>
      <c r="BF35" s="10"/>
      <c r="BG35" s="11"/>
      <c r="BH35" s="10"/>
      <c r="BI35" s="7"/>
      <c r="BJ35" s="7">
        <f t="shared" si="27"/>
        <v>0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7"/>
      <c r="BY35" s="7">
        <f t="shared" si="28"/>
        <v>0</v>
      </c>
    </row>
    <row r="36" spans="1:77" ht="12.75">
      <c r="A36" s="6"/>
      <c r="B36" s="6"/>
      <c r="C36" s="6"/>
      <c r="D36" s="6" t="s">
        <v>80</v>
      </c>
      <c r="E36" s="3" t="s">
        <v>81</v>
      </c>
      <c r="F36" s="6">
        <f t="shared" si="14"/>
        <v>0</v>
      </c>
      <c r="G36" s="6">
        <f t="shared" si="15"/>
        <v>1</v>
      </c>
      <c r="H36" s="6">
        <f t="shared" si="16"/>
        <v>45</v>
      </c>
      <c r="I36" s="6">
        <f t="shared" si="17"/>
        <v>0</v>
      </c>
      <c r="J36" s="6">
        <f t="shared" si="18"/>
        <v>0</v>
      </c>
      <c r="K36" s="6">
        <f t="shared" si="19"/>
        <v>0</v>
      </c>
      <c r="L36" s="6">
        <f t="shared" si="20"/>
        <v>45</v>
      </c>
      <c r="M36" s="6">
        <f t="shared" si="21"/>
        <v>0</v>
      </c>
      <c r="N36" s="6">
        <f t="shared" si="22"/>
        <v>0</v>
      </c>
      <c r="O36" s="7">
        <f t="shared" si="23"/>
        <v>2</v>
      </c>
      <c r="P36" s="7">
        <f t="shared" si="24"/>
        <v>2</v>
      </c>
      <c r="Q36" s="7">
        <v>1</v>
      </c>
      <c r="R36" s="11"/>
      <c r="S36" s="10"/>
      <c r="T36" s="11"/>
      <c r="U36" s="10"/>
      <c r="V36" s="11"/>
      <c r="W36" s="10"/>
      <c r="X36" s="7"/>
      <c r="Y36" s="11">
        <v>45</v>
      </c>
      <c r="Z36" s="10" t="s">
        <v>64</v>
      </c>
      <c r="AA36" s="11"/>
      <c r="AB36" s="10"/>
      <c r="AC36" s="11"/>
      <c r="AD36" s="10"/>
      <c r="AE36" s="7">
        <v>2</v>
      </c>
      <c r="AF36" s="7">
        <f t="shared" si="25"/>
        <v>2</v>
      </c>
      <c r="AG36" s="11"/>
      <c r="AH36" s="10"/>
      <c r="AI36" s="11"/>
      <c r="AJ36" s="10"/>
      <c r="AK36" s="11"/>
      <c r="AL36" s="10"/>
      <c r="AM36" s="7"/>
      <c r="AN36" s="11"/>
      <c r="AO36" s="10"/>
      <c r="AP36" s="11"/>
      <c r="AQ36" s="10"/>
      <c r="AR36" s="11"/>
      <c r="AS36" s="10"/>
      <c r="AT36" s="7"/>
      <c r="AU36" s="7">
        <f t="shared" si="26"/>
        <v>0</v>
      </c>
      <c r="AV36" s="11"/>
      <c r="AW36" s="10"/>
      <c r="AX36" s="11"/>
      <c r="AY36" s="10"/>
      <c r="AZ36" s="11"/>
      <c r="BA36" s="10"/>
      <c r="BB36" s="7"/>
      <c r="BC36" s="11"/>
      <c r="BD36" s="10"/>
      <c r="BE36" s="11"/>
      <c r="BF36" s="10"/>
      <c r="BG36" s="11"/>
      <c r="BH36" s="10"/>
      <c r="BI36" s="7"/>
      <c r="BJ36" s="7">
        <f t="shared" si="27"/>
        <v>0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7"/>
      <c r="BY36" s="7">
        <f t="shared" si="28"/>
        <v>0</v>
      </c>
    </row>
    <row r="37" spans="1:77" ht="12.75">
      <c r="A37" s="6"/>
      <c r="B37" s="6"/>
      <c r="C37" s="6"/>
      <c r="D37" s="6" t="s">
        <v>82</v>
      </c>
      <c r="E37" s="3" t="s">
        <v>83</v>
      </c>
      <c r="F37" s="6">
        <f t="shared" si="14"/>
        <v>1</v>
      </c>
      <c r="G37" s="6">
        <f t="shared" si="15"/>
        <v>1</v>
      </c>
      <c r="H37" s="6">
        <f t="shared" si="16"/>
        <v>60</v>
      </c>
      <c r="I37" s="6">
        <f t="shared" si="17"/>
        <v>15</v>
      </c>
      <c r="J37" s="6">
        <f t="shared" si="18"/>
        <v>0</v>
      </c>
      <c r="K37" s="6">
        <f t="shared" si="19"/>
        <v>0</v>
      </c>
      <c r="L37" s="6">
        <f t="shared" si="20"/>
        <v>45</v>
      </c>
      <c r="M37" s="6">
        <f t="shared" si="21"/>
        <v>0</v>
      </c>
      <c r="N37" s="6">
        <f t="shared" si="22"/>
        <v>0</v>
      </c>
      <c r="O37" s="7">
        <f t="shared" si="23"/>
        <v>4</v>
      </c>
      <c r="P37" s="7">
        <f t="shared" si="24"/>
        <v>2</v>
      </c>
      <c r="Q37" s="7">
        <v>2</v>
      </c>
      <c r="R37" s="11"/>
      <c r="S37" s="10"/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7"/>
      <c r="AF37" s="7">
        <f t="shared" si="25"/>
        <v>0</v>
      </c>
      <c r="AG37" s="11">
        <v>15</v>
      </c>
      <c r="AH37" s="10" t="s">
        <v>65</v>
      </c>
      <c r="AI37" s="11"/>
      <c r="AJ37" s="10"/>
      <c r="AK37" s="11"/>
      <c r="AL37" s="10"/>
      <c r="AM37" s="7">
        <v>2</v>
      </c>
      <c r="AN37" s="11">
        <v>45</v>
      </c>
      <c r="AO37" s="10" t="s">
        <v>64</v>
      </c>
      <c r="AP37" s="11"/>
      <c r="AQ37" s="10"/>
      <c r="AR37" s="11"/>
      <c r="AS37" s="10"/>
      <c r="AT37" s="7">
        <v>2</v>
      </c>
      <c r="AU37" s="7">
        <f t="shared" si="26"/>
        <v>4</v>
      </c>
      <c r="AV37" s="11"/>
      <c r="AW37" s="10"/>
      <c r="AX37" s="11"/>
      <c r="AY37" s="10"/>
      <c r="AZ37" s="11"/>
      <c r="BA37" s="10"/>
      <c r="BB37" s="7"/>
      <c r="BC37" s="11"/>
      <c r="BD37" s="10"/>
      <c r="BE37" s="11"/>
      <c r="BF37" s="10"/>
      <c r="BG37" s="11"/>
      <c r="BH37" s="10"/>
      <c r="BI37" s="7"/>
      <c r="BJ37" s="7">
        <f t="shared" si="27"/>
        <v>0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7"/>
      <c r="BY37" s="7">
        <f t="shared" si="28"/>
        <v>0</v>
      </c>
    </row>
    <row r="38" spans="1:77" ht="12.75">
      <c r="A38" s="6"/>
      <c r="B38" s="6"/>
      <c r="C38" s="6"/>
      <c r="D38" s="6" t="s">
        <v>84</v>
      </c>
      <c r="E38" s="3" t="s">
        <v>85</v>
      </c>
      <c r="F38" s="6">
        <f t="shared" si="14"/>
        <v>1</v>
      </c>
      <c r="G38" s="6">
        <f t="shared" si="15"/>
        <v>1</v>
      </c>
      <c r="H38" s="6">
        <f t="shared" si="16"/>
        <v>60</v>
      </c>
      <c r="I38" s="6">
        <f t="shared" si="17"/>
        <v>15</v>
      </c>
      <c r="J38" s="6">
        <f t="shared" si="18"/>
        <v>0</v>
      </c>
      <c r="K38" s="6">
        <f t="shared" si="19"/>
        <v>0</v>
      </c>
      <c r="L38" s="6">
        <f t="shared" si="20"/>
        <v>45</v>
      </c>
      <c r="M38" s="6">
        <f t="shared" si="21"/>
        <v>0</v>
      </c>
      <c r="N38" s="6">
        <f t="shared" si="22"/>
        <v>0</v>
      </c>
      <c r="O38" s="7">
        <f t="shared" si="23"/>
        <v>4</v>
      </c>
      <c r="P38" s="7">
        <f t="shared" si="24"/>
        <v>3</v>
      </c>
      <c r="Q38" s="7">
        <v>3</v>
      </c>
      <c r="R38" s="11"/>
      <c r="S38" s="10"/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7"/>
      <c r="AF38" s="7">
        <f t="shared" si="25"/>
        <v>0</v>
      </c>
      <c r="AG38" s="11">
        <v>15</v>
      </c>
      <c r="AH38" s="10" t="s">
        <v>65</v>
      </c>
      <c r="AI38" s="11"/>
      <c r="AJ38" s="10"/>
      <c r="AK38" s="11"/>
      <c r="AL38" s="10"/>
      <c r="AM38" s="7">
        <v>1</v>
      </c>
      <c r="AN38" s="11">
        <v>45</v>
      </c>
      <c r="AO38" s="10" t="s">
        <v>64</v>
      </c>
      <c r="AP38" s="11"/>
      <c r="AQ38" s="10"/>
      <c r="AR38" s="11"/>
      <c r="AS38" s="10"/>
      <c r="AT38" s="7">
        <v>3</v>
      </c>
      <c r="AU38" s="7">
        <f t="shared" si="26"/>
        <v>4</v>
      </c>
      <c r="AV38" s="11"/>
      <c r="AW38" s="10"/>
      <c r="AX38" s="11"/>
      <c r="AY38" s="10"/>
      <c r="AZ38" s="11"/>
      <c r="BA38" s="10"/>
      <c r="BB38" s="7"/>
      <c r="BC38" s="11"/>
      <c r="BD38" s="10"/>
      <c r="BE38" s="11"/>
      <c r="BF38" s="10"/>
      <c r="BG38" s="11"/>
      <c r="BH38" s="10"/>
      <c r="BI38" s="7"/>
      <c r="BJ38" s="7">
        <f t="shared" si="27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7"/>
      <c r="BY38" s="7">
        <f t="shared" si="28"/>
        <v>0</v>
      </c>
    </row>
    <row r="39" spans="1:77" ht="12.75">
      <c r="A39" s="6"/>
      <c r="B39" s="6"/>
      <c r="C39" s="6"/>
      <c r="D39" s="6" t="s">
        <v>86</v>
      </c>
      <c r="E39" s="3" t="s">
        <v>87</v>
      </c>
      <c r="F39" s="6">
        <f t="shared" si="14"/>
        <v>1</v>
      </c>
      <c r="G39" s="6">
        <f t="shared" si="15"/>
        <v>1</v>
      </c>
      <c r="H39" s="6">
        <f t="shared" si="16"/>
        <v>60</v>
      </c>
      <c r="I39" s="6">
        <f t="shared" si="17"/>
        <v>15</v>
      </c>
      <c r="J39" s="6">
        <f t="shared" si="18"/>
        <v>0</v>
      </c>
      <c r="K39" s="6">
        <f t="shared" si="19"/>
        <v>0</v>
      </c>
      <c r="L39" s="6">
        <f t="shared" si="20"/>
        <v>45</v>
      </c>
      <c r="M39" s="6">
        <f t="shared" si="21"/>
        <v>0</v>
      </c>
      <c r="N39" s="6">
        <f t="shared" si="22"/>
        <v>0</v>
      </c>
      <c r="O39" s="7">
        <f t="shared" si="23"/>
        <v>4</v>
      </c>
      <c r="P39" s="7">
        <f t="shared" si="24"/>
        <v>3</v>
      </c>
      <c r="Q39" s="7">
        <v>2</v>
      </c>
      <c r="R39" s="11"/>
      <c r="S39" s="10"/>
      <c r="T39" s="11"/>
      <c r="U39" s="10"/>
      <c r="V39" s="11"/>
      <c r="W39" s="10"/>
      <c r="X39" s="7"/>
      <c r="Y39" s="11"/>
      <c r="Z39" s="10"/>
      <c r="AA39" s="11"/>
      <c r="AB39" s="10"/>
      <c r="AC39" s="11"/>
      <c r="AD39" s="10"/>
      <c r="AE39" s="7"/>
      <c r="AF39" s="7">
        <f t="shared" si="25"/>
        <v>0</v>
      </c>
      <c r="AG39" s="11">
        <v>15</v>
      </c>
      <c r="AH39" s="10" t="s">
        <v>65</v>
      </c>
      <c r="AI39" s="11"/>
      <c r="AJ39" s="10"/>
      <c r="AK39" s="11"/>
      <c r="AL39" s="10"/>
      <c r="AM39" s="7">
        <v>1</v>
      </c>
      <c r="AN39" s="11">
        <v>45</v>
      </c>
      <c r="AO39" s="10" t="s">
        <v>64</v>
      </c>
      <c r="AP39" s="11"/>
      <c r="AQ39" s="10"/>
      <c r="AR39" s="11"/>
      <c r="AS39" s="10"/>
      <c r="AT39" s="7">
        <v>3</v>
      </c>
      <c r="AU39" s="7">
        <f t="shared" si="26"/>
        <v>4</v>
      </c>
      <c r="AV39" s="11"/>
      <c r="AW39" s="10"/>
      <c r="AX39" s="11"/>
      <c r="AY39" s="10"/>
      <c r="AZ39" s="11"/>
      <c r="BA39" s="10"/>
      <c r="BB39" s="7"/>
      <c r="BC39" s="11"/>
      <c r="BD39" s="10"/>
      <c r="BE39" s="11"/>
      <c r="BF39" s="10"/>
      <c r="BG39" s="11"/>
      <c r="BH39" s="10"/>
      <c r="BI39" s="7"/>
      <c r="BJ39" s="7">
        <f t="shared" si="27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7"/>
      <c r="BY39" s="7">
        <f t="shared" si="28"/>
        <v>0</v>
      </c>
    </row>
    <row r="40" spans="1:77" ht="12.75">
      <c r="A40" s="6"/>
      <c r="B40" s="6"/>
      <c r="C40" s="6"/>
      <c r="D40" s="6" t="s">
        <v>88</v>
      </c>
      <c r="E40" s="3" t="s">
        <v>89</v>
      </c>
      <c r="F40" s="6">
        <f t="shared" si="14"/>
        <v>1</v>
      </c>
      <c r="G40" s="6">
        <f t="shared" si="15"/>
        <v>1</v>
      </c>
      <c r="H40" s="6">
        <f t="shared" si="16"/>
        <v>45</v>
      </c>
      <c r="I40" s="6">
        <f t="shared" si="17"/>
        <v>15</v>
      </c>
      <c r="J40" s="6">
        <f t="shared" si="18"/>
        <v>0</v>
      </c>
      <c r="K40" s="6">
        <f t="shared" si="19"/>
        <v>0</v>
      </c>
      <c r="L40" s="6">
        <f t="shared" si="20"/>
        <v>30</v>
      </c>
      <c r="M40" s="6">
        <f t="shared" si="21"/>
        <v>0</v>
      </c>
      <c r="N40" s="6">
        <f t="shared" si="22"/>
        <v>0</v>
      </c>
      <c r="O40" s="7">
        <f t="shared" si="23"/>
        <v>2</v>
      </c>
      <c r="P40" s="7">
        <f t="shared" si="24"/>
        <v>1</v>
      </c>
      <c r="Q40" s="7">
        <v>2</v>
      </c>
      <c r="R40" s="11"/>
      <c r="S40" s="10"/>
      <c r="T40" s="11"/>
      <c r="U40" s="10"/>
      <c r="V40" s="11"/>
      <c r="W40" s="10"/>
      <c r="X40" s="7"/>
      <c r="Y40" s="11"/>
      <c r="Z40" s="10"/>
      <c r="AA40" s="11"/>
      <c r="AB40" s="10"/>
      <c r="AC40" s="11"/>
      <c r="AD40" s="10"/>
      <c r="AE40" s="7"/>
      <c r="AF40" s="7">
        <f t="shared" si="25"/>
        <v>0</v>
      </c>
      <c r="AG40" s="11">
        <v>15</v>
      </c>
      <c r="AH40" s="10" t="s">
        <v>65</v>
      </c>
      <c r="AI40" s="11"/>
      <c r="AJ40" s="10"/>
      <c r="AK40" s="11"/>
      <c r="AL40" s="10"/>
      <c r="AM40" s="7">
        <v>1</v>
      </c>
      <c r="AN40" s="11">
        <v>30</v>
      </c>
      <c r="AO40" s="10" t="s">
        <v>64</v>
      </c>
      <c r="AP40" s="11"/>
      <c r="AQ40" s="10"/>
      <c r="AR40" s="11"/>
      <c r="AS40" s="10"/>
      <c r="AT40" s="7">
        <v>1</v>
      </c>
      <c r="AU40" s="7">
        <f t="shared" si="26"/>
        <v>2</v>
      </c>
      <c r="AV40" s="11"/>
      <c r="AW40" s="10"/>
      <c r="AX40" s="11"/>
      <c r="AY40" s="10"/>
      <c r="AZ40" s="11"/>
      <c r="BA40" s="10"/>
      <c r="BB40" s="7"/>
      <c r="BC40" s="11"/>
      <c r="BD40" s="10"/>
      <c r="BE40" s="11"/>
      <c r="BF40" s="10"/>
      <c r="BG40" s="11"/>
      <c r="BH40" s="10"/>
      <c r="BI40" s="7"/>
      <c r="BJ40" s="7">
        <f t="shared" si="27"/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7"/>
      <c r="BY40" s="7">
        <f t="shared" si="28"/>
        <v>0</v>
      </c>
    </row>
    <row r="41" spans="1:77" ht="12.75">
      <c r="A41" s="6"/>
      <c r="B41" s="6"/>
      <c r="C41" s="6"/>
      <c r="D41" s="6" t="s">
        <v>90</v>
      </c>
      <c r="E41" s="3" t="s">
        <v>91</v>
      </c>
      <c r="F41" s="6">
        <f t="shared" si="14"/>
        <v>0</v>
      </c>
      <c r="G41" s="6">
        <f t="shared" si="15"/>
        <v>1</v>
      </c>
      <c r="H41" s="6">
        <f t="shared" si="16"/>
        <v>60</v>
      </c>
      <c r="I41" s="6">
        <f t="shared" si="17"/>
        <v>0</v>
      </c>
      <c r="J41" s="6">
        <f t="shared" si="18"/>
        <v>0</v>
      </c>
      <c r="K41" s="6">
        <f t="shared" si="19"/>
        <v>0</v>
      </c>
      <c r="L41" s="6">
        <f t="shared" si="20"/>
        <v>60</v>
      </c>
      <c r="M41" s="6">
        <f t="shared" si="21"/>
        <v>0</v>
      </c>
      <c r="N41" s="6">
        <f t="shared" si="22"/>
        <v>0</v>
      </c>
      <c r="O41" s="7">
        <f t="shared" si="23"/>
        <v>3</v>
      </c>
      <c r="P41" s="7">
        <f t="shared" si="24"/>
        <v>3</v>
      </c>
      <c r="Q41" s="7">
        <v>2</v>
      </c>
      <c r="R41" s="11"/>
      <c r="S41" s="10"/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7"/>
      <c r="AF41" s="7">
        <f t="shared" si="25"/>
        <v>0</v>
      </c>
      <c r="AG41" s="11"/>
      <c r="AH41" s="10"/>
      <c r="AI41" s="11"/>
      <c r="AJ41" s="10"/>
      <c r="AK41" s="11"/>
      <c r="AL41" s="10"/>
      <c r="AM41" s="7"/>
      <c r="AN41" s="11">
        <v>60</v>
      </c>
      <c r="AO41" s="10" t="s">
        <v>64</v>
      </c>
      <c r="AP41" s="11"/>
      <c r="AQ41" s="10"/>
      <c r="AR41" s="11"/>
      <c r="AS41" s="10"/>
      <c r="AT41" s="7">
        <v>3</v>
      </c>
      <c r="AU41" s="7">
        <f t="shared" si="26"/>
        <v>3</v>
      </c>
      <c r="AV41" s="11"/>
      <c r="AW41" s="10"/>
      <c r="AX41" s="11"/>
      <c r="AY41" s="10"/>
      <c r="AZ41" s="11"/>
      <c r="BA41" s="10"/>
      <c r="BB41" s="7"/>
      <c r="BC41" s="11"/>
      <c r="BD41" s="10"/>
      <c r="BE41" s="11"/>
      <c r="BF41" s="10"/>
      <c r="BG41" s="11"/>
      <c r="BH41" s="10"/>
      <c r="BI41" s="7"/>
      <c r="BJ41" s="7">
        <f t="shared" si="27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7"/>
      <c r="BY41" s="7">
        <f t="shared" si="28"/>
        <v>0</v>
      </c>
    </row>
    <row r="42" spans="1:77" ht="12.75">
      <c r="A42" s="6"/>
      <c r="B42" s="6"/>
      <c r="C42" s="6"/>
      <c r="D42" s="6" t="s">
        <v>92</v>
      </c>
      <c r="E42" s="3" t="s">
        <v>93</v>
      </c>
      <c r="F42" s="6">
        <f t="shared" si="14"/>
        <v>0</v>
      </c>
      <c r="G42" s="6">
        <f t="shared" si="15"/>
        <v>1</v>
      </c>
      <c r="H42" s="6">
        <f t="shared" si="16"/>
        <v>45</v>
      </c>
      <c r="I42" s="6">
        <f t="shared" si="17"/>
        <v>0</v>
      </c>
      <c r="J42" s="6">
        <f t="shared" si="18"/>
        <v>0</v>
      </c>
      <c r="K42" s="6">
        <f t="shared" si="19"/>
        <v>0</v>
      </c>
      <c r="L42" s="6">
        <f t="shared" si="20"/>
        <v>0</v>
      </c>
      <c r="M42" s="6">
        <f t="shared" si="21"/>
        <v>0</v>
      </c>
      <c r="N42" s="6">
        <f t="shared" si="22"/>
        <v>45</v>
      </c>
      <c r="O42" s="7">
        <f t="shared" si="23"/>
        <v>5</v>
      </c>
      <c r="P42" s="7">
        <f t="shared" si="24"/>
        <v>5</v>
      </c>
      <c r="Q42" s="7">
        <v>3</v>
      </c>
      <c r="R42" s="11"/>
      <c r="S42" s="10"/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7"/>
      <c r="AF42" s="7">
        <f t="shared" si="25"/>
        <v>0</v>
      </c>
      <c r="AG42" s="11"/>
      <c r="AH42" s="10"/>
      <c r="AI42" s="11"/>
      <c r="AJ42" s="10"/>
      <c r="AK42" s="11"/>
      <c r="AL42" s="10"/>
      <c r="AM42" s="7"/>
      <c r="AN42" s="11"/>
      <c r="AO42" s="10"/>
      <c r="AP42" s="11"/>
      <c r="AQ42" s="10"/>
      <c r="AR42" s="11"/>
      <c r="AS42" s="10"/>
      <c r="AT42" s="7"/>
      <c r="AU42" s="7">
        <f t="shared" si="26"/>
        <v>0</v>
      </c>
      <c r="AV42" s="11"/>
      <c r="AW42" s="10"/>
      <c r="AX42" s="11"/>
      <c r="AY42" s="10"/>
      <c r="AZ42" s="11"/>
      <c r="BA42" s="10"/>
      <c r="BB42" s="7"/>
      <c r="BC42" s="11"/>
      <c r="BD42" s="10"/>
      <c r="BE42" s="11"/>
      <c r="BF42" s="10"/>
      <c r="BG42" s="11">
        <v>45</v>
      </c>
      <c r="BH42" s="10" t="s">
        <v>64</v>
      </c>
      <c r="BI42" s="7">
        <v>5</v>
      </c>
      <c r="BJ42" s="7">
        <f t="shared" si="27"/>
        <v>5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7"/>
      <c r="BY42" s="7">
        <f t="shared" si="28"/>
        <v>0</v>
      </c>
    </row>
    <row r="43" spans="1:77" ht="12.75">
      <c r="A43" s="6"/>
      <c r="B43" s="6"/>
      <c r="C43" s="6"/>
      <c r="D43" s="6" t="s">
        <v>94</v>
      </c>
      <c r="E43" s="3" t="s">
        <v>95</v>
      </c>
      <c r="F43" s="6">
        <f t="shared" si="14"/>
        <v>0</v>
      </c>
      <c r="G43" s="6">
        <f t="shared" si="15"/>
        <v>1</v>
      </c>
      <c r="H43" s="6">
        <f t="shared" si="16"/>
        <v>30</v>
      </c>
      <c r="I43" s="6">
        <f t="shared" si="17"/>
        <v>0</v>
      </c>
      <c r="J43" s="6">
        <f t="shared" si="18"/>
        <v>0</v>
      </c>
      <c r="K43" s="6">
        <f t="shared" si="19"/>
        <v>30</v>
      </c>
      <c r="L43" s="6">
        <f t="shared" si="20"/>
        <v>0</v>
      </c>
      <c r="M43" s="6">
        <f t="shared" si="21"/>
        <v>0</v>
      </c>
      <c r="N43" s="6">
        <f t="shared" si="22"/>
        <v>0</v>
      </c>
      <c r="O43" s="7">
        <f t="shared" si="23"/>
        <v>2</v>
      </c>
      <c r="P43" s="7">
        <f t="shared" si="24"/>
        <v>0</v>
      </c>
      <c r="Q43" s="7">
        <v>1</v>
      </c>
      <c r="R43" s="11"/>
      <c r="S43" s="10"/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7"/>
      <c r="AF43" s="7">
        <f t="shared" si="25"/>
        <v>0</v>
      </c>
      <c r="AG43" s="11"/>
      <c r="AH43" s="10"/>
      <c r="AI43" s="11"/>
      <c r="AJ43" s="10"/>
      <c r="AK43" s="11"/>
      <c r="AL43" s="10"/>
      <c r="AM43" s="7"/>
      <c r="AN43" s="11"/>
      <c r="AO43" s="10"/>
      <c r="AP43" s="11"/>
      <c r="AQ43" s="10"/>
      <c r="AR43" s="11"/>
      <c r="AS43" s="10"/>
      <c r="AT43" s="7"/>
      <c r="AU43" s="7">
        <f t="shared" si="26"/>
        <v>0</v>
      </c>
      <c r="AV43" s="11"/>
      <c r="AW43" s="10"/>
      <c r="AX43" s="11"/>
      <c r="AY43" s="10"/>
      <c r="AZ43" s="11">
        <v>30</v>
      </c>
      <c r="BA43" s="10" t="s">
        <v>64</v>
      </c>
      <c r="BB43" s="7">
        <v>2</v>
      </c>
      <c r="BC43" s="11"/>
      <c r="BD43" s="10"/>
      <c r="BE43" s="11"/>
      <c r="BF43" s="10"/>
      <c r="BG43" s="11"/>
      <c r="BH43" s="10"/>
      <c r="BI43" s="7"/>
      <c r="BJ43" s="7">
        <f t="shared" si="27"/>
        <v>2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7"/>
      <c r="BY43" s="7">
        <f t="shared" si="28"/>
        <v>0</v>
      </c>
    </row>
    <row r="44" spans="1:77" ht="12.75">
      <c r="A44" s="6"/>
      <c r="B44" s="6"/>
      <c r="C44" s="6"/>
      <c r="D44" s="6" t="s">
        <v>96</v>
      </c>
      <c r="E44" s="3" t="s">
        <v>97</v>
      </c>
      <c r="F44" s="6">
        <f t="shared" si="14"/>
        <v>0</v>
      </c>
      <c r="G44" s="6">
        <f t="shared" si="15"/>
        <v>1</v>
      </c>
      <c r="H44" s="6">
        <f t="shared" si="16"/>
        <v>0</v>
      </c>
      <c r="I44" s="6">
        <f t="shared" si="17"/>
        <v>0</v>
      </c>
      <c r="J44" s="6">
        <f t="shared" si="18"/>
        <v>0</v>
      </c>
      <c r="K44" s="6">
        <f t="shared" si="19"/>
        <v>0</v>
      </c>
      <c r="L44" s="6">
        <f t="shared" si="20"/>
        <v>0</v>
      </c>
      <c r="M44" s="6">
        <f t="shared" si="21"/>
        <v>0</v>
      </c>
      <c r="N44" s="6">
        <f t="shared" si="22"/>
        <v>0</v>
      </c>
      <c r="O44" s="7">
        <f t="shared" si="23"/>
        <v>20</v>
      </c>
      <c r="P44" s="7">
        <f t="shared" si="24"/>
        <v>0</v>
      </c>
      <c r="Q44" s="7">
        <v>10</v>
      </c>
      <c r="R44" s="11"/>
      <c r="S44" s="10"/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7"/>
      <c r="AF44" s="7">
        <f t="shared" si="25"/>
        <v>0</v>
      </c>
      <c r="AG44" s="11"/>
      <c r="AH44" s="10"/>
      <c r="AI44" s="11"/>
      <c r="AJ44" s="10"/>
      <c r="AK44" s="11"/>
      <c r="AL44" s="10"/>
      <c r="AM44" s="7"/>
      <c r="AN44" s="11"/>
      <c r="AO44" s="10"/>
      <c r="AP44" s="11"/>
      <c r="AQ44" s="10"/>
      <c r="AR44" s="11"/>
      <c r="AS44" s="10"/>
      <c r="AT44" s="7"/>
      <c r="AU44" s="7">
        <f t="shared" si="26"/>
        <v>0</v>
      </c>
      <c r="AV44" s="11"/>
      <c r="AW44" s="10"/>
      <c r="AX44" s="11">
        <v>0</v>
      </c>
      <c r="AY44" s="10" t="s">
        <v>64</v>
      </c>
      <c r="AZ44" s="11"/>
      <c r="BA44" s="10"/>
      <c r="BB44" s="7">
        <v>20</v>
      </c>
      <c r="BC44" s="11"/>
      <c r="BD44" s="10"/>
      <c r="BE44" s="11"/>
      <c r="BF44" s="10"/>
      <c r="BG44" s="11"/>
      <c r="BH44" s="10"/>
      <c r="BI44" s="7"/>
      <c r="BJ44" s="7">
        <f t="shared" si="27"/>
        <v>20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7"/>
      <c r="BY44" s="7">
        <f t="shared" si="28"/>
        <v>0</v>
      </c>
    </row>
    <row r="45" spans="1:77" ht="15.75" customHeight="1">
      <c r="A45" s="6"/>
      <c r="B45" s="6"/>
      <c r="C45" s="6"/>
      <c r="D45" s="6"/>
      <c r="E45" s="6" t="s">
        <v>62</v>
      </c>
      <c r="F45" s="6">
        <f aca="true" t="shared" si="29" ref="F45:R45">SUM(F29:F44)</f>
        <v>8</v>
      </c>
      <c r="G45" s="6">
        <f t="shared" si="29"/>
        <v>16</v>
      </c>
      <c r="H45" s="6">
        <f t="shared" si="29"/>
        <v>780</v>
      </c>
      <c r="I45" s="6">
        <f t="shared" si="29"/>
        <v>120</v>
      </c>
      <c r="J45" s="6">
        <f t="shared" si="29"/>
        <v>0</v>
      </c>
      <c r="K45" s="6">
        <f t="shared" si="29"/>
        <v>30</v>
      </c>
      <c r="L45" s="6">
        <f t="shared" si="29"/>
        <v>585</v>
      </c>
      <c r="M45" s="6">
        <f t="shared" si="29"/>
        <v>0</v>
      </c>
      <c r="N45" s="6">
        <f t="shared" si="29"/>
        <v>45</v>
      </c>
      <c r="O45" s="7">
        <f t="shared" si="29"/>
        <v>66</v>
      </c>
      <c r="P45" s="7">
        <f t="shared" si="29"/>
        <v>34</v>
      </c>
      <c r="Q45" s="7">
        <f t="shared" si="29"/>
        <v>38</v>
      </c>
      <c r="R45" s="11">
        <f t="shared" si="29"/>
        <v>60</v>
      </c>
      <c r="S45" s="10"/>
      <c r="T45" s="11">
        <f>SUM(T29:T44)</f>
        <v>0</v>
      </c>
      <c r="U45" s="10"/>
      <c r="V45" s="11">
        <f>SUM(V29:V44)</f>
        <v>0</v>
      </c>
      <c r="W45" s="10"/>
      <c r="X45" s="7">
        <f>SUM(X29:X44)</f>
        <v>5</v>
      </c>
      <c r="Y45" s="11">
        <f>SUM(Y29:Y44)</f>
        <v>360</v>
      </c>
      <c r="Z45" s="10"/>
      <c r="AA45" s="11">
        <f>SUM(AA29:AA44)</f>
        <v>0</v>
      </c>
      <c r="AB45" s="10"/>
      <c r="AC45" s="11">
        <f>SUM(AC29:AC44)</f>
        <v>0</v>
      </c>
      <c r="AD45" s="10"/>
      <c r="AE45" s="7">
        <f>SUM(AE29:AE44)</f>
        <v>17</v>
      </c>
      <c r="AF45" s="7">
        <f>SUM(AF29:AF44)</f>
        <v>22</v>
      </c>
      <c r="AG45" s="11">
        <f>SUM(AG29:AG44)</f>
        <v>60</v>
      </c>
      <c r="AH45" s="10"/>
      <c r="AI45" s="11">
        <f>SUM(AI29:AI44)</f>
        <v>0</v>
      </c>
      <c r="AJ45" s="10"/>
      <c r="AK45" s="11">
        <f>SUM(AK29:AK44)</f>
        <v>0</v>
      </c>
      <c r="AL45" s="10"/>
      <c r="AM45" s="7">
        <f>SUM(AM29:AM44)</f>
        <v>5</v>
      </c>
      <c r="AN45" s="11">
        <f>SUM(AN29:AN44)</f>
        <v>225</v>
      </c>
      <c r="AO45" s="10"/>
      <c r="AP45" s="11">
        <f>SUM(AP29:AP44)</f>
        <v>0</v>
      </c>
      <c r="AQ45" s="10"/>
      <c r="AR45" s="11">
        <f>SUM(AR29:AR44)</f>
        <v>0</v>
      </c>
      <c r="AS45" s="10"/>
      <c r="AT45" s="7">
        <f>SUM(AT29:AT44)</f>
        <v>12</v>
      </c>
      <c r="AU45" s="7">
        <f>SUM(AU29:AU44)</f>
        <v>17</v>
      </c>
      <c r="AV45" s="11">
        <f>SUM(AV29:AV44)</f>
        <v>0</v>
      </c>
      <c r="AW45" s="10"/>
      <c r="AX45" s="11">
        <f>SUM(AX29:AX44)</f>
        <v>0</v>
      </c>
      <c r="AY45" s="10"/>
      <c r="AZ45" s="11">
        <f>SUM(AZ29:AZ44)</f>
        <v>30</v>
      </c>
      <c r="BA45" s="10"/>
      <c r="BB45" s="7">
        <f>SUM(BB29:BB44)</f>
        <v>22</v>
      </c>
      <c r="BC45" s="11">
        <f>SUM(BC29:BC44)</f>
        <v>0</v>
      </c>
      <c r="BD45" s="10"/>
      <c r="BE45" s="11">
        <f>SUM(BE29:BE44)</f>
        <v>0</v>
      </c>
      <c r="BF45" s="10"/>
      <c r="BG45" s="11">
        <f>SUM(BG29:BG44)</f>
        <v>45</v>
      </c>
      <c r="BH45" s="10"/>
      <c r="BI45" s="7">
        <f>SUM(BI29:BI44)</f>
        <v>5</v>
      </c>
      <c r="BJ45" s="7">
        <f>SUM(BJ29:BJ44)</f>
        <v>27</v>
      </c>
      <c r="BK45" s="11">
        <f>SUM(BK29:BK44)</f>
        <v>0</v>
      </c>
      <c r="BL45" s="10"/>
      <c r="BM45" s="11">
        <f>SUM(BM29:BM44)</f>
        <v>0</v>
      </c>
      <c r="BN45" s="10"/>
      <c r="BO45" s="11">
        <f>SUM(BO29:BO44)</f>
        <v>0</v>
      </c>
      <c r="BP45" s="10"/>
      <c r="BQ45" s="7">
        <f>SUM(BQ29:BQ44)</f>
        <v>0</v>
      </c>
      <c r="BR45" s="11">
        <f>SUM(BR29:BR44)</f>
        <v>0</v>
      </c>
      <c r="BS45" s="10"/>
      <c r="BT45" s="11">
        <f>SUM(BT29:BT44)</f>
        <v>0</v>
      </c>
      <c r="BU45" s="10"/>
      <c r="BV45" s="11">
        <f>SUM(BV29:BV44)</f>
        <v>0</v>
      </c>
      <c r="BW45" s="10"/>
      <c r="BX45" s="7">
        <f>SUM(BX29:BX44)</f>
        <v>0</v>
      </c>
      <c r="BY45" s="7">
        <f>SUM(BY29:BY44)</f>
        <v>0</v>
      </c>
    </row>
    <row r="46" spans="1:77" ht="19.5" customHeight="1">
      <c r="A46" s="12" t="s">
        <v>98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2"/>
      <c r="BY46" s="13"/>
    </row>
    <row r="47" spans="1:77" ht="12.75">
      <c r="A47" s="15">
        <v>1</v>
      </c>
      <c r="B47" s="15">
        <v>1</v>
      </c>
      <c r="C47" s="6">
        <v>1</v>
      </c>
      <c r="D47" s="6" t="s">
        <v>99</v>
      </c>
      <c r="E47" s="3" t="s">
        <v>100</v>
      </c>
      <c r="F47" s="6">
        <f aca="true" t="shared" si="30" ref="F47:F68">COUNTIF(R47:BW47,"e")</f>
        <v>1</v>
      </c>
      <c r="G47" s="6">
        <f aca="true" t="shared" si="31" ref="G47:G68">COUNTIF(R47:BW47,"z")</f>
        <v>1</v>
      </c>
      <c r="H47" s="6">
        <f aca="true" t="shared" si="32" ref="H47:H68">SUM(I47:N47)</f>
        <v>60</v>
      </c>
      <c r="I47" s="6">
        <f aca="true" t="shared" si="33" ref="I47:I68">R47+AG47+AV47+BK47</f>
        <v>15</v>
      </c>
      <c r="J47" s="6">
        <f aca="true" t="shared" si="34" ref="J47:J68">T47+AI47+AX47+BM47</f>
        <v>0</v>
      </c>
      <c r="K47" s="6">
        <f aca="true" t="shared" si="35" ref="K47:K68">V47+AK47+AZ47+BO47</f>
        <v>0</v>
      </c>
      <c r="L47" s="6">
        <f aca="true" t="shared" si="36" ref="L47:L68">Y47+AN47+BC47+BR47</f>
        <v>45</v>
      </c>
      <c r="M47" s="6">
        <f aca="true" t="shared" si="37" ref="M47:M68">AA47+AP47+BE47+BT47</f>
        <v>0</v>
      </c>
      <c r="N47" s="6">
        <f aca="true" t="shared" si="38" ref="N47:N68">AC47+AR47+BG47+BV47</f>
        <v>0</v>
      </c>
      <c r="O47" s="7">
        <f aca="true" t="shared" si="39" ref="O47:O68">AF47+AU47+BJ47+BY47</f>
        <v>4</v>
      </c>
      <c r="P47" s="7">
        <f aca="true" t="shared" si="40" ref="P47:P68">AE47+AT47+BI47+BX47</f>
        <v>3</v>
      </c>
      <c r="Q47" s="7">
        <v>3</v>
      </c>
      <c r="R47" s="11">
        <v>15</v>
      </c>
      <c r="S47" s="10" t="s">
        <v>65</v>
      </c>
      <c r="T47" s="11"/>
      <c r="U47" s="10"/>
      <c r="V47" s="11"/>
      <c r="W47" s="10"/>
      <c r="X47" s="7">
        <v>1</v>
      </c>
      <c r="Y47" s="11">
        <v>45</v>
      </c>
      <c r="Z47" s="10" t="s">
        <v>64</v>
      </c>
      <c r="AA47" s="11"/>
      <c r="AB47" s="10"/>
      <c r="AC47" s="11"/>
      <c r="AD47" s="10"/>
      <c r="AE47" s="7">
        <v>3</v>
      </c>
      <c r="AF47" s="7">
        <f aca="true" t="shared" si="41" ref="AF47:AF68">X47+AE47</f>
        <v>4</v>
      </c>
      <c r="AG47" s="11"/>
      <c r="AH47" s="10"/>
      <c r="AI47" s="11"/>
      <c r="AJ47" s="10"/>
      <c r="AK47" s="11"/>
      <c r="AL47" s="10"/>
      <c r="AM47" s="7"/>
      <c r="AN47" s="11"/>
      <c r="AO47" s="10"/>
      <c r="AP47" s="11"/>
      <c r="AQ47" s="10"/>
      <c r="AR47" s="11"/>
      <c r="AS47" s="10"/>
      <c r="AT47" s="7"/>
      <c r="AU47" s="7">
        <f aca="true" t="shared" si="42" ref="AU47:AU68">AM47+AT47</f>
        <v>0</v>
      </c>
      <c r="AV47" s="11"/>
      <c r="AW47" s="10"/>
      <c r="AX47" s="11"/>
      <c r="AY47" s="10"/>
      <c r="AZ47" s="11"/>
      <c r="BA47" s="10"/>
      <c r="BB47" s="7"/>
      <c r="BC47" s="11"/>
      <c r="BD47" s="10"/>
      <c r="BE47" s="11"/>
      <c r="BF47" s="10"/>
      <c r="BG47" s="11"/>
      <c r="BH47" s="10"/>
      <c r="BI47" s="7"/>
      <c r="BJ47" s="7">
        <f aca="true" t="shared" si="43" ref="BJ47:BJ68">BB47+BI47</f>
        <v>0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7"/>
      <c r="BY47" s="7">
        <f aca="true" t="shared" si="44" ref="BY47:BY68">BQ47+BX47</f>
        <v>0</v>
      </c>
    </row>
    <row r="48" spans="1:77" ht="12.75">
      <c r="A48" s="15">
        <v>1</v>
      </c>
      <c r="B48" s="15">
        <v>1</v>
      </c>
      <c r="C48" s="6">
        <v>2</v>
      </c>
      <c r="D48" s="6" t="s">
        <v>101</v>
      </c>
      <c r="E48" s="3" t="s">
        <v>102</v>
      </c>
      <c r="F48" s="6">
        <f t="shared" si="30"/>
        <v>1</v>
      </c>
      <c r="G48" s="6">
        <f t="shared" si="31"/>
        <v>1</v>
      </c>
      <c r="H48" s="6">
        <f t="shared" si="32"/>
        <v>60</v>
      </c>
      <c r="I48" s="6">
        <f t="shared" si="33"/>
        <v>15</v>
      </c>
      <c r="J48" s="6">
        <f t="shared" si="34"/>
        <v>0</v>
      </c>
      <c r="K48" s="6">
        <f t="shared" si="35"/>
        <v>0</v>
      </c>
      <c r="L48" s="6">
        <f t="shared" si="36"/>
        <v>45</v>
      </c>
      <c r="M48" s="6">
        <f t="shared" si="37"/>
        <v>0</v>
      </c>
      <c r="N48" s="6">
        <f t="shared" si="38"/>
        <v>0</v>
      </c>
      <c r="O48" s="7">
        <f t="shared" si="39"/>
        <v>4</v>
      </c>
      <c r="P48" s="7">
        <f t="shared" si="40"/>
        <v>3</v>
      </c>
      <c r="Q48" s="7">
        <v>3</v>
      </c>
      <c r="R48" s="11">
        <v>15</v>
      </c>
      <c r="S48" s="10" t="s">
        <v>65</v>
      </c>
      <c r="T48" s="11"/>
      <c r="U48" s="10"/>
      <c r="V48" s="11"/>
      <c r="W48" s="10"/>
      <c r="X48" s="7">
        <v>1</v>
      </c>
      <c r="Y48" s="11">
        <v>45</v>
      </c>
      <c r="Z48" s="10" t="s">
        <v>64</v>
      </c>
      <c r="AA48" s="11"/>
      <c r="AB48" s="10"/>
      <c r="AC48" s="11"/>
      <c r="AD48" s="10"/>
      <c r="AE48" s="7">
        <v>3</v>
      </c>
      <c r="AF48" s="7">
        <f t="shared" si="41"/>
        <v>4</v>
      </c>
      <c r="AG48" s="11"/>
      <c r="AH48" s="10"/>
      <c r="AI48" s="11"/>
      <c r="AJ48" s="10"/>
      <c r="AK48" s="11"/>
      <c r="AL48" s="10"/>
      <c r="AM48" s="7"/>
      <c r="AN48" s="11"/>
      <c r="AO48" s="10"/>
      <c r="AP48" s="11"/>
      <c r="AQ48" s="10"/>
      <c r="AR48" s="11"/>
      <c r="AS48" s="10"/>
      <c r="AT48" s="7"/>
      <c r="AU48" s="7">
        <f t="shared" si="42"/>
        <v>0</v>
      </c>
      <c r="AV48" s="11"/>
      <c r="AW48" s="10"/>
      <c r="AX48" s="11"/>
      <c r="AY48" s="10"/>
      <c r="AZ48" s="11"/>
      <c r="BA48" s="10"/>
      <c r="BB48" s="7"/>
      <c r="BC48" s="11"/>
      <c r="BD48" s="10"/>
      <c r="BE48" s="11"/>
      <c r="BF48" s="10"/>
      <c r="BG48" s="11"/>
      <c r="BH48" s="10"/>
      <c r="BI48" s="7"/>
      <c r="BJ48" s="7">
        <f t="shared" si="43"/>
        <v>0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7"/>
      <c r="BY48" s="7">
        <f t="shared" si="44"/>
        <v>0</v>
      </c>
    </row>
    <row r="49" spans="1:77" ht="12.75">
      <c r="A49" s="15">
        <v>2</v>
      </c>
      <c r="B49" s="15">
        <v>1</v>
      </c>
      <c r="C49" s="6">
        <v>1</v>
      </c>
      <c r="D49" s="6" t="s">
        <v>103</v>
      </c>
      <c r="E49" s="3" t="s">
        <v>104</v>
      </c>
      <c r="F49" s="6">
        <f t="shared" si="30"/>
        <v>0</v>
      </c>
      <c r="G49" s="6">
        <f t="shared" si="31"/>
        <v>1</v>
      </c>
      <c r="H49" s="6">
        <f t="shared" si="32"/>
        <v>15</v>
      </c>
      <c r="I49" s="6">
        <f t="shared" si="33"/>
        <v>15</v>
      </c>
      <c r="J49" s="6">
        <f t="shared" si="34"/>
        <v>0</v>
      </c>
      <c r="K49" s="6">
        <f t="shared" si="35"/>
        <v>0</v>
      </c>
      <c r="L49" s="6">
        <f t="shared" si="36"/>
        <v>0</v>
      </c>
      <c r="M49" s="6">
        <f t="shared" si="37"/>
        <v>0</v>
      </c>
      <c r="N49" s="6">
        <f t="shared" si="38"/>
        <v>0</v>
      </c>
      <c r="O49" s="7">
        <f t="shared" si="39"/>
        <v>2</v>
      </c>
      <c r="P49" s="7">
        <f t="shared" si="40"/>
        <v>0</v>
      </c>
      <c r="Q49" s="7">
        <v>1</v>
      </c>
      <c r="R49" s="11">
        <v>15</v>
      </c>
      <c r="S49" s="10" t="s">
        <v>64</v>
      </c>
      <c r="T49" s="11"/>
      <c r="U49" s="10"/>
      <c r="V49" s="11"/>
      <c r="W49" s="10"/>
      <c r="X49" s="7">
        <v>2</v>
      </c>
      <c r="Y49" s="11"/>
      <c r="Z49" s="10"/>
      <c r="AA49" s="11"/>
      <c r="AB49" s="10"/>
      <c r="AC49" s="11"/>
      <c r="AD49" s="10"/>
      <c r="AE49" s="7"/>
      <c r="AF49" s="7">
        <f t="shared" si="41"/>
        <v>2</v>
      </c>
      <c r="AG49" s="11"/>
      <c r="AH49" s="10"/>
      <c r="AI49" s="11"/>
      <c r="AJ49" s="10"/>
      <c r="AK49" s="11"/>
      <c r="AL49" s="10"/>
      <c r="AM49" s="7"/>
      <c r="AN49" s="11"/>
      <c r="AO49" s="10"/>
      <c r="AP49" s="11"/>
      <c r="AQ49" s="10"/>
      <c r="AR49" s="11"/>
      <c r="AS49" s="10"/>
      <c r="AT49" s="7"/>
      <c r="AU49" s="7">
        <f t="shared" si="42"/>
        <v>0</v>
      </c>
      <c r="AV49" s="11"/>
      <c r="AW49" s="10"/>
      <c r="AX49" s="11"/>
      <c r="AY49" s="10"/>
      <c r="AZ49" s="11"/>
      <c r="BA49" s="10"/>
      <c r="BB49" s="7"/>
      <c r="BC49" s="11"/>
      <c r="BD49" s="10"/>
      <c r="BE49" s="11"/>
      <c r="BF49" s="10"/>
      <c r="BG49" s="11"/>
      <c r="BH49" s="10"/>
      <c r="BI49" s="7"/>
      <c r="BJ49" s="7">
        <f t="shared" si="43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7"/>
      <c r="BY49" s="7">
        <f t="shared" si="44"/>
        <v>0</v>
      </c>
    </row>
    <row r="50" spans="1:77" ht="12.75">
      <c r="A50" s="15">
        <v>2</v>
      </c>
      <c r="B50" s="15">
        <v>1</v>
      </c>
      <c r="C50" s="6">
        <v>2</v>
      </c>
      <c r="D50" s="6" t="s">
        <v>105</v>
      </c>
      <c r="E50" s="3" t="s">
        <v>106</v>
      </c>
      <c r="F50" s="6">
        <f t="shared" si="30"/>
        <v>0</v>
      </c>
      <c r="G50" s="6">
        <f t="shared" si="31"/>
        <v>1</v>
      </c>
      <c r="H50" s="6">
        <f t="shared" si="32"/>
        <v>15</v>
      </c>
      <c r="I50" s="6">
        <f t="shared" si="33"/>
        <v>15</v>
      </c>
      <c r="J50" s="6">
        <f t="shared" si="34"/>
        <v>0</v>
      </c>
      <c r="K50" s="6">
        <f t="shared" si="35"/>
        <v>0</v>
      </c>
      <c r="L50" s="6">
        <f t="shared" si="36"/>
        <v>0</v>
      </c>
      <c r="M50" s="6">
        <f t="shared" si="37"/>
        <v>0</v>
      </c>
      <c r="N50" s="6">
        <f t="shared" si="38"/>
        <v>0</v>
      </c>
      <c r="O50" s="7">
        <f t="shared" si="39"/>
        <v>2</v>
      </c>
      <c r="P50" s="7">
        <f t="shared" si="40"/>
        <v>0</v>
      </c>
      <c r="Q50" s="7">
        <v>1</v>
      </c>
      <c r="R50" s="11">
        <v>15</v>
      </c>
      <c r="S50" s="10" t="s">
        <v>64</v>
      </c>
      <c r="T50" s="11"/>
      <c r="U50" s="10"/>
      <c r="V50" s="11"/>
      <c r="W50" s="10"/>
      <c r="X50" s="7">
        <v>2</v>
      </c>
      <c r="Y50" s="11"/>
      <c r="Z50" s="10"/>
      <c r="AA50" s="11"/>
      <c r="AB50" s="10"/>
      <c r="AC50" s="11"/>
      <c r="AD50" s="10"/>
      <c r="AE50" s="7"/>
      <c r="AF50" s="7">
        <f t="shared" si="41"/>
        <v>2</v>
      </c>
      <c r="AG50" s="11"/>
      <c r="AH50" s="10"/>
      <c r="AI50" s="11"/>
      <c r="AJ50" s="10"/>
      <c r="AK50" s="11"/>
      <c r="AL50" s="10"/>
      <c r="AM50" s="7"/>
      <c r="AN50" s="11"/>
      <c r="AO50" s="10"/>
      <c r="AP50" s="11"/>
      <c r="AQ50" s="10"/>
      <c r="AR50" s="11"/>
      <c r="AS50" s="10"/>
      <c r="AT50" s="7"/>
      <c r="AU50" s="7">
        <f t="shared" si="42"/>
        <v>0</v>
      </c>
      <c r="AV50" s="11"/>
      <c r="AW50" s="10"/>
      <c r="AX50" s="11"/>
      <c r="AY50" s="10"/>
      <c r="AZ50" s="11"/>
      <c r="BA50" s="10"/>
      <c r="BB50" s="7"/>
      <c r="BC50" s="11"/>
      <c r="BD50" s="10"/>
      <c r="BE50" s="11"/>
      <c r="BF50" s="10"/>
      <c r="BG50" s="11"/>
      <c r="BH50" s="10"/>
      <c r="BI50" s="7"/>
      <c r="BJ50" s="7">
        <f t="shared" si="43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7"/>
      <c r="BY50" s="7">
        <f t="shared" si="44"/>
        <v>0</v>
      </c>
    </row>
    <row r="51" spans="1:77" ht="12.75">
      <c r="A51" s="15">
        <v>3</v>
      </c>
      <c r="B51" s="15">
        <v>1</v>
      </c>
      <c r="C51" s="6">
        <v>1</v>
      </c>
      <c r="D51" s="6" t="s">
        <v>107</v>
      </c>
      <c r="E51" s="3" t="s">
        <v>108</v>
      </c>
      <c r="F51" s="6">
        <f t="shared" si="30"/>
        <v>0</v>
      </c>
      <c r="G51" s="6">
        <f t="shared" si="31"/>
        <v>1</v>
      </c>
      <c r="H51" s="6">
        <f t="shared" si="32"/>
        <v>15</v>
      </c>
      <c r="I51" s="6">
        <f t="shared" si="33"/>
        <v>15</v>
      </c>
      <c r="J51" s="6">
        <f t="shared" si="34"/>
        <v>0</v>
      </c>
      <c r="K51" s="6">
        <f t="shared" si="35"/>
        <v>0</v>
      </c>
      <c r="L51" s="6">
        <f t="shared" si="36"/>
        <v>0</v>
      </c>
      <c r="M51" s="6">
        <f t="shared" si="37"/>
        <v>0</v>
      </c>
      <c r="N51" s="6">
        <f t="shared" si="38"/>
        <v>0</v>
      </c>
      <c r="O51" s="7">
        <f t="shared" si="39"/>
        <v>2</v>
      </c>
      <c r="P51" s="7">
        <f t="shared" si="40"/>
        <v>0</v>
      </c>
      <c r="Q51" s="7">
        <v>1</v>
      </c>
      <c r="R51" s="11">
        <v>15</v>
      </c>
      <c r="S51" s="10" t="s">
        <v>64</v>
      </c>
      <c r="T51" s="11"/>
      <c r="U51" s="10"/>
      <c r="V51" s="11"/>
      <c r="W51" s="10"/>
      <c r="X51" s="7">
        <v>2</v>
      </c>
      <c r="Y51" s="11"/>
      <c r="Z51" s="10"/>
      <c r="AA51" s="11"/>
      <c r="AB51" s="10"/>
      <c r="AC51" s="11"/>
      <c r="AD51" s="10"/>
      <c r="AE51" s="7"/>
      <c r="AF51" s="7">
        <f t="shared" si="41"/>
        <v>2</v>
      </c>
      <c r="AG51" s="11"/>
      <c r="AH51" s="10"/>
      <c r="AI51" s="11"/>
      <c r="AJ51" s="10"/>
      <c r="AK51" s="11"/>
      <c r="AL51" s="10"/>
      <c r="AM51" s="7"/>
      <c r="AN51" s="11"/>
      <c r="AO51" s="10"/>
      <c r="AP51" s="11"/>
      <c r="AQ51" s="10"/>
      <c r="AR51" s="11"/>
      <c r="AS51" s="10"/>
      <c r="AT51" s="7"/>
      <c r="AU51" s="7">
        <f t="shared" si="42"/>
        <v>0</v>
      </c>
      <c r="AV51" s="11"/>
      <c r="AW51" s="10"/>
      <c r="AX51" s="11"/>
      <c r="AY51" s="10"/>
      <c r="AZ51" s="11"/>
      <c r="BA51" s="10"/>
      <c r="BB51" s="7"/>
      <c r="BC51" s="11"/>
      <c r="BD51" s="10"/>
      <c r="BE51" s="11"/>
      <c r="BF51" s="10"/>
      <c r="BG51" s="11"/>
      <c r="BH51" s="10"/>
      <c r="BI51" s="7"/>
      <c r="BJ51" s="7">
        <f t="shared" si="43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7"/>
      <c r="BY51" s="7">
        <f t="shared" si="44"/>
        <v>0</v>
      </c>
    </row>
    <row r="52" spans="1:77" ht="12.75">
      <c r="A52" s="15">
        <v>3</v>
      </c>
      <c r="B52" s="15">
        <v>1</v>
      </c>
      <c r="C52" s="6">
        <v>2</v>
      </c>
      <c r="D52" s="6" t="s">
        <v>109</v>
      </c>
      <c r="E52" s="3" t="s">
        <v>110</v>
      </c>
      <c r="F52" s="6">
        <f t="shared" si="30"/>
        <v>0</v>
      </c>
      <c r="G52" s="6">
        <f t="shared" si="31"/>
        <v>1</v>
      </c>
      <c r="H52" s="6">
        <f t="shared" si="32"/>
        <v>15</v>
      </c>
      <c r="I52" s="6">
        <f t="shared" si="33"/>
        <v>15</v>
      </c>
      <c r="J52" s="6">
        <f t="shared" si="34"/>
        <v>0</v>
      </c>
      <c r="K52" s="6">
        <f t="shared" si="35"/>
        <v>0</v>
      </c>
      <c r="L52" s="6">
        <f t="shared" si="36"/>
        <v>0</v>
      </c>
      <c r="M52" s="6">
        <f t="shared" si="37"/>
        <v>0</v>
      </c>
      <c r="N52" s="6">
        <f t="shared" si="38"/>
        <v>0</v>
      </c>
      <c r="O52" s="7">
        <f t="shared" si="39"/>
        <v>2</v>
      </c>
      <c r="P52" s="7">
        <f t="shared" si="40"/>
        <v>0</v>
      </c>
      <c r="Q52" s="7">
        <v>1</v>
      </c>
      <c r="R52" s="11">
        <v>15</v>
      </c>
      <c r="S52" s="10" t="s">
        <v>64</v>
      </c>
      <c r="T52" s="11"/>
      <c r="U52" s="10"/>
      <c r="V52" s="11"/>
      <c r="W52" s="10"/>
      <c r="X52" s="7">
        <v>2</v>
      </c>
      <c r="Y52" s="11"/>
      <c r="Z52" s="10"/>
      <c r="AA52" s="11"/>
      <c r="AB52" s="10"/>
      <c r="AC52" s="11"/>
      <c r="AD52" s="10"/>
      <c r="AE52" s="7"/>
      <c r="AF52" s="7">
        <f t="shared" si="41"/>
        <v>2</v>
      </c>
      <c r="AG52" s="11"/>
      <c r="AH52" s="10"/>
      <c r="AI52" s="11"/>
      <c r="AJ52" s="10"/>
      <c r="AK52" s="11"/>
      <c r="AL52" s="10"/>
      <c r="AM52" s="7"/>
      <c r="AN52" s="11"/>
      <c r="AO52" s="10"/>
      <c r="AP52" s="11"/>
      <c r="AQ52" s="10"/>
      <c r="AR52" s="11"/>
      <c r="AS52" s="10"/>
      <c r="AT52" s="7"/>
      <c r="AU52" s="7">
        <f t="shared" si="42"/>
        <v>0</v>
      </c>
      <c r="AV52" s="11"/>
      <c r="AW52" s="10"/>
      <c r="AX52" s="11"/>
      <c r="AY52" s="10"/>
      <c r="AZ52" s="11"/>
      <c r="BA52" s="10"/>
      <c r="BB52" s="7"/>
      <c r="BC52" s="11"/>
      <c r="BD52" s="10"/>
      <c r="BE52" s="11"/>
      <c r="BF52" s="10"/>
      <c r="BG52" s="11"/>
      <c r="BH52" s="10"/>
      <c r="BI52" s="7"/>
      <c r="BJ52" s="7">
        <f t="shared" si="43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7"/>
      <c r="BY52" s="7">
        <f t="shared" si="44"/>
        <v>0</v>
      </c>
    </row>
    <row r="53" spans="1:77" ht="12.75">
      <c r="A53" s="15">
        <v>4</v>
      </c>
      <c r="B53" s="15">
        <v>1</v>
      </c>
      <c r="C53" s="6">
        <v>1</v>
      </c>
      <c r="D53" s="6" t="s">
        <v>111</v>
      </c>
      <c r="E53" s="3" t="s">
        <v>112</v>
      </c>
      <c r="F53" s="6">
        <f t="shared" si="30"/>
        <v>1</v>
      </c>
      <c r="G53" s="6">
        <f t="shared" si="31"/>
        <v>0</v>
      </c>
      <c r="H53" s="6">
        <f t="shared" si="32"/>
        <v>30</v>
      </c>
      <c r="I53" s="6">
        <f t="shared" si="33"/>
        <v>0</v>
      </c>
      <c r="J53" s="6">
        <f t="shared" si="34"/>
        <v>0</v>
      </c>
      <c r="K53" s="6">
        <f t="shared" si="35"/>
        <v>0</v>
      </c>
      <c r="L53" s="6">
        <f t="shared" si="36"/>
        <v>0</v>
      </c>
      <c r="M53" s="6">
        <f t="shared" si="37"/>
        <v>30</v>
      </c>
      <c r="N53" s="6">
        <f t="shared" si="38"/>
        <v>0</v>
      </c>
      <c r="O53" s="7">
        <f t="shared" si="39"/>
        <v>3</v>
      </c>
      <c r="P53" s="7">
        <f t="shared" si="40"/>
        <v>3</v>
      </c>
      <c r="Q53" s="7">
        <v>2</v>
      </c>
      <c r="R53" s="11"/>
      <c r="S53" s="10"/>
      <c r="T53" s="11"/>
      <c r="U53" s="10"/>
      <c r="V53" s="11"/>
      <c r="W53" s="10"/>
      <c r="X53" s="7"/>
      <c r="Y53" s="11"/>
      <c r="Z53" s="10"/>
      <c r="AA53" s="11"/>
      <c r="AB53" s="10"/>
      <c r="AC53" s="11"/>
      <c r="AD53" s="10"/>
      <c r="AE53" s="7"/>
      <c r="AF53" s="7">
        <f t="shared" si="41"/>
        <v>0</v>
      </c>
      <c r="AG53" s="11"/>
      <c r="AH53" s="10"/>
      <c r="AI53" s="11"/>
      <c r="AJ53" s="10"/>
      <c r="AK53" s="11"/>
      <c r="AL53" s="10"/>
      <c r="AM53" s="7"/>
      <c r="AN53" s="11"/>
      <c r="AO53" s="10"/>
      <c r="AP53" s="11">
        <v>30</v>
      </c>
      <c r="AQ53" s="10" t="s">
        <v>65</v>
      </c>
      <c r="AR53" s="11"/>
      <c r="AS53" s="10"/>
      <c r="AT53" s="7">
        <v>3</v>
      </c>
      <c r="AU53" s="7">
        <f t="shared" si="42"/>
        <v>3</v>
      </c>
      <c r="AV53" s="11"/>
      <c r="AW53" s="10"/>
      <c r="AX53" s="11"/>
      <c r="AY53" s="10"/>
      <c r="AZ53" s="11"/>
      <c r="BA53" s="10"/>
      <c r="BB53" s="7"/>
      <c r="BC53" s="11"/>
      <c r="BD53" s="10"/>
      <c r="BE53" s="11"/>
      <c r="BF53" s="10"/>
      <c r="BG53" s="11"/>
      <c r="BH53" s="10"/>
      <c r="BI53" s="7"/>
      <c r="BJ53" s="7">
        <f t="shared" si="43"/>
        <v>0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7"/>
      <c r="BY53" s="7">
        <f t="shared" si="44"/>
        <v>0</v>
      </c>
    </row>
    <row r="54" spans="1:77" ht="12.75">
      <c r="A54" s="15">
        <v>4</v>
      </c>
      <c r="B54" s="15">
        <v>1</v>
      </c>
      <c r="C54" s="6">
        <v>2</v>
      </c>
      <c r="D54" s="6" t="s">
        <v>113</v>
      </c>
      <c r="E54" s="3" t="s">
        <v>114</v>
      </c>
      <c r="F54" s="6">
        <f t="shared" si="30"/>
        <v>1</v>
      </c>
      <c r="G54" s="6">
        <f t="shared" si="31"/>
        <v>0</v>
      </c>
      <c r="H54" s="6">
        <f t="shared" si="32"/>
        <v>30</v>
      </c>
      <c r="I54" s="6">
        <f t="shared" si="33"/>
        <v>0</v>
      </c>
      <c r="J54" s="6">
        <f t="shared" si="34"/>
        <v>0</v>
      </c>
      <c r="K54" s="6">
        <f t="shared" si="35"/>
        <v>0</v>
      </c>
      <c r="L54" s="6">
        <f t="shared" si="36"/>
        <v>0</v>
      </c>
      <c r="M54" s="6">
        <f t="shared" si="37"/>
        <v>30</v>
      </c>
      <c r="N54" s="6">
        <f t="shared" si="38"/>
        <v>0</v>
      </c>
      <c r="O54" s="7">
        <f t="shared" si="39"/>
        <v>3</v>
      </c>
      <c r="P54" s="7">
        <f t="shared" si="40"/>
        <v>3</v>
      </c>
      <c r="Q54" s="7">
        <v>2</v>
      </c>
      <c r="R54" s="11"/>
      <c r="S54" s="10"/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7"/>
      <c r="AF54" s="7">
        <f t="shared" si="41"/>
        <v>0</v>
      </c>
      <c r="AG54" s="11"/>
      <c r="AH54" s="10"/>
      <c r="AI54" s="11"/>
      <c r="AJ54" s="10"/>
      <c r="AK54" s="11"/>
      <c r="AL54" s="10"/>
      <c r="AM54" s="7"/>
      <c r="AN54" s="11"/>
      <c r="AO54" s="10"/>
      <c r="AP54" s="11">
        <v>30</v>
      </c>
      <c r="AQ54" s="10" t="s">
        <v>65</v>
      </c>
      <c r="AR54" s="11"/>
      <c r="AS54" s="10"/>
      <c r="AT54" s="7">
        <v>3</v>
      </c>
      <c r="AU54" s="7">
        <f t="shared" si="42"/>
        <v>3</v>
      </c>
      <c r="AV54" s="11"/>
      <c r="AW54" s="10"/>
      <c r="AX54" s="11"/>
      <c r="AY54" s="10"/>
      <c r="AZ54" s="11"/>
      <c r="BA54" s="10"/>
      <c r="BB54" s="7"/>
      <c r="BC54" s="11"/>
      <c r="BD54" s="10"/>
      <c r="BE54" s="11"/>
      <c r="BF54" s="10"/>
      <c r="BG54" s="11"/>
      <c r="BH54" s="10"/>
      <c r="BI54" s="7"/>
      <c r="BJ54" s="7">
        <f t="shared" si="43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7"/>
      <c r="BY54" s="7">
        <f t="shared" si="44"/>
        <v>0</v>
      </c>
    </row>
    <row r="55" spans="1:77" ht="12.75">
      <c r="A55" s="15">
        <v>5</v>
      </c>
      <c r="B55" s="15">
        <v>1</v>
      </c>
      <c r="C55" s="6">
        <v>1</v>
      </c>
      <c r="D55" s="6" t="s">
        <v>115</v>
      </c>
      <c r="E55" s="3" t="s">
        <v>116</v>
      </c>
      <c r="F55" s="6">
        <f t="shared" si="30"/>
        <v>0</v>
      </c>
      <c r="G55" s="6">
        <f t="shared" si="31"/>
        <v>1</v>
      </c>
      <c r="H55" s="6">
        <f t="shared" si="32"/>
        <v>15</v>
      </c>
      <c r="I55" s="6">
        <f t="shared" si="33"/>
        <v>15</v>
      </c>
      <c r="J55" s="6">
        <f t="shared" si="34"/>
        <v>0</v>
      </c>
      <c r="K55" s="6">
        <f t="shared" si="35"/>
        <v>0</v>
      </c>
      <c r="L55" s="6">
        <f t="shared" si="36"/>
        <v>0</v>
      </c>
      <c r="M55" s="6">
        <f t="shared" si="37"/>
        <v>0</v>
      </c>
      <c r="N55" s="6">
        <f t="shared" si="38"/>
        <v>0</v>
      </c>
      <c r="O55" s="7">
        <f t="shared" si="39"/>
        <v>1</v>
      </c>
      <c r="P55" s="7">
        <f t="shared" si="40"/>
        <v>0</v>
      </c>
      <c r="Q55" s="7">
        <v>1</v>
      </c>
      <c r="R55" s="11"/>
      <c r="S55" s="10"/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7"/>
      <c r="AF55" s="7">
        <f t="shared" si="41"/>
        <v>0</v>
      </c>
      <c r="AG55" s="11">
        <v>15</v>
      </c>
      <c r="AH55" s="10" t="s">
        <v>64</v>
      </c>
      <c r="AI55" s="11"/>
      <c r="AJ55" s="10"/>
      <c r="AK55" s="11"/>
      <c r="AL55" s="10"/>
      <c r="AM55" s="7">
        <v>1</v>
      </c>
      <c r="AN55" s="11"/>
      <c r="AO55" s="10"/>
      <c r="AP55" s="11"/>
      <c r="AQ55" s="10"/>
      <c r="AR55" s="11"/>
      <c r="AS55" s="10"/>
      <c r="AT55" s="7"/>
      <c r="AU55" s="7">
        <f t="shared" si="42"/>
        <v>1</v>
      </c>
      <c r="AV55" s="11"/>
      <c r="AW55" s="10"/>
      <c r="AX55" s="11"/>
      <c r="AY55" s="10"/>
      <c r="AZ55" s="11"/>
      <c r="BA55" s="10"/>
      <c r="BB55" s="7"/>
      <c r="BC55" s="11"/>
      <c r="BD55" s="10"/>
      <c r="BE55" s="11"/>
      <c r="BF55" s="10"/>
      <c r="BG55" s="11"/>
      <c r="BH55" s="10"/>
      <c r="BI55" s="7"/>
      <c r="BJ55" s="7">
        <f t="shared" si="43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7"/>
      <c r="BY55" s="7">
        <f t="shared" si="44"/>
        <v>0</v>
      </c>
    </row>
    <row r="56" spans="1:77" ht="12.75">
      <c r="A56" s="15">
        <v>5</v>
      </c>
      <c r="B56" s="15">
        <v>1</v>
      </c>
      <c r="C56" s="6">
        <v>2</v>
      </c>
      <c r="D56" s="6" t="s">
        <v>117</v>
      </c>
      <c r="E56" s="3" t="s">
        <v>118</v>
      </c>
      <c r="F56" s="6">
        <f t="shared" si="30"/>
        <v>0</v>
      </c>
      <c r="G56" s="6">
        <f t="shared" si="31"/>
        <v>1</v>
      </c>
      <c r="H56" s="6">
        <f t="shared" si="32"/>
        <v>15</v>
      </c>
      <c r="I56" s="6">
        <f t="shared" si="33"/>
        <v>15</v>
      </c>
      <c r="J56" s="6">
        <f t="shared" si="34"/>
        <v>0</v>
      </c>
      <c r="K56" s="6">
        <f t="shared" si="35"/>
        <v>0</v>
      </c>
      <c r="L56" s="6">
        <f t="shared" si="36"/>
        <v>0</v>
      </c>
      <c r="M56" s="6">
        <f t="shared" si="37"/>
        <v>0</v>
      </c>
      <c r="N56" s="6">
        <f t="shared" si="38"/>
        <v>0</v>
      </c>
      <c r="O56" s="7">
        <f t="shared" si="39"/>
        <v>1</v>
      </c>
      <c r="P56" s="7">
        <f t="shared" si="40"/>
        <v>0</v>
      </c>
      <c r="Q56" s="7">
        <v>1</v>
      </c>
      <c r="R56" s="11"/>
      <c r="S56" s="10"/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7"/>
      <c r="AF56" s="7">
        <f t="shared" si="41"/>
        <v>0</v>
      </c>
      <c r="AG56" s="11">
        <v>15</v>
      </c>
      <c r="AH56" s="10" t="s">
        <v>64</v>
      </c>
      <c r="AI56" s="11"/>
      <c r="AJ56" s="10"/>
      <c r="AK56" s="11"/>
      <c r="AL56" s="10"/>
      <c r="AM56" s="7">
        <v>1</v>
      </c>
      <c r="AN56" s="11"/>
      <c r="AO56" s="10"/>
      <c r="AP56" s="11"/>
      <c r="AQ56" s="10"/>
      <c r="AR56" s="11"/>
      <c r="AS56" s="10"/>
      <c r="AT56" s="7"/>
      <c r="AU56" s="7">
        <f t="shared" si="42"/>
        <v>1</v>
      </c>
      <c r="AV56" s="11"/>
      <c r="AW56" s="10"/>
      <c r="AX56" s="11"/>
      <c r="AY56" s="10"/>
      <c r="AZ56" s="11"/>
      <c r="BA56" s="10"/>
      <c r="BB56" s="7"/>
      <c r="BC56" s="11"/>
      <c r="BD56" s="10"/>
      <c r="BE56" s="11"/>
      <c r="BF56" s="10"/>
      <c r="BG56" s="11"/>
      <c r="BH56" s="10"/>
      <c r="BI56" s="7"/>
      <c r="BJ56" s="7">
        <f t="shared" si="43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7"/>
      <c r="BY56" s="7">
        <f t="shared" si="44"/>
        <v>0</v>
      </c>
    </row>
    <row r="57" spans="1:77" ht="12.75">
      <c r="A57" s="15">
        <v>6</v>
      </c>
      <c r="B57" s="15">
        <v>1</v>
      </c>
      <c r="C57" s="6">
        <v>1</v>
      </c>
      <c r="D57" s="6" t="s">
        <v>119</v>
      </c>
      <c r="E57" s="3" t="s">
        <v>120</v>
      </c>
      <c r="F57" s="6">
        <f t="shared" si="30"/>
        <v>1</v>
      </c>
      <c r="G57" s="6">
        <f t="shared" si="31"/>
        <v>1</v>
      </c>
      <c r="H57" s="6">
        <f t="shared" si="32"/>
        <v>75</v>
      </c>
      <c r="I57" s="6">
        <f t="shared" si="33"/>
        <v>15</v>
      </c>
      <c r="J57" s="6">
        <f t="shared" si="34"/>
        <v>0</v>
      </c>
      <c r="K57" s="6">
        <f t="shared" si="35"/>
        <v>0</v>
      </c>
      <c r="L57" s="6">
        <f t="shared" si="36"/>
        <v>60</v>
      </c>
      <c r="M57" s="6">
        <f t="shared" si="37"/>
        <v>0</v>
      </c>
      <c r="N57" s="6">
        <f t="shared" si="38"/>
        <v>0</v>
      </c>
      <c r="O57" s="7">
        <f t="shared" si="39"/>
        <v>4</v>
      </c>
      <c r="P57" s="7">
        <f t="shared" si="40"/>
        <v>3</v>
      </c>
      <c r="Q57" s="7">
        <v>3</v>
      </c>
      <c r="R57" s="11"/>
      <c r="S57" s="10"/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7"/>
      <c r="AF57" s="7">
        <f t="shared" si="41"/>
        <v>0</v>
      </c>
      <c r="AG57" s="11">
        <v>15</v>
      </c>
      <c r="AH57" s="10" t="s">
        <v>65</v>
      </c>
      <c r="AI57" s="11"/>
      <c r="AJ57" s="10"/>
      <c r="AK57" s="11"/>
      <c r="AL57" s="10"/>
      <c r="AM57" s="7">
        <v>1</v>
      </c>
      <c r="AN57" s="11">
        <v>60</v>
      </c>
      <c r="AO57" s="10" t="s">
        <v>64</v>
      </c>
      <c r="AP57" s="11"/>
      <c r="AQ57" s="10"/>
      <c r="AR57" s="11"/>
      <c r="AS57" s="10"/>
      <c r="AT57" s="7">
        <v>3</v>
      </c>
      <c r="AU57" s="7">
        <f t="shared" si="42"/>
        <v>4</v>
      </c>
      <c r="AV57" s="11"/>
      <c r="AW57" s="10"/>
      <c r="AX57" s="11"/>
      <c r="AY57" s="10"/>
      <c r="AZ57" s="11"/>
      <c r="BA57" s="10"/>
      <c r="BB57" s="7"/>
      <c r="BC57" s="11"/>
      <c r="BD57" s="10"/>
      <c r="BE57" s="11"/>
      <c r="BF57" s="10"/>
      <c r="BG57" s="11"/>
      <c r="BH57" s="10"/>
      <c r="BI57" s="7"/>
      <c r="BJ57" s="7">
        <f t="shared" si="43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7"/>
      <c r="BY57" s="7">
        <f t="shared" si="44"/>
        <v>0</v>
      </c>
    </row>
    <row r="58" spans="1:77" ht="12.75">
      <c r="A58" s="15">
        <v>6</v>
      </c>
      <c r="B58" s="15">
        <v>1</v>
      </c>
      <c r="C58" s="6">
        <v>2</v>
      </c>
      <c r="D58" s="6" t="s">
        <v>121</v>
      </c>
      <c r="E58" s="3" t="s">
        <v>122</v>
      </c>
      <c r="F58" s="6">
        <f t="shared" si="30"/>
        <v>1</v>
      </c>
      <c r="G58" s="6">
        <f t="shared" si="31"/>
        <v>1</v>
      </c>
      <c r="H58" s="6">
        <f t="shared" si="32"/>
        <v>75</v>
      </c>
      <c r="I58" s="6">
        <f t="shared" si="33"/>
        <v>15</v>
      </c>
      <c r="J58" s="6">
        <f t="shared" si="34"/>
        <v>0</v>
      </c>
      <c r="K58" s="6">
        <f t="shared" si="35"/>
        <v>0</v>
      </c>
      <c r="L58" s="6">
        <f t="shared" si="36"/>
        <v>60</v>
      </c>
      <c r="M58" s="6">
        <f t="shared" si="37"/>
        <v>0</v>
      </c>
      <c r="N58" s="6">
        <f t="shared" si="38"/>
        <v>0</v>
      </c>
      <c r="O58" s="7">
        <f t="shared" si="39"/>
        <v>4</v>
      </c>
      <c r="P58" s="7">
        <f t="shared" si="40"/>
        <v>3</v>
      </c>
      <c r="Q58" s="7">
        <v>3</v>
      </c>
      <c r="R58" s="11"/>
      <c r="S58" s="10"/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7"/>
      <c r="AF58" s="7">
        <f t="shared" si="41"/>
        <v>0</v>
      </c>
      <c r="AG58" s="11">
        <v>15</v>
      </c>
      <c r="AH58" s="10" t="s">
        <v>65</v>
      </c>
      <c r="AI58" s="11"/>
      <c r="AJ58" s="10"/>
      <c r="AK58" s="11"/>
      <c r="AL58" s="10"/>
      <c r="AM58" s="7">
        <v>1</v>
      </c>
      <c r="AN58" s="11">
        <v>60</v>
      </c>
      <c r="AO58" s="10" t="s">
        <v>64</v>
      </c>
      <c r="AP58" s="11"/>
      <c r="AQ58" s="10"/>
      <c r="AR58" s="11"/>
      <c r="AS58" s="10"/>
      <c r="AT58" s="7">
        <v>3</v>
      </c>
      <c r="AU58" s="7">
        <f t="shared" si="42"/>
        <v>4</v>
      </c>
      <c r="AV58" s="11"/>
      <c r="AW58" s="10"/>
      <c r="AX58" s="11"/>
      <c r="AY58" s="10"/>
      <c r="AZ58" s="11"/>
      <c r="BA58" s="10"/>
      <c r="BB58" s="7"/>
      <c r="BC58" s="11"/>
      <c r="BD58" s="10"/>
      <c r="BE58" s="11"/>
      <c r="BF58" s="10"/>
      <c r="BG58" s="11"/>
      <c r="BH58" s="10"/>
      <c r="BI58" s="7"/>
      <c r="BJ58" s="7">
        <f t="shared" si="43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7"/>
      <c r="BY58" s="7">
        <f t="shared" si="44"/>
        <v>0</v>
      </c>
    </row>
    <row r="59" spans="1:77" ht="12.75">
      <c r="A59" s="15">
        <v>7</v>
      </c>
      <c r="B59" s="15">
        <v>1</v>
      </c>
      <c r="C59" s="6">
        <v>1</v>
      </c>
      <c r="D59" s="6" t="s">
        <v>123</v>
      </c>
      <c r="E59" s="3" t="s">
        <v>124</v>
      </c>
      <c r="F59" s="6">
        <f t="shared" si="30"/>
        <v>0</v>
      </c>
      <c r="G59" s="6">
        <f t="shared" si="31"/>
        <v>2</v>
      </c>
      <c r="H59" s="6">
        <f t="shared" si="32"/>
        <v>45</v>
      </c>
      <c r="I59" s="6">
        <f t="shared" si="33"/>
        <v>15</v>
      </c>
      <c r="J59" s="6">
        <f t="shared" si="34"/>
        <v>0</v>
      </c>
      <c r="K59" s="6">
        <f t="shared" si="35"/>
        <v>0</v>
      </c>
      <c r="L59" s="6">
        <f t="shared" si="36"/>
        <v>30</v>
      </c>
      <c r="M59" s="6">
        <f t="shared" si="37"/>
        <v>0</v>
      </c>
      <c r="N59" s="6">
        <f t="shared" si="38"/>
        <v>0</v>
      </c>
      <c r="O59" s="7">
        <f t="shared" si="39"/>
        <v>3</v>
      </c>
      <c r="P59" s="7">
        <f t="shared" si="40"/>
        <v>2</v>
      </c>
      <c r="Q59" s="7">
        <v>2</v>
      </c>
      <c r="R59" s="11"/>
      <c r="S59" s="10"/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7"/>
      <c r="AF59" s="7">
        <f t="shared" si="41"/>
        <v>0</v>
      </c>
      <c r="AG59" s="11">
        <v>15</v>
      </c>
      <c r="AH59" s="10" t="s">
        <v>64</v>
      </c>
      <c r="AI59" s="11"/>
      <c r="AJ59" s="10"/>
      <c r="AK59" s="11"/>
      <c r="AL59" s="10"/>
      <c r="AM59" s="7">
        <v>1</v>
      </c>
      <c r="AN59" s="11">
        <v>30</v>
      </c>
      <c r="AO59" s="10" t="s">
        <v>64</v>
      </c>
      <c r="AP59" s="11"/>
      <c r="AQ59" s="10"/>
      <c r="AR59" s="11"/>
      <c r="AS59" s="10"/>
      <c r="AT59" s="7">
        <v>2</v>
      </c>
      <c r="AU59" s="7">
        <f t="shared" si="42"/>
        <v>3</v>
      </c>
      <c r="AV59" s="11"/>
      <c r="AW59" s="10"/>
      <c r="AX59" s="11"/>
      <c r="AY59" s="10"/>
      <c r="AZ59" s="11"/>
      <c r="BA59" s="10"/>
      <c r="BB59" s="7"/>
      <c r="BC59" s="11"/>
      <c r="BD59" s="10"/>
      <c r="BE59" s="11"/>
      <c r="BF59" s="10"/>
      <c r="BG59" s="11"/>
      <c r="BH59" s="10"/>
      <c r="BI59" s="7"/>
      <c r="BJ59" s="7">
        <f t="shared" si="43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7"/>
      <c r="BY59" s="7">
        <f t="shared" si="44"/>
        <v>0</v>
      </c>
    </row>
    <row r="60" spans="1:77" ht="12.75">
      <c r="A60" s="15">
        <v>7</v>
      </c>
      <c r="B60" s="15">
        <v>1</v>
      </c>
      <c r="C60" s="6">
        <v>2</v>
      </c>
      <c r="D60" s="6" t="s">
        <v>125</v>
      </c>
      <c r="E60" s="3" t="s">
        <v>126</v>
      </c>
      <c r="F60" s="6">
        <f t="shared" si="30"/>
        <v>0</v>
      </c>
      <c r="G60" s="6">
        <f t="shared" si="31"/>
        <v>2</v>
      </c>
      <c r="H60" s="6">
        <f t="shared" si="32"/>
        <v>45</v>
      </c>
      <c r="I60" s="6">
        <f t="shared" si="33"/>
        <v>15</v>
      </c>
      <c r="J60" s="6">
        <f t="shared" si="34"/>
        <v>0</v>
      </c>
      <c r="K60" s="6">
        <f t="shared" si="35"/>
        <v>0</v>
      </c>
      <c r="L60" s="6">
        <f t="shared" si="36"/>
        <v>30</v>
      </c>
      <c r="M60" s="6">
        <f t="shared" si="37"/>
        <v>0</v>
      </c>
      <c r="N60" s="6">
        <f t="shared" si="38"/>
        <v>0</v>
      </c>
      <c r="O60" s="7">
        <f t="shared" si="39"/>
        <v>3</v>
      </c>
      <c r="P60" s="7">
        <f t="shared" si="40"/>
        <v>2</v>
      </c>
      <c r="Q60" s="7">
        <v>2</v>
      </c>
      <c r="R60" s="11"/>
      <c r="S60" s="10"/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7"/>
      <c r="AF60" s="7">
        <f t="shared" si="41"/>
        <v>0</v>
      </c>
      <c r="AG60" s="11">
        <v>15</v>
      </c>
      <c r="AH60" s="10" t="s">
        <v>64</v>
      </c>
      <c r="AI60" s="11"/>
      <c r="AJ60" s="10"/>
      <c r="AK60" s="11"/>
      <c r="AL60" s="10"/>
      <c r="AM60" s="7">
        <v>1</v>
      </c>
      <c r="AN60" s="11">
        <v>30</v>
      </c>
      <c r="AO60" s="10" t="s">
        <v>64</v>
      </c>
      <c r="AP60" s="11"/>
      <c r="AQ60" s="10"/>
      <c r="AR60" s="11"/>
      <c r="AS60" s="10"/>
      <c r="AT60" s="7">
        <v>2</v>
      </c>
      <c r="AU60" s="7">
        <f t="shared" si="42"/>
        <v>3</v>
      </c>
      <c r="AV60" s="11"/>
      <c r="AW60" s="10"/>
      <c r="AX60" s="11"/>
      <c r="AY60" s="10"/>
      <c r="AZ60" s="11"/>
      <c r="BA60" s="10"/>
      <c r="BB60" s="7"/>
      <c r="BC60" s="11"/>
      <c r="BD60" s="10"/>
      <c r="BE60" s="11"/>
      <c r="BF60" s="10"/>
      <c r="BG60" s="11"/>
      <c r="BH60" s="10"/>
      <c r="BI60" s="7"/>
      <c r="BJ60" s="7">
        <f t="shared" si="43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7"/>
      <c r="BY60" s="7">
        <f t="shared" si="44"/>
        <v>0</v>
      </c>
    </row>
    <row r="61" spans="1:77" ht="12.75">
      <c r="A61" s="15">
        <v>8</v>
      </c>
      <c r="B61" s="15">
        <v>1</v>
      </c>
      <c r="C61" s="6">
        <v>1</v>
      </c>
      <c r="D61" s="6" t="s">
        <v>127</v>
      </c>
      <c r="E61" s="3" t="s">
        <v>128</v>
      </c>
      <c r="F61" s="6">
        <f t="shared" si="30"/>
        <v>0</v>
      </c>
      <c r="G61" s="6">
        <f t="shared" si="31"/>
        <v>1</v>
      </c>
      <c r="H61" s="6">
        <f t="shared" si="32"/>
        <v>30</v>
      </c>
      <c r="I61" s="6">
        <f t="shared" si="33"/>
        <v>0</v>
      </c>
      <c r="J61" s="6">
        <f t="shared" si="34"/>
        <v>0</v>
      </c>
      <c r="K61" s="6">
        <f t="shared" si="35"/>
        <v>0</v>
      </c>
      <c r="L61" s="6">
        <f t="shared" si="36"/>
        <v>30</v>
      </c>
      <c r="M61" s="6">
        <f t="shared" si="37"/>
        <v>0</v>
      </c>
      <c r="N61" s="6">
        <f t="shared" si="38"/>
        <v>0</v>
      </c>
      <c r="O61" s="7">
        <f t="shared" si="39"/>
        <v>2</v>
      </c>
      <c r="P61" s="7">
        <f t="shared" si="40"/>
        <v>2</v>
      </c>
      <c r="Q61" s="7">
        <v>1</v>
      </c>
      <c r="R61" s="11"/>
      <c r="S61" s="10"/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7"/>
      <c r="AF61" s="7">
        <f t="shared" si="41"/>
        <v>0</v>
      </c>
      <c r="AG61" s="11"/>
      <c r="AH61" s="10"/>
      <c r="AI61" s="11"/>
      <c r="AJ61" s="10"/>
      <c r="AK61" s="11"/>
      <c r="AL61" s="10"/>
      <c r="AM61" s="7"/>
      <c r="AN61" s="11">
        <v>30</v>
      </c>
      <c r="AO61" s="10" t="s">
        <v>64</v>
      </c>
      <c r="AP61" s="11"/>
      <c r="AQ61" s="10"/>
      <c r="AR61" s="11"/>
      <c r="AS61" s="10"/>
      <c r="AT61" s="7">
        <v>2</v>
      </c>
      <c r="AU61" s="7">
        <f t="shared" si="42"/>
        <v>2</v>
      </c>
      <c r="AV61" s="11"/>
      <c r="AW61" s="10"/>
      <c r="AX61" s="11"/>
      <c r="AY61" s="10"/>
      <c r="AZ61" s="11"/>
      <c r="BA61" s="10"/>
      <c r="BB61" s="7"/>
      <c r="BC61" s="11"/>
      <c r="BD61" s="10"/>
      <c r="BE61" s="11"/>
      <c r="BF61" s="10"/>
      <c r="BG61" s="11"/>
      <c r="BH61" s="10"/>
      <c r="BI61" s="7"/>
      <c r="BJ61" s="7">
        <f t="shared" si="43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7"/>
      <c r="BY61" s="7">
        <f t="shared" si="44"/>
        <v>0</v>
      </c>
    </row>
    <row r="62" spans="1:77" ht="12.75">
      <c r="A62" s="15">
        <v>8</v>
      </c>
      <c r="B62" s="15">
        <v>1</v>
      </c>
      <c r="C62" s="6">
        <v>2</v>
      </c>
      <c r="D62" s="6" t="s">
        <v>129</v>
      </c>
      <c r="E62" s="3" t="s">
        <v>130</v>
      </c>
      <c r="F62" s="6">
        <f t="shared" si="30"/>
        <v>0</v>
      </c>
      <c r="G62" s="6">
        <f t="shared" si="31"/>
        <v>1</v>
      </c>
      <c r="H62" s="6">
        <f t="shared" si="32"/>
        <v>30</v>
      </c>
      <c r="I62" s="6">
        <f t="shared" si="33"/>
        <v>0</v>
      </c>
      <c r="J62" s="6">
        <f t="shared" si="34"/>
        <v>0</v>
      </c>
      <c r="K62" s="6">
        <f t="shared" si="35"/>
        <v>0</v>
      </c>
      <c r="L62" s="6">
        <f t="shared" si="36"/>
        <v>30</v>
      </c>
      <c r="M62" s="6">
        <f t="shared" si="37"/>
        <v>0</v>
      </c>
      <c r="N62" s="6">
        <f t="shared" si="38"/>
        <v>0</v>
      </c>
      <c r="O62" s="7">
        <f t="shared" si="39"/>
        <v>2</v>
      </c>
      <c r="P62" s="7">
        <f t="shared" si="40"/>
        <v>2</v>
      </c>
      <c r="Q62" s="7">
        <v>1</v>
      </c>
      <c r="R62" s="11"/>
      <c r="S62" s="10"/>
      <c r="T62" s="11"/>
      <c r="U62" s="10"/>
      <c r="V62" s="11"/>
      <c r="W62" s="10"/>
      <c r="X62" s="7"/>
      <c r="Y62" s="11"/>
      <c r="Z62" s="10"/>
      <c r="AA62" s="11"/>
      <c r="AB62" s="10"/>
      <c r="AC62" s="11"/>
      <c r="AD62" s="10"/>
      <c r="AE62" s="7"/>
      <c r="AF62" s="7">
        <f t="shared" si="41"/>
        <v>0</v>
      </c>
      <c r="AG62" s="11"/>
      <c r="AH62" s="10"/>
      <c r="AI62" s="11"/>
      <c r="AJ62" s="10"/>
      <c r="AK62" s="11"/>
      <c r="AL62" s="10"/>
      <c r="AM62" s="7"/>
      <c r="AN62" s="11">
        <v>30</v>
      </c>
      <c r="AO62" s="10" t="s">
        <v>64</v>
      </c>
      <c r="AP62" s="11"/>
      <c r="AQ62" s="10"/>
      <c r="AR62" s="11"/>
      <c r="AS62" s="10"/>
      <c r="AT62" s="7">
        <v>2</v>
      </c>
      <c r="AU62" s="7">
        <f t="shared" si="42"/>
        <v>2</v>
      </c>
      <c r="AV62" s="11"/>
      <c r="AW62" s="10"/>
      <c r="AX62" s="11"/>
      <c r="AY62" s="10"/>
      <c r="AZ62" s="11"/>
      <c r="BA62" s="10"/>
      <c r="BB62" s="7"/>
      <c r="BC62" s="11"/>
      <c r="BD62" s="10"/>
      <c r="BE62" s="11"/>
      <c r="BF62" s="10"/>
      <c r="BG62" s="11"/>
      <c r="BH62" s="10"/>
      <c r="BI62" s="7"/>
      <c r="BJ62" s="7">
        <f t="shared" si="43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7"/>
      <c r="BY62" s="7">
        <f t="shared" si="44"/>
        <v>0</v>
      </c>
    </row>
    <row r="63" spans="1:77" ht="12.75">
      <c r="A63" s="15">
        <v>9</v>
      </c>
      <c r="B63" s="15">
        <v>1</v>
      </c>
      <c r="C63" s="6">
        <v>1</v>
      </c>
      <c r="D63" s="6" t="s">
        <v>131</v>
      </c>
      <c r="E63" s="3" t="s">
        <v>132</v>
      </c>
      <c r="F63" s="6">
        <f t="shared" si="30"/>
        <v>0</v>
      </c>
      <c r="G63" s="6">
        <f t="shared" si="31"/>
        <v>1</v>
      </c>
      <c r="H63" s="6">
        <f t="shared" si="32"/>
        <v>30</v>
      </c>
      <c r="I63" s="6">
        <f t="shared" si="33"/>
        <v>30</v>
      </c>
      <c r="J63" s="6">
        <f t="shared" si="34"/>
        <v>0</v>
      </c>
      <c r="K63" s="6">
        <f t="shared" si="35"/>
        <v>0</v>
      </c>
      <c r="L63" s="6">
        <f t="shared" si="36"/>
        <v>0</v>
      </c>
      <c r="M63" s="6">
        <f t="shared" si="37"/>
        <v>0</v>
      </c>
      <c r="N63" s="6">
        <f t="shared" si="38"/>
        <v>0</v>
      </c>
      <c r="O63" s="7">
        <f t="shared" si="39"/>
        <v>2</v>
      </c>
      <c r="P63" s="7">
        <f t="shared" si="40"/>
        <v>0</v>
      </c>
      <c r="Q63" s="7">
        <v>2</v>
      </c>
      <c r="R63" s="11"/>
      <c r="S63" s="10"/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7"/>
      <c r="AF63" s="7">
        <f t="shared" si="41"/>
        <v>0</v>
      </c>
      <c r="AG63" s="11"/>
      <c r="AH63" s="10"/>
      <c r="AI63" s="11"/>
      <c r="AJ63" s="10"/>
      <c r="AK63" s="11"/>
      <c r="AL63" s="10"/>
      <c r="AM63" s="7"/>
      <c r="AN63" s="11"/>
      <c r="AO63" s="10"/>
      <c r="AP63" s="11"/>
      <c r="AQ63" s="10"/>
      <c r="AR63" s="11"/>
      <c r="AS63" s="10"/>
      <c r="AT63" s="7"/>
      <c r="AU63" s="7">
        <f t="shared" si="42"/>
        <v>0</v>
      </c>
      <c r="AV63" s="11">
        <v>30</v>
      </c>
      <c r="AW63" s="10" t="s">
        <v>64</v>
      </c>
      <c r="AX63" s="11"/>
      <c r="AY63" s="10"/>
      <c r="AZ63" s="11"/>
      <c r="BA63" s="10"/>
      <c r="BB63" s="7">
        <v>2</v>
      </c>
      <c r="BC63" s="11"/>
      <c r="BD63" s="10"/>
      <c r="BE63" s="11"/>
      <c r="BF63" s="10"/>
      <c r="BG63" s="11"/>
      <c r="BH63" s="10"/>
      <c r="BI63" s="7"/>
      <c r="BJ63" s="7">
        <f t="shared" si="43"/>
        <v>2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7"/>
      <c r="BY63" s="7">
        <f t="shared" si="44"/>
        <v>0</v>
      </c>
    </row>
    <row r="64" spans="1:77" ht="12.75">
      <c r="A64" s="15">
        <v>9</v>
      </c>
      <c r="B64" s="15">
        <v>1</v>
      </c>
      <c r="C64" s="6">
        <v>2</v>
      </c>
      <c r="D64" s="6" t="s">
        <v>133</v>
      </c>
      <c r="E64" s="3" t="s">
        <v>134</v>
      </c>
      <c r="F64" s="6">
        <f t="shared" si="30"/>
        <v>0</v>
      </c>
      <c r="G64" s="6">
        <f t="shared" si="31"/>
        <v>1</v>
      </c>
      <c r="H64" s="6">
        <f t="shared" si="32"/>
        <v>30</v>
      </c>
      <c r="I64" s="6">
        <f t="shared" si="33"/>
        <v>30</v>
      </c>
      <c r="J64" s="6">
        <f t="shared" si="34"/>
        <v>0</v>
      </c>
      <c r="K64" s="6">
        <f t="shared" si="35"/>
        <v>0</v>
      </c>
      <c r="L64" s="6">
        <f t="shared" si="36"/>
        <v>0</v>
      </c>
      <c r="M64" s="6">
        <f t="shared" si="37"/>
        <v>0</v>
      </c>
      <c r="N64" s="6">
        <f t="shared" si="38"/>
        <v>0</v>
      </c>
      <c r="O64" s="7">
        <f t="shared" si="39"/>
        <v>2</v>
      </c>
      <c r="P64" s="7">
        <f t="shared" si="40"/>
        <v>0</v>
      </c>
      <c r="Q64" s="7">
        <v>2</v>
      </c>
      <c r="R64" s="11"/>
      <c r="S64" s="10"/>
      <c r="T64" s="11"/>
      <c r="U64" s="10"/>
      <c r="V64" s="11"/>
      <c r="W64" s="10"/>
      <c r="X64" s="7"/>
      <c r="Y64" s="11"/>
      <c r="Z64" s="10"/>
      <c r="AA64" s="11"/>
      <c r="AB64" s="10"/>
      <c r="AC64" s="11"/>
      <c r="AD64" s="10"/>
      <c r="AE64" s="7"/>
      <c r="AF64" s="7">
        <f t="shared" si="41"/>
        <v>0</v>
      </c>
      <c r="AG64" s="11"/>
      <c r="AH64" s="10"/>
      <c r="AI64" s="11"/>
      <c r="AJ64" s="10"/>
      <c r="AK64" s="11"/>
      <c r="AL64" s="10"/>
      <c r="AM64" s="7"/>
      <c r="AN64" s="11"/>
      <c r="AO64" s="10"/>
      <c r="AP64" s="11"/>
      <c r="AQ64" s="10"/>
      <c r="AR64" s="11"/>
      <c r="AS64" s="10"/>
      <c r="AT64" s="7"/>
      <c r="AU64" s="7">
        <f t="shared" si="42"/>
        <v>0</v>
      </c>
      <c r="AV64" s="11">
        <v>30</v>
      </c>
      <c r="AW64" s="10" t="s">
        <v>64</v>
      </c>
      <c r="AX64" s="11"/>
      <c r="AY64" s="10"/>
      <c r="AZ64" s="11"/>
      <c r="BA64" s="10"/>
      <c r="BB64" s="7">
        <v>2</v>
      </c>
      <c r="BC64" s="11"/>
      <c r="BD64" s="10"/>
      <c r="BE64" s="11"/>
      <c r="BF64" s="10"/>
      <c r="BG64" s="11"/>
      <c r="BH64" s="10"/>
      <c r="BI64" s="7"/>
      <c r="BJ64" s="7">
        <f t="shared" si="43"/>
        <v>2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7"/>
      <c r="BY64" s="7">
        <f t="shared" si="44"/>
        <v>0</v>
      </c>
    </row>
    <row r="65" spans="1:77" ht="12.75">
      <c r="A65" s="15">
        <v>9</v>
      </c>
      <c r="B65" s="15">
        <v>1</v>
      </c>
      <c r="C65" s="6">
        <v>3</v>
      </c>
      <c r="D65" s="6" t="s">
        <v>135</v>
      </c>
      <c r="E65" s="3" t="s">
        <v>136</v>
      </c>
      <c r="F65" s="6">
        <f t="shared" si="30"/>
        <v>0</v>
      </c>
      <c r="G65" s="6">
        <f t="shared" si="31"/>
        <v>1</v>
      </c>
      <c r="H65" s="6">
        <f t="shared" si="32"/>
        <v>30</v>
      </c>
      <c r="I65" s="6">
        <f t="shared" si="33"/>
        <v>30</v>
      </c>
      <c r="J65" s="6">
        <f t="shared" si="34"/>
        <v>0</v>
      </c>
      <c r="K65" s="6">
        <f t="shared" si="35"/>
        <v>0</v>
      </c>
      <c r="L65" s="6">
        <f t="shared" si="36"/>
        <v>0</v>
      </c>
      <c r="M65" s="6">
        <f t="shared" si="37"/>
        <v>0</v>
      </c>
      <c r="N65" s="6">
        <f t="shared" si="38"/>
        <v>0</v>
      </c>
      <c r="O65" s="7">
        <f t="shared" si="39"/>
        <v>2</v>
      </c>
      <c r="P65" s="7">
        <f t="shared" si="40"/>
        <v>0</v>
      </c>
      <c r="Q65" s="7">
        <v>2</v>
      </c>
      <c r="R65" s="11"/>
      <c r="S65" s="10"/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7"/>
      <c r="AF65" s="7">
        <f t="shared" si="41"/>
        <v>0</v>
      </c>
      <c r="AG65" s="11"/>
      <c r="AH65" s="10"/>
      <c r="AI65" s="11"/>
      <c r="AJ65" s="10"/>
      <c r="AK65" s="11"/>
      <c r="AL65" s="10"/>
      <c r="AM65" s="7"/>
      <c r="AN65" s="11"/>
      <c r="AO65" s="10"/>
      <c r="AP65" s="11"/>
      <c r="AQ65" s="10"/>
      <c r="AR65" s="11"/>
      <c r="AS65" s="10"/>
      <c r="AT65" s="7"/>
      <c r="AU65" s="7">
        <f t="shared" si="42"/>
        <v>0</v>
      </c>
      <c r="AV65" s="11">
        <v>30</v>
      </c>
      <c r="AW65" s="10" t="s">
        <v>64</v>
      </c>
      <c r="AX65" s="11"/>
      <c r="AY65" s="10"/>
      <c r="AZ65" s="11"/>
      <c r="BA65" s="10"/>
      <c r="BB65" s="7">
        <v>2</v>
      </c>
      <c r="BC65" s="11"/>
      <c r="BD65" s="10"/>
      <c r="BE65" s="11"/>
      <c r="BF65" s="10"/>
      <c r="BG65" s="11"/>
      <c r="BH65" s="10"/>
      <c r="BI65" s="7"/>
      <c r="BJ65" s="7">
        <f t="shared" si="43"/>
        <v>2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7"/>
      <c r="BY65" s="7">
        <f t="shared" si="44"/>
        <v>0</v>
      </c>
    </row>
    <row r="66" spans="1:77" ht="12.75">
      <c r="A66" s="15">
        <v>10</v>
      </c>
      <c r="B66" s="15">
        <v>1</v>
      </c>
      <c r="C66" s="6">
        <v>1</v>
      </c>
      <c r="D66" s="6" t="s">
        <v>137</v>
      </c>
      <c r="E66" s="3" t="s">
        <v>138</v>
      </c>
      <c r="F66" s="6">
        <f t="shared" si="30"/>
        <v>0</v>
      </c>
      <c r="G66" s="6">
        <f t="shared" si="31"/>
        <v>1</v>
      </c>
      <c r="H66" s="6">
        <f t="shared" si="32"/>
        <v>15</v>
      </c>
      <c r="I66" s="6">
        <f t="shared" si="33"/>
        <v>15</v>
      </c>
      <c r="J66" s="6">
        <f t="shared" si="34"/>
        <v>0</v>
      </c>
      <c r="K66" s="6">
        <f t="shared" si="35"/>
        <v>0</v>
      </c>
      <c r="L66" s="6">
        <f t="shared" si="36"/>
        <v>0</v>
      </c>
      <c r="M66" s="6">
        <f t="shared" si="37"/>
        <v>0</v>
      </c>
      <c r="N66" s="6">
        <f t="shared" si="38"/>
        <v>0</v>
      </c>
      <c r="O66" s="7">
        <f t="shared" si="39"/>
        <v>1</v>
      </c>
      <c r="P66" s="7">
        <f t="shared" si="40"/>
        <v>0</v>
      </c>
      <c r="Q66" s="7">
        <v>1</v>
      </c>
      <c r="R66" s="11"/>
      <c r="S66" s="10"/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7"/>
      <c r="AF66" s="7">
        <f t="shared" si="41"/>
        <v>0</v>
      </c>
      <c r="AG66" s="11"/>
      <c r="AH66" s="10"/>
      <c r="AI66" s="11"/>
      <c r="AJ66" s="10"/>
      <c r="AK66" s="11"/>
      <c r="AL66" s="10"/>
      <c r="AM66" s="7"/>
      <c r="AN66" s="11"/>
      <c r="AO66" s="10"/>
      <c r="AP66" s="11"/>
      <c r="AQ66" s="10"/>
      <c r="AR66" s="11"/>
      <c r="AS66" s="10"/>
      <c r="AT66" s="7"/>
      <c r="AU66" s="7">
        <f t="shared" si="42"/>
        <v>0</v>
      </c>
      <c r="AV66" s="11">
        <v>15</v>
      </c>
      <c r="AW66" s="10" t="s">
        <v>64</v>
      </c>
      <c r="AX66" s="11"/>
      <c r="AY66" s="10"/>
      <c r="AZ66" s="11"/>
      <c r="BA66" s="10"/>
      <c r="BB66" s="7">
        <v>1</v>
      </c>
      <c r="BC66" s="11"/>
      <c r="BD66" s="10"/>
      <c r="BE66" s="11"/>
      <c r="BF66" s="10"/>
      <c r="BG66" s="11"/>
      <c r="BH66" s="10"/>
      <c r="BI66" s="7"/>
      <c r="BJ66" s="7">
        <f t="shared" si="43"/>
        <v>1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7"/>
      <c r="BY66" s="7">
        <f t="shared" si="44"/>
        <v>0</v>
      </c>
    </row>
    <row r="67" spans="1:77" ht="12.75">
      <c r="A67" s="15">
        <v>10</v>
      </c>
      <c r="B67" s="15">
        <v>1</v>
      </c>
      <c r="C67" s="6">
        <v>2</v>
      </c>
      <c r="D67" s="6" t="s">
        <v>139</v>
      </c>
      <c r="E67" s="3" t="s">
        <v>140</v>
      </c>
      <c r="F67" s="6">
        <f t="shared" si="30"/>
        <v>0</v>
      </c>
      <c r="G67" s="6">
        <f t="shared" si="31"/>
        <v>1</v>
      </c>
      <c r="H67" s="6">
        <f t="shared" si="32"/>
        <v>15</v>
      </c>
      <c r="I67" s="6">
        <f t="shared" si="33"/>
        <v>15</v>
      </c>
      <c r="J67" s="6">
        <f t="shared" si="34"/>
        <v>0</v>
      </c>
      <c r="K67" s="6">
        <f t="shared" si="35"/>
        <v>0</v>
      </c>
      <c r="L67" s="6">
        <f t="shared" si="36"/>
        <v>0</v>
      </c>
      <c r="M67" s="6">
        <f t="shared" si="37"/>
        <v>0</v>
      </c>
      <c r="N67" s="6">
        <f t="shared" si="38"/>
        <v>0</v>
      </c>
      <c r="O67" s="7">
        <f t="shared" si="39"/>
        <v>1</v>
      </c>
      <c r="P67" s="7">
        <f t="shared" si="40"/>
        <v>0</v>
      </c>
      <c r="Q67" s="7">
        <v>1</v>
      </c>
      <c r="R67" s="11"/>
      <c r="S67" s="10"/>
      <c r="T67" s="11"/>
      <c r="U67" s="10"/>
      <c r="V67" s="11"/>
      <c r="W67" s="10"/>
      <c r="X67" s="7"/>
      <c r="Y67" s="11"/>
      <c r="Z67" s="10"/>
      <c r="AA67" s="11"/>
      <c r="AB67" s="10"/>
      <c r="AC67" s="11"/>
      <c r="AD67" s="10"/>
      <c r="AE67" s="7"/>
      <c r="AF67" s="7">
        <f t="shared" si="41"/>
        <v>0</v>
      </c>
      <c r="AG67" s="11"/>
      <c r="AH67" s="10"/>
      <c r="AI67" s="11"/>
      <c r="AJ67" s="10"/>
      <c r="AK67" s="11"/>
      <c r="AL67" s="10"/>
      <c r="AM67" s="7"/>
      <c r="AN67" s="11"/>
      <c r="AO67" s="10"/>
      <c r="AP67" s="11"/>
      <c r="AQ67" s="10"/>
      <c r="AR67" s="11"/>
      <c r="AS67" s="10"/>
      <c r="AT67" s="7"/>
      <c r="AU67" s="7">
        <f t="shared" si="42"/>
        <v>0</v>
      </c>
      <c r="AV67" s="11">
        <v>15</v>
      </c>
      <c r="AW67" s="10" t="s">
        <v>64</v>
      </c>
      <c r="AX67" s="11"/>
      <c r="AY67" s="10"/>
      <c r="AZ67" s="11"/>
      <c r="BA67" s="10"/>
      <c r="BB67" s="7">
        <v>1</v>
      </c>
      <c r="BC67" s="11"/>
      <c r="BD67" s="10"/>
      <c r="BE67" s="11"/>
      <c r="BF67" s="10"/>
      <c r="BG67" s="11"/>
      <c r="BH67" s="10"/>
      <c r="BI67" s="7"/>
      <c r="BJ67" s="7">
        <f t="shared" si="43"/>
        <v>1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7"/>
      <c r="BY67" s="7">
        <f t="shared" si="44"/>
        <v>0</v>
      </c>
    </row>
    <row r="68" spans="1:77" ht="12.75">
      <c r="A68" s="15">
        <v>10</v>
      </c>
      <c r="B68" s="15">
        <v>1</v>
      </c>
      <c r="C68" s="6">
        <v>3</v>
      </c>
      <c r="D68" s="6" t="s">
        <v>141</v>
      </c>
      <c r="E68" s="3" t="s">
        <v>142</v>
      </c>
      <c r="F68" s="6">
        <f t="shared" si="30"/>
        <v>0</v>
      </c>
      <c r="G68" s="6">
        <f t="shared" si="31"/>
        <v>1</v>
      </c>
      <c r="H68" s="6">
        <f t="shared" si="32"/>
        <v>15</v>
      </c>
      <c r="I68" s="6">
        <f t="shared" si="33"/>
        <v>15</v>
      </c>
      <c r="J68" s="6">
        <f t="shared" si="34"/>
        <v>0</v>
      </c>
      <c r="K68" s="6">
        <f t="shared" si="35"/>
        <v>0</v>
      </c>
      <c r="L68" s="6">
        <f t="shared" si="36"/>
        <v>0</v>
      </c>
      <c r="M68" s="6">
        <f t="shared" si="37"/>
        <v>0</v>
      </c>
      <c r="N68" s="6">
        <f t="shared" si="38"/>
        <v>0</v>
      </c>
      <c r="O68" s="7">
        <f t="shared" si="39"/>
        <v>1</v>
      </c>
      <c r="P68" s="7">
        <f t="shared" si="40"/>
        <v>0</v>
      </c>
      <c r="Q68" s="7">
        <v>1</v>
      </c>
      <c r="R68" s="11"/>
      <c r="S68" s="10"/>
      <c r="T68" s="11"/>
      <c r="U68" s="10"/>
      <c r="V68" s="11"/>
      <c r="W68" s="10"/>
      <c r="X68" s="7"/>
      <c r="Y68" s="11"/>
      <c r="Z68" s="10"/>
      <c r="AA68" s="11"/>
      <c r="AB68" s="10"/>
      <c r="AC68" s="11"/>
      <c r="AD68" s="10"/>
      <c r="AE68" s="7"/>
      <c r="AF68" s="7">
        <f t="shared" si="41"/>
        <v>0</v>
      </c>
      <c r="AG68" s="11"/>
      <c r="AH68" s="10"/>
      <c r="AI68" s="11"/>
      <c r="AJ68" s="10"/>
      <c r="AK68" s="11"/>
      <c r="AL68" s="10"/>
      <c r="AM68" s="7"/>
      <c r="AN68" s="11"/>
      <c r="AO68" s="10"/>
      <c r="AP68" s="11"/>
      <c r="AQ68" s="10"/>
      <c r="AR68" s="11"/>
      <c r="AS68" s="10"/>
      <c r="AT68" s="7"/>
      <c r="AU68" s="7">
        <f t="shared" si="42"/>
        <v>0</v>
      </c>
      <c r="AV68" s="11">
        <v>15</v>
      </c>
      <c r="AW68" s="10" t="s">
        <v>64</v>
      </c>
      <c r="AX68" s="11"/>
      <c r="AY68" s="10"/>
      <c r="AZ68" s="11"/>
      <c r="BA68" s="10"/>
      <c r="BB68" s="7">
        <v>1</v>
      </c>
      <c r="BC68" s="11"/>
      <c r="BD68" s="10"/>
      <c r="BE68" s="11"/>
      <c r="BF68" s="10"/>
      <c r="BG68" s="11"/>
      <c r="BH68" s="10"/>
      <c r="BI68" s="7"/>
      <c r="BJ68" s="7">
        <f t="shared" si="43"/>
        <v>1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7"/>
      <c r="BY68" s="7">
        <f t="shared" si="44"/>
        <v>0</v>
      </c>
    </row>
    <row r="69" spans="1:77" ht="19.5" customHeight="1">
      <c r="A69" s="12" t="s">
        <v>143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2"/>
      <c r="BY69" s="13"/>
    </row>
    <row r="70" spans="1:77" ht="12.75">
      <c r="A70" s="6"/>
      <c r="B70" s="6"/>
      <c r="C70" s="6"/>
      <c r="D70" s="6" t="s">
        <v>144</v>
      </c>
      <c r="E70" s="3" t="s">
        <v>145</v>
      </c>
      <c r="F70" s="6">
        <f>COUNTIF(R70:BW70,"e")</f>
        <v>0</v>
      </c>
      <c r="G70" s="6">
        <f>COUNTIF(R70:BW70,"z")</f>
        <v>1</v>
      </c>
      <c r="H70" s="6">
        <f>SUM(I70:N70)</f>
        <v>5</v>
      </c>
      <c r="I70" s="6">
        <f>R70+AG70+AV70+BK70</f>
        <v>5</v>
      </c>
      <c r="J70" s="6">
        <f>T70+AI70+AX70+BM70</f>
        <v>0</v>
      </c>
      <c r="K70" s="6">
        <f>V70+AK70+AZ70+BO70</f>
        <v>0</v>
      </c>
      <c r="L70" s="6">
        <f>Y70+AN70+BC70+BR70</f>
        <v>0</v>
      </c>
      <c r="M70" s="6">
        <f>AA70+AP70+BE70+BT70</f>
        <v>0</v>
      </c>
      <c r="N70" s="6">
        <f>AC70+AR70+BG70+BV70</f>
        <v>0</v>
      </c>
      <c r="O70" s="7">
        <f>AF70+AU70+BJ70+BY70</f>
        <v>0</v>
      </c>
      <c r="P70" s="7">
        <f>AE70+AT70+BI70+BX70</f>
        <v>0</v>
      </c>
      <c r="Q70" s="7">
        <v>0</v>
      </c>
      <c r="R70" s="11">
        <v>5</v>
      </c>
      <c r="S70" s="10" t="s">
        <v>64</v>
      </c>
      <c r="T70" s="11"/>
      <c r="U70" s="10"/>
      <c r="V70" s="11"/>
      <c r="W70" s="10"/>
      <c r="X70" s="7">
        <v>0</v>
      </c>
      <c r="Y70" s="11"/>
      <c r="Z70" s="10"/>
      <c r="AA70" s="11"/>
      <c r="AB70" s="10"/>
      <c r="AC70" s="11"/>
      <c r="AD70" s="10"/>
      <c r="AE70" s="7"/>
      <c r="AF70" s="7">
        <f>X70+AE70</f>
        <v>0</v>
      </c>
      <c r="AG70" s="11"/>
      <c r="AH70" s="10"/>
      <c r="AI70" s="11"/>
      <c r="AJ70" s="10"/>
      <c r="AK70" s="11"/>
      <c r="AL70" s="10"/>
      <c r="AM70" s="7"/>
      <c r="AN70" s="11"/>
      <c r="AO70" s="10"/>
      <c r="AP70" s="11"/>
      <c r="AQ70" s="10"/>
      <c r="AR70" s="11"/>
      <c r="AS70" s="10"/>
      <c r="AT70" s="7"/>
      <c r="AU70" s="7">
        <f>AM70+AT70</f>
        <v>0</v>
      </c>
      <c r="AV70" s="11"/>
      <c r="AW70" s="10"/>
      <c r="AX70" s="11"/>
      <c r="AY70" s="10"/>
      <c r="AZ70" s="11"/>
      <c r="BA70" s="10"/>
      <c r="BB70" s="7"/>
      <c r="BC70" s="11"/>
      <c r="BD70" s="10"/>
      <c r="BE70" s="11"/>
      <c r="BF70" s="10"/>
      <c r="BG70" s="11"/>
      <c r="BH70" s="10"/>
      <c r="BI70" s="7"/>
      <c r="BJ70" s="7">
        <f>BB70+BI70</f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7"/>
      <c r="BY70" s="7">
        <f>BQ70+BX70</f>
        <v>0</v>
      </c>
    </row>
    <row r="71" spans="1:77" ht="12.75">
      <c r="A71" s="6"/>
      <c r="B71" s="6"/>
      <c r="C71" s="6"/>
      <c r="D71" s="6" t="s">
        <v>146</v>
      </c>
      <c r="E71" s="3" t="s">
        <v>147</v>
      </c>
      <c r="F71" s="6">
        <f>COUNTIF(R71:BW71,"e")</f>
        <v>0</v>
      </c>
      <c r="G71" s="6">
        <f>COUNTIF(R71:BW71,"z")</f>
        <v>1</v>
      </c>
      <c r="H71" s="6">
        <f>SUM(I71:N71)</f>
        <v>2</v>
      </c>
      <c r="I71" s="6">
        <f>R71+AG71+AV71+BK71</f>
        <v>2</v>
      </c>
      <c r="J71" s="6">
        <f>T71+AI71+AX71+BM71</f>
        <v>0</v>
      </c>
      <c r="K71" s="6">
        <f>V71+AK71+AZ71+BO71</f>
        <v>0</v>
      </c>
      <c r="L71" s="6">
        <f>Y71+AN71+BC71+BR71</f>
        <v>0</v>
      </c>
      <c r="M71" s="6">
        <f>AA71+AP71+BE71+BT71</f>
        <v>0</v>
      </c>
      <c r="N71" s="6">
        <f>AC71+AR71+BG71+BV71</f>
        <v>0</v>
      </c>
      <c r="O71" s="7">
        <f>AF71+AU71+BJ71+BY71</f>
        <v>0</v>
      </c>
      <c r="P71" s="7">
        <f>AE71+AT71+BI71+BX71</f>
        <v>0</v>
      </c>
      <c r="Q71" s="7">
        <v>0</v>
      </c>
      <c r="R71" s="11"/>
      <c r="S71" s="10"/>
      <c r="T71" s="11"/>
      <c r="U71" s="10"/>
      <c r="V71" s="11"/>
      <c r="W71" s="10"/>
      <c r="X71" s="7"/>
      <c r="Y71" s="11"/>
      <c r="Z71" s="10"/>
      <c r="AA71" s="11"/>
      <c r="AB71" s="10"/>
      <c r="AC71" s="11"/>
      <c r="AD71" s="10"/>
      <c r="AE71" s="7"/>
      <c r="AF71" s="7">
        <f>X71+AE71</f>
        <v>0</v>
      </c>
      <c r="AG71" s="11">
        <v>2</v>
      </c>
      <c r="AH71" s="10" t="s">
        <v>64</v>
      </c>
      <c r="AI71" s="11"/>
      <c r="AJ71" s="10"/>
      <c r="AK71" s="11"/>
      <c r="AL71" s="10"/>
      <c r="AM71" s="7">
        <v>0</v>
      </c>
      <c r="AN71" s="11"/>
      <c r="AO71" s="10"/>
      <c r="AP71" s="11"/>
      <c r="AQ71" s="10"/>
      <c r="AR71" s="11"/>
      <c r="AS71" s="10"/>
      <c r="AT71" s="7"/>
      <c r="AU71" s="7">
        <f>AM71+AT71</f>
        <v>0</v>
      </c>
      <c r="AV71" s="11"/>
      <c r="AW71" s="10"/>
      <c r="AX71" s="11"/>
      <c r="AY71" s="10"/>
      <c r="AZ71" s="11"/>
      <c r="BA71" s="10"/>
      <c r="BB71" s="7"/>
      <c r="BC71" s="11"/>
      <c r="BD71" s="10"/>
      <c r="BE71" s="11"/>
      <c r="BF71" s="10"/>
      <c r="BG71" s="11"/>
      <c r="BH71" s="10"/>
      <c r="BI71" s="7"/>
      <c r="BJ71" s="7">
        <f>BB71+BI71</f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7"/>
      <c r="BY71" s="7">
        <f>BQ71+BX71</f>
        <v>0</v>
      </c>
    </row>
    <row r="72" spans="1:77" ht="15.75" customHeight="1">
      <c r="A72" s="6"/>
      <c r="B72" s="6"/>
      <c r="C72" s="6"/>
      <c r="D72" s="6"/>
      <c r="E72" s="6" t="s">
        <v>62</v>
      </c>
      <c r="F72" s="6">
        <f aca="true" t="shared" si="45" ref="F72:R72">SUM(F70:F71)</f>
        <v>0</v>
      </c>
      <c r="G72" s="6">
        <f t="shared" si="45"/>
        <v>2</v>
      </c>
      <c r="H72" s="6">
        <f t="shared" si="45"/>
        <v>7</v>
      </c>
      <c r="I72" s="6">
        <f t="shared" si="45"/>
        <v>7</v>
      </c>
      <c r="J72" s="6">
        <f t="shared" si="45"/>
        <v>0</v>
      </c>
      <c r="K72" s="6">
        <f t="shared" si="45"/>
        <v>0</v>
      </c>
      <c r="L72" s="6">
        <f t="shared" si="45"/>
        <v>0</v>
      </c>
      <c r="M72" s="6">
        <f t="shared" si="45"/>
        <v>0</v>
      </c>
      <c r="N72" s="6">
        <f t="shared" si="45"/>
        <v>0</v>
      </c>
      <c r="O72" s="7">
        <f t="shared" si="45"/>
        <v>0</v>
      </c>
      <c r="P72" s="7">
        <f t="shared" si="45"/>
        <v>0</v>
      </c>
      <c r="Q72" s="7">
        <f t="shared" si="45"/>
        <v>0</v>
      </c>
      <c r="R72" s="11">
        <f t="shared" si="45"/>
        <v>5</v>
      </c>
      <c r="S72" s="10"/>
      <c r="T72" s="11">
        <f>SUM(T70:T71)</f>
        <v>0</v>
      </c>
      <c r="U72" s="10"/>
      <c r="V72" s="11">
        <f>SUM(V70:V71)</f>
        <v>0</v>
      </c>
      <c r="W72" s="10"/>
      <c r="X72" s="7">
        <f>SUM(X70:X71)</f>
        <v>0</v>
      </c>
      <c r="Y72" s="11">
        <f>SUM(Y70:Y71)</f>
        <v>0</v>
      </c>
      <c r="Z72" s="10"/>
      <c r="AA72" s="11">
        <f>SUM(AA70:AA71)</f>
        <v>0</v>
      </c>
      <c r="AB72" s="10"/>
      <c r="AC72" s="11">
        <f>SUM(AC70:AC71)</f>
        <v>0</v>
      </c>
      <c r="AD72" s="10"/>
      <c r="AE72" s="7">
        <f>SUM(AE70:AE71)</f>
        <v>0</v>
      </c>
      <c r="AF72" s="7">
        <f>SUM(AF70:AF71)</f>
        <v>0</v>
      </c>
      <c r="AG72" s="11">
        <f>SUM(AG70:AG71)</f>
        <v>2</v>
      </c>
      <c r="AH72" s="10"/>
      <c r="AI72" s="11">
        <f>SUM(AI70:AI71)</f>
        <v>0</v>
      </c>
      <c r="AJ72" s="10"/>
      <c r="AK72" s="11">
        <f>SUM(AK70:AK71)</f>
        <v>0</v>
      </c>
      <c r="AL72" s="10"/>
      <c r="AM72" s="7">
        <f>SUM(AM70:AM71)</f>
        <v>0</v>
      </c>
      <c r="AN72" s="11">
        <f>SUM(AN70:AN71)</f>
        <v>0</v>
      </c>
      <c r="AO72" s="10"/>
      <c r="AP72" s="11">
        <f>SUM(AP70:AP71)</f>
        <v>0</v>
      </c>
      <c r="AQ72" s="10"/>
      <c r="AR72" s="11">
        <f>SUM(AR70:AR71)</f>
        <v>0</v>
      </c>
      <c r="AS72" s="10"/>
      <c r="AT72" s="7">
        <f>SUM(AT70:AT71)</f>
        <v>0</v>
      </c>
      <c r="AU72" s="7">
        <f>SUM(AU70:AU71)</f>
        <v>0</v>
      </c>
      <c r="AV72" s="11">
        <f>SUM(AV70:AV71)</f>
        <v>0</v>
      </c>
      <c r="AW72" s="10"/>
      <c r="AX72" s="11">
        <f>SUM(AX70:AX71)</f>
        <v>0</v>
      </c>
      <c r="AY72" s="10"/>
      <c r="AZ72" s="11">
        <f>SUM(AZ70:AZ71)</f>
        <v>0</v>
      </c>
      <c r="BA72" s="10"/>
      <c r="BB72" s="7">
        <f>SUM(BB70:BB71)</f>
        <v>0</v>
      </c>
      <c r="BC72" s="11">
        <f>SUM(BC70:BC71)</f>
        <v>0</v>
      </c>
      <c r="BD72" s="10"/>
      <c r="BE72" s="11">
        <f>SUM(BE70:BE71)</f>
        <v>0</v>
      </c>
      <c r="BF72" s="10"/>
      <c r="BG72" s="11">
        <f>SUM(BG70:BG71)</f>
        <v>0</v>
      </c>
      <c r="BH72" s="10"/>
      <c r="BI72" s="7">
        <f>SUM(BI70:BI71)</f>
        <v>0</v>
      </c>
      <c r="BJ72" s="7">
        <f>SUM(BJ70:BJ71)</f>
        <v>0</v>
      </c>
      <c r="BK72" s="11">
        <f>SUM(BK70:BK71)</f>
        <v>0</v>
      </c>
      <c r="BL72" s="10"/>
      <c r="BM72" s="11">
        <f>SUM(BM70:BM71)</f>
        <v>0</v>
      </c>
      <c r="BN72" s="10"/>
      <c r="BO72" s="11">
        <f>SUM(BO70:BO71)</f>
        <v>0</v>
      </c>
      <c r="BP72" s="10"/>
      <c r="BQ72" s="7">
        <f>SUM(BQ70:BQ71)</f>
        <v>0</v>
      </c>
      <c r="BR72" s="11">
        <f>SUM(BR70:BR71)</f>
        <v>0</v>
      </c>
      <c r="BS72" s="10"/>
      <c r="BT72" s="11">
        <f>SUM(BT70:BT71)</f>
        <v>0</v>
      </c>
      <c r="BU72" s="10"/>
      <c r="BV72" s="11">
        <f>SUM(BV70:BV71)</f>
        <v>0</v>
      </c>
      <c r="BW72" s="10"/>
      <c r="BX72" s="7">
        <f>SUM(BX70:BX71)</f>
        <v>0</v>
      </c>
      <c r="BY72" s="7">
        <f>SUM(BY70:BY71)</f>
        <v>0</v>
      </c>
    </row>
    <row r="73" spans="1:77" ht="19.5" customHeight="1">
      <c r="A73" s="6"/>
      <c r="B73" s="6"/>
      <c r="C73" s="6"/>
      <c r="D73" s="6"/>
      <c r="E73" s="8" t="s">
        <v>148</v>
      </c>
      <c r="F73" s="6">
        <f aca="true" t="shared" si="46" ref="F73:R73">F27+F45</f>
        <v>11</v>
      </c>
      <c r="G73" s="6">
        <f t="shared" si="46"/>
        <v>26</v>
      </c>
      <c r="H73" s="6">
        <f t="shared" si="46"/>
        <v>1110</v>
      </c>
      <c r="I73" s="6">
        <f t="shared" si="46"/>
        <v>255</v>
      </c>
      <c r="J73" s="6">
        <f t="shared" si="46"/>
        <v>0</v>
      </c>
      <c r="K73" s="6">
        <f t="shared" si="46"/>
        <v>30</v>
      </c>
      <c r="L73" s="6">
        <f t="shared" si="46"/>
        <v>750</v>
      </c>
      <c r="M73" s="6">
        <f t="shared" si="46"/>
        <v>30</v>
      </c>
      <c r="N73" s="6">
        <f t="shared" si="46"/>
        <v>45</v>
      </c>
      <c r="O73" s="7">
        <f t="shared" si="46"/>
        <v>90</v>
      </c>
      <c r="P73" s="7">
        <f t="shared" si="46"/>
        <v>47</v>
      </c>
      <c r="Q73" s="7">
        <f t="shared" si="46"/>
        <v>55</v>
      </c>
      <c r="R73" s="11">
        <f t="shared" si="46"/>
        <v>105</v>
      </c>
      <c r="S73" s="10"/>
      <c r="T73" s="11">
        <f>T27+T45</f>
        <v>0</v>
      </c>
      <c r="U73" s="10"/>
      <c r="V73" s="11">
        <f>V27+V45</f>
        <v>0</v>
      </c>
      <c r="W73" s="10"/>
      <c r="X73" s="7">
        <f>X27+X45</f>
        <v>10</v>
      </c>
      <c r="Y73" s="11">
        <f>Y27+Y45</f>
        <v>405</v>
      </c>
      <c r="Z73" s="10"/>
      <c r="AA73" s="11">
        <f>AA27+AA45</f>
        <v>0</v>
      </c>
      <c r="AB73" s="10"/>
      <c r="AC73" s="11">
        <f>AC27+AC45</f>
        <v>0</v>
      </c>
      <c r="AD73" s="10"/>
      <c r="AE73" s="7">
        <f>AE27+AE45</f>
        <v>20</v>
      </c>
      <c r="AF73" s="7">
        <f>AF27+AF45</f>
        <v>30</v>
      </c>
      <c r="AG73" s="11">
        <f>AG27+AG45</f>
        <v>105</v>
      </c>
      <c r="AH73" s="10"/>
      <c r="AI73" s="11">
        <f>AI27+AI45</f>
        <v>0</v>
      </c>
      <c r="AJ73" s="10"/>
      <c r="AK73" s="11">
        <f>AK27+AK45</f>
        <v>0</v>
      </c>
      <c r="AL73" s="10"/>
      <c r="AM73" s="7">
        <f>AM27+AM45</f>
        <v>8</v>
      </c>
      <c r="AN73" s="11">
        <f>AN27+AN45</f>
        <v>345</v>
      </c>
      <c r="AO73" s="10"/>
      <c r="AP73" s="11">
        <f>AP27+AP45</f>
        <v>30</v>
      </c>
      <c r="AQ73" s="10"/>
      <c r="AR73" s="11">
        <f>AR27+AR45</f>
        <v>0</v>
      </c>
      <c r="AS73" s="10"/>
      <c r="AT73" s="7">
        <f>AT27+AT45</f>
        <v>22</v>
      </c>
      <c r="AU73" s="7">
        <f>AU27+AU45</f>
        <v>30</v>
      </c>
      <c r="AV73" s="11">
        <f>AV27+AV45</f>
        <v>45</v>
      </c>
      <c r="AW73" s="10"/>
      <c r="AX73" s="11">
        <f>AX27+AX45</f>
        <v>0</v>
      </c>
      <c r="AY73" s="10"/>
      <c r="AZ73" s="11">
        <f>AZ27+AZ45</f>
        <v>30</v>
      </c>
      <c r="BA73" s="10"/>
      <c r="BB73" s="7">
        <f>BB27+BB45</f>
        <v>25</v>
      </c>
      <c r="BC73" s="11">
        <f>BC27+BC45</f>
        <v>0</v>
      </c>
      <c r="BD73" s="10"/>
      <c r="BE73" s="11">
        <f>BE27+BE45</f>
        <v>0</v>
      </c>
      <c r="BF73" s="10"/>
      <c r="BG73" s="11">
        <f>BG27+BG45</f>
        <v>45</v>
      </c>
      <c r="BH73" s="10"/>
      <c r="BI73" s="7">
        <f>BI27+BI45</f>
        <v>5</v>
      </c>
      <c r="BJ73" s="7">
        <f>BJ27+BJ45</f>
        <v>30</v>
      </c>
      <c r="BK73" s="11">
        <f>BK27+BK45</f>
        <v>0</v>
      </c>
      <c r="BL73" s="10"/>
      <c r="BM73" s="11">
        <f>BM27+BM45</f>
        <v>0</v>
      </c>
      <c r="BN73" s="10"/>
      <c r="BO73" s="11">
        <f>BO27+BO45</f>
        <v>0</v>
      </c>
      <c r="BP73" s="10"/>
      <c r="BQ73" s="7">
        <f>BQ27+BQ45</f>
        <v>0</v>
      </c>
      <c r="BR73" s="11">
        <f>BR27+BR45</f>
        <v>0</v>
      </c>
      <c r="BS73" s="10"/>
      <c r="BT73" s="11">
        <f>BT27+BT45</f>
        <v>0</v>
      </c>
      <c r="BU73" s="10"/>
      <c r="BV73" s="11">
        <f>BV27+BV45</f>
        <v>0</v>
      </c>
      <c r="BW73" s="10"/>
      <c r="BX73" s="7">
        <f>BX27+BX45</f>
        <v>0</v>
      </c>
      <c r="BY73" s="7">
        <f>BY27+BY45</f>
        <v>0</v>
      </c>
    </row>
    <row r="75" spans="4:5" ht="12.75">
      <c r="D75" s="3" t="s">
        <v>23</v>
      </c>
      <c r="E75" s="3" t="s">
        <v>149</v>
      </c>
    </row>
    <row r="76" spans="4:5" ht="12.75">
      <c r="D76" s="3" t="s">
        <v>27</v>
      </c>
      <c r="E76" s="3" t="s">
        <v>150</v>
      </c>
    </row>
    <row r="77" spans="4:5" ht="12.75">
      <c r="D77" s="14" t="s">
        <v>43</v>
      </c>
      <c r="E77" s="14"/>
    </row>
    <row r="78" spans="4:5" ht="12.75">
      <c r="D78" s="3" t="s">
        <v>33</v>
      </c>
      <c r="E78" s="3" t="s">
        <v>151</v>
      </c>
    </row>
    <row r="79" spans="4:5" ht="12.75">
      <c r="D79" s="3" t="s">
        <v>34</v>
      </c>
      <c r="E79" s="3" t="s">
        <v>152</v>
      </c>
    </row>
    <row r="80" spans="4:5" ht="12.75">
      <c r="D80" s="3" t="s">
        <v>35</v>
      </c>
      <c r="E80" s="3" t="s">
        <v>153</v>
      </c>
    </row>
    <row r="81" spans="4:29" ht="12.75">
      <c r="D81" s="14" t="s">
        <v>45</v>
      </c>
      <c r="E81" s="14"/>
      <c r="M81" s="9"/>
      <c r="U81" s="9"/>
      <c r="AC81" s="9"/>
    </row>
    <row r="82" spans="4:5" ht="12.75">
      <c r="D82" s="3" t="s">
        <v>36</v>
      </c>
      <c r="E82" s="3" t="s">
        <v>154</v>
      </c>
    </row>
    <row r="83" spans="4:5" ht="12.75">
      <c r="D83" s="3" t="s">
        <v>37</v>
      </c>
      <c r="E83" s="3" t="s">
        <v>155</v>
      </c>
    </row>
    <row r="84" spans="4:5" ht="12.75">
      <c r="D84" s="3" t="s">
        <v>34</v>
      </c>
      <c r="E84" s="3" t="s">
        <v>152</v>
      </c>
    </row>
  </sheetData>
  <sheetProtection/>
  <mergeCells count="89">
    <mergeCell ref="G13:G15"/>
    <mergeCell ref="H12:N12"/>
    <mergeCell ref="H13:H15"/>
    <mergeCell ref="I13:N14"/>
    <mergeCell ref="R15:S15"/>
    <mergeCell ref="T15:U15"/>
    <mergeCell ref="V15:W15"/>
    <mergeCell ref="X14:X15"/>
    <mergeCell ref="A11:BX11"/>
    <mergeCell ref="A12:C14"/>
    <mergeCell ref="D12:D15"/>
    <mergeCell ref="E12:E15"/>
    <mergeCell ref="F12:G12"/>
    <mergeCell ref="F13:F15"/>
    <mergeCell ref="Y14:AD14"/>
    <mergeCell ref="Y15:Z15"/>
    <mergeCell ref="AA15:AB15"/>
    <mergeCell ref="AC15:AD15"/>
    <mergeCell ref="O12:O15"/>
    <mergeCell ref="P12:P15"/>
    <mergeCell ref="Q12:Q15"/>
    <mergeCell ref="R12:AU12"/>
    <mergeCell ref="R13:AF13"/>
    <mergeCell ref="R14:W14"/>
    <mergeCell ref="AG13:AU13"/>
    <mergeCell ref="AG14:AL14"/>
    <mergeCell ref="AG15:AH15"/>
    <mergeCell ref="AI15:AJ15"/>
    <mergeCell ref="AK15:AL15"/>
    <mergeCell ref="AM14:AM15"/>
    <mergeCell ref="AN14:AS14"/>
    <mergeCell ref="AN15:AO15"/>
    <mergeCell ref="AP15:AQ15"/>
    <mergeCell ref="AR15:AS15"/>
    <mergeCell ref="AT14:AT15"/>
    <mergeCell ref="AU14:AU15"/>
    <mergeCell ref="AE14:AE15"/>
    <mergeCell ref="AF14:AF15"/>
    <mergeCell ref="AV12:BY12"/>
    <mergeCell ref="AV13:BJ13"/>
    <mergeCell ref="AV14:BA14"/>
    <mergeCell ref="AV15:AW15"/>
    <mergeCell ref="AX15:AY15"/>
    <mergeCell ref="AZ15:BA15"/>
    <mergeCell ref="BB14:BB15"/>
    <mergeCell ref="BC14:BH14"/>
    <mergeCell ref="BC15:BD15"/>
    <mergeCell ref="BE15:BF15"/>
    <mergeCell ref="BJ14:BJ15"/>
    <mergeCell ref="BK13:BY13"/>
    <mergeCell ref="BK14:BP14"/>
    <mergeCell ref="BK15:BL15"/>
    <mergeCell ref="BM15:BN15"/>
    <mergeCell ref="BO15:BP15"/>
    <mergeCell ref="BQ14:BQ15"/>
    <mergeCell ref="BR14:BW14"/>
    <mergeCell ref="BY14:BY15"/>
    <mergeCell ref="A16:BY16"/>
    <mergeCell ref="A28:BY28"/>
    <mergeCell ref="A46:BY46"/>
    <mergeCell ref="BR15:BS15"/>
    <mergeCell ref="BT15:BU15"/>
    <mergeCell ref="BV15:BW15"/>
    <mergeCell ref="BX14:BX15"/>
    <mergeCell ref="BG15:BH15"/>
    <mergeCell ref="BI14:BI15"/>
    <mergeCell ref="A51:A52"/>
    <mergeCell ref="B51:B52"/>
    <mergeCell ref="A53:A54"/>
    <mergeCell ref="B53:B54"/>
    <mergeCell ref="A47:A48"/>
    <mergeCell ref="B47:B48"/>
    <mergeCell ref="A49:A50"/>
    <mergeCell ref="B49:B50"/>
    <mergeCell ref="A59:A60"/>
    <mergeCell ref="B59:B60"/>
    <mergeCell ref="A61:A62"/>
    <mergeCell ref="B61:B62"/>
    <mergeCell ref="A55:A56"/>
    <mergeCell ref="B55:B56"/>
    <mergeCell ref="A57:A58"/>
    <mergeCell ref="B57:B58"/>
    <mergeCell ref="A69:BY69"/>
    <mergeCell ref="D77:E77"/>
    <mergeCell ref="D81:E81"/>
    <mergeCell ref="A63:A65"/>
    <mergeCell ref="B63:B65"/>
    <mergeCell ref="A66:A68"/>
    <mergeCell ref="B66:B6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2019-09-24T10:56:40Z</dcterms:modified>
  <cp:category/>
  <cp:version/>
  <cp:contentType/>
  <cp:contentStatus/>
</cp:coreProperties>
</file>