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towanie Architektury Wnęt" sheetId="1" r:id="rId1"/>
  </sheets>
  <definedNames/>
  <calcPr fullCalcOnLoad="1"/>
</workbook>
</file>

<file path=xl/sharedStrings.xml><?xml version="1.0" encoding="utf-8"?>
<sst xmlns="http://schemas.openxmlformats.org/spreadsheetml/2006/main" count="589" uniqueCount="300">
  <si>
    <t>Wydział Budownictwa i Architektury</t>
  </si>
  <si>
    <t>Nazwa kierunku studiów:</t>
  </si>
  <si>
    <t>Projektowanie Architektury Wnętrz i Otoczenia</t>
  </si>
  <si>
    <t>Dziedziny nauki:</t>
  </si>
  <si>
    <t>dziedzina nauk inżynieryjno-technicznych, dziedzina sztuki</t>
  </si>
  <si>
    <t>Dyscypliny naukowe:</t>
  </si>
  <si>
    <t>architektura i urbanistyka (83%), sztuki plastyczne i konserwacja dzieł sztuki (17%)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</si>
  <si>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</si>
  <si>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</si>
  <si>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</si>
  <si>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</si>
  <si>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</si>
  <si>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</si>
  <si>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</si>
  <si>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</si>
  <si>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</si>
  <si>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</si>
  <si>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</si>
  <si>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PAWiO_1A_S_2019_2020_Z</t>
  </si>
  <si>
    <t>Uchwała Rady Wydziału nr: 148/2018/2019, 2019-04-17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</si>
  <si>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</si>
  <si>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</si>
  <si>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</si>
  <si>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</si>
  <si>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</si>
  <si>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</si>
  <si>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</si>
  <si>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</si>
  <si>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</si>
  <si>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</si>
  <si>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</si>
  <si>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</si>
  <si>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</si>
  <si>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</si>
  <si>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</si>
  <si>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</si>
  <si>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LK</t>
  </si>
  <si>
    <t>P</t>
  </si>
  <si>
    <t>PD</t>
  </si>
  <si>
    <t>PR</t>
  </si>
  <si>
    <t>SD</t>
  </si>
  <si>
    <t>T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</si>
  <si>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</si>
  <si>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</si>
  <si>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</si>
  <si>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</si>
  <si>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</si>
  <si>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</si>
  <si>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</si>
  <si>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</si>
  <si>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</si>
  <si>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</si>
  <si>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</si>
  <si>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</si>
  <si>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</si>
  <si>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</si>
  <si>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</si>
  <si>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</si>
  <si>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</si>
  <si>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</si>
  <si>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</si>
  <si>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</si>
  <si>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</si>
  <si>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Blok obieralny 2</t>
  </si>
  <si>
    <t>Blok obieralny 3</t>
  </si>
  <si>
    <t>Blok obieralny 4</t>
  </si>
  <si>
    <t>z</t>
  </si>
  <si>
    <t>S1/A/05</t>
  </si>
  <si>
    <t>Wychowanie fizyczne</t>
  </si>
  <si>
    <t>S1/A/06</t>
  </si>
  <si>
    <t>Prawo budowlane</t>
  </si>
  <si>
    <t>S1/A/07</t>
  </si>
  <si>
    <t>Marketing produktu</t>
  </si>
  <si>
    <t>S1/A/08</t>
  </si>
  <si>
    <t>Zarządzanie firmą</t>
  </si>
  <si>
    <t>S1/A/09</t>
  </si>
  <si>
    <t>Kosztorysowanie inwestycji</t>
  </si>
  <si>
    <t>Razem</t>
  </si>
  <si>
    <t>Moduły/Przedmioty kształcenia podstawowego</t>
  </si>
  <si>
    <t>e</t>
  </si>
  <si>
    <t>S1/B/01</t>
  </si>
  <si>
    <t>Historia sztuki i architektury</t>
  </si>
  <si>
    <t>S1/B/02</t>
  </si>
  <si>
    <t>Historia wnętrz i ogrodów</t>
  </si>
  <si>
    <t>S1/B/03</t>
  </si>
  <si>
    <t>Geometria wykreślna</t>
  </si>
  <si>
    <t>S1/B/04</t>
  </si>
  <si>
    <t>Rysunek</t>
  </si>
  <si>
    <t>S1/B/05</t>
  </si>
  <si>
    <t>Matematyka</t>
  </si>
  <si>
    <t>S1/B/06</t>
  </si>
  <si>
    <t>Projektowanie architektoniczno-rzeźbiarskie</t>
  </si>
  <si>
    <t>S1/B/07</t>
  </si>
  <si>
    <t>Mechanika budowli</t>
  </si>
  <si>
    <t>S1/B/08</t>
  </si>
  <si>
    <t>Malarstwo</t>
  </si>
  <si>
    <t>S1/B/09</t>
  </si>
  <si>
    <t>Podstawy roślinoznawstwa w projektowaniu otoczenia</t>
  </si>
  <si>
    <t>S1/B/10</t>
  </si>
  <si>
    <t>Roślinoznawstwo w projektowaniu otoczenia</t>
  </si>
  <si>
    <t>S1/B/11</t>
  </si>
  <si>
    <t>Instalacje we wnętrzach</t>
  </si>
  <si>
    <t>S1/B/12</t>
  </si>
  <si>
    <t>Technologie modelowania przestrzennego</t>
  </si>
  <si>
    <t>S1/B/13</t>
  </si>
  <si>
    <t>Kolor i forma w projektowaniu</t>
  </si>
  <si>
    <t>S1/B/14</t>
  </si>
  <si>
    <t>Zaawansowane techniki komputerowe</t>
  </si>
  <si>
    <t>S1/B/15</t>
  </si>
  <si>
    <t>Podstawy geodezji i kartografii</t>
  </si>
  <si>
    <t>S1/B/16</t>
  </si>
  <si>
    <t>Akustyka wnętrz</t>
  </si>
  <si>
    <t>S1/B/17</t>
  </si>
  <si>
    <t>Techniki oświetleniowe</t>
  </si>
  <si>
    <t>Moduły/Przedmioty kształcenia kierunkowego</t>
  </si>
  <si>
    <t>S1/C/01</t>
  </si>
  <si>
    <t>Podstawy kompozycji i rysunku projektowego</t>
  </si>
  <si>
    <t>S1/C/02</t>
  </si>
  <si>
    <t>Podstawy projektowania architektonicznego</t>
  </si>
  <si>
    <t>S1/C/03</t>
  </si>
  <si>
    <t>Ergonomia</t>
  </si>
  <si>
    <t>S1/C/04</t>
  </si>
  <si>
    <t>Projektowe techniki komputerowe</t>
  </si>
  <si>
    <t>S1/C/05</t>
  </si>
  <si>
    <t>Wieloaspektowe projektowanie architektury wnętrz 1</t>
  </si>
  <si>
    <t>S1/C/06</t>
  </si>
  <si>
    <t>Podstawy projektowania małych wnętrz urbanistycznych</t>
  </si>
  <si>
    <t>S1/C/07</t>
  </si>
  <si>
    <t>Wieloaspektowe projektowanie mebla</t>
  </si>
  <si>
    <t>S1/C/08</t>
  </si>
  <si>
    <t>Podstawy projektowania otoczenia budynków</t>
  </si>
  <si>
    <t>S1/C/09</t>
  </si>
  <si>
    <t>Wieloaspektowe projektowanie architektury wnętrz 2</t>
  </si>
  <si>
    <t>S1/C/10</t>
  </si>
  <si>
    <t>Percepcja kompozycji - psychofizjologia widzenia</t>
  </si>
  <si>
    <t>S1/C/11</t>
  </si>
  <si>
    <t>Kształtowanie formy i bryły w przestrzeni otoczenia</t>
  </si>
  <si>
    <t>S1/C/12</t>
  </si>
  <si>
    <t>Fotografia wnętrz i produktu</t>
  </si>
  <si>
    <t>S1/C/13</t>
  </si>
  <si>
    <t>Projektowanie zieleni zintegrowanej z architekturą</t>
  </si>
  <si>
    <t>S1/C/14</t>
  </si>
  <si>
    <t>Wieloaspektowe projektowanie scenografii</t>
  </si>
  <si>
    <t>S1/C/15</t>
  </si>
  <si>
    <t>Specjalistyczne projektowanie założeń zielonych</t>
  </si>
  <si>
    <t>S1/C/16</t>
  </si>
  <si>
    <t>Środowiska immersyjne i interaktywność w projektowaniu wnętrz architektonicznych i ich otoczeniu</t>
  </si>
  <si>
    <t>S1/C/17</t>
  </si>
  <si>
    <t>Projektowanie wystaw</t>
  </si>
  <si>
    <t>Blok obieralny 18</t>
  </si>
  <si>
    <t>Blok obieralny 24</t>
  </si>
  <si>
    <t>Blok obieralny 5</t>
  </si>
  <si>
    <t>Blok obieralny 6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</si>
  <si>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</si>
  <si>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</si>
  <si>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</si>
  <si>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</si>
  <si>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</si>
  <si>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</si>
  <si>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</si>
  <si>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</si>
  <si>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</si>
  <si>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</si>
  <si>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</si>
  <si>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Blok obieralny 19</t>
  </si>
  <si>
    <t>Blok obieralny 20</t>
  </si>
  <si>
    <t>Blok obieralny 21</t>
  </si>
  <si>
    <t>Blok obieralny 22</t>
  </si>
  <si>
    <t>Blok obieralny 23</t>
  </si>
  <si>
    <t>S1/E/03</t>
  </si>
  <si>
    <t>Praktyka terenowa</t>
  </si>
  <si>
    <t>Moduły/Przedmioty specjalnościowe</t>
  </si>
  <si>
    <t>S1/05/C</t>
  </si>
  <si>
    <t>BHP</t>
  </si>
  <si>
    <t>Moduły/Przedmioty obieralne</t>
  </si>
  <si>
    <t>S1/A/01A</t>
  </si>
  <si>
    <t>Język obcy Angielski</t>
  </si>
  <si>
    <t>S1/A/01B</t>
  </si>
  <si>
    <t>Język obcy Niemiecki</t>
  </si>
  <si>
    <t>S1/A/02B</t>
  </si>
  <si>
    <t>Ochrona własności przemysłowej</t>
  </si>
  <si>
    <t>S1/A/02A</t>
  </si>
  <si>
    <t>Ochrona własności intelektualnej (prawo autorskie)</t>
  </si>
  <si>
    <t>S1/A/03B</t>
  </si>
  <si>
    <t>PHS - Socjologia</t>
  </si>
  <si>
    <t>S1/A/03A</t>
  </si>
  <si>
    <t>PHS - Etyka</t>
  </si>
  <si>
    <t>S1/A/03C</t>
  </si>
  <si>
    <t>PHS - Filozofia</t>
  </si>
  <si>
    <t>S1/A/04A</t>
  </si>
  <si>
    <t>WZK - Muzyka</t>
  </si>
  <si>
    <t>S1/A/04B</t>
  </si>
  <si>
    <t>WZK - Teatr</t>
  </si>
  <si>
    <t>S1/A/04C</t>
  </si>
  <si>
    <t>WZK - Historia sztuki, kultury i wzornictwa</t>
  </si>
  <si>
    <t>S1/C/18B</t>
  </si>
  <si>
    <t>Seminaria dyplomowe - projektowanie małych wnętrz urbanistycznych</t>
  </si>
  <si>
    <t>S1/C/18A</t>
  </si>
  <si>
    <t>Seminaria dyplomowe - projektowanie wnętrz</t>
  </si>
  <si>
    <t>S1/C/19B</t>
  </si>
  <si>
    <t>Praca dyplomowa - projektowanie małych wnętrz urbanistycznych</t>
  </si>
  <si>
    <t>S1/C/19A</t>
  </si>
  <si>
    <t>Praca dyplomowa - projektowanie wnętrz</t>
  </si>
  <si>
    <t>S1/D/01A</t>
  </si>
  <si>
    <t>Mała architektura</t>
  </si>
  <si>
    <t>S1/D/01B</t>
  </si>
  <si>
    <t>Elementy architektoniczne założeń zielonych</t>
  </si>
  <si>
    <t>S1/D/02A</t>
  </si>
  <si>
    <t>Projektowanie architektoniczne - posadzki i sufity</t>
  </si>
  <si>
    <t>S1/D/02B</t>
  </si>
  <si>
    <t>Elementy wyposażenia wnętrz</t>
  </si>
  <si>
    <t>S1/D/03A</t>
  </si>
  <si>
    <t>Techniki i technologie w architekturze 1</t>
  </si>
  <si>
    <t>S1/D/03B</t>
  </si>
  <si>
    <t>Dobór materiału roślinnego do wnętrz 1</t>
  </si>
  <si>
    <t>S1/D/04A</t>
  </si>
  <si>
    <t>Techniki i technologie w architekturze 2</t>
  </si>
  <si>
    <t>S1/D/04B</t>
  </si>
  <si>
    <t>Dobór materiału roślinnego do wnętrz 2</t>
  </si>
  <si>
    <t>S1/D/05A</t>
  </si>
  <si>
    <t>Projektowanie architektoniczne 1</t>
  </si>
  <si>
    <t>S1/D/05B</t>
  </si>
  <si>
    <t>Konstrukcje przesłon szklanych i witraży 1</t>
  </si>
  <si>
    <t>S1/D/06A</t>
  </si>
  <si>
    <t>Projektowanie w przestrzeni zurbanizowanej</t>
  </si>
  <si>
    <t>S1/D/06B</t>
  </si>
  <si>
    <t>Projektowanie otoczenia w przestrzeniach wiejskich i podmiejskich</t>
  </si>
  <si>
    <t>S1/D/07A</t>
  </si>
  <si>
    <t>Techniki i technologie w architekturze 3</t>
  </si>
  <si>
    <t>S1/D/07B</t>
  </si>
  <si>
    <t>Systemy konstrukcyjne</t>
  </si>
  <si>
    <t>S1/D/08A</t>
  </si>
  <si>
    <t>Projektowanie architektoniczne 2</t>
  </si>
  <si>
    <t>S1/D/08B</t>
  </si>
  <si>
    <t>Konstrukcje przesłon szklanych i witraży 2</t>
  </si>
  <si>
    <t>S1/D/09A</t>
  </si>
  <si>
    <t>Aspekty społeczne w kształtowaniu założeń zielonych</t>
  </si>
  <si>
    <t>S1/D/09B</t>
  </si>
  <si>
    <t>Projektowanie przestrzeni w zabudowie śródmiejskiej</t>
  </si>
  <si>
    <t>S1/D/10A</t>
  </si>
  <si>
    <t>Projektowanie usług</t>
  </si>
  <si>
    <t>S1/D/10B</t>
  </si>
  <si>
    <t>Detal w architekturze</t>
  </si>
  <si>
    <t>S1/D/11A</t>
  </si>
  <si>
    <t>Projektowanie wnętrz zintegrowanych z otoczeniem</t>
  </si>
  <si>
    <t>S1/D/11B</t>
  </si>
  <si>
    <t>Projektowanie wnętrz z wykorzystaniem sztuk przestrzeni rzeczywistej</t>
  </si>
  <si>
    <t>S1/D/12A</t>
  </si>
  <si>
    <t>Współczesne teorie architektoniczne w projektowaniu wnętrz</t>
  </si>
  <si>
    <t>S1/D/12B</t>
  </si>
  <si>
    <t>Polski design w projektowaniu wnętrz</t>
  </si>
  <si>
    <t>S1/D/13A</t>
  </si>
  <si>
    <t>Pracownia działań przestrzennych 1</t>
  </si>
  <si>
    <t>S1/D/13B</t>
  </si>
  <si>
    <t>Detal w architekturze 1</t>
  </si>
  <si>
    <t>S1/D/14A</t>
  </si>
  <si>
    <t>Projektowanie przestrzeni ekspozycyjnych</t>
  </si>
  <si>
    <t>S1/D/14B</t>
  </si>
  <si>
    <t>Detal w architekturze 2</t>
  </si>
  <si>
    <t>S1/D/15A</t>
  </si>
  <si>
    <t>Pracownia multimediów</t>
  </si>
  <si>
    <t>S1/D/15B</t>
  </si>
  <si>
    <t>Pracownia działań przestrzennych 2</t>
  </si>
  <si>
    <t>S1/D/16A</t>
  </si>
  <si>
    <t>Projektowanie nawierzchni i mebla miejskiego</t>
  </si>
  <si>
    <t>S1/D/16B</t>
  </si>
  <si>
    <t>Projektowanie wnętrz w przestrzeniach postindustrialnych</t>
  </si>
  <si>
    <t>S1/D/17A</t>
  </si>
  <si>
    <t>Rewaloryzacja zabytkowych wnętrz miejskich</t>
  </si>
  <si>
    <t>S1/D/17B</t>
  </si>
  <si>
    <t>Rewaloryzacja zabytkowych przestrzeni otoczenia rezydencji</t>
  </si>
  <si>
    <t>S1/D/18A</t>
  </si>
  <si>
    <t>Rewitalizacja zespołów miejskich</t>
  </si>
  <si>
    <t>S1/D/18B</t>
  </si>
  <si>
    <t>Ochrona i konserwacja zabytków</t>
  </si>
  <si>
    <t>Praktyki zawodowe</t>
  </si>
  <si>
    <t>S1/E/01</t>
  </si>
  <si>
    <t>Plener</t>
  </si>
  <si>
    <t>S1/E/02</t>
  </si>
  <si>
    <t>Praktyka zawodowa</t>
  </si>
  <si>
    <t>Przedmioty dodatkowe</t>
  </si>
  <si>
    <t>S1/W/01</t>
  </si>
  <si>
    <t>Szkolenie biblioteczne</t>
  </si>
  <si>
    <t>S1/W/02</t>
  </si>
  <si>
    <t>Szkolenie BHP</t>
  </si>
  <si>
    <t>S1/W/03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</si>
  <si>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</si>
  <si>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</si>
  <si>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</si>
  <si>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</si>
  <si>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</si>
  <si>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</si>
  <si>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</si>
  <si>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</si>
  <si>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</si>
  <si>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</si>
  <si>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</si>
  <si>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</si>
  <si>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zajęcia terenowe</t>
  </si>
  <si>
    <t>Załącznik nr 13 do uchwały nr 101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</si>
</sst>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30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64"/>
  <sheetViews>
    <sheetView tabSelected="1" zoomScale="75" zoomScaleNormal="75" zoomScalePageLayoutView="0" workbookViewId="0" topLeftCell="CX1">
      <selection activeCell="FZ1" sqref="FZ1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8515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8515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8515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8515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7" width="3.8515625" style="0" customWidth="1"/>
    <col min="188" max="188" width="3.57421875" style="0" customWidth="1"/>
    <col min="189" max="189" width="2.00390625" style="0" customWidth="1"/>
    <col min="190" max="190" width="3.57421875" style="0" customWidth="1"/>
    <col min="191" max="191" width="2.00390625" style="0" customWidth="1"/>
    <col min="192" max="192" width="3.57421875" style="0" customWidth="1"/>
    <col min="193" max="193" width="2.00390625" style="0" customWidth="1"/>
    <col min="194" max="194" width="3.57421875" style="0" customWidth="1"/>
    <col min="195" max="195" width="2.00390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57421875" style="0" customWidth="1"/>
    <col min="203" max="203" width="2.00390625" style="0" customWidth="1"/>
    <col min="204" max="205" width="3.8515625" style="0" customWidth="1"/>
  </cols>
  <sheetData>
    <row r="1" spans="5:182" ht="15.75">
      <c r="E1" s="2" t="s">
        <v>0</v>
      </c>
      <c r="FZ1" t="s">
        <v>299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15</v>
      </c>
      <c r="CP8" t="s">
        <v>16</v>
      </c>
    </row>
    <row r="9" spans="5:94" ht="12.75">
      <c r="E9" t="s">
        <v>17</v>
      </c>
      <c r="F9" s="1" t="s">
        <v>18</v>
      </c>
      <c r="CP9" t="s">
        <v>19</v>
      </c>
    </row>
    <row r="11" spans="1:204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0" t="s">
        <v>42</v>
      </c>
      <c r="T12" s="20" t="s">
        <v>43</v>
      </c>
      <c r="U12" s="20" t="s">
        <v>44</v>
      </c>
      <c r="V12" s="18" t="s">
        <v>45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 t="s">
        <v>52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 t="s">
        <v>55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 t="s">
        <v>58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</row>
    <row r="13" spans="1:205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18" t="s">
        <v>46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51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 t="s">
        <v>53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 t="s">
        <v>54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 t="s">
        <v>56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 t="s">
        <v>57</v>
      </c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 t="s">
        <v>59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 t="s">
        <v>60</v>
      </c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</row>
    <row r="14" spans="1:205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0"/>
      <c r="T14" s="20"/>
      <c r="U14" s="20"/>
      <c r="V14" s="19" t="s">
        <v>47</v>
      </c>
      <c r="W14" s="19"/>
      <c r="X14" s="19"/>
      <c r="Y14" s="19"/>
      <c r="Z14" s="17" t="s">
        <v>48</v>
      </c>
      <c r="AA14" s="19" t="s">
        <v>49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7" t="s">
        <v>48</v>
      </c>
      <c r="AR14" s="17" t="s">
        <v>50</v>
      </c>
      <c r="AS14" s="19" t="s">
        <v>47</v>
      </c>
      <c r="AT14" s="19"/>
      <c r="AU14" s="19"/>
      <c r="AV14" s="19"/>
      <c r="AW14" s="17" t="s">
        <v>48</v>
      </c>
      <c r="AX14" s="19" t="s">
        <v>49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7" t="s">
        <v>48</v>
      </c>
      <c r="BO14" s="17" t="s">
        <v>50</v>
      </c>
      <c r="BP14" s="19" t="s">
        <v>47</v>
      </c>
      <c r="BQ14" s="19"/>
      <c r="BR14" s="19"/>
      <c r="BS14" s="19"/>
      <c r="BT14" s="17" t="s">
        <v>48</v>
      </c>
      <c r="BU14" s="19" t="s">
        <v>49</v>
      </c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7" t="s">
        <v>48</v>
      </c>
      <c r="CL14" s="17" t="s">
        <v>50</v>
      </c>
      <c r="CM14" s="19" t="s">
        <v>47</v>
      </c>
      <c r="CN14" s="19"/>
      <c r="CO14" s="19"/>
      <c r="CP14" s="19"/>
      <c r="CQ14" s="17" t="s">
        <v>48</v>
      </c>
      <c r="CR14" s="19" t="s">
        <v>49</v>
      </c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7" t="s">
        <v>48</v>
      </c>
      <c r="DI14" s="17" t="s">
        <v>50</v>
      </c>
      <c r="DJ14" s="19" t="s">
        <v>47</v>
      </c>
      <c r="DK14" s="19"/>
      <c r="DL14" s="19"/>
      <c r="DM14" s="19"/>
      <c r="DN14" s="17" t="s">
        <v>48</v>
      </c>
      <c r="DO14" s="19" t="s">
        <v>49</v>
      </c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7" t="s">
        <v>48</v>
      </c>
      <c r="EF14" s="17" t="s">
        <v>50</v>
      </c>
      <c r="EG14" s="19" t="s">
        <v>47</v>
      </c>
      <c r="EH14" s="19"/>
      <c r="EI14" s="19"/>
      <c r="EJ14" s="19"/>
      <c r="EK14" s="17" t="s">
        <v>48</v>
      </c>
      <c r="EL14" s="19" t="s">
        <v>49</v>
      </c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7" t="s">
        <v>48</v>
      </c>
      <c r="FC14" s="17" t="s">
        <v>50</v>
      </c>
      <c r="FD14" s="19" t="s">
        <v>47</v>
      </c>
      <c r="FE14" s="19"/>
      <c r="FF14" s="19"/>
      <c r="FG14" s="19"/>
      <c r="FH14" s="17" t="s">
        <v>48</v>
      </c>
      <c r="FI14" s="19" t="s">
        <v>49</v>
      </c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7" t="s">
        <v>48</v>
      </c>
      <c r="FZ14" s="17" t="s">
        <v>50</v>
      </c>
      <c r="GA14" s="19" t="s">
        <v>47</v>
      </c>
      <c r="GB14" s="19"/>
      <c r="GC14" s="19"/>
      <c r="GD14" s="19"/>
      <c r="GE14" s="17" t="s">
        <v>48</v>
      </c>
      <c r="GF14" s="19" t="s">
        <v>49</v>
      </c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7" t="s">
        <v>48</v>
      </c>
      <c r="GW14" s="17" t="s">
        <v>50</v>
      </c>
    </row>
    <row r="15" spans="1:205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34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5" t="s">
        <v>41</v>
      </c>
      <c r="S15" s="20"/>
      <c r="T15" s="20"/>
      <c r="U15" s="20"/>
      <c r="V15" s="16" t="s">
        <v>33</v>
      </c>
      <c r="W15" s="16"/>
      <c r="X15" s="16" t="s">
        <v>34</v>
      </c>
      <c r="Y15" s="16"/>
      <c r="Z15" s="17"/>
      <c r="AA15" s="16" t="s">
        <v>34</v>
      </c>
      <c r="AB15" s="16"/>
      <c r="AC15" s="16" t="s">
        <v>35</v>
      </c>
      <c r="AD15" s="16"/>
      <c r="AE15" s="16" t="s">
        <v>36</v>
      </c>
      <c r="AF15" s="16"/>
      <c r="AG15" s="16" t="s">
        <v>37</v>
      </c>
      <c r="AH15" s="16"/>
      <c r="AI15" s="16" t="s">
        <v>38</v>
      </c>
      <c r="AJ15" s="16"/>
      <c r="AK15" s="16" t="s">
        <v>39</v>
      </c>
      <c r="AL15" s="16"/>
      <c r="AM15" s="16" t="s">
        <v>40</v>
      </c>
      <c r="AN15" s="16"/>
      <c r="AO15" s="16" t="s">
        <v>41</v>
      </c>
      <c r="AP15" s="16"/>
      <c r="AQ15" s="17"/>
      <c r="AR15" s="17"/>
      <c r="AS15" s="16" t="s">
        <v>33</v>
      </c>
      <c r="AT15" s="16"/>
      <c r="AU15" s="16" t="s">
        <v>34</v>
      </c>
      <c r="AV15" s="16"/>
      <c r="AW15" s="17"/>
      <c r="AX15" s="16" t="s">
        <v>34</v>
      </c>
      <c r="AY15" s="16"/>
      <c r="AZ15" s="16" t="s">
        <v>35</v>
      </c>
      <c r="BA15" s="16"/>
      <c r="BB15" s="16" t="s">
        <v>36</v>
      </c>
      <c r="BC15" s="16"/>
      <c r="BD15" s="16" t="s">
        <v>37</v>
      </c>
      <c r="BE15" s="16"/>
      <c r="BF15" s="16" t="s">
        <v>38</v>
      </c>
      <c r="BG15" s="16"/>
      <c r="BH15" s="16" t="s">
        <v>39</v>
      </c>
      <c r="BI15" s="16"/>
      <c r="BJ15" s="16" t="s">
        <v>40</v>
      </c>
      <c r="BK15" s="16"/>
      <c r="BL15" s="16" t="s">
        <v>41</v>
      </c>
      <c r="BM15" s="16"/>
      <c r="BN15" s="17"/>
      <c r="BO15" s="17"/>
      <c r="BP15" s="16" t="s">
        <v>33</v>
      </c>
      <c r="BQ15" s="16"/>
      <c r="BR15" s="16" t="s">
        <v>34</v>
      </c>
      <c r="BS15" s="16"/>
      <c r="BT15" s="17"/>
      <c r="BU15" s="16" t="s">
        <v>34</v>
      </c>
      <c r="BV15" s="16"/>
      <c r="BW15" s="16" t="s">
        <v>35</v>
      </c>
      <c r="BX15" s="16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6" t="s">
        <v>40</v>
      </c>
      <c r="CH15" s="16"/>
      <c r="CI15" s="16" t="s">
        <v>41</v>
      </c>
      <c r="CJ15" s="16"/>
      <c r="CK15" s="17"/>
      <c r="CL15" s="17"/>
      <c r="CM15" s="16" t="s">
        <v>33</v>
      </c>
      <c r="CN15" s="16"/>
      <c r="CO15" s="16" t="s">
        <v>34</v>
      </c>
      <c r="CP15" s="16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6" t="s">
        <v>38</v>
      </c>
      <c r="DA15" s="16"/>
      <c r="DB15" s="16" t="s">
        <v>39</v>
      </c>
      <c r="DC15" s="16"/>
      <c r="DD15" s="16" t="s">
        <v>40</v>
      </c>
      <c r="DE15" s="16"/>
      <c r="DF15" s="16" t="s">
        <v>41</v>
      </c>
      <c r="DG15" s="16"/>
      <c r="DH15" s="17"/>
      <c r="DI15" s="17"/>
      <c r="DJ15" s="16" t="s">
        <v>33</v>
      </c>
      <c r="DK15" s="16"/>
      <c r="DL15" s="16" t="s">
        <v>34</v>
      </c>
      <c r="DM15" s="16"/>
      <c r="DN15" s="17"/>
      <c r="DO15" s="16" t="s">
        <v>34</v>
      </c>
      <c r="DP15" s="16"/>
      <c r="DQ15" s="16" t="s">
        <v>35</v>
      </c>
      <c r="DR15" s="16"/>
      <c r="DS15" s="16" t="s">
        <v>36</v>
      </c>
      <c r="DT15" s="16"/>
      <c r="DU15" s="16" t="s">
        <v>37</v>
      </c>
      <c r="DV15" s="16"/>
      <c r="DW15" s="16" t="s">
        <v>38</v>
      </c>
      <c r="DX15" s="16"/>
      <c r="DY15" s="16" t="s">
        <v>39</v>
      </c>
      <c r="DZ15" s="16"/>
      <c r="EA15" s="16" t="s">
        <v>40</v>
      </c>
      <c r="EB15" s="16"/>
      <c r="EC15" s="16" t="s">
        <v>41</v>
      </c>
      <c r="ED15" s="16"/>
      <c r="EE15" s="17"/>
      <c r="EF15" s="17"/>
      <c r="EG15" s="16" t="s">
        <v>33</v>
      </c>
      <c r="EH15" s="16"/>
      <c r="EI15" s="16" t="s">
        <v>34</v>
      </c>
      <c r="EJ15" s="16"/>
      <c r="EK15" s="17"/>
      <c r="EL15" s="16" t="s">
        <v>34</v>
      </c>
      <c r="EM15" s="16"/>
      <c r="EN15" s="16" t="s">
        <v>35</v>
      </c>
      <c r="EO15" s="16"/>
      <c r="EP15" s="16" t="s">
        <v>36</v>
      </c>
      <c r="EQ15" s="16"/>
      <c r="ER15" s="16" t="s">
        <v>37</v>
      </c>
      <c r="ES15" s="16"/>
      <c r="ET15" s="16" t="s">
        <v>38</v>
      </c>
      <c r="EU15" s="16"/>
      <c r="EV15" s="16" t="s">
        <v>39</v>
      </c>
      <c r="EW15" s="16"/>
      <c r="EX15" s="16" t="s">
        <v>40</v>
      </c>
      <c r="EY15" s="16"/>
      <c r="EZ15" s="16" t="s">
        <v>41</v>
      </c>
      <c r="FA15" s="16"/>
      <c r="FB15" s="17"/>
      <c r="FC15" s="17"/>
      <c r="FD15" s="16" t="s">
        <v>33</v>
      </c>
      <c r="FE15" s="16"/>
      <c r="FF15" s="16" t="s">
        <v>34</v>
      </c>
      <c r="FG15" s="16"/>
      <c r="FH15" s="17"/>
      <c r="FI15" s="16" t="s">
        <v>34</v>
      </c>
      <c r="FJ15" s="16"/>
      <c r="FK15" s="16" t="s">
        <v>35</v>
      </c>
      <c r="FL15" s="16"/>
      <c r="FM15" s="16" t="s">
        <v>36</v>
      </c>
      <c r="FN15" s="16"/>
      <c r="FO15" s="16" t="s">
        <v>37</v>
      </c>
      <c r="FP15" s="16"/>
      <c r="FQ15" s="16" t="s">
        <v>38</v>
      </c>
      <c r="FR15" s="16"/>
      <c r="FS15" s="16" t="s">
        <v>39</v>
      </c>
      <c r="FT15" s="16"/>
      <c r="FU15" s="16" t="s">
        <v>40</v>
      </c>
      <c r="FV15" s="16"/>
      <c r="FW15" s="16" t="s">
        <v>41</v>
      </c>
      <c r="FX15" s="16"/>
      <c r="FY15" s="17"/>
      <c r="FZ15" s="17"/>
      <c r="GA15" s="16" t="s">
        <v>33</v>
      </c>
      <c r="GB15" s="16"/>
      <c r="GC15" s="16" t="s">
        <v>34</v>
      </c>
      <c r="GD15" s="16"/>
      <c r="GE15" s="17"/>
      <c r="GF15" s="16" t="s">
        <v>34</v>
      </c>
      <c r="GG15" s="16"/>
      <c r="GH15" s="16" t="s">
        <v>35</v>
      </c>
      <c r="GI15" s="16"/>
      <c r="GJ15" s="16" t="s">
        <v>36</v>
      </c>
      <c r="GK15" s="16"/>
      <c r="GL15" s="16" t="s">
        <v>37</v>
      </c>
      <c r="GM15" s="16"/>
      <c r="GN15" s="16" t="s">
        <v>38</v>
      </c>
      <c r="GO15" s="16"/>
      <c r="GP15" s="16" t="s">
        <v>39</v>
      </c>
      <c r="GQ15" s="16"/>
      <c r="GR15" s="16" t="s">
        <v>40</v>
      </c>
      <c r="GS15" s="16"/>
      <c r="GT15" s="16" t="s">
        <v>41</v>
      </c>
      <c r="GU15" s="16"/>
      <c r="GV15" s="17"/>
      <c r="GW15" s="17"/>
    </row>
    <row r="16" spans="1:205" ht="19.5" customHeight="1">
      <c r="A16" s="12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ht="12.75">
      <c r="A17" s="6">
        <v>1</v>
      </c>
      <c r="B17" s="6">
        <v>1</v>
      </c>
      <c r="C17" s="6">
        <v>1</v>
      </c>
      <c r="D17" s="6"/>
      <c r="E17" s="3" t="s">
        <v>62</v>
      </c>
      <c r="F17" s="6">
        <f>$B$17*1</f>
        <v>1</v>
      </c>
      <c r="G17" s="6">
        <f>$B$17*2</f>
        <v>2</v>
      </c>
      <c r="H17" s="6">
        <f aca="true" t="shared" si="0" ref="H17:H25">SUM(I17:R17)</f>
        <v>150</v>
      </c>
      <c r="I17" s="6">
        <f aca="true" t="shared" si="1" ref="I17:I25">V17+AS17+BP17+CM17+DJ17+EG17+FD17+GA17</f>
        <v>0</v>
      </c>
      <c r="J17" s="6">
        <f aca="true" t="shared" si="2" ref="J17:J25">X17+AU17+BR17+CO17+DL17+EI17+FF17+GC17</f>
        <v>0</v>
      </c>
      <c r="K17" s="6">
        <f aca="true" t="shared" si="3" ref="K17:K25">AA17+AX17+BU17+CR17+DO17+EL17+FI17+GF17</f>
        <v>0</v>
      </c>
      <c r="L17" s="6">
        <f aca="true" t="shared" si="4" ref="L17:L25">AC17+AZ17+BW17+CT17+DQ17+EN17+FK17+GH17</f>
        <v>0</v>
      </c>
      <c r="M17" s="6">
        <f aca="true" t="shared" si="5" ref="M17:M25">AE17+BB17+BY17+CV17+DS17+EP17+FM17+GJ17</f>
        <v>150</v>
      </c>
      <c r="N17" s="6">
        <f aca="true" t="shared" si="6" ref="N17:N25">AG17+BD17+CA17+CX17+DU17+ER17+FO17+GL17</f>
        <v>0</v>
      </c>
      <c r="O17" s="6">
        <f aca="true" t="shared" si="7" ref="O17:O25">AI17+BF17+CC17+CZ17+DW17+ET17+FQ17+GN17</f>
        <v>0</v>
      </c>
      <c r="P17" s="6">
        <f aca="true" t="shared" si="8" ref="P17:P25">AK17+BH17+CE17+DB17+DY17+EV17+FS17+GP17</f>
        <v>0</v>
      </c>
      <c r="Q17" s="6">
        <f aca="true" t="shared" si="9" ref="Q17:Q25">AM17+BJ17+CG17+DD17+EA17+EX17+FU17+GR17</f>
        <v>0</v>
      </c>
      <c r="R17" s="6">
        <f aca="true" t="shared" si="10" ref="R17:R25">AO17+BL17+CI17+DF17+EC17+EZ17+FW17+GT17</f>
        <v>0</v>
      </c>
      <c r="S17" s="7">
        <f aca="true" t="shared" si="11" ref="S17:S25">AR17+BO17+CL17+DI17+EF17+FC17+FZ17+GW17</f>
        <v>7</v>
      </c>
      <c r="T17" s="7">
        <f aca="true" t="shared" si="12" ref="T17:T25">AQ17+BN17+CK17+DH17+EE17+FB17+FY17+GV17</f>
        <v>7</v>
      </c>
      <c r="U17" s="7">
        <f>$B$17*7</f>
        <v>7</v>
      </c>
      <c r="V17" s="11"/>
      <c r="W17" s="10"/>
      <c r="X17" s="11"/>
      <c r="Y17" s="10"/>
      <c r="Z17" s="7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3" ref="AR17:AR25">Z17+AQ17</f>
        <v>0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4" ref="BO17:BO25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>
        <f>$B$17*30</f>
        <v>30</v>
      </c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>
        <f>$B$17*2</f>
        <v>2</v>
      </c>
      <c r="CL17" s="7">
        <f aca="true" t="shared" si="15" ref="CL17:CL25">BT17+CK17</f>
        <v>2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>
        <f>$B$17*60</f>
        <v>60</v>
      </c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>
        <f>$B$17*2</f>
        <v>2</v>
      </c>
      <c r="DI17" s="7">
        <f aca="true" t="shared" si="16" ref="DI17:DI25">CQ17+DH17</f>
        <v>2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>
        <f>$B$17*60</f>
        <v>60</v>
      </c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>
        <f>$B$17*3</f>
        <v>3</v>
      </c>
      <c r="EF17" s="7">
        <f aca="true" t="shared" si="17" ref="EF17:EF25">DN17+EE17</f>
        <v>3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18" ref="FC17:FC25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19" ref="FZ17:FZ25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0" ref="GW17:GW25">GE17+GV17</f>
        <v>0</v>
      </c>
    </row>
    <row r="18" spans="1:205" ht="12.75">
      <c r="A18" s="6">
        <v>2</v>
      </c>
      <c r="B18" s="6">
        <v>1</v>
      </c>
      <c r="C18" s="6">
        <v>1</v>
      </c>
      <c r="D18" s="6"/>
      <c r="E18" s="3" t="s">
        <v>63</v>
      </c>
      <c r="F18" s="6"/>
      <c r="G18" s="6">
        <f>$B$18*1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1</v>
      </c>
      <c r="T18" s="7">
        <f t="shared" si="12"/>
        <v>0</v>
      </c>
      <c r="U18" s="7">
        <f>$B$18*1</f>
        <v>1</v>
      </c>
      <c r="V18" s="11">
        <f>$B$18*15</f>
        <v>15</v>
      </c>
      <c r="W18" s="10"/>
      <c r="X18" s="11"/>
      <c r="Y18" s="10"/>
      <c r="Z18" s="7">
        <f>$B$18*1</f>
        <v>1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1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6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ht="12.75">
      <c r="A19" s="6">
        <v>3</v>
      </c>
      <c r="B19" s="6">
        <v>1</v>
      </c>
      <c r="C19" s="6">
        <v>1</v>
      </c>
      <c r="D19" s="6"/>
      <c r="E19" s="3" t="s">
        <v>64</v>
      </c>
      <c r="F19" s="6"/>
      <c r="G19" s="6">
        <f>$B$19*1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2</v>
      </c>
      <c r="T19" s="7">
        <f t="shared" si="12"/>
        <v>0</v>
      </c>
      <c r="U19" s="7">
        <f>$B$19*1</f>
        <v>1</v>
      </c>
      <c r="V19" s="11">
        <f>$B$19*30</f>
        <v>30</v>
      </c>
      <c r="W19" s="10"/>
      <c r="X19" s="11"/>
      <c r="Y19" s="10"/>
      <c r="Z19" s="7">
        <f>$B$19*2</f>
        <v>2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2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ht="12.75">
      <c r="A20" s="6">
        <v>4</v>
      </c>
      <c r="B20" s="6">
        <v>1</v>
      </c>
      <c r="C20" s="6">
        <v>1</v>
      </c>
      <c r="D20" s="6"/>
      <c r="E20" s="3" t="s">
        <v>65</v>
      </c>
      <c r="F20" s="6"/>
      <c r="G20" s="6">
        <f>$B$20*1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1</v>
      </c>
      <c r="T20" s="7">
        <f t="shared" si="12"/>
        <v>0</v>
      </c>
      <c r="U20" s="7">
        <f>$B$20*0</f>
        <v>0</v>
      </c>
      <c r="V20" s="11">
        <f>$B$20*15</f>
        <v>15</v>
      </c>
      <c r="W20" s="10"/>
      <c r="X20" s="11"/>
      <c r="Y20" s="10"/>
      <c r="Z20" s="7">
        <f>$B$20*1</f>
        <v>1</v>
      </c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1</v>
      </c>
      <c r="AS20" s="11"/>
      <c r="AT20" s="10"/>
      <c r="AU20" s="11"/>
      <c r="AV20" s="10"/>
      <c r="AW20" s="7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ht="12.75">
      <c r="A21" s="6"/>
      <c r="B21" s="6"/>
      <c r="C21" s="6"/>
      <c r="D21" s="6" t="s">
        <v>67</v>
      </c>
      <c r="E21" s="3" t="s">
        <v>68</v>
      </c>
      <c r="F21" s="6">
        <f>COUNTIF(V21:GU21,"e")</f>
        <v>0</v>
      </c>
      <c r="G21" s="6">
        <f>COUNTIF(V21:GU21,"z")</f>
        <v>2</v>
      </c>
      <c r="H21" s="6">
        <f t="shared" si="0"/>
        <v>60</v>
      </c>
      <c r="I21" s="6">
        <f t="shared" si="1"/>
        <v>0</v>
      </c>
      <c r="J21" s="6">
        <f t="shared" si="2"/>
        <v>60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0</v>
      </c>
      <c r="T21" s="7">
        <f t="shared" si="12"/>
        <v>0</v>
      </c>
      <c r="U21" s="7">
        <v>0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7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>
        <v>30</v>
      </c>
      <c r="BS21" s="10" t="s">
        <v>66</v>
      </c>
      <c r="BT21" s="7">
        <v>0</v>
      </c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>
        <v>30</v>
      </c>
      <c r="CP21" s="10" t="s">
        <v>66</v>
      </c>
      <c r="CQ21" s="7">
        <v>0</v>
      </c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6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ht="12.75">
      <c r="A22" s="6"/>
      <c r="B22" s="6"/>
      <c r="C22" s="6"/>
      <c r="D22" s="6" t="s">
        <v>69</v>
      </c>
      <c r="E22" s="3" t="s">
        <v>70</v>
      </c>
      <c r="F22" s="6">
        <f>COUNTIF(V22:GU22,"e")</f>
        <v>0</v>
      </c>
      <c r="G22" s="6">
        <f>COUNTIF(V22:GU22,"z")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1</v>
      </c>
      <c r="T22" s="7">
        <f t="shared" si="12"/>
        <v>0</v>
      </c>
      <c r="U22" s="7">
        <v>1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7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/>
      <c r="BS22" s="10"/>
      <c r="BT22" s="7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>
        <v>15</v>
      </c>
      <c r="FE22" s="10" t="s">
        <v>66</v>
      </c>
      <c r="FF22" s="11"/>
      <c r="FG22" s="10"/>
      <c r="FH22" s="7">
        <v>1</v>
      </c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1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ht="12.75">
      <c r="A23" s="6"/>
      <c r="B23" s="6"/>
      <c r="C23" s="6"/>
      <c r="D23" s="6" t="s">
        <v>71</v>
      </c>
      <c r="E23" s="3" t="s">
        <v>72</v>
      </c>
      <c r="F23" s="6">
        <f>COUNTIF(V23:GU23,"e")</f>
        <v>0</v>
      </c>
      <c r="G23" s="6">
        <f>COUNTIF(V23:GU23,"z")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1</v>
      </c>
      <c r="T23" s="7">
        <f t="shared" si="12"/>
        <v>0</v>
      </c>
      <c r="U23" s="7">
        <v>1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7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7"/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>
        <v>15</v>
      </c>
      <c r="FE23" s="10" t="s">
        <v>66</v>
      </c>
      <c r="FF23" s="11"/>
      <c r="FG23" s="10"/>
      <c r="FH23" s="7">
        <v>1</v>
      </c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1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ht="12.75">
      <c r="A24" s="6"/>
      <c r="B24" s="6"/>
      <c r="C24" s="6"/>
      <c r="D24" s="6" t="s">
        <v>73</v>
      </c>
      <c r="E24" s="3" t="s">
        <v>74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1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7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7"/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>
        <v>15</v>
      </c>
      <c r="FE24" s="10" t="s">
        <v>66</v>
      </c>
      <c r="FF24" s="11"/>
      <c r="FG24" s="10"/>
      <c r="FH24" s="7">
        <v>1</v>
      </c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1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ht="12.75">
      <c r="A25" s="6"/>
      <c r="B25" s="6"/>
      <c r="C25" s="6"/>
      <c r="D25" s="6" t="s">
        <v>75</v>
      </c>
      <c r="E25" s="3" t="s">
        <v>76</v>
      </c>
      <c r="F25" s="6">
        <f>COUNTIF(V25:GU25,"e")</f>
        <v>0</v>
      </c>
      <c r="G25" s="6">
        <f>COUNTIF(V25:GU25,"z")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1</v>
      </c>
      <c r="T25" s="7">
        <f t="shared" si="12"/>
        <v>0</v>
      </c>
      <c r="U25" s="7">
        <v>1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7"/>
      <c r="BU25" s="11"/>
      <c r="BV25" s="10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>
        <v>15</v>
      </c>
      <c r="FE25" s="10" t="s">
        <v>66</v>
      </c>
      <c r="FF25" s="11"/>
      <c r="FG25" s="10"/>
      <c r="FH25" s="7">
        <v>1</v>
      </c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1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5.75" customHeight="1">
      <c r="A26" s="6"/>
      <c r="B26" s="6"/>
      <c r="C26" s="6"/>
      <c r="D26" s="6"/>
      <c r="E26" s="6" t="s">
        <v>77</v>
      </c>
      <c r="F26" s="6">
        <f aca="true" t="shared" si="21" ref="F26:V26">SUM(F17:F25)</f>
        <v>1</v>
      </c>
      <c r="G26" s="6">
        <f t="shared" si="21"/>
        <v>11</v>
      </c>
      <c r="H26" s="6">
        <f t="shared" si="21"/>
        <v>330</v>
      </c>
      <c r="I26" s="6">
        <f t="shared" si="21"/>
        <v>120</v>
      </c>
      <c r="J26" s="6">
        <f t="shared" si="21"/>
        <v>60</v>
      </c>
      <c r="K26" s="6">
        <f t="shared" si="21"/>
        <v>0</v>
      </c>
      <c r="L26" s="6">
        <f t="shared" si="21"/>
        <v>0</v>
      </c>
      <c r="M26" s="6">
        <f t="shared" si="21"/>
        <v>150</v>
      </c>
      <c r="N26" s="6">
        <f t="shared" si="21"/>
        <v>0</v>
      </c>
      <c r="O26" s="6">
        <f t="shared" si="21"/>
        <v>0</v>
      </c>
      <c r="P26" s="6">
        <f t="shared" si="21"/>
        <v>0</v>
      </c>
      <c r="Q26" s="6">
        <f t="shared" si="21"/>
        <v>0</v>
      </c>
      <c r="R26" s="6">
        <f t="shared" si="21"/>
        <v>0</v>
      </c>
      <c r="S26" s="7">
        <f t="shared" si="21"/>
        <v>15</v>
      </c>
      <c r="T26" s="7">
        <f t="shared" si="21"/>
        <v>7</v>
      </c>
      <c r="U26" s="7">
        <f t="shared" si="21"/>
        <v>13</v>
      </c>
      <c r="V26" s="11">
        <f t="shared" si="21"/>
        <v>60</v>
      </c>
      <c r="W26" s="10"/>
      <c r="X26" s="11">
        <f>SUM(X17:X25)</f>
        <v>0</v>
      </c>
      <c r="Y26" s="10"/>
      <c r="Z26" s="7">
        <f>SUM(Z17:Z25)</f>
        <v>4</v>
      </c>
      <c r="AA26" s="11">
        <f>SUM(AA17:AA25)</f>
        <v>0</v>
      </c>
      <c r="AB26" s="10"/>
      <c r="AC26" s="11">
        <f>SUM(AC17:AC25)</f>
        <v>0</v>
      </c>
      <c r="AD26" s="10"/>
      <c r="AE26" s="11">
        <f>SUM(AE17:AE25)</f>
        <v>0</v>
      </c>
      <c r="AF26" s="10"/>
      <c r="AG26" s="11">
        <f>SUM(AG17:AG25)</f>
        <v>0</v>
      </c>
      <c r="AH26" s="10"/>
      <c r="AI26" s="11">
        <f>SUM(AI17:AI25)</f>
        <v>0</v>
      </c>
      <c r="AJ26" s="10"/>
      <c r="AK26" s="11">
        <f>SUM(AK17:AK25)</f>
        <v>0</v>
      </c>
      <c r="AL26" s="10"/>
      <c r="AM26" s="11">
        <f>SUM(AM17:AM25)</f>
        <v>0</v>
      </c>
      <c r="AN26" s="10"/>
      <c r="AO26" s="11">
        <f>SUM(AO17:AO25)</f>
        <v>0</v>
      </c>
      <c r="AP26" s="10"/>
      <c r="AQ26" s="7">
        <f>SUM(AQ17:AQ25)</f>
        <v>0</v>
      </c>
      <c r="AR26" s="7">
        <f>SUM(AR17:AR25)</f>
        <v>4</v>
      </c>
      <c r="AS26" s="11">
        <f>SUM(AS17:AS25)</f>
        <v>0</v>
      </c>
      <c r="AT26" s="10"/>
      <c r="AU26" s="11">
        <f>SUM(AU17:AU25)</f>
        <v>0</v>
      </c>
      <c r="AV26" s="10"/>
      <c r="AW26" s="7">
        <f>SUM(AW17:AW25)</f>
        <v>0</v>
      </c>
      <c r="AX26" s="11">
        <f>SUM(AX17:AX25)</f>
        <v>0</v>
      </c>
      <c r="AY26" s="10"/>
      <c r="AZ26" s="11">
        <f>SUM(AZ17:AZ25)</f>
        <v>0</v>
      </c>
      <c r="BA26" s="10"/>
      <c r="BB26" s="11">
        <f>SUM(BB17:BB25)</f>
        <v>0</v>
      </c>
      <c r="BC26" s="10"/>
      <c r="BD26" s="11">
        <f>SUM(BD17:BD25)</f>
        <v>0</v>
      </c>
      <c r="BE26" s="10"/>
      <c r="BF26" s="11">
        <f>SUM(BF17:BF25)</f>
        <v>0</v>
      </c>
      <c r="BG26" s="10"/>
      <c r="BH26" s="11">
        <f>SUM(BH17:BH25)</f>
        <v>0</v>
      </c>
      <c r="BI26" s="10"/>
      <c r="BJ26" s="11">
        <f>SUM(BJ17:BJ25)</f>
        <v>0</v>
      </c>
      <c r="BK26" s="10"/>
      <c r="BL26" s="11">
        <f>SUM(BL17:BL25)</f>
        <v>0</v>
      </c>
      <c r="BM26" s="10"/>
      <c r="BN26" s="7">
        <f>SUM(BN17:BN25)</f>
        <v>0</v>
      </c>
      <c r="BO26" s="7">
        <f>SUM(BO17:BO25)</f>
        <v>0</v>
      </c>
      <c r="BP26" s="11">
        <f>SUM(BP17:BP25)</f>
        <v>0</v>
      </c>
      <c r="BQ26" s="10"/>
      <c r="BR26" s="11">
        <f>SUM(BR17:BR25)</f>
        <v>30</v>
      </c>
      <c r="BS26" s="10"/>
      <c r="BT26" s="7">
        <f>SUM(BT17:BT25)</f>
        <v>0</v>
      </c>
      <c r="BU26" s="11">
        <f>SUM(BU17:BU25)</f>
        <v>0</v>
      </c>
      <c r="BV26" s="10"/>
      <c r="BW26" s="11">
        <f>SUM(BW17:BW25)</f>
        <v>0</v>
      </c>
      <c r="BX26" s="10"/>
      <c r="BY26" s="11">
        <f>SUM(BY17:BY25)</f>
        <v>30</v>
      </c>
      <c r="BZ26" s="10"/>
      <c r="CA26" s="11">
        <f>SUM(CA17:CA25)</f>
        <v>0</v>
      </c>
      <c r="CB26" s="10"/>
      <c r="CC26" s="11">
        <f>SUM(CC17:CC25)</f>
        <v>0</v>
      </c>
      <c r="CD26" s="10"/>
      <c r="CE26" s="11">
        <f>SUM(CE17:CE25)</f>
        <v>0</v>
      </c>
      <c r="CF26" s="10"/>
      <c r="CG26" s="11">
        <f>SUM(CG17:CG25)</f>
        <v>0</v>
      </c>
      <c r="CH26" s="10"/>
      <c r="CI26" s="11">
        <f>SUM(CI17:CI25)</f>
        <v>0</v>
      </c>
      <c r="CJ26" s="10"/>
      <c r="CK26" s="7">
        <f>SUM(CK17:CK25)</f>
        <v>2</v>
      </c>
      <c r="CL26" s="7">
        <f>SUM(CL17:CL25)</f>
        <v>2</v>
      </c>
      <c r="CM26" s="11">
        <f>SUM(CM17:CM25)</f>
        <v>0</v>
      </c>
      <c r="CN26" s="10"/>
      <c r="CO26" s="11">
        <f>SUM(CO17:CO25)</f>
        <v>30</v>
      </c>
      <c r="CP26" s="10"/>
      <c r="CQ26" s="7">
        <f>SUM(CQ17:CQ25)</f>
        <v>0</v>
      </c>
      <c r="CR26" s="11">
        <f>SUM(CR17:CR25)</f>
        <v>0</v>
      </c>
      <c r="CS26" s="10"/>
      <c r="CT26" s="11">
        <f>SUM(CT17:CT25)</f>
        <v>0</v>
      </c>
      <c r="CU26" s="10"/>
      <c r="CV26" s="11">
        <f>SUM(CV17:CV25)</f>
        <v>60</v>
      </c>
      <c r="CW26" s="10"/>
      <c r="CX26" s="11">
        <f>SUM(CX17:CX25)</f>
        <v>0</v>
      </c>
      <c r="CY26" s="10"/>
      <c r="CZ26" s="11">
        <f>SUM(CZ17:CZ25)</f>
        <v>0</v>
      </c>
      <c r="DA26" s="10"/>
      <c r="DB26" s="11">
        <f>SUM(DB17:DB25)</f>
        <v>0</v>
      </c>
      <c r="DC26" s="10"/>
      <c r="DD26" s="11">
        <f>SUM(DD17:DD25)</f>
        <v>0</v>
      </c>
      <c r="DE26" s="10"/>
      <c r="DF26" s="11">
        <f>SUM(DF17:DF25)</f>
        <v>0</v>
      </c>
      <c r="DG26" s="10"/>
      <c r="DH26" s="7">
        <f>SUM(DH17:DH25)</f>
        <v>2</v>
      </c>
      <c r="DI26" s="7">
        <f>SUM(DI17:DI25)</f>
        <v>2</v>
      </c>
      <c r="DJ26" s="11">
        <f>SUM(DJ17:DJ25)</f>
        <v>0</v>
      </c>
      <c r="DK26" s="10"/>
      <c r="DL26" s="11">
        <f>SUM(DL17:DL25)</f>
        <v>0</v>
      </c>
      <c r="DM26" s="10"/>
      <c r="DN26" s="7">
        <f>SUM(DN17:DN25)</f>
        <v>0</v>
      </c>
      <c r="DO26" s="11">
        <f>SUM(DO17:DO25)</f>
        <v>0</v>
      </c>
      <c r="DP26" s="10"/>
      <c r="DQ26" s="11">
        <f>SUM(DQ17:DQ25)</f>
        <v>0</v>
      </c>
      <c r="DR26" s="10"/>
      <c r="DS26" s="11">
        <f>SUM(DS17:DS25)</f>
        <v>60</v>
      </c>
      <c r="DT26" s="10"/>
      <c r="DU26" s="11">
        <f>SUM(DU17:DU25)</f>
        <v>0</v>
      </c>
      <c r="DV26" s="10"/>
      <c r="DW26" s="11">
        <f>SUM(DW17:DW25)</f>
        <v>0</v>
      </c>
      <c r="DX26" s="10"/>
      <c r="DY26" s="11">
        <f>SUM(DY17:DY25)</f>
        <v>0</v>
      </c>
      <c r="DZ26" s="10"/>
      <c r="EA26" s="11">
        <f>SUM(EA17:EA25)</f>
        <v>0</v>
      </c>
      <c r="EB26" s="10"/>
      <c r="EC26" s="11">
        <f>SUM(EC17:EC25)</f>
        <v>0</v>
      </c>
      <c r="ED26" s="10"/>
      <c r="EE26" s="7">
        <f>SUM(EE17:EE25)</f>
        <v>3</v>
      </c>
      <c r="EF26" s="7">
        <f>SUM(EF17:EF25)</f>
        <v>3</v>
      </c>
      <c r="EG26" s="11">
        <f>SUM(EG17:EG25)</f>
        <v>0</v>
      </c>
      <c r="EH26" s="10"/>
      <c r="EI26" s="11">
        <f>SUM(EI17:EI25)</f>
        <v>0</v>
      </c>
      <c r="EJ26" s="10"/>
      <c r="EK26" s="7">
        <f>SUM(EK17:EK25)</f>
        <v>0</v>
      </c>
      <c r="EL26" s="11">
        <f>SUM(EL17:EL25)</f>
        <v>0</v>
      </c>
      <c r="EM26" s="10"/>
      <c r="EN26" s="11">
        <f>SUM(EN17:EN25)</f>
        <v>0</v>
      </c>
      <c r="EO26" s="10"/>
      <c r="EP26" s="11">
        <f>SUM(EP17:EP25)</f>
        <v>0</v>
      </c>
      <c r="EQ26" s="10"/>
      <c r="ER26" s="11">
        <f>SUM(ER17:ER25)</f>
        <v>0</v>
      </c>
      <c r="ES26" s="10"/>
      <c r="ET26" s="11">
        <f>SUM(ET17:ET25)</f>
        <v>0</v>
      </c>
      <c r="EU26" s="10"/>
      <c r="EV26" s="11">
        <f>SUM(EV17:EV25)</f>
        <v>0</v>
      </c>
      <c r="EW26" s="10"/>
      <c r="EX26" s="11">
        <f>SUM(EX17:EX25)</f>
        <v>0</v>
      </c>
      <c r="EY26" s="10"/>
      <c r="EZ26" s="11">
        <f>SUM(EZ17:EZ25)</f>
        <v>0</v>
      </c>
      <c r="FA26" s="10"/>
      <c r="FB26" s="7">
        <f>SUM(FB17:FB25)</f>
        <v>0</v>
      </c>
      <c r="FC26" s="7">
        <f>SUM(FC17:FC25)</f>
        <v>0</v>
      </c>
      <c r="FD26" s="11">
        <f>SUM(FD17:FD25)</f>
        <v>60</v>
      </c>
      <c r="FE26" s="10"/>
      <c r="FF26" s="11">
        <f>SUM(FF17:FF25)</f>
        <v>0</v>
      </c>
      <c r="FG26" s="10"/>
      <c r="FH26" s="7">
        <f>SUM(FH17:FH25)</f>
        <v>4</v>
      </c>
      <c r="FI26" s="11">
        <f>SUM(FI17:FI25)</f>
        <v>0</v>
      </c>
      <c r="FJ26" s="10"/>
      <c r="FK26" s="11">
        <f>SUM(FK17:FK25)</f>
        <v>0</v>
      </c>
      <c r="FL26" s="10"/>
      <c r="FM26" s="11">
        <f>SUM(FM17:FM25)</f>
        <v>0</v>
      </c>
      <c r="FN26" s="10"/>
      <c r="FO26" s="11">
        <f>SUM(FO17:FO25)</f>
        <v>0</v>
      </c>
      <c r="FP26" s="10"/>
      <c r="FQ26" s="11">
        <f>SUM(FQ17:FQ25)</f>
        <v>0</v>
      </c>
      <c r="FR26" s="10"/>
      <c r="FS26" s="11">
        <f>SUM(FS17:FS25)</f>
        <v>0</v>
      </c>
      <c r="FT26" s="10"/>
      <c r="FU26" s="11">
        <f>SUM(FU17:FU25)</f>
        <v>0</v>
      </c>
      <c r="FV26" s="10"/>
      <c r="FW26" s="11">
        <f>SUM(FW17:FW25)</f>
        <v>0</v>
      </c>
      <c r="FX26" s="10"/>
      <c r="FY26" s="7">
        <f>SUM(FY17:FY25)</f>
        <v>0</v>
      </c>
      <c r="FZ26" s="7">
        <f>SUM(FZ17:FZ25)</f>
        <v>4</v>
      </c>
      <c r="GA26" s="11">
        <f>SUM(GA17:GA25)</f>
        <v>0</v>
      </c>
      <c r="GB26" s="10"/>
      <c r="GC26" s="11">
        <f>SUM(GC17:GC25)</f>
        <v>0</v>
      </c>
      <c r="GD26" s="10"/>
      <c r="GE26" s="7">
        <f>SUM(GE17:GE25)</f>
        <v>0</v>
      </c>
      <c r="GF26" s="11">
        <f>SUM(GF17:GF25)</f>
        <v>0</v>
      </c>
      <c r="GG26" s="10"/>
      <c r="GH26" s="11">
        <f>SUM(GH17:GH25)</f>
        <v>0</v>
      </c>
      <c r="GI26" s="10"/>
      <c r="GJ26" s="11">
        <f>SUM(GJ17:GJ25)</f>
        <v>0</v>
      </c>
      <c r="GK26" s="10"/>
      <c r="GL26" s="11">
        <f>SUM(GL17:GL25)</f>
        <v>0</v>
      </c>
      <c r="GM26" s="10"/>
      <c r="GN26" s="11">
        <f>SUM(GN17:GN25)</f>
        <v>0</v>
      </c>
      <c r="GO26" s="10"/>
      <c r="GP26" s="11">
        <f>SUM(GP17:GP25)</f>
        <v>0</v>
      </c>
      <c r="GQ26" s="10"/>
      <c r="GR26" s="11">
        <f>SUM(GR17:GR25)</f>
        <v>0</v>
      </c>
      <c r="GS26" s="10"/>
      <c r="GT26" s="11">
        <f>SUM(GT17:GT25)</f>
        <v>0</v>
      </c>
      <c r="GU26" s="10"/>
      <c r="GV26" s="7">
        <f>SUM(GV17:GV25)</f>
        <v>0</v>
      </c>
      <c r="GW26" s="7">
        <f>SUM(GW17:GW25)</f>
        <v>0</v>
      </c>
    </row>
    <row r="27" spans="1:205" ht="19.5" customHeight="1">
      <c r="A27" s="12" t="s">
        <v>78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2"/>
      <c r="GW27" s="13"/>
    </row>
    <row r="28" spans="1:205" ht="12.75">
      <c r="A28" s="6"/>
      <c r="B28" s="6"/>
      <c r="C28" s="6"/>
      <c r="D28" s="6" t="s">
        <v>80</v>
      </c>
      <c r="E28" s="3" t="s">
        <v>81</v>
      </c>
      <c r="F28" s="6">
        <f aca="true" t="shared" si="22" ref="F28:F44">COUNTIF(V28:GU28,"e")</f>
        <v>1</v>
      </c>
      <c r="G28" s="6">
        <f aca="true" t="shared" si="23" ref="G28:G44">COUNTIF(V28:GU28,"z")</f>
        <v>2</v>
      </c>
      <c r="H28" s="6">
        <f aca="true" t="shared" si="24" ref="H28:H44">SUM(I28:R28)</f>
        <v>105</v>
      </c>
      <c r="I28" s="6">
        <f aca="true" t="shared" si="25" ref="I28:I44">V28+AS28+BP28+CM28+DJ28+EG28+FD28+GA28</f>
        <v>105</v>
      </c>
      <c r="J28" s="6">
        <f aca="true" t="shared" si="26" ref="J28:J44">X28+AU28+BR28+CO28+DL28+EI28+FF28+GC28</f>
        <v>0</v>
      </c>
      <c r="K28" s="6">
        <f aca="true" t="shared" si="27" ref="K28:K44">AA28+AX28+BU28+CR28+DO28+EL28+FI28+GF28</f>
        <v>0</v>
      </c>
      <c r="L28" s="6">
        <f aca="true" t="shared" si="28" ref="L28:L44">AC28+AZ28+BW28+CT28+DQ28+EN28+FK28+GH28</f>
        <v>0</v>
      </c>
      <c r="M28" s="6">
        <f aca="true" t="shared" si="29" ref="M28:M44">AE28+BB28+BY28+CV28+DS28+EP28+FM28+GJ28</f>
        <v>0</v>
      </c>
      <c r="N28" s="6">
        <f aca="true" t="shared" si="30" ref="N28:N44">AG28+BD28+CA28+CX28+DU28+ER28+FO28+GL28</f>
        <v>0</v>
      </c>
      <c r="O28" s="6">
        <f aca="true" t="shared" si="31" ref="O28:O44">AI28+BF28+CC28+CZ28+DW28+ET28+FQ28+GN28</f>
        <v>0</v>
      </c>
      <c r="P28" s="6">
        <f aca="true" t="shared" si="32" ref="P28:P44">AK28+BH28+CE28+DB28+DY28+EV28+FS28+GP28</f>
        <v>0</v>
      </c>
      <c r="Q28" s="6">
        <f aca="true" t="shared" si="33" ref="Q28:Q44">AM28+BJ28+CG28+DD28+EA28+EX28+FU28+GR28</f>
        <v>0</v>
      </c>
      <c r="R28" s="6">
        <f aca="true" t="shared" si="34" ref="R28:R44">AO28+BL28+CI28+DF28+EC28+EZ28+FW28+GT28</f>
        <v>0</v>
      </c>
      <c r="S28" s="7">
        <f aca="true" t="shared" si="35" ref="S28:S44">AR28+BO28+CL28+DI28+EF28+FC28+FZ28+GW28</f>
        <v>7</v>
      </c>
      <c r="T28" s="7">
        <f aca="true" t="shared" si="36" ref="T28:T44">AQ28+BN28+CK28+DH28+EE28+FB28+FY28+GV28</f>
        <v>0</v>
      </c>
      <c r="U28" s="7">
        <v>7</v>
      </c>
      <c r="V28" s="11">
        <v>30</v>
      </c>
      <c r="W28" s="10" t="s">
        <v>66</v>
      </c>
      <c r="X28" s="11"/>
      <c r="Y28" s="10"/>
      <c r="Z28" s="7">
        <v>2</v>
      </c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aca="true" t="shared" si="37" ref="AR28:AR44">Z28+AQ28</f>
        <v>2</v>
      </c>
      <c r="AS28" s="11">
        <v>45</v>
      </c>
      <c r="AT28" s="10" t="s">
        <v>66</v>
      </c>
      <c r="AU28" s="11"/>
      <c r="AV28" s="10"/>
      <c r="AW28" s="7">
        <v>3</v>
      </c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aca="true" t="shared" si="38" ref="BO28:BO44">AW28+BN28</f>
        <v>3</v>
      </c>
      <c r="BP28" s="11">
        <v>30</v>
      </c>
      <c r="BQ28" s="10" t="s">
        <v>79</v>
      </c>
      <c r="BR28" s="11"/>
      <c r="BS28" s="10"/>
      <c r="BT28" s="7">
        <v>2</v>
      </c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aca="true" t="shared" si="39" ref="CL28:CL44">BT28+CK28</f>
        <v>2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aca="true" t="shared" si="40" ref="DI28:DI44">CQ28+DH28</f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aca="true" t="shared" si="41" ref="EF28:EF44">DN28+EE28</f>
        <v>0</v>
      </c>
      <c r="EG28" s="11"/>
      <c r="EH28" s="10"/>
      <c r="EI28" s="11"/>
      <c r="EJ28" s="10"/>
      <c r="EK28" s="7"/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aca="true" t="shared" si="42" ref="FC28:FC44">EK28+FB28</f>
        <v>0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aca="true" t="shared" si="43" ref="FZ28:FZ44">FH28+FY28</f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aca="true" t="shared" si="44" ref="GW28:GW44">GE28+GV28</f>
        <v>0</v>
      </c>
    </row>
    <row r="29" spans="1:205" ht="12.75">
      <c r="A29" s="6"/>
      <c r="B29" s="6"/>
      <c r="C29" s="6"/>
      <c r="D29" s="6" t="s">
        <v>82</v>
      </c>
      <c r="E29" s="3" t="s">
        <v>83</v>
      </c>
      <c r="F29" s="6">
        <f t="shared" si="22"/>
        <v>0</v>
      </c>
      <c r="G29" s="6">
        <f t="shared" si="23"/>
        <v>3</v>
      </c>
      <c r="H29" s="6">
        <f t="shared" si="24"/>
        <v>135</v>
      </c>
      <c r="I29" s="6">
        <f t="shared" si="25"/>
        <v>135</v>
      </c>
      <c r="J29" s="6">
        <f t="shared" si="26"/>
        <v>0</v>
      </c>
      <c r="K29" s="6">
        <f t="shared" si="27"/>
        <v>0</v>
      </c>
      <c r="L29" s="6">
        <f t="shared" si="28"/>
        <v>0</v>
      </c>
      <c r="M29" s="6">
        <f t="shared" si="29"/>
        <v>0</v>
      </c>
      <c r="N29" s="6">
        <f t="shared" si="30"/>
        <v>0</v>
      </c>
      <c r="O29" s="6">
        <f t="shared" si="31"/>
        <v>0</v>
      </c>
      <c r="P29" s="6">
        <f t="shared" si="32"/>
        <v>0</v>
      </c>
      <c r="Q29" s="6">
        <f t="shared" si="33"/>
        <v>0</v>
      </c>
      <c r="R29" s="6">
        <f t="shared" si="34"/>
        <v>0</v>
      </c>
      <c r="S29" s="7">
        <f t="shared" si="35"/>
        <v>9</v>
      </c>
      <c r="T29" s="7">
        <f t="shared" si="36"/>
        <v>0</v>
      </c>
      <c r="U29" s="7">
        <v>9</v>
      </c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37"/>
        <v>0</v>
      </c>
      <c r="AS29" s="11"/>
      <c r="AT29" s="10"/>
      <c r="AU29" s="11"/>
      <c r="AV29" s="10"/>
      <c r="AW29" s="7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38"/>
        <v>0</v>
      </c>
      <c r="BP29" s="11">
        <v>45</v>
      </c>
      <c r="BQ29" s="10" t="s">
        <v>66</v>
      </c>
      <c r="BR29" s="11"/>
      <c r="BS29" s="10"/>
      <c r="BT29" s="7">
        <v>3</v>
      </c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39"/>
        <v>3</v>
      </c>
      <c r="CM29" s="11">
        <v>45</v>
      </c>
      <c r="CN29" s="10" t="s">
        <v>66</v>
      </c>
      <c r="CO29" s="11"/>
      <c r="CP29" s="10"/>
      <c r="CQ29" s="7">
        <v>3</v>
      </c>
      <c r="CR29" s="11"/>
      <c r="CS29" s="10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40"/>
        <v>3</v>
      </c>
      <c r="DJ29" s="11">
        <v>45</v>
      </c>
      <c r="DK29" s="10" t="s">
        <v>66</v>
      </c>
      <c r="DL29" s="11"/>
      <c r="DM29" s="10"/>
      <c r="DN29" s="7">
        <v>3</v>
      </c>
      <c r="DO29" s="11"/>
      <c r="DP29" s="10"/>
      <c r="DQ29" s="11"/>
      <c r="DR29" s="10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41"/>
        <v>3</v>
      </c>
      <c r="EG29" s="11"/>
      <c r="EH29" s="10"/>
      <c r="EI29" s="11"/>
      <c r="EJ29" s="10"/>
      <c r="EK29" s="7"/>
      <c r="EL29" s="11"/>
      <c r="EM29" s="10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42"/>
        <v>0</v>
      </c>
      <c r="FD29" s="11"/>
      <c r="FE29" s="10"/>
      <c r="FF29" s="11"/>
      <c r="FG29" s="10"/>
      <c r="FH29" s="7"/>
      <c r="FI29" s="11"/>
      <c r="FJ29" s="10"/>
      <c r="FK29" s="11"/>
      <c r="FL29" s="10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43"/>
        <v>0</v>
      </c>
      <c r="GA29" s="11"/>
      <c r="GB29" s="10"/>
      <c r="GC29" s="11"/>
      <c r="GD29" s="10"/>
      <c r="GE29" s="7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44"/>
        <v>0</v>
      </c>
    </row>
    <row r="30" spans="1:205" ht="12.75">
      <c r="A30" s="6"/>
      <c r="B30" s="6"/>
      <c r="C30" s="6"/>
      <c r="D30" s="6" t="s">
        <v>84</v>
      </c>
      <c r="E30" s="3" t="s">
        <v>85</v>
      </c>
      <c r="F30" s="6">
        <f t="shared" si="22"/>
        <v>0</v>
      </c>
      <c r="G30" s="6">
        <f t="shared" si="23"/>
        <v>2</v>
      </c>
      <c r="H30" s="6">
        <f t="shared" si="24"/>
        <v>30</v>
      </c>
      <c r="I30" s="6">
        <f t="shared" si="25"/>
        <v>15</v>
      </c>
      <c r="J30" s="6">
        <f t="shared" si="26"/>
        <v>15</v>
      </c>
      <c r="K30" s="6">
        <f t="shared" si="27"/>
        <v>0</v>
      </c>
      <c r="L30" s="6">
        <f t="shared" si="28"/>
        <v>0</v>
      </c>
      <c r="M30" s="6">
        <f t="shared" si="29"/>
        <v>0</v>
      </c>
      <c r="N30" s="6">
        <f t="shared" si="30"/>
        <v>0</v>
      </c>
      <c r="O30" s="6">
        <f t="shared" si="31"/>
        <v>0</v>
      </c>
      <c r="P30" s="6">
        <f t="shared" si="32"/>
        <v>0</v>
      </c>
      <c r="Q30" s="6">
        <f t="shared" si="33"/>
        <v>0</v>
      </c>
      <c r="R30" s="6">
        <f t="shared" si="34"/>
        <v>0</v>
      </c>
      <c r="S30" s="7">
        <f t="shared" si="35"/>
        <v>2</v>
      </c>
      <c r="T30" s="7">
        <f t="shared" si="36"/>
        <v>0</v>
      </c>
      <c r="U30" s="7">
        <v>2</v>
      </c>
      <c r="V30" s="11">
        <v>15</v>
      </c>
      <c r="W30" s="10" t="s">
        <v>66</v>
      </c>
      <c r="X30" s="11">
        <v>15</v>
      </c>
      <c r="Y30" s="10" t="s">
        <v>66</v>
      </c>
      <c r="Z30" s="7">
        <v>2</v>
      </c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37"/>
        <v>2</v>
      </c>
      <c r="AS30" s="11"/>
      <c r="AT30" s="10"/>
      <c r="AU30" s="11"/>
      <c r="AV30" s="10"/>
      <c r="AW30" s="7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38"/>
        <v>0</v>
      </c>
      <c r="BP30" s="11"/>
      <c r="BQ30" s="10"/>
      <c r="BR30" s="11"/>
      <c r="BS30" s="10"/>
      <c r="BT30" s="7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39"/>
        <v>0</v>
      </c>
      <c r="CM30" s="11"/>
      <c r="CN30" s="10"/>
      <c r="CO30" s="11"/>
      <c r="CP30" s="10"/>
      <c r="CQ30" s="7"/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40"/>
        <v>0</v>
      </c>
      <c r="DJ30" s="11"/>
      <c r="DK30" s="10"/>
      <c r="DL30" s="11"/>
      <c r="DM30" s="10"/>
      <c r="DN30" s="7"/>
      <c r="DO30" s="11"/>
      <c r="DP30" s="10"/>
      <c r="DQ30" s="11"/>
      <c r="DR30" s="10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41"/>
        <v>0</v>
      </c>
      <c r="EG30" s="11"/>
      <c r="EH30" s="10"/>
      <c r="EI30" s="11"/>
      <c r="EJ30" s="10"/>
      <c r="EK30" s="7"/>
      <c r="EL30" s="11"/>
      <c r="EM30" s="10"/>
      <c r="EN30" s="11"/>
      <c r="EO30" s="10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/>
      <c r="FC30" s="7">
        <f t="shared" si="42"/>
        <v>0</v>
      </c>
      <c r="FD30" s="11"/>
      <c r="FE30" s="10"/>
      <c r="FF30" s="11"/>
      <c r="FG30" s="10"/>
      <c r="FH30" s="7"/>
      <c r="FI30" s="11"/>
      <c r="FJ30" s="10"/>
      <c r="FK30" s="11"/>
      <c r="FL30" s="10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43"/>
        <v>0</v>
      </c>
      <c r="GA30" s="11"/>
      <c r="GB30" s="10"/>
      <c r="GC30" s="11"/>
      <c r="GD30" s="10"/>
      <c r="GE30" s="7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44"/>
        <v>0</v>
      </c>
    </row>
    <row r="31" spans="1:205" ht="12.75">
      <c r="A31" s="6"/>
      <c r="B31" s="6"/>
      <c r="C31" s="6"/>
      <c r="D31" s="6" t="s">
        <v>86</v>
      </c>
      <c r="E31" s="3" t="s">
        <v>87</v>
      </c>
      <c r="F31" s="6">
        <f t="shared" si="22"/>
        <v>0</v>
      </c>
      <c r="G31" s="6">
        <f t="shared" si="23"/>
        <v>3</v>
      </c>
      <c r="H31" s="6">
        <f t="shared" si="24"/>
        <v>120</v>
      </c>
      <c r="I31" s="6">
        <f t="shared" si="25"/>
        <v>0</v>
      </c>
      <c r="J31" s="6">
        <f t="shared" si="26"/>
        <v>0</v>
      </c>
      <c r="K31" s="6">
        <f t="shared" si="27"/>
        <v>0</v>
      </c>
      <c r="L31" s="6">
        <f t="shared" si="28"/>
        <v>120</v>
      </c>
      <c r="M31" s="6">
        <f t="shared" si="29"/>
        <v>0</v>
      </c>
      <c r="N31" s="6">
        <f t="shared" si="30"/>
        <v>0</v>
      </c>
      <c r="O31" s="6">
        <f t="shared" si="31"/>
        <v>0</v>
      </c>
      <c r="P31" s="6">
        <f t="shared" si="32"/>
        <v>0</v>
      </c>
      <c r="Q31" s="6">
        <f t="shared" si="33"/>
        <v>0</v>
      </c>
      <c r="R31" s="6">
        <f t="shared" si="34"/>
        <v>0</v>
      </c>
      <c r="S31" s="7">
        <f t="shared" si="35"/>
        <v>7</v>
      </c>
      <c r="T31" s="7">
        <f t="shared" si="36"/>
        <v>7</v>
      </c>
      <c r="U31" s="7">
        <v>7</v>
      </c>
      <c r="V31" s="11"/>
      <c r="W31" s="10"/>
      <c r="X31" s="11"/>
      <c r="Y31" s="10"/>
      <c r="Z31" s="7"/>
      <c r="AA31" s="11"/>
      <c r="AB31" s="10"/>
      <c r="AC31" s="11">
        <v>30</v>
      </c>
      <c r="AD31" s="10" t="s">
        <v>66</v>
      </c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>
        <v>2</v>
      </c>
      <c r="AR31" s="7">
        <f t="shared" si="37"/>
        <v>2</v>
      </c>
      <c r="AS31" s="11"/>
      <c r="AT31" s="10"/>
      <c r="AU31" s="11"/>
      <c r="AV31" s="10"/>
      <c r="AW31" s="7"/>
      <c r="AX31" s="11"/>
      <c r="AY31" s="10"/>
      <c r="AZ31" s="11">
        <v>45</v>
      </c>
      <c r="BA31" s="10" t="s">
        <v>66</v>
      </c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>
        <v>2</v>
      </c>
      <c r="BO31" s="7">
        <f t="shared" si="38"/>
        <v>2</v>
      </c>
      <c r="BP31" s="11"/>
      <c r="BQ31" s="10"/>
      <c r="BR31" s="11"/>
      <c r="BS31" s="10"/>
      <c r="BT31" s="7"/>
      <c r="BU31" s="11"/>
      <c r="BV31" s="10"/>
      <c r="BW31" s="11">
        <v>45</v>
      </c>
      <c r="BX31" s="10" t="s">
        <v>66</v>
      </c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>
        <v>3</v>
      </c>
      <c r="CL31" s="7">
        <f t="shared" si="39"/>
        <v>3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40"/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41"/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42"/>
        <v>0</v>
      </c>
      <c r="FD31" s="11"/>
      <c r="FE31" s="10"/>
      <c r="FF31" s="11"/>
      <c r="FG31" s="10"/>
      <c r="FH31" s="7"/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43"/>
        <v>0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44"/>
        <v>0</v>
      </c>
    </row>
    <row r="32" spans="1:205" ht="12.75">
      <c r="A32" s="6"/>
      <c r="B32" s="6"/>
      <c r="C32" s="6"/>
      <c r="D32" s="6" t="s">
        <v>88</v>
      </c>
      <c r="E32" s="3" t="s">
        <v>89</v>
      </c>
      <c r="F32" s="6">
        <f t="shared" si="22"/>
        <v>0</v>
      </c>
      <c r="G32" s="6">
        <f t="shared" si="23"/>
        <v>2</v>
      </c>
      <c r="H32" s="6">
        <f t="shared" si="24"/>
        <v>45</v>
      </c>
      <c r="I32" s="6">
        <f t="shared" si="25"/>
        <v>30</v>
      </c>
      <c r="J32" s="6">
        <f t="shared" si="26"/>
        <v>0</v>
      </c>
      <c r="K32" s="6">
        <f t="shared" si="27"/>
        <v>15</v>
      </c>
      <c r="L32" s="6">
        <f t="shared" si="28"/>
        <v>0</v>
      </c>
      <c r="M32" s="6">
        <f t="shared" si="29"/>
        <v>0</v>
      </c>
      <c r="N32" s="6">
        <f t="shared" si="30"/>
        <v>0</v>
      </c>
      <c r="O32" s="6">
        <f t="shared" si="31"/>
        <v>0</v>
      </c>
      <c r="P32" s="6">
        <f t="shared" si="32"/>
        <v>0</v>
      </c>
      <c r="Q32" s="6">
        <f t="shared" si="33"/>
        <v>0</v>
      </c>
      <c r="R32" s="6">
        <f t="shared" si="34"/>
        <v>0</v>
      </c>
      <c r="S32" s="7">
        <f t="shared" si="35"/>
        <v>3</v>
      </c>
      <c r="T32" s="7">
        <f t="shared" si="36"/>
        <v>1</v>
      </c>
      <c r="U32" s="7">
        <v>2</v>
      </c>
      <c r="V32" s="11">
        <v>30</v>
      </c>
      <c r="W32" s="10" t="s">
        <v>66</v>
      </c>
      <c r="X32" s="11"/>
      <c r="Y32" s="10"/>
      <c r="Z32" s="7">
        <v>2</v>
      </c>
      <c r="AA32" s="11">
        <v>15</v>
      </c>
      <c r="AB32" s="10" t="s">
        <v>66</v>
      </c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>
        <v>1</v>
      </c>
      <c r="AR32" s="7">
        <f t="shared" si="37"/>
        <v>3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38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39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0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1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2"/>
        <v>0</v>
      </c>
      <c r="FD32" s="11"/>
      <c r="FE32" s="10"/>
      <c r="FF32" s="11"/>
      <c r="FG32" s="10"/>
      <c r="FH32" s="7"/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3"/>
        <v>0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44"/>
        <v>0</v>
      </c>
    </row>
    <row r="33" spans="1:205" ht="12.75">
      <c r="A33" s="6"/>
      <c r="B33" s="6"/>
      <c r="C33" s="6"/>
      <c r="D33" s="6" t="s">
        <v>90</v>
      </c>
      <c r="E33" s="3" t="s">
        <v>91</v>
      </c>
      <c r="F33" s="6">
        <f t="shared" si="22"/>
        <v>0</v>
      </c>
      <c r="G33" s="6">
        <f t="shared" si="23"/>
        <v>2</v>
      </c>
      <c r="H33" s="6">
        <f t="shared" si="24"/>
        <v>60</v>
      </c>
      <c r="I33" s="6">
        <f t="shared" si="25"/>
        <v>0</v>
      </c>
      <c r="J33" s="6">
        <f t="shared" si="26"/>
        <v>0</v>
      </c>
      <c r="K33" s="6">
        <f t="shared" si="27"/>
        <v>0</v>
      </c>
      <c r="L33" s="6">
        <f t="shared" si="28"/>
        <v>0</v>
      </c>
      <c r="M33" s="6">
        <f t="shared" si="29"/>
        <v>0</v>
      </c>
      <c r="N33" s="6">
        <f t="shared" si="30"/>
        <v>60</v>
      </c>
      <c r="O33" s="6">
        <f t="shared" si="31"/>
        <v>0</v>
      </c>
      <c r="P33" s="6">
        <f t="shared" si="32"/>
        <v>0</v>
      </c>
      <c r="Q33" s="6">
        <f t="shared" si="33"/>
        <v>0</v>
      </c>
      <c r="R33" s="6">
        <f t="shared" si="34"/>
        <v>0</v>
      </c>
      <c r="S33" s="7">
        <f t="shared" si="35"/>
        <v>4</v>
      </c>
      <c r="T33" s="7">
        <f t="shared" si="36"/>
        <v>4</v>
      </c>
      <c r="U33" s="7">
        <v>2</v>
      </c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>
        <v>30</v>
      </c>
      <c r="AH33" s="10" t="s">
        <v>66</v>
      </c>
      <c r="AI33" s="11"/>
      <c r="AJ33" s="10"/>
      <c r="AK33" s="11"/>
      <c r="AL33" s="10"/>
      <c r="AM33" s="11"/>
      <c r="AN33" s="10"/>
      <c r="AO33" s="11"/>
      <c r="AP33" s="10"/>
      <c r="AQ33" s="7">
        <v>2</v>
      </c>
      <c r="AR33" s="7">
        <f t="shared" si="37"/>
        <v>2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>
        <v>30</v>
      </c>
      <c r="BE33" s="10" t="s">
        <v>66</v>
      </c>
      <c r="BF33" s="11"/>
      <c r="BG33" s="10"/>
      <c r="BH33" s="11"/>
      <c r="BI33" s="10"/>
      <c r="BJ33" s="11"/>
      <c r="BK33" s="10"/>
      <c r="BL33" s="11"/>
      <c r="BM33" s="10"/>
      <c r="BN33" s="7">
        <v>2</v>
      </c>
      <c r="BO33" s="7">
        <f t="shared" si="38"/>
        <v>2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39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0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1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2"/>
        <v>0</v>
      </c>
      <c r="FD33" s="11"/>
      <c r="FE33" s="10"/>
      <c r="FF33" s="11"/>
      <c r="FG33" s="10"/>
      <c r="FH33" s="7"/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3"/>
        <v>0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44"/>
        <v>0</v>
      </c>
    </row>
    <row r="34" spans="1:205" ht="12.75">
      <c r="A34" s="6"/>
      <c r="B34" s="6"/>
      <c r="C34" s="6"/>
      <c r="D34" s="6" t="s">
        <v>92</v>
      </c>
      <c r="E34" s="3" t="s">
        <v>93</v>
      </c>
      <c r="F34" s="6">
        <f t="shared" si="22"/>
        <v>0</v>
      </c>
      <c r="G34" s="6">
        <f t="shared" si="23"/>
        <v>4</v>
      </c>
      <c r="H34" s="6">
        <f t="shared" si="24"/>
        <v>90</v>
      </c>
      <c r="I34" s="6">
        <f t="shared" si="25"/>
        <v>60</v>
      </c>
      <c r="J34" s="6">
        <f t="shared" si="26"/>
        <v>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30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6">
        <f t="shared" si="34"/>
        <v>0</v>
      </c>
      <c r="S34" s="7">
        <f t="shared" si="35"/>
        <v>6</v>
      </c>
      <c r="T34" s="7">
        <f t="shared" si="36"/>
        <v>2</v>
      </c>
      <c r="U34" s="7">
        <v>6</v>
      </c>
      <c r="V34" s="11">
        <v>30</v>
      </c>
      <c r="W34" s="10" t="s">
        <v>66</v>
      </c>
      <c r="X34" s="11"/>
      <c r="Y34" s="10"/>
      <c r="Z34" s="7">
        <v>2</v>
      </c>
      <c r="AA34" s="11"/>
      <c r="AB34" s="10"/>
      <c r="AC34" s="11"/>
      <c r="AD34" s="10"/>
      <c r="AE34" s="11"/>
      <c r="AF34" s="10"/>
      <c r="AG34" s="11">
        <v>15</v>
      </c>
      <c r="AH34" s="10" t="s">
        <v>66</v>
      </c>
      <c r="AI34" s="11"/>
      <c r="AJ34" s="10"/>
      <c r="AK34" s="11"/>
      <c r="AL34" s="10"/>
      <c r="AM34" s="11"/>
      <c r="AN34" s="10"/>
      <c r="AO34" s="11"/>
      <c r="AP34" s="10"/>
      <c r="AQ34" s="7">
        <v>1</v>
      </c>
      <c r="AR34" s="7">
        <f t="shared" si="37"/>
        <v>3</v>
      </c>
      <c r="AS34" s="11">
        <v>30</v>
      </c>
      <c r="AT34" s="10" t="s">
        <v>66</v>
      </c>
      <c r="AU34" s="11"/>
      <c r="AV34" s="10"/>
      <c r="AW34" s="7">
        <v>2</v>
      </c>
      <c r="AX34" s="11"/>
      <c r="AY34" s="10"/>
      <c r="AZ34" s="11"/>
      <c r="BA34" s="10"/>
      <c r="BB34" s="11"/>
      <c r="BC34" s="10"/>
      <c r="BD34" s="11">
        <v>15</v>
      </c>
      <c r="BE34" s="10" t="s">
        <v>66</v>
      </c>
      <c r="BF34" s="11"/>
      <c r="BG34" s="10"/>
      <c r="BH34" s="11"/>
      <c r="BI34" s="10"/>
      <c r="BJ34" s="11"/>
      <c r="BK34" s="10"/>
      <c r="BL34" s="11"/>
      <c r="BM34" s="10"/>
      <c r="BN34" s="7">
        <v>1</v>
      </c>
      <c r="BO34" s="7">
        <f t="shared" si="38"/>
        <v>3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39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0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1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2"/>
        <v>0</v>
      </c>
      <c r="FD34" s="11"/>
      <c r="FE34" s="10"/>
      <c r="FF34" s="11"/>
      <c r="FG34" s="10"/>
      <c r="FH34" s="7"/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3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44"/>
        <v>0</v>
      </c>
    </row>
    <row r="35" spans="1:205" ht="12.75">
      <c r="A35" s="6"/>
      <c r="B35" s="6"/>
      <c r="C35" s="6"/>
      <c r="D35" s="6" t="s">
        <v>94</v>
      </c>
      <c r="E35" s="3" t="s">
        <v>95</v>
      </c>
      <c r="F35" s="6">
        <f t="shared" si="22"/>
        <v>0</v>
      </c>
      <c r="G35" s="6">
        <f t="shared" si="23"/>
        <v>2</v>
      </c>
      <c r="H35" s="6">
        <f t="shared" si="24"/>
        <v>60</v>
      </c>
      <c r="I35" s="6">
        <f t="shared" si="25"/>
        <v>0</v>
      </c>
      <c r="J35" s="6">
        <f t="shared" si="26"/>
        <v>0</v>
      </c>
      <c r="K35" s="6">
        <f t="shared" si="27"/>
        <v>0</v>
      </c>
      <c r="L35" s="6">
        <f t="shared" si="28"/>
        <v>60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6">
        <f t="shared" si="34"/>
        <v>0</v>
      </c>
      <c r="S35" s="7">
        <f t="shared" si="35"/>
        <v>4</v>
      </c>
      <c r="T35" s="7">
        <f t="shared" si="36"/>
        <v>4</v>
      </c>
      <c r="U35" s="7">
        <v>4</v>
      </c>
      <c r="V35" s="11"/>
      <c r="W35" s="10"/>
      <c r="X35" s="11"/>
      <c r="Y35" s="10"/>
      <c r="Z35" s="7"/>
      <c r="AA35" s="11"/>
      <c r="AB35" s="10"/>
      <c r="AC35" s="11">
        <v>30</v>
      </c>
      <c r="AD35" s="10" t="s">
        <v>66</v>
      </c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>
        <v>2</v>
      </c>
      <c r="AR35" s="7">
        <f t="shared" si="37"/>
        <v>2</v>
      </c>
      <c r="AS35" s="11"/>
      <c r="AT35" s="10"/>
      <c r="AU35" s="11"/>
      <c r="AV35" s="10"/>
      <c r="AW35" s="7"/>
      <c r="AX35" s="11"/>
      <c r="AY35" s="10"/>
      <c r="AZ35" s="11">
        <v>30</v>
      </c>
      <c r="BA35" s="10" t="s">
        <v>66</v>
      </c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>
        <v>2</v>
      </c>
      <c r="BO35" s="7">
        <f t="shared" si="38"/>
        <v>2</v>
      </c>
      <c r="BP35" s="11"/>
      <c r="BQ35" s="10"/>
      <c r="BR35" s="11"/>
      <c r="BS35" s="10"/>
      <c r="BT35" s="7"/>
      <c r="BU35" s="11"/>
      <c r="BV35" s="10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39"/>
        <v>0</v>
      </c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0"/>
        <v>0</v>
      </c>
      <c r="DJ35" s="11"/>
      <c r="DK35" s="10"/>
      <c r="DL35" s="11"/>
      <c r="DM35" s="10"/>
      <c r="DN35" s="7"/>
      <c r="DO35" s="11"/>
      <c r="DP35" s="10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1"/>
        <v>0</v>
      </c>
      <c r="EG35" s="11"/>
      <c r="EH35" s="10"/>
      <c r="EI35" s="11"/>
      <c r="EJ35" s="10"/>
      <c r="EK35" s="7"/>
      <c r="EL35" s="11"/>
      <c r="EM35" s="10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2"/>
        <v>0</v>
      </c>
      <c r="FD35" s="11"/>
      <c r="FE35" s="10"/>
      <c r="FF35" s="11"/>
      <c r="FG35" s="10"/>
      <c r="FH35" s="7"/>
      <c r="FI35" s="11"/>
      <c r="FJ35" s="10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3"/>
        <v>0</v>
      </c>
      <c r="GA35" s="11"/>
      <c r="GB35" s="10"/>
      <c r="GC35" s="11"/>
      <c r="GD35" s="10"/>
      <c r="GE35" s="7"/>
      <c r="GF35" s="11"/>
      <c r="GG35" s="10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44"/>
        <v>0</v>
      </c>
    </row>
    <row r="36" spans="1:205" ht="12.75">
      <c r="A36" s="6"/>
      <c r="B36" s="6"/>
      <c r="C36" s="6"/>
      <c r="D36" s="6" t="s">
        <v>96</v>
      </c>
      <c r="E36" s="3" t="s">
        <v>97</v>
      </c>
      <c r="F36" s="6">
        <f t="shared" si="22"/>
        <v>1</v>
      </c>
      <c r="G36" s="6">
        <f t="shared" si="23"/>
        <v>0</v>
      </c>
      <c r="H36" s="6">
        <f t="shared" si="24"/>
        <v>30</v>
      </c>
      <c r="I36" s="6">
        <f t="shared" si="25"/>
        <v>30</v>
      </c>
      <c r="J36" s="6">
        <f t="shared" si="26"/>
        <v>0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0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6">
        <f t="shared" si="34"/>
        <v>0</v>
      </c>
      <c r="S36" s="7">
        <f t="shared" si="35"/>
        <v>2</v>
      </c>
      <c r="T36" s="7">
        <f t="shared" si="36"/>
        <v>0</v>
      </c>
      <c r="U36" s="7">
        <v>2</v>
      </c>
      <c r="V36" s="11">
        <v>30</v>
      </c>
      <c r="W36" s="10" t="s">
        <v>79</v>
      </c>
      <c r="X36" s="11"/>
      <c r="Y36" s="10"/>
      <c r="Z36" s="7">
        <v>2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/>
      <c r="AR36" s="7">
        <f t="shared" si="37"/>
        <v>2</v>
      </c>
      <c r="AS36" s="11"/>
      <c r="AT36" s="10"/>
      <c r="AU36" s="11"/>
      <c r="AV36" s="10"/>
      <c r="AW36" s="7"/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38"/>
        <v>0</v>
      </c>
      <c r="BP36" s="11"/>
      <c r="BQ36" s="10"/>
      <c r="BR36" s="11"/>
      <c r="BS36" s="10"/>
      <c r="BT36" s="7"/>
      <c r="BU36" s="11"/>
      <c r="BV36" s="10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39"/>
        <v>0</v>
      </c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0"/>
        <v>0</v>
      </c>
      <c r="DJ36" s="11"/>
      <c r="DK36" s="10"/>
      <c r="DL36" s="11"/>
      <c r="DM36" s="10"/>
      <c r="DN36" s="7"/>
      <c r="DO36" s="11"/>
      <c r="DP36" s="10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1"/>
        <v>0</v>
      </c>
      <c r="EG36" s="11"/>
      <c r="EH36" s="10"/>
      <c r="EI36" s="11"/>
      <c r="EJ36" s="10"/>
      <c r="EK36" s="7"/>
      <c r="EL36" s="11"/>
      <c r="EM36" s="10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2"/>
        <v>0</v>
      </c>
      <c r="FD36" s="11"/>
      <c r="FE36" s="10"/>
      <c r="FF36" s="11"/>
      <c r="FG36" s="10"/>
      <c r="FH36" s="7"/>
      <c r="FI36" s="11"/>
      <c r="FJ36" s="10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3"/>
        <v>0</v>
      </c>
      <c r="GA36" s="11"/>
      <c r="GB36" s="10"/>
      <c r="GC36" s="11"/>
      <c r="GD36" s="10"/>
      <c r="GE36" s="7"/>
      <c r="GF36" s="11"/>
      <c r="GG36" s="10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44"/>
        <v>0</v>
      </c>
    </row>
    <row r="37" spans="1:205" ht="12.75">
      <c r="A37" s="6"/>
      <c r="B37" s="6"/>
      <c r="C37" s="6"/>
      <c r="D37" s="6" t="s">
        <v>98</v>
      </c>
      <c r="E37" s="3" t="s">
        <v>99</v>
      </c>
      <c r="F37" s="6">
        <f t="shared" si="22"/>
        <v>1</v>
      </c>
      <c r="G37" s="6">
        <f t="shared" si="23"/>
        <v>0</v>
      </c>
      <c r="H37" s="6">
        <f t="shared" si="24"/>
        <v>30</v>
      </c>
      <c r="I37" s="6">
        <f t="shared" si="25"/>
        <v>30</v>
      </c>
      <c r="J37" s="6">
        <f t="shared" si="26"/>
        <v>0</v>
      </c>
      <c r="K37" s="6">
        <f t="shared" si="27"/>
        <v>0</v>
      </c>
      <c r="L37" s="6">
        <f t="shared" si="28"/>
        <v>0</v>
      </c>
      <c r="M37" s="6">
        <f t="shared" si="29"/>
        <v>0</v>
      </c>
      <c r="N37" s="6">
        <f t="shared" si="30"/>
        <v>0</v>
      </c>
      <c r="O37" s="6">
        <f t="shared" si="31"/>
        <v>0</v>
      </c>
      <c r="P37" s="6">
        <f t="shared" si="32"/>
        <v>0</v>
      </c>
      <c r="Q37" s="6">
        <f t="shared" si="33"/>
        <v>0</v>
      </c>
      <c r="R37" s="6">
        <f t="shared" si="34"/>
        <v>0</v>
      </c>
      <c r="S37" s="7">
        <f t="shared" si="35"/>
        <v>2</v>
      </c>
      <c r="T37" s="7">
        <f t="shared" si="36"/>
        <v>0</v>
      </c>
      <c r="U37" s="7">
        <v>2</v>
      </c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37"/>
        <v>0</v>
      </c>
      <c r="AS37" s="11">
        <v>30</v>
      </c>
      <c r="AT37" s="10" t="s">
        <v>79</v>
      </c>
      <c r="AU37" s="11"/>
      <c r="AV37" s="10"/>
      <c r="AW37" s="7">
        <v>2</v>
      </c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38"/>
        <v>2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39"/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0"/>
        <v>0</v>
      </c>
      <c r="DJ37" s="11"/>
      <c r="DK37" s="10"/>
      <c r="DL37" s="11"/>
      <c r="DM37" s="10"/>
      <c r="DN37" s="7"/>
      <c r="DO37" s="11"/>
      <c r="DP37" s="10"/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1"/>
        <v>0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2"/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3"/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44"/>
        <v>0</v>
      </c>
    </row>
    <row r="38" spans="1:205" ht="12.75">
      <c r="A38" s="6"/>
      <c r="B38" s="6"/>
      <c r="C38" s="6"/>
      <c r="D38" s="6" t="s">
        <v>100</v>
      </c>
      <c r="E38" s="3" t="s">
        <v>101</v>
      </c>
      <c r="F38" s="6">
        <f t="shared" si="22"/>
        <v>0</v>
      </c>
      <c r="G38" s="6">
        <f t="shared" si="23"/>
        <v>2</v>
      </c>
      <c r="H38" s="6">
        <f t="shared" si="24"/>
        <v>30</v>
      </c>
      <c r="I38" s="6">
        <f t="shared" si="25"/>
        <v>15</v>
      </c>
      <c r="J38" s="6">
        <f t="shared" si="26"/>
        <v>0</v>
      </c>
      <c r="K38" s="6">
        <f t="shared" si="27"/>
        <v>0</v>
      </c>
      <c r="L38" s="6">
        <f t="shared" si="28"/>
        <v>15</v>
      </c>
      <c r="M38" s="6">
        <f t="shared" si="29"/>
        <v>0</v>
      </c>
      <c r="N38" s="6">
        <f t="shared" si="30"/>
        <v>0</v>
      </c>
      <c r="O38" s="6">
        <f t="shared" si="31"/>
        <v>0</v>
      </c>
      <c r="P38" s="6">
        <f t="shared" si="32"/>
        <v>0</v>
      </c>
      <c r="Q38" s="6">
        <f t="shared" si="33"/>
        <v>0</v>
      </c>
      <c r="R38" s="6">
        <f t="shared" si="34"/>
        <v>0</v>
      </c>
      <c r="S38" s="7">
        <f t="shared" si="35"/>
        <v>2</v>
      </c>
      <c r="T38" s="7">
        <f t="shared" si="36"/>
        <v>1</v>
      </c>
      <c r="U38" s="7">
        <v>2</v>
      </c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37"/>
        <v>0</v>
      </c>
      <c r="AS38" s="11"/>
      <c r="AT38" s="10"/>
      <c r="AU38" s="11"/>
      <c r="AV38" s="10"/>
      <c r="AW38" s="7"/>
      <c r="AX38" s="11"/>
      <c r="AY38" s="10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38"/>
        <v>0</v>
      </c>
      <c r="BP38" s="11">
        <v>15</v>
      </c>
      <c r="BQ38" s="10" t="s">
        <v>66</v>
      </c>
      <c r="BR38" s="11"/>
      <c r="BS38" s="10"/>
      <c r="BT38" s="7">
        <v>1</v>
      </c>
      <c r="BU38" s="11"/>
      <c r="BV38" s="10"/>
      <c r="BW38" s="11">
        <v>15</v>
      </c>
      <c r="BX38" s="10" t="s">
        <v>66</v>
      </c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>
        <v>1</v>
      </c>
      <c r="CL38" s="7">
        <f t="shared" si="39"/>
        <v>2</v>
      </c>
      <c r="CM38" s="11"/>
      <c r="CN38" s="10"/>
      <c r="CO38" s="11"/>
      <c r="CP38" s="10"/>
      <c r="CQ38" s="7"/>
      <c r="CR38" s="11"/>
      <c r="CS38" s="10"/>
      <c r="CT38" s="11"/>
      <c r="CU38" s="10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0"/>
        <v>0</v>
      </c>
      <c r="DJ38" s="11"/>
      <c r="DK38" s="10"/>
      <c r="DL38" s="11"/>
      <c r="DM38" s="10"/>
      <c r="DN38" s="7"/>
      <c r="DO38" s="11"/>
      <c r="DP38" s="10"/>
      <c r="DQ38" s="11"/>
      <c r="DR38" s="10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1"/>
        <v>0</v>
      </c>
      <c r="EG38" s="11"/>
      <c r="EH38" s="10"/>
      <c r="EI38" s="11"/>
      <c r="EJ38" s="10"/>
      <c r="EK38" s="7"/>
      <c r="EL38" s="11"/>
      <c r="EM38" s="10"/>
      <c r="EN38" s="11"/>
      <c r="EO38" s="10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42"/>
        <v>0</v>
      </c>
      <c r="FD38" s="11"/>
      <c r="FE38" s="10"/>
      <c r="FF38" s="11"/>
      <c r="FG38" s="10"/>
      <c r="FH38" s="7"/>
      <c r="FI38" s="11"/>
      <c r="FJ38" s="10"/>
      <c r="FK38" s="11"/>
      <c r="FL38" s="10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43"/>
        <v>0</v>
      </c>
      <c r="GA38" s="11"/>
      <c r="GB38" s="10"/>
      <c r="GC38" s="11"/>
      <c r="GD38" s="10"/>
      <c r="GE38" s="7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44"/>
        <v>0</v>
      </c>
    </row>
    <row r="39" spans="1:205" ht="12.75">
      <c r="A39" s="6"/>
      <c r="B39" s="6"/>
      <c r="C39" s="6"/>
      <c r="D39" s="6" t="s">
        <v>102</v>
      </c>
      <c r="E39" s="3" t="s">
        <v>103</v>
      </c>
      <c r="F39" s="6">
        <f t="shared" si="22"/>
        <v>0</v>
      </c>
      <c r="G39" s="6">
        <f t="shared" si="23"/>
        <v>2</v>
      </c>
      <c r="H39" s="6">
        <f t="shared" si="24"/>
        <v>75</v>
      </c>
      <c r="I39" s="6">
        <f t="shared" si="25"/>
        <v>0</v>
      </c>
      <c r="J39" s="6">
        <f t="shared" si="26"/>
        <v>0</v>
      </c>
      <c r="K39" s="6">
        <f t="shared" si="27"/>
        <v>0</v>
      </c>
      <c r="L39" s="6">
        <f t="shared" si="28"/>
        <v>75</v>
      </c>
      <c r="M39" s="6">
        <f t="shared" si="29"/>
        <v>0</v>
      </c>
      <c r="N39" s="6">
        <f t="shared" si="30"/>
        <v>0</v>
      </c>
      <c r="O39" s="6">
        <f t="shared" si="31"/>
        <v>0</v>
      </c>
      <c r="P39" s="6">
        <f t="shared" si="32"/>
        <v>0</v>
      </c>
      <c r="Q39" s="6">
        <f t="shared" si="33"/>
        <v>0</v>
      </c>
      <c r="R39" s="6">
        <f t="shared" si="34"/>
        <v>0</v>
      </c>
      <c r="S39" s="7">
        <f t="shared" si="35"/>
        <v>5</v>
      </c>
      <c r="T39" s="7">
        <f t="shared" si="36"/>
        <v>5</v>
      </c>
      <c r="U39" s="7">
        <v>3</v>
      </c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37"/>
        <v>0</v>
      </c>
      <c r="AS39" s="11"/>
      <c r="AT39" s="10"/>
      <c r="AU39" s="11"/>
      <c r="AV39" s="10"/>
      <c r="AW39" s="7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38"/>
        <v>0</v>
      </c>
      <c r="BP39" s="11"/>
      <c r="BQ39" s="10"/>
      <c r="BR39" s="11"/>
      <c r="BS39" s="10"/>
      <c r="BT39" s="7"/>
      <c r="BU39" s="11"/>
      <c r="BV39" s="10"/>
      <c r="BW39" s="11">
        <v>45</v>
      </c>
      <c r="BX39" s="10" t="s">
        <v>66</v>
      </c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>
        <v>3</v>
      </c>
      <c r="CL39" s="7">
        <f t="shared" si="39"/>
        <v>3</v>
      </c>
      <c r="CM39" s="11"/>
      <c r="CN39" s="10"/>
      <c r="CO39" s="11"/>
      <c r="CP39" s="10"/>
      <c r="CQ39" s="7"/>
      <c r="CR39" s="11"/>
      <c r="CS39" s="10"/>
      <c r="CT39" s="11">
        <v>30</v>
      </c>
      <c r="CU39" s="10" t="s">
        <v>66</v>
      </c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>
        <v>2</v>
      </c>
      <c r="DI39" s="7">
        <f t="shared" si="40"/>
        <v>2</v>
      </c>
      <c r="DJ39" s="11"/>
      <c r="DK39" s="10"/>
      <c r="DL39" s="11"/>
      <c r="DM39" s="10"/>
      <c r="DN39" s="7"/>
      <c r="DO39" s="11"/>
      <c r="DP39" s="10"/>
      <c r="DQ39" s="11"/>
      <c r="DR39" s="10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1"/>
        <v>0</v>
      </c>
      <c r="EG39" s="11"/>
      <c r="EH39" s="10"/>
      <c r="EI39" s="11"/>
      <c r="EJ39" s="10"/>
      <c r="EK39" s="7"/>
      <c r="EL39" s="11"/>
      <c r="EM39" s="10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42"/>
        <v>0</v>
      </c>
      <c r="FD39" s="11"/>
      <c r="FE39" s="10"/>
      <c r="FF39" s="11"/>
      <c r="FG39" s="10"/>
      <c r="FH39" s="7"/>
      <c r="FI39" s="11"/>
      <c r="FJ39" s="10"/>
      <c r="FK39" s="11"/>
      <c r="FL39" s="10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43"/>
        <v>0</v>
      </c>
      <c r="GA39" s="11"/>
      <c r="GB39" s="10"/>
      <c r="GC39" s="11"/>
      <c r="GD39" s="10"/>
      <c r="GE39" s="7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44"/>
        <v>0</v>
      </c>
    </row>
    <row r="40" spans="1:205" ht="12.75">
      <c r="A40" s="6"/>
      <c r="B40" s="6"/>
      <c r="C40" s="6"/>
      <c r="D40" s="6" t="s">
        <v>104</v>
      </c>
      <c r="E40" s="3" t="s">
        <v>105</v>
      </c>
      <c r="F40" s="6">
        <f t="shared" si="22"/>
        <v>0</v>
      </c>
      <c r="G40" s="6">
        <f t="shared" si="23"/>
        <v>2</v>
      </c>
      <c r="H40" s="6">
        <f t="shared" si="24"/>
        <v>60</v>
      </c>
      <c r="I40" s="6">
        <f t="shared" si="25"/>
        <v>0</v>
      </c>
      <c r="J40" s="6">
        <f t="shared" si="26"/>
        <v>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60</v>
      </c>
      <c r="O40" s="6">
        <f t="shared" si="31"/>
        <v>0</v>
      </c>
      <c r="P40" s="6">
        <f t="shared" si="32"/>
        <v>0</v>
      </c>
      <c r="Q40" s="6">
        <f t="shared" si="33"/>
        <v>0</v>
      </c>
      <c r="R40" s="6">
        <f t="shared" si="34"/>
        <v>0</v>
      </c>
      <c r="S40" s="7">
        <f t="shared" si="35"/>
        <v>4</v>
      </c>
      <c r="T40" s="7">
        <f t="shared" si="36"/>
        <v>4</v>
      </c>
      <c r="U40" s="7">
        <v>4</v>
      </c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37"/>
        <v>0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38"/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39"/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>
        <v>30</v>
      </c>
      <c r="CY40" s="10" t="s">
        <v>66</v>
      </c>
      <c r="CZ40" s="11"/>
      <c r="DA40" s="10"/>
      <c r="DB40" s="11"/>
      <c r="DC40" s="10"/>
      <c r="DD40" s="11"/>
      <c r="DE40" s="10"/>
      <c r="DF40" s="11"/>
      <c r="DG40" s="10"/>
      <c r="DH40" s="7">
        <v>2</v>
      </c>
      <c r="DI40" s="7">
        <f t="shared" si="40"/>
        <v>2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>
        <v>30</v>
      </c>
      <c r="DV40" s="10" t="s">
        <v>66</v>
      </c>
      <c r="DW40" s="11"/>
      <c r="DX40" s="10"/>
      <c r="DY40" s="11"/>
      <c r="DZ40" s="10"/>
      <c r="EA40" s="11"/>
      <c r="EB40" s="10"/>
      <c r="EC40" s="11"/>
      <c r="ED40" s="10"/>
      <c r="EE40" s="7">
        <v>2</v>
      </c>
      <c r="EF40" s="7">
        <f t="shared" si="41"/>
        <v>2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42"/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43"/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44"/>
        <v>0</v>
      </c>
    </row>
    <row r="41" spans="1:205" ht="12.75">
      <c r="A41" s="6"/>
      <c r="B41" s="6"/>
      <c r="C41" s="6"/>
      <c r="D41" s="6" t="s">
        <v>106</v>
      </c>
      <c r="E41" s="3" t="s">
        <v>107</v>
      </c>
      <c r="F41" s="6">
        <f t="shared" si="22"/>
        <v>0</v>
      </c>
      <c r="G41" s="6">
        <f t="shared" si="23"/>
        <v>5</v>
      </c>
      <c r="H41" s="6">
        <f t="shared" si="24"/>
        <v>90</v>
      </c>
      <c r="I41" s="6">
        <f t="shared" si="25"/>
        <v>45</v>
      </c>
      <c r="J41" s="6">
        <f t="shared" si="26"/>
        <v>0</v>
      </c>
      <c r="K41" s="6">
        <f t="shared" si="27"/>
        <v>0</v>
      </c>
      <c r="L41" s="6">
        <f t="shared" si="28"/>
        <v>45</v>
      </c>
      <c r="M41" s="6">
        <f t="shared" si="29"/>
        <v>0</v>
      </c>
      <c r="N41" s="6">
        <f t="shared" si="30"/>
        <v>0</v>
      </c>
      <c r="O41" s="6">
        <f t="shared" si="31"/>
        <v>0</v>
      </c>
      <c r="P41" s="6">
        <f t="shared" si="32"/>
        <v>0</v>
      </c>
      <c r="Q41" s="6">
        <f t="shared" si="33"/>
        <v>0</v>
      </c>
      <c r="R41" s="6">
        <f t="shared" si="34"/>
        <v>0</v>
      </c>
      <c r="S41" s="7">
        <f t="shared" si="35"/>
        <v>6</v>
      </c>
      <c r="T41" s="7">
        <f t="shared" si="36"/>
        <v>3</v>
      </c>
      <c r="U41" s="7">
        <v>4</v>
      </c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37"/>
        <v>0</v>
      </c>
      <c r="AS41" s="11"/>
      <c r="AT41" s="10"/>
      <c r="AU41" s="11"/>
      <c r="AV41" s="10"/>
      <c r="AW41" s="7"/>
      <c r="AX41" s="11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38"/>
        <v>0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39"/>
        <v>0</v>
      </c>
      <c r="CM41" s="11"/>
      <c r="CN41" s="10"/>
      <c r="CO41" s="11"/>
      <c r="CP41" s="10"/>
      <c r="CQ41" s="7"/>
      <c r="CR41" s="11"/>
      <c r="CS41" s="10"/>
      <c r="CT41" s="11">
        <v>15</v>
      </c>
      <c r="CU41" s="10" t="s">
        <v>66</v>
      </c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>
        <v>1</v>
      </c>
      <c r="DI41" s="7">
        <f t="shared" si="40"/>
        <v>1</v>
      </c>
      <c r="DJ41" s="11">
        <v>30</v>
      </c>
      <c r="DK41" s="10" t="s">
        <v>66</v>
      </c>
      <c r="DL41" s="11"/>
      <c r="DM41" s="10"/>
      <c r="DN41" s="7">
        <v>2</v>
      </c>
      <c r="DO41" s="11"/>
      <c r="DP41" s="10"/>
      <c r="DQ41" s="11">
        <v>15</v>
      </c>
      <c r="DR41" s="10" t="s">
        <v>66</v>
      </c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>
        <v>1</v>
      </c>
      <c r="EF41" s="7">
        <f t="shared" si="41"/>
        <v>3</v>
      </c>
      <c r="EG41" s="11">
        <v>15</v>
      </c>
      <c r="EH41" s="10" t="s">
        <v>66</v>
      </c>
      <c r="EI41" s="11"/>
      <c r="EJ41" s="10"/>
      <c r="EK41" s="7">
        <v>1</v>
      </c>
      <c r="EL41" s="11"/>
      <c r="EM41" s="10"/>
      <c r="EN41" s="11">
        <v>15</v>
      </c>
      <c r="EO41" s="10" t="s">
        <v>66</v>
      </c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>
        <v>1</v>
      </c>
      <c r="FC41" s="7">
        <f t="shared" si="42"/>
        <v>2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43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44"/>
        <v>0</v>
      </c>
    </row>
    <row r="42" spans="1:205" ht="12.75">
      <c r="A42" s="6"/>
      <c r="B42" s="6"/>
      <c r="C42" s="6"/>
      <c r="D42" s="6" t="s">
        <v>108</v>
      </c>
      <c r="E42" s="3" t="s">
        <v>109</v>
      </c>
      <c r="F42" s="6">
        <f t="shared" si="22"/>
        <v>0</v>
      </c>
      <c r="G42" s="6">
        <f t="shared" si="23"/>
        <v>1</v>
      </c>
      <c r="H42" s="6">
        <f t="shared" si="24"/>
        <v>30</v>
      </c>
      <c r="I42" s="6">
        <f t="shared" si="25"/>
        <v>30</v>
      </c>
      <c r="J42" s="6">
        <f t="shared" si="26"/>
        <v>0</v>
      </c>
      <c r="K42" s="6">
        <f t="shared" si="27"/>
        <v>0</v>
      </c>
      <c r="L42" s="6">
        <f t="shared" si="28"/>
        <v>0</v>
      </c>
      <c r="M42" s="6">
        <f t="shared" si="29"/>
        <v>0</v>
      </c>
      <c r="N42" s="6">
        <f t="shared" si="30"/>
        <v>0</v>
      </c>
      <c r="O42" s="6">
        <f t="shared" si="31"/>
        <v>0</v>
      </c>
      <c r="P42" s="6">
        <f t="shared" si="32"/>
        <v>0</v>
      </c>
      <c r="Q42" s="6">
        <f t="shared" si="33"/>
        <v>0</v>
      </c>
      <c r="R42" s="6">
        <f t="shared" si="34"/>
        <v>0</v>
      </c>
      <c r="S42" s="7">
        <f t="shared" si="35"/>
        <v>2</v>
      </c>
      <c r="T42" s="7">
        <f t="shared" si="36"/>
        <v>0</v>
      </c>
      <c r="U42" s="7">
        <v>2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37"/>
        <v>0</v>
      </c>
      <c r="AS42" s="11"/>
      <c r="AT42" s="10"/>
      <c r="AU42" s="11"/>
      <c r="AV42" s="10"/>
      <c r="AW42" s="7"/>
      <c r="AX42" s="11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38"/>
        <v>0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39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0"/>
        <v>0</v>
      </c>
      <c r="DJ42" s="11">
        <v>30</v>
      </c>
      <c r="DK42" s="10" t="s">
        <v>66</v>
      </c>
      <c r="DL42" s="11"/>
      <c r="DM42" s="10"/>
      <c r="DN42" s="7">
        <v>2</v>
      </c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1"/>
        <v>2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42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43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44"/>
        <v>0</v>
      </c>
    </row>
    <row r="43" spans="1:205" ht="12.75">
      <c r="A43" s="6"/>
      <c r="B43" s="6"/>
      <c r="C43" s="6"/>
      <c r="D43" s="6" t="s">
        <v>110</v>
      </c>
      <c r="E43" s="3" t="s">
        <v>111</v>
      </c>
      <c r="F43" s="6">
        <f t="shared" si="22"/>
        <v>0</v>
      </c>
      <c r="G43" s="6">
        <f t="shared" si="23"/>
        <v>2</v>
      </c>
      <c r="H43" s="6">
        <f t="shared" si="24"/>
        <v>30</v>
      </c>
      <c r="I43" s="6">
        <f t="shared" si="25"/>
        <v>15</v>
      </c>
      <c r="J43" s="6">
        <f t="shared" si="26"/>
        <v>0</v>
      </c>
      <c r="K43" s="6">
        <f t="shared" si="27"/>
        <v>0</v>
      </c>
      <c r="L43" s="6">
        <f t="shared" si="28"/>
        <v>0</v>
      </c>
      <c r="M43" s="6">
        <f t="shared" si="29"/>
        <v>0</v>
      </c>
      <c r="N43" s="6">
        <f t="shared" si="30"/>
        <v>15</v>
      </c>
      <c r="O43" s="6">
        <f t="shared" si="31"/>
        <v>0</v>
      </c>
      <c r="P43" s="6">
        <f t="shared" si="32"/>
        <v>0</v>
      </c>
      <c r="Q43" s="6">
        <f t="shared" si="33"/>
        <v>0</v>
      </c>
      <c r="R43" s="6">
        <f t="shared" si="34"/>
        <v>0</v>
      </c>
      <c r="S43" s="7">
        <f t="shared" si="35"/>
        <v>2</v>
      </c>
      <c r="T43" s="7">
        <f t="shared" si="36"/>
        <v>1</v>
      </c>
      <c r="U43" s="7">
        <v>2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37"/>
        <v>0</v>
      </c>
      <c r="AS43" s="11"/>
      <c r="AT43" s="10"/>
      <c r="AU43" s="11"/>
      <c r="AV43" s="10"/>
      <c r="AW43" s="7"/>
      <c r="AX43" s="11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38"/>
        <v>0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39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0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1"/>
        <v>0</v>
      </c>
      <c r="EG43" s="11">
        <v>15</v>
      </c>
      <c r="EH43" s="10" t="s">
        <v>66</v>
      </c>
      <c r="EI43" s="11"/>
      <c r="EJ43" s="10"/>
      <c r="EK43" s="7">
        <v>1</v>
      </c>
      <c r="EL43" s="11"/>
      <c r="EM43" s="10"/>
      <c r="EN43" s="11"/>
      <c r="EO43" s="10"/>
      <c r="EP43" s="11"/>
      <c r="EQ43" s="10"/>
      <c r="ER43" s="11">
        <v>15</v>
      </c>
      <c r="ES43" s="10" t="s">
        <v>66</v>
      </c>
      <c r="ET43" s="11"/>
      <c r="EU43" s="10"/>
      <c r="EV43" s="11"/>
      <c r="EW43" s="10"/>
      <c r="EX43" s="11"/>
      <c r="EY43" s="10"/>
      <c r="EZ43" s="11"/>
      <c r="FA43" s="10"/>
      <c r="FB43" s="7">
        <v>1</v>
      </c>
      <c r="FC43" s="7">
        <f t="shared" si="42"/>
        <v>2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43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44"/>
        <v>0</v>
      </c>
    </row>
    <row r="44" spans="1:205" ht="12.75">
      <c r="A44" s="6"/>
      <c r="B44" s="6"/>
      <c r="C44" s="6"/>
      <c r="D44" s="6" t="s">
        <v>112</v>
      </c>
      <c r="E44" s="3" t="s">
        <v>113</v>
      </c>
      <c r="F44" s="6">
        <f t="shared" si="22"/>
        <v>0</v>
      </c>
      <c r="G44" s="6">
        <f t="shared" si="23"/>
        <v>2</v>
      </c>
      <c r="H44" s="6">
        <f t="shared" si="24"/>
        <v>30</v>
      </c>
      <c r="I44" s="6">
        <f t="shared" si="25"/>
        <v>15</v>
      </c>
      <c r="J44" s="6">
        <f t="shared" si="26"/>
        <v>0</v>
      </c>
      <c r="K44" s="6">
        <f t="shared" si="27"/>
        <v>0</v>
      </c>
      <c r="L44" s="6">
        <f t="shared" si="28"/>
        <v>0</v>
      </c>
      <c r="M44" s="6">
        <f t="shared" si="29"/>
        <v>0</v>
      </c>
      <c r="N44" s="6">
        <f t="shared" si="30"/>
        <v>15</v>
      </c>
      <c r="O44" s="6">
        <f t="shared" si="31"/>
        <v>0</v>
      </c>
      <c r="P44" s="6">
        <f t="shared" si="32"/>
        <v>0</v>
      </c>
      <c r="Q44" s="6">
        <f t="shared" si="33"/>
        <v>0</v>
      </c>
      <c r="R44" s="6">
        <f t="shared" si="34"/>
        <v>0</v>
      </c>
      <c r="S44" s="7">
        <f t="shared" si="35"/>
        <v>2</v>
      </c>
      <c r="T44" s="7">
        <f t="shared" si="36"/>
        <v>1</v>
      </c>
      <c r="U44" s="7">
        <v>2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37"/>
        <v>0</v>
      </c>
      <c r="AS44" s="11"/>
      <c r="AT44" s="10"/>
      <c r="AU44" s="11"/>
      <c r="AV44" s="10"/>
      <c r="AW44" s="7"/>
      <c r="AX44" s="11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38"/>
        <v>0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39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0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1"/>
        <v>0</v>
      </c>
      <c r="EG44" s="11">
        <v>15</v>
      </c>
      <c r="EH44" s="10" t="s">
        <v>66</v>
      </c>
      <c r="EI44" s="11"/>
      <c r="EJ44" s="10"/>
      <c r="EK44" s="7">
        <v>1</v>
      </c>
      <c r="EL44" s="11"/>
      <c r="EM44" s="10"/>
      <c r="EN44" s="11"/>
      <c r="EO44" s="10"/>
      <c r="EP44" s="11"/>
      <c r="EQ44" s="10"/>
      <c r="ER44" s="11">
        <v>15</v>
      </c>
      <c r="ES44" s="10" t="s">
        <v>66</v>
      </c>
      <c r="ET44" s="11"/>
      <c r="EU44" s="10"/>
      <c r="EV44" s="11"/>
      <c r="EW44" s="10"/>
      <c r="EX44" s="11"/>
      <c r="EY44" s="10"/>
      <c r="EZ44" s="11"/>
      <c r="FA44" s="10"/>
      <c r="FB44" s="7">
        <v>1</v>
      </c>
      <c r="FC44" s="7">
        <f t="shared" si="42"/>
        <v>2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43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44"/>
        <v>0</v>
      </c>
    </row>
    <row r="45" spans="1:205" ht="15.75" customHeight="1">
      <c r="A45" s="6"/>
      <c r="B45" s="6"/>
      <c r="C45" s="6"/>
      <c r="D45" s="6"/>
      <c r="E45" s="6" t="s">
        <v>77</v>
      </c>
      <c r="F45" s="6">
        <f aca="true" t="shared" si="45" ref="F45:V45">SUM(F28:F44)</f>
        <v>3</v>
      </c>
      <c r="G45" s="6">
        <f t="shared" si="45"/>
        <v>36</v>
      </c>
      <c r="H45" s="6">
        <f t="shared" si="45"/>
        <v>1050</v>
      </c>
      <c r="I45" s="6">
        <f t="shared" si="45"/>
        <v>525</v>
      </c>
      <c r="J45" s="6">
        <f t="shared" si="45"/>
        <v>15</v>
      </c>
      <c r="K45" s="6">
        <f t="shared" si="45"/>
        <v>15</v>
      </c>
      <c r="L45" s="6">
        <f t="shared" si="45"/>
        <v>315</v>
      </c>
      <c r="M45" s="6">
        <f t="shared" si="45"/>
        <v>0</v>
      </c>
      <c r="N45" s="6">
        <f t="shared" si="45"/>
        <v>180</v>
      </c>
      <c r="O45" s="6">
        <f t="shared" si="45"/>
        <v>0</v>
      </c>
      <c r="P45" s="6">
        <f t="shared" si="45"/>
        <v>0</v>
      </c>
      <c r="Q45" s="6">
        <f t="shared" si="45"/>
        <v>0</v>
      </c>
      <c r="R45" s="6">
        <f t="shared" si="45"/>
        <v>0</v>
      </c>
      <c r="S45" s="7">
        <f t="shared" si="45"/>
        <v>69</v>
      </c>
      <c r="T45" s="7">
        <f t="shared" si="45"/>
        <v>33</v>
      </c>
      <c r="U45" s="7">
        <f t="shared" si="45"/>
        <v>62</v>
      </c>
      <c r="V45" s="11">
        <f t="shared" si="45"/>
        <v>135</v>
      </c>
      <c r="W45" s="10"/>
      <c r="X45" s="11">
        <f>SUM(X28:X44)</f>
        <v>15</v>
      </c>
      <c r="Y45" s="10"/>
      <c r="Z45" s="7">
        <f>SUM(Z28:Z44)</f>
        <v>10</v>
      </c>
      <c r="AA45" s="11">
        <f>SUM(AA28:AA44)</f>
        <v>15</v>
      </c>
      <c r="AB45" s="10"/>
      <c r="AC45" s="11">
        <f>SUM(AC28:AC44)</f>
        <v>60</v>
      </c>
      <c r="AD45" s="10"/>
      <c r="AE45" s="11">
        <f>SUM(AE28:AE44)</f>
        <v>0</v>
      </c>
      <c r="AF45" s="10"/>
      <c r="AG45" s="11">
        <f>SUM(AG28:AG44)</f>
        <v>45</v>
      </c>
      <c r="AH45" s="10"/>
      <c r="AI45" s="11">
        <f>SUM(AI28:AI44)</f>
        <v>0</v>
      </c>
      <c r="AJ45" s="10"/>
      <c r="AK45" s="11">
        <f>SUM(AK28:AK44)</f>
        <v>0</v>
      </c>
      <c r="AL45" s="10"/>
      <c r="AM45" s="11">
        <f>SUM(AM28:AM44)</f>
        <v>0</v>
      </c>
      <c r="AN45" s="10"/>
      <c r="AO45" s="11">
        <f>SUM(AO28:AO44)</f>
        <v>0</v>
      </c>
      <c r="AP45" s="10"/>
      <c r="AQ45" s="7">
        <f>SUM(AQ28:AQ44)</f>
        <v>8</v>
      </c>
      <c r="AR45" s="7">
        <f>SUM(AR28:AR44)</f>
        <v>18</v>
      </c>
      <c r="AS45" s="11">
        <f>SUM(AS28:AS44)</f>
        <v>105</v>
      </c>
      <c r="AT45" s="10"/>
      <c r="AU45" s="11">
        <f>SUM(AU28:AU44)</f>
        <v>0</v>
      </c>
      <c r="AV45" s="10"/>
      <c r="AW45" s="7">
        <f>SUM(AW28:AW44)</f>
        <v>7</v>
      </c>
      <c r="AX45" s="11">
        <f>SUM(AX28:AX44)</f>
        <v>0</v>
      </c>
      <c r="AY45" s="10"/>
      <c r="AZ45" s="11">
        <f>SUM(AZ28:AZ44)</f>
        <v>75</v>
      </c>
      <c r="BA45" s="10"/>
      <c r="BB45" s="11">
        <f>SUM(BB28:BB44)</f>
        <v>0</v>
      </c>
      <c r="BC45" s="10"/>
      <c r="BD45" s="11">
        <f>SUM(BD28:BD44)</f>
        <v>45</v>
      </c>
      <c r="BE45" s="10"/>
      <c r="BF45" s="11">
        <f>SUM(BF28:BF44)</f>
        <v>0</v>
      </c>
      <c r="BG45" s="10"/>
      <c r="BH45" s="11">
        <f>SUM(BH28:BH44)</f>
        <v>0</v>
      </c>
      <c r="BI45" s="10"/>
      <c r="BJ45" s="11">
        <f>SUM(BJ28:BJ44)</f>
        <v>0</v>
      </c>
      <c r="BK45" s="10"/>
      <c r="BL45" s="11">
        <f>SUM(BL28:BL44)</f>
        <v>0</v>
      </c>
      <c r="BM45" s="10"/>
      <c r="BN45" s="7">
        <f>SUM(BN28:BN44)</f>
        <v>7</v>
      </c>
      <c r="BO45" s="7">
        <f>SUM(BO28:BO44)</f>
        <v>14</v>
      </c>
      <c r="BP45" s="11">
        <f>SUM(BP28:BP44)</f>
        <v>90</v>
      </c>
      <c r="BQ45" s="10"/>
      <c r="BR45" s="11">
        <f>SUM(BR28:BR44)</f>
        <v>0</v>
      </c>
      <c r="BS45" s="10"/>
      <c r="BT45" s="7">
        <f>SUM(BT28:BT44)</f>
        <v>6</v>
      </c>
      <c r="BU45" s="11">
        <f>SUM(BU28:BU44)</f>
        <v>0</v>
      </c>
      <c r="BV45" s="10"/>
      <c r="BW45" s="11">
        <f>SUM(BW28:BW44)</f>
        <v>105</v>
      </c>
      <c r="BX45" s="10"/>
      <c r="BY45" s="11">
        <f>SUM(BY28:BY44)</f>
        <v>0</v>
      </c>
      <c r="BZ45" s="10"/>
      <c r="CA45" s="11">
        <f>SUM(CA28:CA44)</f>
        <v>0</v>
      </c>
      <c r="CB45" s="10"/>
      <c r="CC45" s="11">
        <f>SUM(CC28:CC44)</f>
        <v>0</v>
      </c>
      <c r="CD45" s="10"/>
      <c r="CE45" s="11">
        <f>SUM(CE28:CE44)</f>
        <v>0</v>
      </c>
      <c r="CF45" s="10"/>
      <c r="CG45" s="11">
        <f>SUM(CG28:CG44)</f>
        <v>0</v>
      </c>
      <c r="CH45" s="10"/>
      <c r="CI45" s="11">
        <f>SUM(CI28:CI44)</f>
        <v>0</v>
      </c>
      <c r="CJ45" s="10"/>
      <c r="CK45" s="7">
        <f>SUM(CK28:CK44)</f>
        <v>7</v>
      </c>
      <c r="CL45" s="7">
        <f>SUM(CL28:CL44)</f>
        <v>13</v>
      </c>
      <c r="CM45" s="11">
        <f>SUM(CM28:CM44)</f>
        <v>45</v>
      </c>
      <c r="CN45" s="10"/>
      <c r="CO45" s="11">
        <f>SUM(CO28:CO44)</f>
        <v>0</v>
      </c>
      <c r="CP45" s="10"/>
      <c r="CQ45" s="7">
        <f>SUM(CQ28:CQ44)</f>
        <v>3</v>
      </c>
      <c r="CR45" s="11">
        <f>SUM(CR28:CR44)</f>
        <v>0</v>
      </c>
      <c r="CS45" s="10"/>
      <c r="CT45" s="11">
        <f>SUM(CT28:CT44)</f>
        <v>45</v>
      </c>
      <c r="CU45" s="10"/>
      <c r="CV45" s="11">
        <f>SUM(CV28:CV44)</f>
        <v>0</v>
      </c>
      <c r="CW45" s="10"/>
      <c r="CX45" s="11">
        <f>SUM(CX28:CX44)</f>
        <v>30</v>
      </c>
      <c r="CY45" s="10"/>
      <c r="CZ45" s="11">
        <f>SUM(CZ28:CZ44)</f>
        <v>0</v>
      </c>
      <c r="DA45" s="10"/>
      <c r="DB45" s="11">
        <f>SUM(DB28:DB44)</f>
        <v>0</v>
      </c>
      <c r="DC45" s="10"/>
      <c r="DD45" s="11">
        <f>SUM(DD28:DD44)</f>
        <v>0</v>
      </c>
      <c r="DE45" s="10"/>
      <c r="DF45" s="11">
        <f>SUM(DF28:DF44)</f>
        <v>0</v>
      </c>
      <c r="DG45" s="10"/>
      <c r="DH45" s="7">
        <f>SUM(DH28:DH44)</f>
        <v>5</v>
      </c>
      <c r="DI45" s="7">
        <f>SUM(DI28:DI44)</f>
        <v>8</v>
      </c>
      <c r="DJ45" s="11">
        <f>SUM(DJ28:DJ44)</f>
        <v>105</v>
      </c>
      <c r="DK45" s="10"/>
      <c r="DL45" s="11">
        <f>SUM(DL28:DL44)</f>
        <v>0</v>
      </c>
      <c r="DM45" s="10"/>
      <c r="DN45" s="7">
        <f>SUM(DN28:DN44)</f>
        <v>7</v>
      </c>
      <c r="DO45" s="11">
        <f>SUM(DO28:DO44)</f>
        <v>0</v>
      </c>
      <c r="DP45" s="10"/>
      <c r="DQ45" s="11">
        <f>SUM(DQ28:DQ44)</f>
        <v>15</v>
      </c>
      <c r="DR45" s="10"/>
      <c r="DS45" s="11">
        <f>SUM(DS28:DS44)</f>
        <v>0</v>
      </c>
      <c r="DT45" s="10"/>
      <c r="DU45" s="11">
        <f>SUM(DU28:DU44)</f>
        <v>30</v>
      </c>
      <c r="DV45" s="10"/>
      <c r="DW45" s="11">
        <f>SUM(DW28:DW44)</f>
        <v>0</v>
      </c>
      <c r="DX45" s="10"/>
      <c r="DY45" s="11">
        <f>SUM(DY28:DY44)</f>
        <v>0</v>
      </c>
      <c r="DZ45" s="10"/>
      <c r="EA45" s="11">
        <f>SUM(EA28:EA44)</f>
        <v>0</v>
      </c>
      <c r="EB45" s="10"/>
      <c r="EC45" s="11">
        <f>SUM(EC28:EC44)</f>
        <v>0</v>
      </c>
      <c r="ED45" s="10"/>
      <c r="EE45" s="7">
        <f>SUM(EE28:EE44)</f>
        <v>3</v>
      </c>
      <c r="EF45" s="7">
        <f>SUM(EF28:EF44)</f>
        <v>10</v>
      </c>
      <c r="EG45" s="11">
        <f>SUM(EG28:EG44)</f>
        <v>45</v>
      </c>
      <c r="EH45" s="10"/>
      <c r="EI45" s="11">
        <f>SUM(EI28:EI44)</f>
        <v>0</v>
      </c>
      <c r="EJ45" s="10"/>
      <c r="EK45" s="7">
        <f>SUM(EK28:EK44)</f>
        <v>3</v>
      </c>
      <c r="EL45" s="11">
        <f>SUM(EL28:EL44)</f>
        <v>0</v>
      </c>
      <c r="EM45" s="10"/>
      <c r="EN45" s="11">
        <f>SUM(EN28:EN44)</f>
        <v>15</v>
      </c>
      <c r="EO45" s="10"/>
      <c r="EP45" s="11">
        <f>SUM(EP28:EP44)</f>
        <v>0</v>
      </c>
      <c r="EQ45" s="10"/>
      <c r="ER45" s="11">
        <f>SUM(ER28:ER44)</f>
        <v>30</v>
      </c>
      <c r="ES45" s="10"/>
      <c r="ET45" s="11">
        <f>SUM(ET28:ET44)</f>
        <v>0</v>
      </c>
      <c r="EU45" s="10"/>
      <c r="EV45" s="11">
        <f>SUM(EV28:EV44)</f>
        <v>0</v>
      </c>
      <c r="EW45" s="10"/>
      <c r="EX45" s="11">
        <f>SUM(EX28:EX44)</f>
        <v>0</v>
      </c>
      <c r="EY45" s="10"/>
      <c r="EZ45" s="11">
        <f>SUM(EZ28:EZ44)</f>
        <v>0</v>
      </c>
      <c r="FA45" s="10"/>
      <c r="FB45" s="7">
        <f>SUM(FB28:FB44)</f>
        <v>3</v>
      </c>
      <c r="FC45" s="7">
        <f>SUM(FC28:FC44)</f>
        <v>6</v>
      </c>
      <c r="FD45" s="11">
        <f>SUM(FD28:FD44)</f>
        <v>0</v>
      </c>
      <c r="FE45" s="10"/>
      <c r="FF45" s="11">
        <f>SUM(FF28:FF44)</f>
        <v>0</v>
      </c>
      <c r="FG45" s="10"/>
      <c r="FH45" s="7">
        <f>SUM(FH28:FH44)</f>
        <v>0</v>
      </c>
      <c r="FI45" s="11">
        <f>SUM(FI28:FI44)</f>
        <v>0</v>
      </c>
      <c r="FJ45" s="10"/>
      <c r="FK45" s="11">
        <f>SUM(FK28:FK44)</f>
        <v>0</v>
      </c>
      <c r="FL45" s="10"/>
      <c r="FM45" s="11">
        <f>SUM(FM28:FM44)</f>
        <v>0</v>
      </c>
      <c r="FN45" s="10"/>
      <c r="FO45" s="11">
        <f>SUM(FO28:FO44)</f>
        <v>0</v>
      </c>
      <c r="FP45" s="10"/>
      <c r="FQ45" s="11">
        <f>SUM(FQ28:FQ44)</f>
        <v>0</v>
      </c>
      <c r="FR45" s="10"/>
      <c r="FS45" s="11">
        <f>SUM(FS28:FS44)</f>
        <v>0</v>
      </c>
      <c r="FT45" s="10"/>
      <c r="FU45" s="11">
        <f>SUM(FU28:FU44)</f>
        <v>0</v>
      </c>
      <c r="FV45" s="10"/>
      <c r="FW45" s="11">
        <f>SUM(FW28:FW44)</f>
        <v>0</v>
      </c>
      <c r="FX45" s="10"/>
      <c r="FY45" s="7">
        <f>SUM(FY28:FY44)</f>
        <v>0</v>
      </c>
      <c r="FZ45" s="7">
        <f>SUM(FZ28:FZ44)</f>
        <v>0</v>
      </c>
      <c r="GA45" s="11">
        <f>SUM(GA28:GA44)</f>
        <v>0</v>
      </c>
      <c r="GB45" s="10"/>
      <c r="GC45" s="11">
        <f>SUM(GC28:GC44)</f>
        <v>0</v>
      </c>
      <c r="GD45" s="10"/>
      <c r="GE45" s="7">
        <f>SUM(GE28:GE44)</f>
        <v>0</v>
      </c>
      <c r="GF45" s="11">
        <f>SUM(GF28:GF44)</f>
        <v>0</v>
      </c>
      <c r="GG45" s="10"/>
      <c r="GH45" s="11">
        <f>SUM(GH28:GH44)</f>
        <v>0</v>
      </c>
      <c r="GI45" s="10"/>
      <c r="GJ45" s="11">
        <f>SUM(GJ28:GJ44)</f>
        <v>0</v>
      </c>
      <c r="GK45" s="10"/>
      <c r="GL45" s="11">
        <f>SUM(GL28:GL44)</f>
        <v>0</v>
      </c>
      <c r="GM45" s="10"/>
      <c r="GN45" s="11">
        <f>SUM(GN28:GN44)</f>
        <v>0</v>
      </c>
      <c r="GO45" s="10"/>
      <c r="GP45" s="11">
        <f>SUM(GP28:GP44)</f>
        <v>0</v>
      </c>
      <c r="GQ45" s="10"/>
      <c r="GR45" s="11">
        <f>SUM(GR28:GR44)</f>
        <v>0</v>
      </c>
      <c r="GS45" s="10"/>
      <c r="GT45" s="11">
        <f>SUM(GT28:GT44)</f>
        <v>0</v>
      </c>
      <c r="GU45" s="10"/>
      <c r="GV45" s="7">
        <f>SUM(GV28:GV44)</f>
        <v>0</v>
      </c>
      <c r="GW45" s="7">
        <f>SUM(GW28:GW44)</f>
        <v>0</v>
      </c>
    </row>
    <row r="46" spans="1:205" ht="19.5" customHeight="1">
      <c r="A46" s="12" t="s">
        <v>114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2"/>
      <c r="GW46" s="13"/>
    </row>
    <row r="47" spans="1:205" ht="12.75">
      <c r="A47" s="6"/>
      <c r="B47" s="6"/>
      <c r="C47" s="6"/>
      <c r="D47" s="6" t="s">
        <v>115</v>
      </c>
      <c r="E47" s="3" t="s">
        <v>116</v>
      </c>
      <c r="F47" s="6">
        <f aca="true" t="shared" si="46" ref="F47:F63">COUNTIF(V47:GU47,"e")</f>
        <v>0</v>
      </c>
      <c r="G47" s="6">
        <f aca="true" t="shared" si="47" ref="G47:G63">COUNTIF(V47:GU47,"z")</f>
        <v>1</v>
      </c>
      <c r="H47" s="6">
        <f aca="true" t="shared" si="48" ref="H47:H84">SUM(I47:R47)</f>
        <v>30</v>
      </c>
      <c r="I47" s="6">
        <f aca="true" t="shared" si="49" ref="I47:I84">V47+AS47+BP47+CM47+DJ47+EG47+FD47+GA47</f>
        <v>30</v>
      </c>
      <c r="J47" s="6">
        <f aca="true" t="shared" si="50" ref="J47:J84">X47+AU47+BR47+CO47+DL47+EI47+FF47+GC47</f>
        <v>0</v>
      </c>
      <c r="K47" s="6">
        <f aca="true" t="shared" si="51" ref="K47:K84">AA47+AX47+BU47+CR47+DO47+EL47+FI47+GF47</f>
        <v>0</v>
      </c>
      <c r="L47" s="6">
        <f aca="true" t="shared" si="52" ref="L47:L84">AC47+AZ47+BW47+CT47+DQ47+EN47+FK47+GH47</f>
        <v>0</v>
      </c>
      <c r="M47" s="6">
        <f aca="true" t="shared" si="53" ref="M47:M84">AE47+BB47+BY47+CV47+DS47+EP47+FM47+GJ47</f>
        <v>0</v>
      </c>
      <c r="N47" s="6">
        <f aca="true" t="shared" si="54" ref="N47:N84">AG47+BD47+CA47+CX47+DU47+ER47+FO47+GL47</f>
        <v>0</v>
      </c>
      <c r="O47" s="6">
        <f aca="true" t="shared" si="55" ref="O47:O84">AI47+BF47+CC47+CZ47+DW47+ET47+FQ47+GN47</f>
        <v>0</v>
      </c>
      <c r="P47" s="6">
        <f aca="true" t="shared" si="56" ref="P47:P84">AK47+BH47+CE47+DB47+DY47+EV47+FS47+GP47</f>
        <v>0</v>
      </c>
      <c r="Q47" s="6">
        <f aca="true" t="shared" si="57" ref="Q47:Q84">AM47+BJ47+CG47+DD47+EA47+EX47+FU47+GR47</f>
        <v>0</v>
      </c>
      <c r="R47" s="6">
        <f aca="true" t="shared" si="58" ref="R47:R84">AO47+BL47+CI47+DF47+EC47+EZ47+FW47+GT47</f>
        <v>0</v>
      </c>
      <c r="S47" s="7">
        <f aca="true" t="shared" si="59" ref="S47:S84">AR47+BO47+CL47+DI47+EF47+FC47+FZ47+GW47</f>
        <v>2</v>
      </c>
      <c r="T47" s="7">
        <f aca="true" t="shared" si="60" ref="T47:T84">AQ47+BN47+CK47+DH47+EE47+FB47+FY47+GV47</f>
        <v>0</v>
      </c>
      <c r="U47" s="7">
        <v>2</v>
      </c>
      <c r="V47" s="11">
        <v>30</v>
      </c>
      <c r="W47" s="10" t="s">
        <v>66</v>
      </c>
      <c r="X47" s="11"/>
      <c r="Y47" s="10"/>
      <c r="Z47" s="7">
        <v>2</v>
      </c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aca="true" t="shared" si="61" ref="AR47:AR84">Z47+AQ47</f>
        <v>2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aca="true" t="shared" si="62" ref="BO47:BO84">AW47+BN47</f>
        <v>0</v>
      </c>
      <c r="BP47" s="11"/>
      <c r="BQ47" s="10"/>
      <c r="BR47" s="11"/>
      <c r="BS47" s="10"/>
      <c r="BT47" s="7"/>
      <c r="BU47" s="11"/>
      <c r="BV47" s="10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aca="true" t="shared" si="63" ref="CL47:CL84">BT47+CK47</f>
        <v>0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aca="true" t="shared" si="64" ref="DI47:DI84">CQ47+DH47</f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aca="true" t="shared" si="65" ref="EF47:EF84">DN47+EE47</f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aca="true" t="shared" si="66" ref="FC47:FC84">EK47+FB47</f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aca="true" t="shared" si="67" ref="FZ47:FZ84">FH47+FY47</f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aca="true" t="shared" si="68" ref="GW47:GW84">GE47+GV47</f>
        <v>0</v>
      </c>
    </row>
    <row r="48" spans="1:205" ht="12.75">
      <c r="A48" s="6"/>
      <c r="B48" s="6"/>
      <c r="C48" s="6"/>
      <c r="D48" s="6" t="s">
        <v>117</v>
      </c>
      <c r="E48" s="3" t="s">
        <v>118</v>
      </c>
      <c r="F48" s="6">
        <f t="shared" si="46"/>
        <v>1</v>
      </c>
      <c r="G48" s="6">
        <f t="shared" si="47"/>
        <v>1</v>
      </c>
      <c r="H48" s="6">
        <f t="shared" si="48"/>
        <v>30</v>
      </c>
      <c r="I48" s="6">
        <f t="shared" si="49"/>
        <v>15</v>
      </c>
      <c r="J48" s="6">
        <f t="shared" si="50"/>
        <v>0</v>
      </c>
      <c r="K48" s="6">
        <f t="shared" si="51"/>
        <v>0</v>
      </c>
      <c r="L48" s="6">
        <f t="shared" si="52"/>
        <v>0</v>
      </c>
      <c r="M48" s="6">
        <f t="shared" si="53"/>
        <v>0</v>
      </c>
      <c r="N48" s="6">
        <f t="shared" si="54"/>
        <v>15</v>
      </c>
      <c r="O48" s="6">
        <f t="shared" si="55"/>
        <v>0</v>
      </c>
      <c r="P48" s="6">
        <f t="shared" si="56"/>
        <v>0</v>
      </c>
      <c r="Q48" s="6">
        <f t="shared" si="57"/>
        <v>0</v>
      </c>
      <c r="R48" s="6">
        <f t="shared" si="58"/>
        <v>0</v>
      </c>
      <c r="S48" s="7">
        <f t="shared" si="59"/>
        <v>3</v>
      </c>
      <c r="T48" s="7">
        <f t="shared" si="60"/>
        <v>2</v>
      </c>
      <c r="U48" s="7">
        <v>3</v>
      </c>
      <c r="V48" s="11">
        <v>15</v>
      </c>
      <c r="W48" s="10" t="s">
        <v>79</v>
      </c>
      <c r="X48" s="11"/>
      <c r="Y48" s="10"/>
      <c r="Z48" s="7">
        <v>1</v>
      </c>
      <c r="AA48" s="11"/>
      <c r="AB48" s="10"/>
      <c r="AC48" s="11"/>
      <c r="AD48" s="10"/>
      <c r="AE48" s="11"/>
      <c r="AF48" s="10"/>
      <c r="AG48" s="11">
        <v>15</v>
      </c>
      <c r="AH48" s="10" t="s">
        <v>66</v>
      </c>
      <c r="AI48" s="11"/>
      <c r="AJ48" s="10"/>
      <c r="AK48" s="11"/>
      <c r="AL48" s="10"/>
      <c r="AM48" s="11"/>
      <c r="AN48" s="10"/>
      <c r="AO48" s="11"/>
      <c r="AP48" s="10"/>
      <c r="AQ48" s="7">
        <v>2</v>
      </c>
      <c r="AR48" s="7">
        <f t="shared" si="61"/>
        <v>3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62"/>
        <v>0</v>
      </c>
      <c r="BP48" s="11"/>
      <c r="BQ48" s="10"/>
      <c r="BR48" s="11"/>
      <c r="BS48" s="10"/>
      <c r="BT48" s="7"/>
      <c r="BU48" s="11"/>
      <c r="BV48" s="10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/>
      <c r="CL48" s="7">
        <f t="shared" si="63"/>
        <v>0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64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65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66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67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68"/>
        <v>0</v>
      </c>
    </row>
    <row r="49" spans="1:205" ht="12.75">
      <c r="A49" s="6"/>
      <c r="B49" s="6"/>
      <c r="C49" s="6"/>
      <c r="D49" s="6" t="s">
        <v>119</v>
      </c>
      <c r="E49" s="3" t="s">
        <v>120</v>
      </c>
      <c r="F49" s="6">
        <f t="shared" si="46"/>
        <v>0</v>
      </c>
      <c r="G49" s="6">
        <f t="shared" si="47"/>
        <v>1</v>
      </c>
      <c r="H49" s="6">
        <f t="shared" si="48"/>
        <v>30</v>
      </c>
      <c r="I49" s="6">
        <f t="shared" si="49"/>
        <v>30</v>
      </c>
      <c r="J49" s="6">
        <f t="shared" si="50"/>
        <v>0</v>
      </c>
      <c r="K49" s="6">
        <f t="shared" si="51"/>
        <v>0</v>
      </c>
      <c r="L49" s="6">
        <f t="shared" si="52"/>
        <v>0</v>
      </c>
      <c r="M49" s="6">
        <f t="shared" si="53"/>
        <v>0</v>
      </c>
      <c r="N49" s="6">
        <f t="shared" si="54"/>
        <v>0</v>
      </c>
      <c r="O49" s="6">
        <f t="shared" si="55"/>
        <v>0</v>
      </c>
      <c r="P49" s="6">
        <f t="shared" si="56"/>
        <v>0</v>
      </c>
      <c r="Q49" s="6">
        <f t="shared" si="57"/>
        <v>0</v>
      </c>
      <c r="R49" s="6">
        <f t="shared" si="58"/>
        <v>0</v>
      </c>
      <c r="S49" s="7">
        <f t="shared" si="59"/>
        <v>2</v>
      </c>
      <c r="T49" s="7">
        <f t="shared" si="60"/>
        <v>0</v>
      </c>
      <c r="U49" s="7">
        <v>2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61"/>
        <v>0</v>
      </c>
      <c r="AS49" s="11">
        <v>30</v>
      </c>
      <c r="AT49" s="10" t="s">
        <v>66</v>
      </c>
      <c r="AU49" s="11"/>
      <c r="AV49" s="10"/>
      <c r="AW49" s="7">
        <v>2</v>
      </c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62"/>
        <v>2</v>
      </c>
      <c r="BP49" s="11"/>
      <c r="BQ49" s="10"/>
      <c r="BR49" s="11"/>
      <c r="BS49" s="10"/>
      <c r="BT49" s="7"/>
      <c r="BU49" s="11"/>
      <c r="BV49" s="10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t="shared" si="63"/>
        <v>0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64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65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66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67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68"/>
        <v>0</v>
      </c>
    </row>
    <row r="50" spans="1:205" ht="12.75">
      <c r="A50" s="6"/>
      <c r="B50" s="6"/>
      <c r="C50" s="6"/>
      <c r="D50" s="6" t="s">
        <v>121</v>
      </c>
      <c r="E50" s="3" t="s">
        <v>122</v>
      </c>
      <c r="F50" s="6">
        <f t="shared" si="46"/>
        <v>0</v>
      </c>
      <c r="G50" s="6">
        <f t="shared" si="47"/>
        <v>1</v>
      </c>
      <c r="H50" s="6">
        <f t="shared" si="48"/>
        <v>15</v>
      </c>
      <c r="I50" s="6">
        <f t="shared" si="49"/>
        <v>0</v>
      </c>
      <c r="J50" s="6">
        <f t="shared" si="50"/>
        <v>0</v>
      </c>
      <c r="K50" s="6">
        <f t="shared" si="51"/>
        <v>0</v>
      </c>
      <c r="L50" s="6">
        <f t="shared" si="52"/>
        <v>15</v>
      </c>
      <c r="M50" s="6">
        <f t="shared" si="53"/>
        <v>0</v>
      </c>
      <c r="N50" s="6">
        <f t="shared" si="54"/>
        <v>0</v>
      </c>
      <c r="O50" s="6">
        <f t="shared" si="55"/>
        <v>0</v>
      </c>
      <c r="P50" s="6">
        <f t="shared" si="56"/>
        <v>0</v>
      </c>
      <c r="Q50" s="6">
        <f t="shared" si="57"/>
        <v>0</v>
      </c>
      <c r="R50" s="6">
        <f t="shared" si="58"/>
        <v>0</v>
      </c>
      <c r="S50" s="7">
        <f t="shared" si="59"/>
        <v>1</v>
      </c>
      <c r="T50" s="7">
        <f t="shared" si="60"/>
        <v>1</v>
      </c>
      <c r="U50" s="7">
        <v>1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61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62"/>
        <v>0</v>
      </c>
      <c r="BP50" s="11"/>
      <c r="BQ50" s="10"/>
      <c r="BR50" s="11"/>
      <c r="BS50" s="10"/>
      <c r="BT50" s="7"/>
      <c r="BU50" s="11"/>
      <c r="BV50" s="10"/>
      <c r="BW50" s="11">
        <v>15</v>
      </c>
      <c r="BX50" s="10" t="s">
        <v>66</v>
      </c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v>1</v>
      </c>
      <c r="CL50" s="7">
        <f t="shared" si="63"/>
        <v>1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64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65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66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67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68"/>
        <v>0</v>
      </c>
    </row>
    <row r="51" spans="1:205" ht="12.75">
      <c r="A51" s="6"/>
      <c r="B51" s="6"/>
      <c r="C51" s="6"/>
      <c r="D51" s="6" t="s">
        <v>123</v>
      </c>
      <c r="E51" s="3" t="s">
        <v>124</v>
      </c>
      <c r="F51" s="6">
        <f t="shared" si="46"/>
        <v>2</v>
      </c>
      <c r="G51" s="6">
        <f t="shared" si="47"/>
        <v>2</v>
      </c>
      <c r="H51" s="6">
        <f t="shared" si="48"/>
        <v>90</v>
      </c>
      <c r="I51" s="6">
        <f t="shared" si="49"/>
        <v>30</v>
      </c>
      <c r="J51" s="6">
        <f t="shared" si="50"/>
        <v>0</v>
      </c>
      <c r="K51" s="6">
        <f t="shared" si="51"/>
        <v>0</v>
      </c>
      <c r="L51" s="6">
        <f t="shared" si="52"/>
        <v>0</v>
      </c>
      <c r="M51" s="6">
        <f t="shared" si="53"/>
        <v>0</v>
      </c>
      <c r="N51" s="6">
        <f t="shared" si="54"/>
        <v>60</v>
      </c>
      <c r="O51" s="6">
        <f t="shared" si="55"/>
        <v>0</v>
      </c>
      <c r="P51" s="6">
        <f t="shared" si="56"/>
        <v>0</v>
      </c>
      <c r="Q51" s="6">
        <f t="shared" si="57"/>
        <v>0</v>
      </c>
      <c r="R51" s="6">
        <f t="shared" si="58"/>
        <v>0</v>
      </c>
      <c r="S51" s="7">
        <f t="shared" si="59"/>
        <v>7</v>
      </c>
      <c r="T51" s="7">
        <f t="shared" si="60"/>
        <v>5</v>
      </c>
      <c r="U51" s="7">
        <v>7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61"/>
        <v>0</v>
      </c>
      <c r="AS51" s="11">
        <v>15</v>
      </c>
      <c r="AT51" s="10" t="s">
        <v>79</v>
      </c>
      <c r="AU51" s="11"/>
      <c r="AV51" s="10"/>
      <c r="AW51" s="7">
        <v>1</v>
      </c>
      <c r="AX51" s="11"/>
      <c r="AY51" s="10"/>
      <c r="AZ51" s="11"/>
      <c r="BA51" s="10"/>
      <c r="BB51" s="11"/>
      <c r="BC51" s="10"/>
      <c r="BD51" s="11">
        <v>15</v>
      </c>
      <c r="BE51" s="10" t="s">
        <v>66</v>
      </c>
      <c r="BF51" s="11"/>
      <c r="BG51" s="10"/>
      <c r="BH51" s="11"/>
      <c r="BI51" s="10"/>
      <c r="BJ51" s="11"/>
      <c r="BK51" s="10"/>
      <c r="BL51" s="11"/>
      <c r="BM51" s="10"/>
      <c r="BN51" s="7">
        <v>1</v>
      </c>
      <c r="BO51" s="7">
        <f t="shared" si="62"/>
        <v>2</v>
      </c>
      <c r="BP51" s="11">
        <v>15</v>
      </c>
      <c r="BQ51" s="10" t="s">
        <v>79</v>
      </c>
      <c r="BR51" s="11"/>
      <c r="BS51" s="10"/>
      <c r="BT51" s="7">
        <v>1</v>
      </c>
      <c r="BU51" s="11"/>
      <c r="BV51" s="10"/>
      <c r="BW51" s="11"/>
      <c r="BX51" s="10"/>
      <c r="BY51" s="11"/>
      <c r="BZ51" s="10"/>
      <c r="CA51" s="11">
        <v>45</v>
      </c>
      <c r="CB51" s="10" t="s">
        <v>66</v>
      </c>
      <c r="CC51" s="11"/>
      <c r="CD51" s="10"/>
      <c r="CE51" s="11"/>
      <c r="CF51" s="10"/>
      <c r="CG51" s="11"/>
      <c r="CH51" s="10"/>
      <c r="CI51" s="11"/>
      <c r="CJ51" s="10"/>
      <c r="CK51" s="7">
        <v>4</v>
      </c>
      <c r="CL51" s="7">
        <f t="shared" si="63"/>
        <v>5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64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65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66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67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68"/>
        <v>0</v>
      </c>
    </row>
    <row r="52" spans="1:205" ht="12.75">
      <c r="A52" s="6"/>
      <c r="B52" s="6"/>
      <c r="C52" s="6"/>
      <c r="D52" s="6" t="s">
        <v>125</v>
      </c>
      <c r="E52" s="3" t="s">
        <v>126</v>
      </c>
      <c r="F52" s="6">
        <f t="shared" si="46"/>
        <v>1</v>
      </c>
      <c r="G52" s="6">
        <f t="shared" si="47"/>
        <v>1</v>
      </c>
      <c r="H52" s="6">
        <f t="shared" si="48"/>
        <v>30</v>
      </c>
      <c r="I52" s="6">
        <f t="shared" si="49"/>
        <v>15</v>
      </c>
      <c r="J52" s="6">
        <f t="shared" si="50"/>
        <v>0</v>
      </c>
      <c r="K52" s="6">
        <f t="shared" si="51"/>
        <v>0</v>
      </c>
      <c r="L52" s="6">
        <f t="shared" si="52"/>
        <v>0</v>
      </c>
      <c r="M52" s="6">
        <f t="shared" si="53"/>
        <v>0</v>
      </c>
      <c r="N52" s="6">
        <f t="shared" si="54"/>
        <v>15</v>
      </c>
      <c r="O52" s="6">
        <f t="shared" si="55"/>
        <v>0</v>
      </c>
      <c r="P52" s="6">
        <f t="shared" si="56"/>
        <v>0</v>
      </c>
      <c r="Q52" s="6">
        <f t="shared" si="57"/>
        <v>0</v>
      </c>
      <c r="R52" s="6">
        <f t="shared" si="58"/>
        <v>0</v>
      </c>
      <c r="S52" s="7">
        <f t="shared" si="59"/>
        <v>2</v>
      </c>
      <c r="T52" s="7">
        <f t="shared" si="60"/>
        <v>1</v>
      </c>
      <c r="U52" s="7">
        <v>2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61"/>
        <v>0</v>
      </c>
      <c r="AS52" s="11">
        <v>15</v>
      </c>
      <c r="AT52" s="10" t="s">
        <v>79</v>
      </c>
      <c r="AU52" s="11"/>
      <c r="AV52" s="10"/>
      <c r="AW52" s="7">
        <v>1</v>
      </c>
      <c r="AX52" s="11"/>
      <c r="AY52" s="10"/>
      <c r="AZ52" s="11"/>
      <c r="BA52" s="10"/>
      <c r="BB52" s="11"/>
      <c r="BC52" s="10"/>
      <c r="BD52" s="11">
        <v>15</v>
      </c>
      <c r="BE52" s="10" t="s">
        <v>66</v>
      </c>
      <c r="BF52" s="11"/>
      <c r="BG52" s="10"/>
      <c r="BH52" s="11"/>
      <c r="BI52" s="10"/>
      <c r="BJ52" s="11"/>
      <c r="BK52" s="10"/>
      <c r="BL52" s="11"/>
      <c r="BM52" s="10"/>
      <c r="BN52" s="7">
        <v>1</v>
      </c>
      <c r="BO52" s="7">
        <f t="shared" si="62"/>
        <v>2</v>
      </c>
      <c r="BP52" s="11"/>
      <c r="BQ52" s="10"/>
      <c r="BR52" s="11"/>
      <c r="BS52" s="10"/>
      <c r="BT52" s="7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63"/>
        <v>0</v>
      </c>
      <c r="CM52" s="11"/>
      <c r="CN52" s="10"/>
      <c r="CO52" s="11"/>
      <c r="CP52" s="10"/>
      <c r="CQ52" s="7"/>
      <c r="CR52" s="11"/>
      <c r="CS52" s="10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64"/>
        <v>0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65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66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67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68"/>
        <v>0</v>
      </c>
    </row>
    <row r="53" spans="1:205" ht="12.75">
      <c r="A53" s="6"/>
      <c r="B53" s="6"/>
      <c r="C53" s="6"/>
      <c r="D53" s="6" t="s">
        <v>127</v>
      </c>
      <c r="E53" s="3" t="s">
        <v>128</v>
      </c>
      <c r="F53" s="6">
        <f t="shared" si="46"/>
        <v>1</v>
      </c>
      <c r="G53" s="6">
        <f t="shared" si="47"/>
        <v>3</v>
      </c>
      <c r="H53" s="6">
        <f t="shared" si="48"/>
        <v>90</v>
      </c>
      <c r="I53" s="6">
        <f t="shared" si="49"/>
        <v>30</v>
      </c>
      <c r="J53" s="6">
        <f t="shared" si="50"/>
        <v>0</v>
      </c>
      <c r="K53" s="6">
        <f t="shared" si="51"/>
        <v>0</v>
      </c>
      <c r="L53" s="6">
        <f t="shared" si="52"/>
        <v>0</v>
      </c>
      <c r="M53" s="6">
        <f t="shared" si="53"/>
        <v>0</v>
      </c>
      <c r="N53" s="6">
        <f t="shared" si="54"/>
        <v>60</v>
      </c>
      <c r="O53" s="6">
        <f t="shared" si="55"/>
        <v>0</v>
      </c>
      <c r="P53" s="6">
        <f t="shared" si="56"/>
        <v>0</v>
      </c>
      <c r="Q53" s="6">
        <f t="shared" si="57"/>
        <v>0</v>
      </c>
      <c r="R53" s="6">
        <f t="shared" si="58"/>
        <v>0</v>
      </c>
      <c r="S53" s="7">
        <f t="shared" si="59"/>
        <v>8</v>
      </c>
      <c r="T53" s="7">
        <f t="shared" si="60"/>
        <v>5</v>
      </c>
      <c r="U53" s="7">
        <v>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61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62"/>
        <v>0</v>
      </c>
      <c r="BP53" s="11">
        <v>15</v>
      </c>
      <c r="BQ53" s="10" t="s">
        <v>66</v>
      </c>
      <c r="BR53" s="11"/>
      <c r="BS53" s="10"/>
      <c r="BT53" s="7">
        <v>1</v>
      </c>
      <c r="BU53" s="11"/>
      <c r="BV53" s="10"/>
      <c r="BW53" s="11"/>
      <c r="BX53" s="10"/>
      <c r="BY53" s="11"/>
      <c r="BZ53" s="10"/>
      <c r="CA53" s="11">
        <v>30</v>
      </c>
      <c r="CB53" s="10" t="s">
        <v>66</v>
      </c>
      <c r="CC53" s="11"/>
      <c r="CD53" s="10"/>
      <c r="CE53" s="11"/>
      <c r="CF53" s="10"/>
      <c r="CG53" s="11"/>
      <c r="CH53" s="10"/>
      <c r="CI53" s="11"/>
      <c r="CJ53" s="10"/>
      <c r="CK53" s="7">
        <v>2</v>
      </c>
      <c r="CL53" s="7">
        <f t="shared" si="63"/>
        <v>3</v>
      </c>
      <c r="CM53" s="11">
        <v>15</v>
      </c>
      <c r="CN53" s="10" t="s">
        <v>79</v>
      </c>
      <c r="CO53" s="11"/>
      <c r="CP53" s="10"/>
      <c r="CQ53" s="7">
        <v>2</v>
      </c>
      <c r="CR53" s="11"/>
      <c r="CS53" s="10"/>
      <c r="CT53" s="11"/>
      <c r="CU53" s="10"/>
      <c r="CV53" s="11"/>
      <c r="CW53" s="10"/>
      <c r="CX53" s="11">
        <v>30</v>
      </c>
      <c r="CY53" s="10" t="s">
        <v>66</v>
      </c>
      <c r="CZ53" s="11"/>
      <c r="DA53" s="10"/>
      <c r="DB53" s="11"/>
      <c r="DC53" s="10"/>
      <c r="DD53" s="11"/>
      <c r="DE53" s="10"/>
      <c r="DF53" s="11"/>
      <c r="DG53" s="10"/>
      <c r="DH53" s="7">
        <v>3</v>
      </c>
      <c r="DI53" s="7">
        <f t="shared" si="64"/>
        <v>5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65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66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67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68"/>
        <v>0</v>
      </c>
    </row>
    <row r="54" spans="1:205" ht="12.75">
      <c r="A54" s="6"/>
      <c r="B54" s="6"/>
      <c r="C54" s="6"/>
      <c r="D54" s="6" t="s">
        <v>129</v>
      </c>
      <c r="E54" s="3" t="s">
        <v>130</v>
      </c>
      <c r="F54" s="6">
        <f t="shared" si="46"/>
        <v>0</v>
      </c>
      <c r="G54" s="6">
        <f t="shared" si="47"/>
        <v>2</v>
      </c>
      <c r="H54" s="6">
        <f t="shared" si="48"/>
        <v>30</v>
      </c>
      <c r="I54" s="6">
        <f t="shared" si="49"/>
        <v>15</v>
      </c>
      <c r="J54" s="6">
        <f t="shared" si="50"/>
        <v>0</v>
      </c>
      <c r="K54" s="6">
        <f t="shared" si="51"/>
        <v>0</v>
      </c>
      <c r="L54" s="6">
        <f t="shared" si="52"/>
        <v>0</v>
      </c>
      <c r="M54" s="6">
        <f t="shared" si="53"/>
        <v>0</v>
      </c>
      <c r="N54" s="6">
        <f t="shared" si="54"/>
        <v>15</v>
      </c>
      <c r="O54" s="6">
        <f t="shared" si="55"/>
        <v>0</v>
      </c>
      <c r="P54" s="6">
        <f t="shared" si="56"/>
        <v>0</v>
      </c>
      <c r="Q54" s="6">
        <f t="shared" si="57"/>
        <v>0</v>
      </c>
      <c r="R54" s="6">
        <f t="shared" si="58"/>
        <v>0</v>
      </c>
      <c r="S54" s="7">
        <f t="shared" si="59"/>
        <v>2</v>
      </c>
      <c r="T54" s="7">
        <f t="shared" si="60"/>
        <v>1</v>
      </c>
      <c r="U54" s="7">
        <v>1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61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62"/>
        <v>0</v>
      </c>
      <c r="BP54" s="11">
        <v>15</v>
      </c>
      <c r="BQ54" s="10" t="s">
        <v>66</v>
      </c>
      <c r="BR54" s="11"/>
      <c r="BS54" s="10"/>
      <c r="BT54" s="7">
        <v>1</v>
      </c>
      <c r="BU54" s="11"/>
      <c r="BV54" s="10"/>
      <c r="BW54" s="11"/>
      <c r="BX54" s="10"/>
      <c r="BY54" s="11"/>
      <c r="BZ54" s="10"/>
      <c r="CA54" s="11">
        <v>15</v>
      </c>
      <c r="CB54" s="10" t="s">
        <v>66</v>
      </c>
      <c r="CC54" s="11"/>
      <c r="CD54" s="10"/>
      <c r="CE54" s="11"/>
      <c r="CF54" s="10"/>
      <c r="CG54" s="11"/>
      <c r="CH54" s="10"/>
      <c r="CI54" s="11"/>
      <c r="CJ54" s="10"/>
      <c r="CK54" s="7">
        <v>1</v>
      </c>
      <c r="CL54" s="7">
        <f t="shared" si="63"/>
        <v>2</v>
      </c>
      <c r="CM54" s="11"/>
      <c r="CN54" s="10"/>
      <c r="CO54" s="11"/>
      <c r="CP54" s="10"/>
      <c r="CQ54" s="7"/>
      <c r="CR54" s="11"/>
      <c r="CS54" s="10"/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/>
      <c r="DI54" s="7">
        <f t="shared" si="64"/>
        <v>0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65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66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67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68"/>
        <v>0</v>
      </c>
    </row>
    <row r="55" spans="1:205" ht="12.75">
      <c r="A55" s="6"/>
      <c r="B55" s="6"/>
      <c r="C55" s="6"/>
      <c r="D55" s="6" t="s">
        <v>131</v>
      </c>
      <c r="E55" s="3" t="s">
        <v>132</v>
      </c>
      <c r="F55" s="6">
        <f t="shared" si="46"/>
        <v>2</v>
      </c>
      <c r="G55" s="6">
        <f t="shared" si="47"/>
        <v>4</v>
      </c>
      <c r="H55" s="6">
        <f t="shared" si="48"/>
        <v>150</v>
      </c>
      <c r="I55" s="6">
        <f t="shared" si="49"/>
        <v>45</v>
      </c>
      <c r="J55" s="6">
        <f t="shared" si="50"/>
        <v>0</v>
      </c>
      <c r="K55" s="6">
        <f t="shared" si="51"/>
        <v>0</v>
      </c>
      <c r="L55" s="6">
        <f t="shared" si="52"/>
        <v>0</v>
      </c>
      <c r="M55" s="6">
        <f t="shared" si="53"/>
        <v>0</v>
      </c>
      <c r="N55" s="6">
        <f t="shared" si="54"/>
        <v>105</v>
      </c>
      <c r="O55" s="6">
        <f t="shared" si="55"/>
        <v>0</v>
      </c>
      <c r="P55" s="6">
        <f t="shared" si="56"/>
        <v>0</v>
      </c>
      <c r="Q55" s="6">
        <f t="shared" si="57"/>
        <v>0</v>
      </c>
      <c r="R55" s="6">
        <f t="shared" si="58"/>
        <v>0</v>
      </c>
      <c r="S55" s="7">
        <f t="shared" si="59"/>
        <v>16</v>
      </c>
      <c r="T55" s="7">
        <f t="shared" si="60"/>
        <v>12</v>
      </c>
      <c r="U55" s="7">
        <v>14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61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62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63"/>
        <v>0</v>
      </c>
      <c r="CM55" s="11">
        <v>15</v>
      </c>
      <c r="CN55" s="10" t="s">
        <v>66</v>
      </c>
      <c r="CO55" s="11"/>
      <c r="CP55" s="10"/>
      <c r="CQ55" s="7">
        <v>2</v>
      </c>
      <c r="CR55" s="11"/>
      <c r="CS55" s="10"/>
      <c r="CT55" s="11"/>
      <c r="CU55" s="10"/>
      <c r="CV55" s="11"/>
      <c r="CW55" s="10"/>
      <c r="CX55" s="11">
        <v>45</v>
      </c>
      <c r="CY55" s="10" t="s">
        <v>66</v>
      </c>
      <c r="CZ55" s="11"/>
      <c r="DA55" s="10"/>
      <c r="DB55" s="11"/>
      <c r="DC55" s="10"/>
      <c r="DD55" s="11"/>
      <c r="DE55" s="10"/>
      <c r="DF55" s="11"/>
      <c r="DG55" s="10"/>
      <c r="DH55" s="7">
        <v>4</v>
      </c>
      <c r="DI55" s="7">
        <f t="shared" si="64"/>
        <v>6</v>
      </c>
      <c r="DJ55" s="11">
        <v>15</v>
      </c>
      <c r="DK55" s="10" t="s">
        <v>79</v>
      </c>
      <c r="DL55" s="11"/>
      <c r="DM55" s="10"/>
      <c r="DN55" s="7">
        <v>1</v>
      </c>
      <c r="DO55" s="11"/>
      <c r="DP55" s="10"/>
      <c r="DQ55" s="11"/>
      <c r="DR55" s="10"/>
      <c r="DS55" s="11"/>
      <c r="DT55" s="10"/>
      <c r="DU55" s="11">
        <v>30</v>
      </c>
      <c r="DV55" s="10" t="s">
        <v>66</v>
      </c>
      <c r="DW55" s="11"/>
      <c r="DX55" s="10"/>
      <c r="DY55" s="11"/>
      <c r="DZ55" s="10"/>
      <c r="EA55" s="11"/>
      <c r="EB55" s="10"/>
      <c r="EC55" s="11"/>
      <c r="ED55" s="10"/>
      <c r="EE55" s="7">
        <v>4</v>
      </c>
      <c r="EF55" s="7">
        <f t="shared" si="65"/>
        <v>5</v>
      </c>
      <c r="EG55" s="11">
        <v>15</v>
      </c>
      <c r="EH55" s="10" t="s">
        <v>79</v>
      </c>
      <c r="EI55" s="11"/>
      <c r="EJ55" s="10"/>
      <c r="EK55" s="7">
        <v>1</v>
      </c>
      <c r="EL55" s="11"/>
      <c r="EM55" s="10"/>
      <c r="EN55" s="11"/>
      <c r="EO55" s="10"/>
      <c r="EP55" s="11"/>
      <c r="EQ55" s="10"/>
      <c r="ER55" s="11">
        <v>30</v>
      </c>
      <c r="ES55" s="10" t="s">
        <v>66</v>
      </c>
      <c r="ET55" s="11"/>
      <c r="EU55" s="10"/>
      <c r="EV55" s="11"/>
      <c r="EW55" s="10"/>
      <c r="EX55" s="11"/>
      <c r="EY55" s="10"/>
      <c r="EZ55" s="11"/>
      <c r="FA55" s="10"/>
      <c r="FB55" s="7">
        <v>4</v>
      </c>
      <c r="FC55" s="7">
        <f t="shared" si="66"/>
        <v>5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67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68"/>
        <v>0</v>
      </c>
    </row>
    <row r="56" spans="1:205" ht="12.75">
      <c r="A56" s="6"/>
      <c r="B56" s="6"/>
      <c r="C56" s="6"/>
      <c r="D56" s="6" t="s">
        <v>133</v>
      </c>
      <c r="E56" s="3" t="s">
        <v>134</v>
      </c>
      <c r="F56" s="6">
        <f t="shared" si="46"/>
        <v>1</v>
      </c>
      <c r="G56" s="6">
        <f t="shared" si="47"/>
        <v>0</v>
      </c>
      <c r="H56" s="6">
        <f t="shared" si="48"/>
        <v>30</v>
      </c>
      <c r="I56" s="6">
        <f t="shared" si="49"/>
        <v>30</v>
      </c>
      <c r="J56" s="6">
        <f t="shared" si="50"/>
        <v>0</v>
      </c>
      <c r="K56" s="6">
        <f t="shared" si="51"/>
        <v>0</v>
      </c>
      <c r="L56" s="6">
        <f t="shared" si="52"/>
        <v>0</v>
      </c>
      <c r="M56" s="6">
        <f t="shared" si="53"/>
        <v>0</v>
      </c>
      <c r="N56" s="6">
        <f t="shared" si="54"/>
        <v>0</v>
      </c>
      <c r="O56" s="6">
        <f t="shared" si="55"/>
        <v>0</v>
      </c>
      <c r="P56" s="6">
        <f t="shared" si="56"/>
        <v>0</v>
      </c>
      <c r="Q56" s="6">
        <f t="shared" si="57"/>
        <v>0</v>
      </c>
      <c r="R56" s="6">
        <f t="shared" si="58"/>
        <v>0</v>
      </c>
      <c r="S56" s="7">
        <f t="shared" si="59"/>
        <v>3</v>
      </c>
      <c r="T56" s="7">
        <f t="shared" si="60"/>
        <v>0</v>
      </c>
      <c r="U56" s="7">
        <v>2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61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62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63"/>
        <v>0</v>
      </c>
      <c r="CM56" s="11">
        <v>30</v>
      </c>
      <c r="CN56" s="10" t="s">
        <v>79</v>
      </c>
      <c r="CO56" s="11"/>
      <c r="CP56" s="10"/>
      <c r="CQ56" s="7">
        <v>3</v>
      </c>
      <c r="CR56" s="11"/>
      <c r="CS56" s="10"/>
      <c r="CT56" s="11"/>
      <c r="CU56" s="10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si="64"/>
        <v>3</v>
      </c>
      <c r="DJ56" s="11"/>
      <c r="DK56" s="10"/>
      <c r="DL56" s="11"/>
      <c r="DM56" s="10"/>
      <c r="DN56" s="7"/>
      <c r="DO56" s="11"/>
      <c r="DP56" s="10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65"/>
        <v>0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66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67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68"/>
        <v>0</v>
      </c>
    </row>
    <row r="57" spans="1:205" ht="12.75">
      <c r="A57" s="6"/>
      <c r="B57" s="6"/>
      <c r="C57" s="6"/>
      <c r="D57" s="6" t="s">
        <v>135</v>
      </c>
      <c r="E57" s="3" t="s">
        <v>136</v>
      </c>
      <c r="F57" s="6">
        <f t="shared" si="46"/>
        <v>0</v>
      </c>
      <c r="G57" s="6">
        <f t="shared" si="47"/>
        <v>1</v>
      </c>
      <c r="H57" s="6">
        <f t="shared" si="48"/>
        <v>30</v>
      </c>
      <c r="I57" s="6">
        <f t="shared" si="49"/>
        <v>0</v>
      </c>
      <c r="J57" s="6">
        <f t="shared" si="50"/>
        <v>0</v>
      </c>
      <c r="K57" s="6">
        <f t="shared" si="51"/>
        <v>0</v>
      </c>
      <c r="L57" s="6">
        <f t="shared" si="52"/>
        <v>0</v>
      </c>
      <c r="M57" s="6">
        <f t="shared" si="53"/>
        <v>0</v>
      </c>
      <c r="N57" s="6">
        <f t="shared" si="54"/>
        <v>30</v>
      </c>
      <c r="O57" s="6">
        <f t="shared" si="55"/>
        <v>0</v>
      </c>
      <c r="P57" s="6">
        <f t="shared" si="56"/>
        <v>0</v>
      </c>
      <c r="Q57" s="6">
        <f t="shared" si="57"/>
        <v>0</v>
      </c>
      <c r="R57" s="6">
        <f t="shared" si="58"/>
        <v>0</v>
      </c>
      <c r="S57" s="7">
        <f t="shared" si="59"/>
        <v>2</v>
      </c>
      <c r="T57" s="7">
        <f t="shared" si="60"/>
        <v>2</v>
      </c>
      <c r="U57" s="7">
        <v>1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61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62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63"/>
        <v>0</v>
      </c>
      <c r="CM57" s="11"/>
      <c r="CN57" s="10"/>
      <c r="CO57" s="11"/>
      <c r="CP57" s="10"/>
      <c r="CQ57" s="7"/>
      <c r="CR57" s="11"/>
      <c r="CS57" s="10"/>
      <c r="CT57" s="11"/>
      <c r="CU57" s="10"/>
      <c r="CV57" s="11"/>
      <c r="CW57" s="10"/>
      <c r="CX57" s="11">
        <v>30</v>
      </c>
      <c r="CY57" s="10" t="s">
        <v>66</v>
      </c>
      <c r="CZ57" s="11"/>
      <c r="DA57" s="10"/>
      <c r="DB57" s="11"/>
      <c r="DC57" s="10"/>
      <c r="DD57" s="11"/>
      <c r="DE57" s="10"/>
      <c r="DF57" s="11"/>
      <c r="DG57" s="10"/>
      <c r="DH57" s="7">
        <v>2</v>
      </c>
      <c r="DI57" s="7">
        <f t="shared" si="64"/>
        <v>2</v>
      </c>
      <c r="DJ57" s="11"/>
      <c r="DK57" s="10"/>
      <c r="DL57" s="11"/>
      <c r="DM57" s="10"/>
      <c r="DN57" s="7"/>
      <c r="DO57" s="11"/>
      <c r="DP57" s="10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65"/>
        <v>0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66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67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68"/>
        <v>0</v>
      </c>
    </row>
    <row r="58" spans="1:205" ht="12.75">
      <c r="A58" s="6"/>
      <c r="B58" s="6"/>
      <c r="C58" s="6"/>
      <c r="D58" s="6" t="s">
        <v>137</v>
      </c>
      <c r="E58" s="3" t="s">
        <v>138</v>
      </c>
      <c r="F58" s="6">
        <f t="shared" si="46"/>
        <v>0</v>
      </c>
      <c r="G58" s="6">
        <f t="shared" si="47"/>
        <v>1</v>
      </c>
      <c r="H58" s="6">
        <f t="shared" si="48"/>
        <v>30</v>
      </c>
      <c r="I58" s="6">
        <f t="shared" si="49"/>
        <v>0</v>
      </c>
      <c r="J58" s="6">
        <f t="shared" si="50"/>
        <v>0</v>
      </c>
      <c r="K58" s="6">
        <f t="shared" si="51"/>
        <v>30</v>
      </c>
      <c r="L58" s="6">
        <f t="shared" si="52"/>
        <v>0</v>
      </c>
      <c r="M58" s="6">
        <f t="shared" si="53"/>
        <v>0</v>
      </c>
      <c r="N58" s="6">
        <f t="shared" si="54"/>
        <v>0</v>
      </c>
      <c r="O58" s="6">
        <f t="shared" si="55"/>
        <v>0</v>
      </c>
      <c r="P58" s="6">
        <f t="shared" si="56"/>
        <v>0</v>
      </c>
      <c r="Q58" s="6">
        <f t="shared" si="57"/>
        <v>0</v>
      </c>
      <c r="R58" s="6">
        <f t="shared" si="58"/>
        <v>0</v>
      </c>
      <c r="S58" s="7">
        <f t="shared" si="59"/>
        <v>4</v>
      </c>
      <c r="T58" s="7">
        <f t="shared" si="60"/>
        <v>4</v>
      </c>
      <c r="U58" s="7">
        <v>4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61"/>
        <v>0</v>
      </c>
      <c r="AS58" s="11"/>
      <c r="AT58" s="10"/>
      <c r="AU58" s="11"/>
      <c r="AV58" s="10"/>
      <c r="AW58" s="7"/>
      <c r="AX58" s="11">
        <v>30</v>
      </c>
      <c r="AY58" s="10" t="s">
        <v>66</v>
      </c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>
        <v>4</v>
      </c>
      <c r="BO58" s="7">
        <f t="shared" si="62"/>
        <v>4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63"/>
        <v>0</v>
      </c>
      <c r="CM58" s="11"/>
      <c r="CN58" s="10"/>
      <c r="CO58" s="11"/>
      <c r="CP58" s="10"/>
      <c r="CQ58" s="7"/>
      <c r="CR58" s="11"/>
      <c r="CS58" s="10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64"/>
        <v>0</v>
      </c>
      <c r="DJ58" s="11"/>
      <c r="DK58" s="10"/>
      <c r="DL58" s="11"/>
      <c r="DM58" s="10"/>
      <c r="DN58" s="7"/>
      <c r="DO58" s="11"/>
      <c r="DP58" s="10"/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65"/>
        <v>0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66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67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68"/>
        <v>0</v>
      </c>
    </row>
    <row r="59" spans="1:205" ht="12.75">
      <c r="A59" s="6"/>
      <c r="B59" s="6"/>
      <c r="C59" s="6"/>
      <c r="D59" s="6" t="s">
        <v>139</v>
      </c>
      <c r="E59" s="3" t="s">
        <v>140</v>
      </c>
      <c r="F59" s="6">
        <f t="shared" si="46"/>
        <v>0</v>
      </c>
      <c r="G59" s="6">
        <f t="shared" si="47"/>
        <v>2</v>
      </c>
      <c r="H59" s="6">
        <f t="shared" si="48"/>
        <v>60</v>
      </c>
      <c r="I59" s="6">
        <f t="shared" si="49"/>
        <v>30</v>
      </c>
      <c r="J59" s="6">
        <f t="shared" si="50"/>
        <v>0</v>
      </c>
      <c r="K59" s="6">
        <f t="shared" si="51"/>
        <v>0</v>
      </c>
      <c r="L59" s="6">
        <f t="shared" si="52"/>
        <v>0</v>
      </c>
      <c r="M59" s="6">
        <f t="shared" si="53"/>
        <v>0</v>
      </c>
      <c r="N59" s="6">
        <f t="shared" si="54"/>
        <v>30</v>
      </c>
      <c r="O59" s="6">
        <f t="shared" si="55"/>
        <v>0</v>
      </c>
      <c r="P59" s="6">
        <f t="shared" si="56"/>
        <v>0</v>
      </c>
      <c r="Q59" s="6">
        <f t="shared" si="57"/>
        <v>0</v>
      </c>
      <c r="R59" s="6">
        <f t="shared" si="58"/>
        <v>0</v>
      </c>
      <c r="S59" s="7">
        <f t="shared" si="59"/>
        <v>6</v>
      </c>
      <c r="T59" s="7">
        <f t="shared" si="60"/>
        <v>4</v>
      </c>
      <c r="U59" s="7">
        <v>4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61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62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63"/>
        <v>0</v>
      </c>
      <c r="CM59" s="11"/>
      <c r="CN59" s="10"/>
      <c r="CO59" s="11"/>
      <c r="CP59" s="10"/>
      <c r="CQ59" s="7"/>
      <c r="CR59" s="11"/>
      <c r="CS59" s="10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64"/>
        <v>0</v>
      </c>
      <c r="DJ59" s="11">
        <v>30</v>
      </c>
      <c r="DK59" s="10" t="s">
        <v>66</v>
      </c>
      <c r="DL59" s="11"/>
      <c r="DM59" s="10"/>
      <c r="DN59" s="7">
        <v>2</v>
      </c>
      <c r="DO59" s="11"/>
      <c r="DP59" s="10"/>
      <c r="DQ59" s="11"/>
      <c r="DR59" s="10"/>
      <c r="DS59" s="11"/>
      <c r="DT59" s="10"/>
      <c r="DU59" s="11">
        <v>30</v>
      </c>
      <c r="DV59" s="10" t="s">
        <v>66</v>
      </c>
      <c r="DW59" s="11"/>
      <c r="DX59" s="10"/>
      <c r="DY59" s="11"/>
      <c r="DZ59" s="10"/>
      <c r="EA59" s="11"/>
      <c r="EB59" s="10"/>
      <c r="EC59" s="11"/>
      <c r="ED59" s="10"/>
      <c r="EE59" s="7">
        <v>4</v>
      </c>
      <c r="EF59" s="7">
        <f t="shared" si="65"/>
        <v>6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66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67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68"/>
        <v>0</v>
      </c>
    </row>
    <row r="60" spans="1:205" ht="12.75">
      <c r="A60" s="6"/>
      <c r="B60" s="6"/>
      <c r="C60" s="6"/>
      <c r="D60" s="6" t="s">
        <v>141</v>
      </c>
      <c r="E60" s="3" t="s">
        <v>142</v>
      </c>
      <c r="F60" s="6">
        <f t="shared" si="46"/>
        <v>0</v>
      </c>
      <c r="G60" s="6">
        <f t="shared" si="47"/>
        <v>2</v>
      </c>
      <c r="H60" s="6">
        <f t="shared" si="48"/>
        <v>45</v>
      </c>
      <c r="I60" s="6">
        <f t="shared" si="49"/>
        <v>15</v>
      </c>
      <c r="J60" s="6">
        <f t="shared" si="50"/>
        <v>0</v>
      </c>
      <c r="K60" s="6">
        <f t="shared" si="51"/>
        <v>0</v>
      </c>
      <c r="L60" s="6">
        <f t="shared" si="52"/>
        <v>0</v>
      </c>
      <c r="M60" s="6">
        <f t="shared" si="53"/>
        <v>0</v>
      </c>
      <c r="N60" s="6">
        <f t="shared" si="54"/>
        <v>30</v>
      </c>
      <c r="O60" s="6">
        <f t="shared" si="55"/>
        <v>0</v>
      </c>
      <c r="P60" s="6">
        <f t="shared" si="56"/>
        <v>0</v>
      </c>
      <c r="Q60" s="6">
        <f t="shared" si="57"/>
        <v>0</v>
      </c>
      <c r="R60" s="6">
        <f t="shared" si="58"/>
        <v>0</v>
      </c>
      <c r="S60" s="7">
        <f t="shared" si="59"/>
        <v>5</v>
      </c>
      <c r="T60" s="7">
        <f t="shared" si="60"/>
        <v>4</v>
      </c>
      <c r="U60" s="7">
        <v>3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61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62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63"/>
        <v>0</v>
      </c>
      <c r="CM60" s="11"/>
      <c r="CN60" s="10"/>
      <c r="CO60" s="11"/>
      <c r="CP60" s="10"/>
      <c r="CQ60" s="7"/>
      <c r="CR60" s="11"/>
      <c r="CS60" s="10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64"/>
        <v>0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65"/>
        <v>0</v>
      </c>
      <c r="EG60" s="11">
        <v>15</v>
      </c>
      <c r="EH60" s="10" t="s">
        <v>66</v>
      </c>
      <c r="EI60" s="11"/>
      <c r="EJ60" s="10"/>
      <c r="EK60" s="7">
        <v>1</v>
      </c>
      <c r="EL60" s="11"/>
      <c r="EM60" s="10"/>
      <c r="EN60" s="11"/>
      <c r="EO60" s="10"/>
      <c r="EP60" s="11"/>
      <c r="EQ60" s="10"/>
      <c r="ER60" s="11">
        <v>30</v>
      </c>
      <c r="ES60" s="10" t="s">
        <v>66</v>
      </c>
      <c r="ET60" s="11"/>
      <c r="EU60" s="10"/>
      <c r="EV60" s="11"/>
      <c r="EW60" s="10"/>
      <c r="EX60" s="11"/>
      <c r="EY60" s="10"/>
      <c r="EZ60" s="11"/>
      <c r="FA60" s="10"/>
      <c r="FB60" s="7">
        <v>4</v>
      </c>
      <c r="FC60" s="7">
        <f t="shared" si="66"/>
        <v>5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67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68"/>
        <v>0</v>
      </c>
    </row>
    <row r="61" spans="1:205" ht="12.75">
      <c r="A61" s="6"/>
      <c r="B61" s="6"/>
      <c r="C61" s="6"/>
      <c r="D61" s="6" t="s">
        <v>143</v>
      </c>
      <c r="E61" s="3" t="s">
        <v>144</v>
      </c>
      <c r="F61" s="6">
        <f t="shared" si="46"/>
        <v>0</v>
      </c>
      <c r="G61" s="6">
        <f t="shared" si="47"/>
        <v>2</v>
      </c>
      <c r="H61" s="6">
        <f t="shared" si="48"/>
        <v>45</v>
      </c>
      <c r="I61" s="6">
        <f t="shared" si="49"/>
        <v>15</v>
      </c>
      <c r="J61" s="6">
        <f t="shared" si="50"/>
        <v>0</v>
      </c>
      <c r="K61" s="6">
        <f t="shared" si="51"/>
        <v>0</v>
      </c>
      <c r="L61" s="6">
        <f t="shared" si="52"/>
        <v>0</v>
      </c>
      <c r="M61" s="6">
        <f t="shared" si="53"/>
        <v>0</v>
      </c>
      <c r="N61" s="6">
        <f t="shared" si="54"/>
        <v>30</v>
      </c>
      <c r="O61" s="6">
        <f t="shared" si="55"/>
        <v>0</v>
      </c>
      <c r="P61" s="6">
        <f t="shared" si="56"/>
        <v>0</v>
      </c>
      <c r="Q61" s="6">
        <f t="shared" si="57"/>
        <v>0</v>
      </c>
      <c r="R61" s="6">
        <f t="shared" si="58"/>
        <v>0</v>
      </c>
      <c r="S61" s="7">
        <f t="shared" si="59"/>
        <v>5</v>
      </c>
      <c r="T61" s="7">
        <f t="shared" si="60"/>
        <v>4</v>
      </c>
      <c r="U61" s="7">
        <v>3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61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62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63"/>
        <v>0</v>
      </c>
      <c r="CM61" s="11"/>
      <c r="CN61" s="10"/>
      <c r="CO61" s="11"/>
      <c r="CP61" s="10"/>
      <c r="CQ61" s="7"/>
      <c r="CR61" s="11"/>
      <c r="CS61" s="10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64"/>
        <v>0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65"/>
        <v>0</v>
      </c>
      <c r="EG61" s="11">
        <v>15</v>
      </c>
      <c r="EH61" s="10" t="s">
        <v>66</v>
      </c>
      <c r="EI61" s="11"/>
      <c r="EJ61" s="10"/>
      <c r="EK61" s="7">
        <v>1</v>
      </c>
      <c r="EL61" s="11"/>
      <c r="EM61" s="10"/>
      <c r="EN61" s="11"/>
      <c r="EO61" s="10"/>
      <c r="EP61" s="11"/>
      <c r="EQ61" s="10"/>
      <c r="ER61" s="11">
        <v>30</v>
      </c>
      <c r="ES61" s="10" t="s">
        <v>66</v>
      </c>
      <c r="ET61" s="11"/>
      <c r="EU61" s="10"/>
      <c r="EV61" s="11"/>
      <c r="EW61" s="10"/>
      <c r="EX61" s="11"/>
      <c r="EY61" s="10"/>
      <c r="EZ61" s="11"/>
      <c r="FA61" s="10"/>
      <c r="FB61" s="7">
        <v>4</v>
      </c>
      <c r="FC61" s="7">
        <f t="shared" si="66"/>
        <v>5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67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68"/>
        <v>0</v>
      </c>
    </row>
    <row r="62" spans="1:205" ht="12.75">
      <c r="A62" s="6"/>
      <c r="B62" s="6"/>
      <c r="C62" s="6"/>
      <c r="D62" s="6" t="s">
        <v>145</v>
      </c>
      <c r="E62" s="3" t="s">
        <v>146</v>
      </c>
      <c r="F62" s="6">
        <f t="shared" si="46"/>
        <v>1</v>
      </c>
      <c r="G62" s="6">
        <f t="shared" si="47"/>
        <v>1</v>
      </c>
      <c r="H62" s="6">
        <f t="shared" si="48"/>
        <v>45</v>
      </c>
      <c r="I62" s="6">
        <f t="shared" si="49"/>
        <v>15</v>
      </c>
      <c r="J62" s="6">
        <f t="shared" si="50"/>
        <v>0</v>
      </c>
      <c r="K62" s="6">
        <f t="shared" si="51"/>
        <v>0</v>
      </c>
      <c r="L62" s="6">
        <f t="shared" si="52"/>
        <v>0</v>
      </c>
      <c r="M62" s="6">
        <f t="shared" si="53"/>
        <v>0</v>
      </c>
      <c r="N62" s="6">
        <f t="shared" si="54"/>
        <v>30</v>
      </c>
      <c r="O62" s="6">
        <f t="shared" si="55"/>
        <v>0</v>
      </c>
      <c r="P62" s="6">
        <f t="shared" si="56"/>
        <v>0</v>
      </c>
      <c r="Q62" s="6">
        <f t="shared" si="57"/>
        <v>0</v>
      </c>
      <c r="R62" s="6">
        <f t="shared" si="58"/>
        <v>0</v>
      </c>
      <c r="S62" s="7">
        <f t="shared" si="59"/>
        <v>7</v>
      </c>
      <c r="T62" s="7">
        <f t="shared" si="60"/>
        <v>5</v>
      </c>
      <c r="U62" s="7">
        <v>7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61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62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63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64"/>
        <v>0</v>
      </c>
      <c r="DJ62" s="11"/>
      <c r="DK62" s="10"/>
      <c r="DL62" s="11"/>
      <c r="DM62" s="10"/>
      <c r="DN62" s="7"/>
      <c r="DO62" s="11"/>
      <c r="DP62" s="10"/>
      <c r="DQ62" s="11"/>
      <c r="DR62" s="10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65"/>
        <v>0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66"/>
        <v>0</v>
      </c>
      <c r="FD62" s="11">
        <v>15</v>
      </c>
      <c r="FE62" s="10" t="s">
        <v>79</v>
      </c>
      <c r="FF62" s="11"/>
      <c r="FG62" s="10"/>
      <c r="FH62" s="7">
        <v>2</v>
      </c>
      <c r="FI62" s="11"/>
      <c r="FJ62" s="10"/>
      <c r="FK62" s="11"/>
      <c r="FL62" s="10"/>
      <c r="FM62" s="11"/>
      <c r="FN62" s="10"/>
      <c r="FO62" s="11">
        <v>30</v>
      </c>
      <c r="FP62" s="10" t="s">
        <v>66</v>
      </c>
      <c r="FQ62" s="11"/>
      <c r="FR62" s="10"/>
      <c r="FS62" s="11"/>
      <c r="FT62" s="10"/>
      <c r="FU62" s="11"/>
      <c r="FV62" s="10"/>
      <c r="FW62" s="11"/>
      <c r="FX62" s="10"/>
      <c r="FY62" s="7">
        <v>5</v>
      </c>
      <c r="FZ62" s="7">
        <f t="shared" si="67"/>
        <v>7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68"/>
        <v>0</v>
      </c>
    </row>
    <row r="63" spans="1:205" ht="12.75">
      <c r="A63" s="6"/>
      <c r="B63" s="6"/>
      <c r="C63" s="6"/>
      <c r="D63" s="6" t="s">
        <v>147</v>
      </c>
      <c r="E63" s="3" t="s">
        <v>148</v>
      </c>
      <c r="F63" s="6">
        <f t="shared" si="46"/>
        <v>0</v>
      </c>
      <c r="G63" s="6">
        <f t="shared" si="47"/>
        <v>2</v>
      </c>
      <c r="H63" s="6">
        <f t="shared" si="48"/>
        <v>60</v>
      </c>
      <c r="I63" s="6">
        <f t="shared" si="49"/>
        <v>30</v>
      </c>
      <c r="J63" s="6">
        <f t="shared" si="50"/>
        <v>0</v>
      </c>
      <c r="K63" s="6">
        <f t="shared" si="51"/>
        <v>0</v>
      </c>
      <c r="L63" s="6">
        <f t="shared" si="52"/>
        <v>0</v>
      </c>
      <c r="M63" s="6">
        <f t="shared" si="53"/>
        <v>0</v>
      </c>
      <c r="N63" s="6">
        <f t="shared" si="54"/>
        <v>30</v>
      </c>
      <c r="O63" s="6">
        <f t="shared" si="55"/>
        <v>0</v>
      </c>
      <c r="P63" s="6">
        <f t="shared" si="56"/>
        <v>0</v>
      </c>
      <c r="Q63" s="6">
        <f t="shared" si="57"/>
        <v>0</v>
      </c>
      <c r="R63" s="6">
        <f t="shared" si="58"/>
        <v>0</v>
      </c>
      <c r="S63" s="7">
        <f t="shared" si="59"/>
        <v>6</v>
      </c>
      <c r="T63" s="7">
        <f t="shared" si="60"/>
        <v>3</v>
      </c>
      <c r="U63" s="7">
        <v>2</v>
      </c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61"/>
        <v>0</v>
      </c>
      <c r="AS63" s="11"/>
      <c r="AT63" s="10"/>
      <c r="AU63" s="11"/>
      <c r="AV63" s="10"/>
      <c r="AW63" s="7"/>
      <c r="AX63" s="11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62"/>
        <v>0</v>
      </c>
      <c r="BP63" s="11"/>
      <c r="BQ63" s="10"/>
      <c r="BR63" s="11"/>
      <c r="BS63" s="10"/>
      <c r="BT63" s="7"/>
      <c r="BU63" s="11"/>
      <c r="BV63" s="10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63"/>
        <v>0</v>
      </c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64"/>
        <v>0</v>
      </c>
      <c r="DJ63" s="11"/>
      <c r="DK63" s="10"/>
      <c r="DL63" s="11"/>
      <c r="DM63" s="10"/>
      <c r="DN63" s="7"/>
      <c r="DO63" s="11"/>
      <c r="DP63" s="10"/>
      <c r="DQ63" s="11"/>
      <c r="DR63" s="10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65"/>
        <v>0</v>
      </c>
      <c r="EG63" s="11"/>
      <c r="EH63" s="10"/>
      <c r="EI63" s="11"/>
      <c r="EJ63" s="10"/>
      <c r="EK63" s="7"/>
      <c r="EL63" s="11"/>
      <c r="EM63" s="10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66"/>
        <v>0</v>
      </c>
      <c r="FD63" s="11">
        <v>30</v>
      </c>
      <c r="FE63" s="10" t="s">
        <v>66</v>
      </c>
      <c r="FF63" s="11"/>
      <c r="FG63" s="10"/>
      <c r="FH63" s="7">
        <v>3</v>
      </c>
      <c r="FI63" s="11"/>
      <c r="FJ63" s="10"/>
      <c r="FK63" s="11"/>
      <c r="FL63" s="10"/>
      <c r="FM63" s="11"/>
      <c r="FN63" s="10"/>
      <c r="FO63" s="11">
        <v>30</v>
      </c>
      <c r="FP63" s="10" t="s">
        <v>66</v>
      </c>
      <c r="FQ63" s="11"/>
      <c r="FR63" s="10"/>
      <c r="FS63" s="11"/>
      <c r="FT63" s="10"/>
      <c r="FU63" s="11"/>
      <c r="FV63" s="10"/>
      <c r="FW63" s="11"/>
      <c r="FX63" s="10"/>
      <c r="FY63" s="7">
        <v>3</v>
      </c>
      <c r="FZ63" s="7">
        <f t="shared" si="67"/>
        <v>6</v>
      </c>
      <c r="GA63" s="11"/>
      <c r="GB63" s="10"/>
      <c r="GC63" s="11"/>
      <c r="GD63" s="10"/>
      <c r="GE63" s="7"/>
      <c r="GF63" s="11"/>
      <c r="GG63" s="10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68"/>
        <v>0</v>
      </c>
    </row>
    <row r="64" spans="1:205" ht="12.75">
      <c r="A64" s="6">
        <v>18</v>
      </c>
      <c r="B64" s="6">
        <v>1</v>
      </c>
      <c r="C64" s="6">
        <v>1</v>
      </c>
      <c r="D64" s="6"/>
      <c r="E64" s="3" t="s">
        <v>149</v>
      </c>
      <c r="F64" s="6"/>
      <c r="G64" s="6">
        <f>$B$64*1</f>
        <v>1</v>
      </c>
      <c r="H64" s="6">
        <f t="shared" si="48"/>
        <v>30</v>
      </c>
      <c r="I64" s="6">
        <f t="shared" si="49"/>
        <v>0</v>
      </c>
      <c r="J64" s="6">
        <f t="shared" si="50"/>
        <v>0</v>
      </c>
      <c r="K64" s="6">
        <f t="shared" si="51"/>
        <v>0</v>
      </c>
      <c r="L64" s="6">
        <f t="shared" si="52"/>
        <v>0</v>
      </c>
      <c r="M64" s="6">
        <f t="shared" si="53"/>
        <v>0</v>
      </c>
      <c r="N64" s="6">
        <f t="shared" si="54"/>
        <v>0</v>
      </c>
      <c r="O64" s="6">
        <f t="shared" si="55"/>
        <v>0</v>
      </c>
      <c r="P64" s="6">
        <f t="shared" si="56"/>
        <v>0</v>
      </c>
      <c r="Q64" s="6">
        <f t="shared" si="57"/>
        <v>30</v>
      </c>
      <c r="R64" s="6">
        <f t="shared" si="58"/>
        <v>0</v>
      </c>
      <c r="S64" s="7">
        <f t="shared" si="59"/>
        <v>2</v>
      </c>
      <c r="T64" s="7">
        <f t="shared" si="60"/>
        <v>2</v>
      </c>
      <c r="U64" s="7">
        <f>$B$64*2</f>
        <v>2</v>
      </c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61"/>
        <v>0</v>
      </c>
      <c r="AS64" s="11"/>
      <c r="AT64" s="10"/>
      <c r="AU64" s="11"/>
      <c r="AV64" s="10"/>
      <c r="AW64" s="7"/>
      <c r="AX64" s="11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62"/>
        <v>0</v>
      </c>
      <c r="BP64" s="11"/>
      <c r="BQ64" s="10"/>
      <c r="BR64" s="11"/>
      <c r="BS64" s="10"/>
      <c r="BT64" s="7"/>
      <c r="BU64" s="11"/>
      <c r="BV64" s="10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63"/>
        <v>0</v>
      </c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64"/>
        <v>0</v>
      </c>
      <c r="DJ64" s="11"/>
      <c r="DK64" s="10"/>
      <c r="DL64" s="11"/>
      <c r="DM64" s="10"/>
      <c r="DN64" s="7"/>
      <c r="DO64" s="11"/>
      <c r="DP64" s="10"/>
      <c r="DQ64" s="11"/>
      <c r="DR64" s="10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65"/>
        <v>0</v>
      </c>
      <c r="EG64" s="11"/>
      <c r="EH64" s="10"/>
      <c r="EI64" s="11"/>
      <c r="EJ64" s="10"/>
      <c r="EK64" s="7"/>
      <c r="EL64" s="11"/>
      <c r="EM64" s="10"/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66"/>
        <v>0</v>
      </c>
      <c r="FD64" s="11"/>
      <c r="FE64" s="10"/>
      <c r="FF64" s="11"/>
      <c r="FG64" s="10"/>
      <c r="FH64" s="7"/>
      <c r="FI64" s="11"/>
      <c r="FJ64" s="10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67"/>
        <v>0</v>
      </c>
      <c r="GA64" s="11"/>
      <c r="GB64" s="10"/>
      <c r="GC64" s="11"/>
      <c r="GD64" s="10"/>
      <c r="GE64" s="7"/>
      <c r="GF64" s="11"/>
      <c r="GG64" s="10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>
        <f>$B$64*30</f>
        <v>30</v>
      </c>
      <c r="GS64" s="10"/>
      <c r="GT64" s="11"/>
      <c r="GU64" s="10"/>
      <c r="GV64" s="7">
        <f>$B$64*2</f>
        <v>2</v>
      </c>
      <c r="GW64" s="7">
        <f t="shared" si="68"/>
        <v>2</v>
      </c>
    </row>
    <row r="65" spans="1:205" ht="12.75">
      <c r="A65" s="6">
        <v>24</v>
      </c>
      <c r="B65" s="6">
        <v>1</v>
      </c>
      <c r="C65" s="6">
        <v>1</v>
      </c>
      <c r="D65" s="6"/>
      <c r="E65" s="3" t="s">
        <v>150</v>
      </c>
      <c r="F65" s="6">
        <f>$B$65*1</f>
        <v>1</v>
      </c>
      <c r="G65" s="6"/>
      <c r="H65" s="6">
        <f t="shared" si="48"/>
        <v>0</v>
      </c>
      <c r="I65" s="6">
        <f t="shared" si="49"/>
        <v>0</v>
      </c>
      <c r="J65" s="6">
        <f t="shared" si="50"/>
        <v>0</v>
      </c>
      <c r="K65" s="6">
        <f t="shared" si="51"/>
        <v>0</v>
      </c>
      <c r="L65" s="6">
        <f t="shared" si="52"/>
        <v>0</v>
      </c>
      <c r="M65" s="6">
        <f t="shared" si="53"/>
        <v>0</v>
      </c>
      <c r="N65" s="6">
        <f t="shared" si="54"/>
        <v>0</v>
      </c>
      <c r="O65" s="6">
        <f t="shared" si="55"/>
        <v>0</v>
      </c>
      <c r="P65" s="6">
        <f t="shared" si="56"/>
        <v>0</v>
      </c>
      <c r="Q65" s="6">
        <f t="shared" si="57"/>
        <v>0</v>
      </c>
      <c r="R65" s="6">
        <f t="shared" si="58"/>
        <v>0</v>
      </c>
      <c r="S65" s="7">
        <f t="shared" si="59"/>
        <v>15</v>
      </c>
      <c r="T65" s="7">
        <f t="shared" si="60"/>
        <v>15</v>
      </c>
      <c r="U65" s="7">
        <f>$B$65*15</f>
        <v>15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61"/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62"/>
        <v>0</v>
      </c>
      <c r="BP65" s="11"/>
      <c r="BQ65" s="10"/>
      <c r="BR65" s="11"/>
      <c r="BS65" s="10"/>
      <c r="BT65" s="7"/>
      <c r="BU65" s="11"/>
      <c r="BV65" s="10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63"/>
        <v>0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64"/>
        <v>0</v>
      </c>
      <c r="DJ65" s="11"/>
      <c r="DK65" s="10"/>
      <c r="DL65" s="11"/>
      <c r="DM65" s="10"/>
      <c r="DN65" s="7"/>
      <c r="DO65" s="11"/>
      <c r="DP65" s="10"/>
      <c r="DQ65" s="11"/>
      <c r="DR65" s="10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65"/>
        <v>0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66"/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67"/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>
        <f>$B$65*0</f>
        <v>0</v>
      </c>
      <c r="GO65" s="10"/>
      <c r="GP65" s="11"/>
      <c r="GQ65" s="10"/>
      <c r="GR65" s="11"/>
      <c r="GS65" s="10"/>
      <c r="GT65" s="11"/>
      <c r="GU65" s="10"/>
      <c r="GV65" s="7">
        <f>$B$65*15</f>
        <v>15</v>
      </c>
      <c r="GW65" s="7">
        <f t="shared" si="68"/>
        <v>15</v>
      </c>
    </row>
    <row r="66" spans="1:205" ht="12.75">
      <c r="A66" s="6">
        <v>5</v>
      </c>
      <c r="B66" s="6">
        <v>1</v>
      </c>
      <c r="C66" s="6">
        <v>1</v>
      </c>
      <c r="D66" s="6"/>
      <c r="E66" s="3" t="s">
        <v>151</v>
      </c>
      <c r="F66" s="6"/>
      <c r="G66" s="6">
        <f>$B$66*1</f>
        <v>1</v>
      </c>
      <c r="H66" s="6">
        <f t="shared" si="48"/>
        <v>15</v>
      </c>
      <c r="I66" s="6">
        <f t="shared" si="49"/>
        <v>15</v>
      </c>
      <c r="J66" s="6">
        <f t="shared" si="50"/>
        <v>0</v>
      </c>
      <c r="K66" s="6">
        <f t="shared" si="51"/>
        <v>0</v>
      </c>
      <c r="L66" s="6">
        <f t="shared" si="52"/>
        <v>0</v>
      </c>
      <c r="M66" s="6">
        <f t="shared" si="53"/>
        <v>0</v>
      </c>
      <c r="N66" s="6">
        <f t="shared" si="54"/>
        <v>0</v>
      </c>
      <c r="O66" s="6">
        <f t="shared" si="55"/>
        <v>0</v>
      </c>
      <c r="P66" s="6">
        <f t="shared" si="56"/>
        <v>0</v>
      </c>
      <c r="Q66" s="6">
        <f t="shared" si="57"/>
        <v>0</v>
      </c>
      <c r="R66" s="6">
        <f t="shared" si="58"/>
        <v>0</v>
      </c>
      <c r="S66" s="7">
        <f t="shared" si="59"/>
        <v>1</v>
      </c>
      <c r="T66" s="7">
        <f t="shared" si="60"/>
        <v>0</v>
      </c>
      <c r="U66" s="7">
        <f>$B$66*1</f>
        <v>1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61"/>
        <v>0</v>
      </c>
      <c r="AS66" s="11">
        <f>$B$66*15</f>
        <v>15</v>
      </c>
      <c r="AT66" s="10"/>
      <c r="AU66" s="11"/>
      <c r="AV66" s="10"/>
      <c r="AW66" s="7">
        <f>$B$66*1</f>
        <v>1</v>
      </c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62"/>
        <v>1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63"/>
        <v>0</v>
      </c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64"/>
        <v>0</v>
      </c>
      <c r="DJ66" s="11"/>
      <c r="DK66" s="10"/>
      <c r="DL66" s="11"/>
      <c r="DM66" s="10"/>
      <c r="DN66" s="7"/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65"/>
        <v>0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66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67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68"/>
        <v>0</v>
      </c>
    </row>
    <row r="67" spans="1:205" ht="12.75">
      <c r="A67" s="6">
        <v>6</v>
      </c>
      <c r="B67" s="6">
        <v>1</v>
      </c>
      <c r="C67" s="6">
        <v>1</v>
      </c>
      <c r="D67" s="6"/>
      <c r="E67" s="3" t="s">
        <v>152</v>
      </c>
      <c r="F67" s="6"/>
      <c r="G67" s="6">
        <f>$B$67*1</f>
        <v>1</v>
      </c>
      <c r="H67" s="6">
        <f t="shared" si="48"/>
        <v>15</v>
      </c>
      <c r="I67" s="6">
        <f t="shared" si="49"/>
        <v>15</v>
      </c>
      <c r="J67" s="6">
        <f t="shared" si="50"/>
        <v>0</v>
      </c>
      <c r="K67" s="6">
        <f t="shared" si="51"/>
        <v>0</v>
      </c>
      <c r="L67" s="6">
        <f t="shared" si="52"/>
        <v>0</v>
      </c>
      <c r="M67" s="6">
        <f t="shared" si="53"/>
        <v>0</v>
      </c>
      <c r="N67" s="6">
        <f t="shared" si="54"/>
        <v>0</v>
      </c>
      <c r="O67" s="6">
        <f t="shared" si="55"/>
        <v>0</v>
      </c>
      <c r="P67" s="6">
        <f t="shared" si="56"/>
        <v>0</v>
      </c>
      <c r="Q67" s="6">
        <f t="shared" si="57"/>
        <v>0</v>
      </c>
      <c r="R67" s="6">
        <f t="shared" si="58"/>
        <v>0</v>
      </c>
      <c r="S67" s="7">
        <f t="shared" si="59"/>
        <v>1</v>
      </c>
      <c r="T67" s="7">
        <f t="shared" si="60"/>
        <v>0</v>
      </c>
      <c r="U67" s="7">
        <f>$B$67*1</f>
        <v>1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61"/>
        <v>0</v>
      </c>
      <c r="AS67" s="11">
        <f>$B$67*15</f>
        <v>15</v>
      </c>
      <c r="AT67" s="10"/>
      <c r="AU67" s="11"/>
      <c r="AV67" s="10"/>
      <c r="AW67" s="7">
        <f>$B$67*1</f>
        <v>1</v>
      </c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62"/>
        <v>1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63"/>
        <v>0</v>
      </c>
      <c r="CM67" s="11"/>
      <c r="CN67" s="10"/>
      <c r="CO67" s="11"/>
      <c r="CP67" s="10"/>
      <c r="CQ67" s="7"/>
      <c r="CR67" s="11"/>
      <c r="CS67" s="10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64"/>
        <v>0</v>
      </c>
      <c r="DJ67" s="11"/>
      <c r="DK67" s="10"/>
      <c r="DL67" s="11"/>
      <c r="DM67" s="10"/>
      <c r="DN67" s="7"/>
      <c r="DO67" s="11"/>
      <c r="DP67" s="10"/>
      <c r="DQ67" s="11"/>
      <c r="DR67" s="10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65"/>
        <v>0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66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67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68"/>
        <v>0</v>
      </c>
    </row>
    <row r="68" spans="1:205" ht="12.75">
      <c r="A68" s="6">
        <v>7</v>
      </c>
      <c r="B68" s="6">
        <v>1</v>
      </c>
      <c r="C68" s="6">
        <v>1</v>
      </c>
      <c r="D68" s="6"/>
      <c r="E68" s="3" t="s">
        <v>153</v>
      </c>
      <c r="F68" s="6"/>
      <c r="G68" s="6">
        <f>$B$68*1</f>
        <v>1</v>
      </c>
      <c r="H68" s="6">
        <f t="shared" si="48"/>
        <v>15</v>
      </c>
      <c r="I68" s="6">
        <f t="shared" si="49"/>
        <v>15</v>
      </c>
      <c r="J68" s="6">
        <f t="shared" si="50"/>
        <v>0</v>
      </c>
      <c r="K68" s="6">
        <f t="shared" si="51"/>
        <v>0</v>
      </c>
      <c r="L68" s="6">
        <f t="shared" si="52"/>
        <v>0</v>
      </c>
      <c r="M68" s="6">
        <f t="shared" si="53"/>
        <v>0</v>
      </c>
      <c r="N68" s="6">
        <f t="shared" si="54"/>
        <v>0</v>
      </c>
      <c r="O68" s="6">
        <f t="shared" si="55"/>
        <v>0</v>
      </c>
      <c r="P68" s="6">
        <f t="shared" si="56"/>
        <v>0</v>
      </c>
      <c r="Q68" s="6">
        <f t="shared" si="57"/>
        <v>0</v>
      </c>
      <c r="R68" s="6">
        <f t="shared" si="58"/>
        <v>0</v>
      </c>
      <c r="S68" s="7">
        <f t="shared" si="59"/>
        <v>1</v>
      </c>
      <c r="T68" s="7">
        <f t="shared" si="60"/>
        <v>0</v>
      </c>
      <c r="U68" s="7">
        <f>$B$68*1</f>
        <v>1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61"/>
        <v>0</v>
      </c>
      <c r="AS68" s="11">
        <f>$B$68*15</f>
        <v>15</v>
      </c>
      <c r="AT68" s="10"/>
      <c r="AU68" s="11"/>
      <c r="AV68" s="10"/>
      <c r="AW68" s="7">
        <f>$B$68*1</f>
        <v>1</v>
      </c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62"/>
        <v>1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63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64"/>
        <v>0</v>
      </c>
      <c r="DJ68" s="11"/>
      <c r="DK68" s="10"/>
      <c r="DL68" s="11"/>
      <c r="DM68" s="10"/>
      <c r="DN68" s="7"/>
      <c r="DO68" s="11"/>
      <c r="DP68" s="10"/>
      <c r="DQ68" s="11"/>
      <c r="DR68" s="10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/>
      <c r="EF68" s="7">
        <f t="shared" si="65"/>
        <v>0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66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67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68"/>
        <v>0</v>
      </c>
    </row>
    <row r="69" spans="1:205" ht="12.75">
      <c r="A69" s="6">
        <v>8</v>
      </c>
      <c r="B69" s="6">
        <v>1</v>
      </c>
      <c r="C69" s="6">
        <v>1</v>
      </c>
      <c r="D69" s="6"/>
      <c r="E69" s="3" t="s">
        <v>154</v>
      </c>
      <c r="F69" s="6"/>
      <c r="G69" s="6">
        <f>$B$69*1</f>
        <v>1</v>
      </c>
      <c r="H69" s="6">
        <f t="shared" si="48"/>
        <v>15</v>
      </c>
      <c r="I69" s="6">
        <f t="shared" si="49"/>
        <v>15</v>
      </c>
      <c r="J69" s="6">
        <f t="shared" si="50"/>
        <v>0</v>
      </c>
      <c r="K69" s="6">
        <f t="shared" si="51"/>
        <v>0</v>
      </c>
      <c r="L69" s="6">
        <f t="shared" si="52"/>
        <v>0</v>
      </c>
      <c r="M69" s="6">
        <f t="shared" si="53"/>
        <v>0</v>
      </c>
      <c r="N69" s="6">
        <f t="shared" si="54"/>
        <v>0</v>
      </c>
      <c r="O69" s="6">
        <f t="shared" si="55"/>
        <v>0</v>
      </c>
      <c r="P69" s="6">
        <f t="shared" si="56"/>
        <v>0</v>
      </c>
      <c r="Q69" s="6">
        <f t="shared" si="57"/>
        <v>0</v>
      </c>
      <c r="R69" s="6">
        <f t="shared" si="58"/>
        <v>0</v>
      </c>
      <c r="S69" s="7">
        <f t="shared" si="59"/>
        <v>1</v>
      </c>
      <c r="T69" s="7">
        <f t="shared" si="60"/>
        <v>0</v>
      </c>
      <c r="U69" s="7">
        <f>$B$69*1</f>
        <v>1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61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62"/>
        <v>0</v>
      </c>
      <c r="BP69" s="11">
        <f>$B$69*15</f>
        <v>15</v>
      </c>
      <c r="BQ69" s="10"/>
      <c r="BR69" s="11"/>
      <c r="BS69" s="10"/>
      <c r="BT69" s="7">
        <f>$B$69*1</f>
        <v>1</v>
      </c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63"/>
        <v>1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64"/>
        <v>0</v>
      </c>
      <c r="DJ69" s="11"/>
      <c r="DK69" s="10"/>
      <c r="DL69" s="11"/>
      <c r="DM69" s="10"/>
      <c r="DN69" s="7"/>
      <c r="DO69" s="11"/>
      <c r="DP69" s="10"/>
      <c r="DQ69" s="11"/>
      <c r="DR69" s="10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65"/>
        <v>0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66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67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68"/>
        <v>0</v>
      </c>
    </row>
    <row r="70" spans="1:205" ht="12.75">
      <c r="A70" s="6">
        <v>9</v>
      </c>
      <c r="B70" s="6">
        <v>1</v>
      </c>
      <c r="C70" s="6">
        <v>1</v>
      </c>
      <c r="D70" s="6"/>
      <c r="E70" s="3" t="s">
        <v>155</v>
      </c>
      <c r="F70" s="6"/>
      <c r="G70" s="6">
        <f>$B$70*1</f>
        <v>1</v>
      </c>
      <c r="H70" s="6">
        <f t="shared" si="48"/>
        <v>30</v>
      </c>
      <c r="I70" s="6">
        <f t="shared" si="49"/>
        <v>30</v>
      </c>
      <c r="J70" s="6">
        <f t="shared" si="50"/>
        <v>0</v>
      </c>
      <c r="K70" s="6">
        <f t="shared" si="51"/>
        <v>0</v>
      </c>
      <c r="L70" s="6">
        <f t="shared" si="52"/>
        <v>0</v>
      </c>
      <c r="M70" s="6">
        <f t="shared" si="53"/>
        <v>0</v>
      </c>
      <c r="N70" s="6">
        <f t="shared" si="54"/>
        <v>0</v>
      </c>
      <c r="O70" s="6">
        <f t="shared" si="55"/>
        <v>0</v>
      </c>
      <c r="P70" s="6">
        <f t="shared" si="56"/>
        <v>0</v>
      </c>
      <c r="Q70" s="6">
        <f t="shared" si="57"/>
        <v>0</v>
      </c>
      <c r="R70" s="6">
        <f t="shared" si="58"/>
        <v>0</v>
      </c>
      <c r="S70" s="7">
        <f t="shared" si="59"/>
        <v>2</v>
      </c>
      <c r="T70" s="7">
        <f t="shared" si="60"/>
        <v>0</v>
      </c>
      <c r="U70" s="7">
        <f>$B$70*2</f>
        <v>2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61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62"/>
        <v>0</v>
      </c>
      <c r="BP70" s="11">
        <f>$B$70*30</f>
        <v>30</v>
      </c>
      <c r="BQ70" s="10"/>
      <c r="BR70" s="11"/>
      <c r="BS70" s="10"/>
      <c r="BT70" s="7">
        <f>$B$70*2</f>
        <v>2</v>
      </c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63"/>
        <v>2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64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65"/>
        <v>0</v>
      </c>
      <c r="EG70" s="11"/>
      <c r="EH70" s="10"/>
      <c r="EI70" s="11"/>
      <c r="EJ70" s="10"/>
      <c r="EK70" s="7"/>
      <c r="EL70" s="11"/>
      <c r="EM70" s="10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66"/>
        <v>0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67"/>
        <v>0</v>
      </c>
      <c r="GA70" s="11"/>
      <c r="GB70" s="10"/>
      <c r="GC70" s="11"/>
      <c r="GD70" s="10"/>
      <c r="GE70" s="7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68"/>
        <v>0</v>
      </c>
    </row>
    <row r="71" spans="1:205" ht="12.75">
      <c r="A71" s="6">
        <v>10</v>
      </c>
      <c r="B71" s="6">
        <v>1</v>
      </c>
      <c r="C71" s="6">
        <v>1</v>
      </c>
      <c r="D71" s="6"/>
      <c r="E71" s="3" t="s">
        <v>156</v>
      </c>
      <c r="F71" s="6"/>
      <c r="G71" s="6">
        <f>$B$71*1</f>
        <v>1</v>
      </c>
      <c r="H71" s="6">
        <f t="shared" si="48"/>
        <v>15</v>
      </c>
      <c r="I71" s="6">
        <f t="shared" si="49"/>
        <v>15</v>
      </c>
      <c r="J71" s="6">
        <f t="shared" si="50"/>
        <v>0</v>
      </c>
      <c r="K71" s="6">
        <f t="shared" si="51"/>
        <v>0</v>
      </c>
      <c r="L71" s="6">
        <f t="shared" si="52"/>
        <v>0</v>
      </c>
      <c r="M71" s="6">
        <f t="shared" si="53"/>
        <v>0</v>
      </c>
      <c r="N71" s="6">
        <f t="shared" si="54"/>
        <v>0</v>
      </c>
      <c r="O71" s="6">
        <f t="shared" si="55"/>
        <v>0</v>
      </c>
      <c r="P71" s="6">
        <f t="shared" si="56"/>
        <v>0</v>
      </c>
      <c r="Q71" s="6">
        <f t="shared" si="57"/>
        <v>0</v>
      </c>
      <c r="R71" s="6">
        <f t="shared" si="58"/>
        <v>0</v>
      </c>
      <c r="S71" s="7">
        <f t="shared" si="59"/>
        <v>1</v>
      </c>
      <c r="T71" s="7">
        <f t="shared" si="60"/>
        <v>0</v>
      </c>
      <c r="U71" s="7">
        <f>$B$71*1</f>
        <v>1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61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62"/>
        <v>0</v>
      </c>
      <c r="BP71" s="11">
        <f>$B$71*15</f>
        <v>15</v>
      </c>
      <c r="BQ71" s="10"/>
      <c r="BR71" s="11"/>
      <c r="BS71" s="10"/>
      <c r="BT71" s="7">
        <f>$B$71*1</f>
        <v>1</v>
      </c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63"/>
        <v>1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64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65"/>
        <v>0</v>
      </c>
      <c r="EG71" s="11"/>
      <c r="EH71" s="10"/>
      <c r="EI71" s="11"/>
      <c r="EJ71" s="10"/>
      <c r="EK71" s="7"/>
      <c r="EL71" s="11"/>
      <c r="EM71" s="10"/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66"/>
        <v>0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67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68"/>
        <v>0</v>
      </c>
    </row>
    <row r="72" spans="1:205" ht="12.75">
      <c r="A72" s="6">
        <v>11</v>
      </c>
      <c r="B72" s="6">
        <v>1</v>
      </c>
      <c r="C72" s="6">
        <v>1</v>
      </c>
      <c r="D72" s="6"/>
      <c r="E72" s="3" t="s">
        <v>157</v>
      </c>
      <c r="F72" s="6"/>
      <c r="G72" s="6">
        <f>$B$72*1</f>
        <v>1</v>
      </c>
      <c r="H72" s="6">
        <f t="shared" si="48"/>
        <v>15</v>
      </c>
      <c r="I72" s="6">
        <f t="shared" si="49"/>
        <v>15</v>
      </c>
      <c r="J72" s="6">
        <f t="shared" si="50"/>
        <v>0</v>
      </c>
      <c r="K72" s="6">
        <f t="shared" si="51"/>
        <v>0</v>
      </c>
      <c r="L72" s="6">
        <f t="shared" si="52"/>
        <v>0</v>
      </c>
      <c r="M72" s="6">
        <f t="shared" si="53"/>
        <v>0</v>
      </c>
      <c r="N72" s="6">
        <f t="shared" si="54"/>
        <v>0</v>
      </c>
      <c r="O72" s="6">
        <f t="shared" si="55"/>
        <v>0</v>
      </c>
      <c r="P72" s="6">
        <f t="shared" si="56"/>
        <v>0</v>
      </c>
      <c r="Q72" s="6">
        <f t="shared" si="57"/>
        <v>0</v>
      </c>
      <c r="R72" s="6">
        <f t="shared" si="58"/>
        <v>0</v>
      </c>
      <c r="S72" s="7">
        <f t="shared" si="59"/>
        <v>1</v>
      </c>
      <c r="T72" s="7">
        <f t="shared" si="60"/>
        <v>0</v>
      </c>
      <c r="U72" s="7">
        <f>$B$72*1</f>
        <v>1</v>
      </c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61"/>
        <v>0</v>
      </c>
      <c r="AS72" s="11"/>
      <c r="AT72" s="10"/>
      <c r="AU72" s="11"/>
      <c r="AV72" s="10"/>
      <c r="AW72" s="7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62"/>
        <v>0</v>
      </c>
      <c r="BP72" s="11"/>
      <c r="BQ72" s="10"/>
      <c r="BR72" s="11"/>
      <c r="BS72" s="10"/>
      <c r="BT72" s="7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63"/>
        <v>0</v>
      </c>
      <c r="CM72" s="11">
        <f>$B$72*15</f>
        <v>15</v>
      </c>
      <c r="CN72" s="10"/>
      <c r="CO72" s="11"/>
      <c r="CP72" s="10"/>
      <c r="CQ72" s="7">
        <f>$B$72*1</f>
        <v>1</v>
      </c>
      <c r="CR72" s="11"/>
      <c r="CS72" s="10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64"/>
        <v>1</v>
      </c>
      <c r="DJ72" s="11"/>
      <c r="DK72" s="10"/>
      <c r="DL72" s="11"/>
      <c r="DM72" s="10"/>
      <c r="DN72" s="7"/>
      <c r="DO72" s="11"/>
      <c r="DP72" s="10"/>
      <c r="DQ72" s="11"/>
      <c r="DR72" s="10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65"/>
        <v>0</v>
      </c>
      <c r="EG72" s="11"/>
      <c r="EH72" s="10"/>
      <c r="EI72" s="11"/>
      <c r="EJ72" s="10"/>
      <c r="EK72" s="7"/>
      <c r="EL72" s="11"/>
      <c r="EM72" s="10"/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66"/>
        <v>0</v>
      </c>
      <c r="FD72" s="11"/>
      <c r="FE72" s="10"/>
      <c r="FF72" s="11"/>
      <c r="FG72" s="10"/>
      <c r="FH72" s="7"/>
      <c r="FI72" s="11"/>
      <c r="FJ72" s="10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67"/>
        <v>0</v>
      </c>
      <c r="GA72" s="11"/>
      <c r="GB72" s="10"/>
      <c r="GC72" s="11"/>
      <c r="GD72" s="10"/>
      <c r="GE72" s="7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68"/>
        <v>0</v>
      </c>
    </row>
    <row r="73" spans="1:205" ht="12.75">
      <c r="A73" s="6">
        <v>12</v>
      </c>
      <c r="B73" s="6">
        <v>1</v>
      </c>
      <c r="C73" s="6">
        <v>1</v>
      </c>
      <c r="D73" s="6"/>
      <c r="E73" s="3" t="s">
        <v>158</v>
      </c>
      <c r="F73" s="6"/>
      <c r="G73" s="6">
        <f>$B$73*1</f>
        <v>1</v>
      </c>
      <c r="H73" s="6">
        <f t="shared" si="48"/>
        <v>30</v>
      </c>
      <c r="I73" s="6">
        <f t="shared" si="49"/>
        <v>30</v>
      </c>
      <c r="J73" s="6">
        <f t="shared" si="50"/>
        <v>0</v>
      </c>
      <c r="K73" s="6">
        <f t="shared" si="51"/>
        <v>0</v>
      </c>
      <c r="L73" s="6">
        <f t="shared" si="52"/>
        <v>0</v>
      </c>
      <c r="M73" s="6">
        <f t="shared" si="53"/>
        <v>0</v>
      </c>
      <c r="N73" s="6">
        <f t="shared" si="54"/>
        <v>0</v>
      </c>
      <c r="O73" s="6">
        <f t="shared" si="55"/>
        <v>0</v>
      </c>
      <c r="P73" s="6">
        <f t="shared" si="56"/>
        <v>0</v>
      </c>
      <c r="Q73" s="6">
        <f t="shared" si="57"/>
        <v>0</v>
      </c>
      <c r="R73" s="6">
        <f t="shared" si="58"/>
        <v>0</v>
      </c>
      <c r="S73" s="7">
        <f t="shared" si="59"/>
        <v>2</v>
      </c>
      <c r="T73" s="7">
        <f t="shared" si="60"/>
        <v>0</v>
      </c>
      <c r="U73" s="7">
        <f>$B$73*2</f>
        <v>2</v>
      </c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61"/>
        <v>0</v>
      </c>
      <c r="AS73" s="11"/>
      <c r="AT73" s="10"/>
      <c r="AU73" s="11"/>
      <c r="AV73" s="10"/>
      <c r="AW73" s="7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62"/>
        <v>0</v>
      </c>
      <c r="BP73" s="11"/>
      <c r="BQ73" s="10"/>
      <c r="BR73" s="11"/>
      <c r="BS73" s="10"/>
      <c r="BT73" s="7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63"/>
        <v>0</v>
      </c>
      <c r="CM73" s="11">
        <f>$B$73*30</f>
        <v>30</v>
      </c>
      <c r="CN73" s="10"/>
      <c r="CO73" s="11"/>
      <c r="CP73" s="10"/>
      <c r="CQ73" s="7">
        <f>$B$73*2</f>
        <v>2</v>
      </c>
      <c r="CR73" s="11"/>
      <c r="CS73" s="10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64"/>
        <v>2</v>
      </c>
      <c r="DJ73" s="11"/>
      <c r="DK73" s="10"/>
      <c r="DL73" s="11"/>
      <c r="DM73" s="10"/>
      <c r="DN73" s="7"/>
      <c r="DO73" s="11"/>
      <c r="DP73" s="10"/>
      <c r="DQ73" s="11"/>
      <c r="DR73" s="10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65"/>
        <v>0</v>
      </c>
      <c r="EG73" s="11"/>
      <c r="EH73" s="10"/>
      <c r="EI73" s="11"/>
      <c r="EJ73" s="10"/>
      <c r="EK73" s="7"/>
      <c r="EL73" s="11"/>
      <c r="EM73" s="10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7"/>
      <c r="FC73" s="7">
        <f t="shared" si="66"/>
        <v>0</v>
      </c>
      <c r="FD73" s="11"/>
      <c r="FE73" s="10"/>
      <c r="FF73" s="11"/>
      <c r="FG73" s="10"/>
      <c r="FH73" s="7"/>
      <c r="FI73" s="11"/>
      <c r="FJ73" s="10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67"/>
        <v>0</v>
      </c>
      <c r="GA73" s="11"/>
      <c r="GB73" s="10"/>
      <c r="GC73" s="11"/>
      <c r="GD73" s="10"/>
      <c r="GE73" s="7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68"/>
        <v>0</v>
      </c>
    </row>
    <row r="74" spans="1:205" ht="12.75">
      <c r="A74" s="6">
        <v>13</v>
      </c>
      <c r="B74" s="6">
        <v>1</v>
      </c>
      <c r="C74" s="6">
        <v>1</v>
      </c>
      <c r="D74" s="6"/>
      <c r="E74" s="3" t="s">
        <v>159</v>
      </c>
      <c r="F74" s="6"/>
      <c r="G74" s="6">
        <f>$B$74*1</f>
        <v>1</v>
      </c>
      <c r="H74" s="6">
        <f t="shared" si="48"/>
        <v>15</v>
      </c>
      <c r="I74" s="6">
        <f t="shared" si="49"/>
        <v>15</v>
      </c>
      <c r="J74" s="6">
        <f t="shared" si="50"/>
        <v>0</v>
      </c>
      <c r="K74" s="6">
        <f t="shared" si="51"/>
        <v>0</v>
      </c>
      <c r="L74" s="6">
        <f t="shared" si="52"/>
        <v>0</v>
      </c>
      <c r="M74" s="6">
        <f t="shared" si="53"/>
        <v>0</v>
      </c>
      <c r="N74" s="6">
        <f t="shared" si="54"/>
        <v>0</v>
      </c>
      <c r="O74" s="6">
        <f t="shared" si="55"/>
        <v>0</v>
      </c>
      <c r="P74" s="6">
        <f t="shared" si="56"/>
        <v>0</v>
      </c>
      <c r="Q74" s="6">
        <f t="shared" si="57"/>
        <v>0</v>
      </c>
      <c r="R74" s="6">
        <f t="shared" si="58"/>
        <v>0</v>
      </c>
      <c r="S74" s="7">
        <f t="shared" si="59"/>
        <v>1</v>
      </c>
      <c r="T74" s="7">
        <f t="shared" si="60"/>
        <v>0</v>
      </c>
      <c r="U74" s="7">
        <f>$B$74*1</f>
        <v>1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61"/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62"/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63"/>
        <v>0</v>
      </c>
      <c r="CM74" s="11">
        <f>$B$74*15</f>
        <v>15</v>
      </c>
      <c r="CN74" s="10"/>
      <c r="CO74" s="11"/>
      <c r="CP74" s="10"/>
      <c r="CQ74" s="7">
        <f>$B$74*1</f>
        <v>1</v>
      </c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64"/>
        <v>1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65"/>
        <v>0</v>
      </c>
      <c r="EG74" s="11"/>
      <c r="EH74" s="10"/>
      <c r="EI74" s="11"/>
      <c r="EJ74" s="10"/>
      <c r="EK74" s="7"/>
      <c r="EL74" s="11"/>
      <c r="EM74" s="10"/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66"/>
        <v>0</v>
      </c>
      <c r="FD74" s="11"/>
      <c r="FE74" s="10"/>
      <c r="FF74" s="11"/>
      <c r="FG74" s="10"/>
      <c r="FH74" s="7"/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67"/>
        <v>0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68"/>
        <v>0</v>
      </c>
    </row>
    <row r="75" spans="1:205" ht="12.75">
      <c r="A75" s="6">
        <v>14</v>
      </c>
      <c r="B75" s="6">
        <v>1</v>
      </c>
      <c r="C75" s="6">
        <v>1</v>
      </c>
      <c r="D75" s="6"/>
      <c r="E75" s="3" t="s">
        <v>160</v>
      </c>
      <c r="F75" s="6"/>
      <c r="G75" s="6">
        <f>$B$75*2</f>
        <v>2</v>
      </c>
      <c r="H75" s="6">
        <f t="shared" si="48"/>
        <v>45</v>
      </c>
      <c r="I75" s="6">
        <f t="shared" si="49"/>
        <v>30</v>
      </c>
      <c r="J75" s="6">
        <f t="shared" si="50"/>
        <v>0</v>
      </c>
      <c r="K75" s="6">
        <f t="shared" si="51"/>
        <v>0</v>
      </c>
      <c r="L75" s="6">
        <f t="shared" si="52"/>
        <v>15</v>
      </c>
      <c r="M75" s="6">
        <f t="shared" si="53"/>
        <v>0</v>
      </c>
      <c r="N75" s="6">
        <f t="shared" si="54"/>
        <v>0</v>
      </c>
      <c r="O75" s="6">
        <f t="shared" si="55"/>
        <v>0</v>
      </c>
      <c r="P75" s="6">
        <f t="shared" si="56"/>
        <v>0</v>
      </c>
      <c r="Q75" s="6">
        <f t="shared" si="57"/>
        <v>0</v>
      </c>
      <c r="R75" s="6">
        <f t="shared" si="58"/>
        <v>0</v>
      </c>
      <c r="S75" s="7">
        <f t="shared" si="59"/>
        <v>3</v>
      </c>
      <c r="T75" s="7">
        <f t="shared" si="60"/>
        <v>1</v>
      </c>
      <c r="U75" s="7">
        <f>$B$75*3</f>
        <v>3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61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62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63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64"/>
        <v>0</v>
      </c>
      <c r="DJ75" s="11">
        <f>$B$75*30</f>
        <v>30</v>
      </c>
      <c r="DK75" s="10"/>
      <c r="DL75" s="11"/>
      <c r="DM75" s="10"/>
      <c r="DN75" s="7">
        <f>$B$75*2</f>
        <v>2</v>
      </c>
      <c r="DO75" s="11"/>
      <c r="DP75" s="10"/>
      <c r="DQ75" s="11">
        <f>$B$75*15</f>
        <v>15</v>
      </c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>
        <f>$B$75*1</f>
        <v>1</v>
      </c>
      <c r="EF75" s="7">
        <f t="shared" si="65"/>
        <v>3</v>
      </c>
      <c r="EG75" s="11"/>
      <c r="EH75" s="10"/>
      <c r="EI75" s="11"/>
      <c r="EJ75" s="10"/>
      <c r="EK75" s="7"/>
      <c r="EL75" s="11"/>
      <c r="EM75" s="10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66"/>
        <v>0</v>
      </c>
      <c r="FD75" s="11"/>
      <c r="FE75" s="10"/>
      <c r="FF75" s="11"/>
      <c r="FG75" s="10"/>
      <c r="FH75" s="7"/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67"/>
        <v>0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68"/>
        <v>0</v>
      </c>
    </row>
    <row r="76" spans="1:205" ht="12.75">
      <c r="A76" s="6">
        <v>15</v>
      </c>
      <c r="B76" s="6">
        <v>1</v>
      </c>
      <c r="C76" s="6">
        <v>1</v>
      </c>
      <c r="D76" s="6"/>
      <c r="E76" s="3" t="s">
        <v>161</v>
      </c>
      <c r="F76" s="6"/>
      <c r="G76" s="6">
        <f>$B$76*2</f>
        <v>2</v>
      </c>
      <c r="H76" s="6">
        <f t="shared" si="48"/>
        <v>45</v>
      </c>
      <c r="I76" s="6">
        <f t="shared" si="49"/>
        <v>30</v>
      </c>
      <c r="J76" s="6">
        <f t="shared" si="50"/>
        <v>0</v>
      </c>
      <c r="K76" s="6">
        <f t="shared" si="51"/>
        <v>15</v>
      </c>
      <c r="L76" s="6">
        <f t="shared" si="52"/>
        <v>0</v>
      </c>
      <c r="M76" s="6">
        <f t="shared" si="53"/>
        <v>0</v>
      </c>
      <c r="N76" s="6">
        <f t="shared" si="54"/>
        <v>0</v>
      </c>
      <c r="O76" s="6">
        <f t="shared" si="55"/>
        <v>0</v>
      </c>
      <c r="P76" s="6">
        <f t="shared" si="56"/>
        <v>0</v>
      </c>
      <c r="Q76" s="6">
        <f t="shared" si="57"/>
        <v>0</v>
      </c>
      <c r="R76" s="6">
        <f t="shared" si="58"/>
        <v>0</v>
      </c>
      <c r="S76" s="7">
        <f t="shared" si="59"/>
        <v>3</v>
      </c>
      <c r="T76" s="7">
        <f t="shared" si="60"/>
        <v>1</v>
      </c>
      <c r="U76" s="7">
        <f>$B$76*3</f>
        <v>3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61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62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63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64"/>
        <v>0</v>
      </c>
      <c r="DJ76" s="11">
        <f>$B$76*30</f>
        <v>30</v>
      </c>
      <c r="DK76" s="10"/>
      <c r="DL76" s="11"/>
      <c r="DM76" s="10"/>
      <c r="DN76" s="7">
        <f>$B$76*2</f>
        <v>2</v>
      </c>
      <c r="DO76" s="11">
        <f>$B$76*15</f>
        <v>15</v>
      </c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>
        <f>$B$76*1</f>
        <v>1</v>
      </c>
      <c r="EF76" s="7">
        <f t="shared" si="65"/>
        <v>3</v>
      </c>
      <c r="EG76" s="11"/>
      <c r="EH76" s="10"/>
      <c r="EI76" s="11"/>
      <c r="EJ76" s="10"/>
      <c r="EK76" s="7"/>
      <c r="EL76" s="11"/>
      <c r="EM76" s="10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66"/>
        <v>0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67"/>
        <v>0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68"/>
        <v>0</v>
      </c>
    </row>
    <row r="77" spans="1:205" ht="12.75">
      <c r="A77" s="6">
        <v>16</v>
      </c>
      <c r="B77" s="6">
        <v>1</v>
      </c>
      <c r="C77" s="6">
        <v>1</v>
      </c>
      <c r="D77" s="6"/>
      <c r="E77" s="3" t="s">
        <v>162</v>
      </c>
      <c r="F77" s="6"/>
      <c r="G77" s="6">
        <f>$B$77*1</f>
        <v>1</v>
      </c>
      <c r="H77" s="6">
        <f t="shared" si="48"/>
        <v>30</v>
      </c>
      <c r="I77" s="6">
        <f t="shared" si="49"/>
        <v>30</v>
      </c>
      <c r="J77" s="6">
        <f t="shared" si="50"/>
        <v>0</v>
      </c>
      <c r="K77" s="6">
        <f t="shared" si="51"/>
        <v>0</v>
      </c>
      <c r="L77" s="6">
        <f t="shared" si="52"/>
        <v>0</v>
      </c>
      <c r="M77" s="6">
        <f t="shared" si="53"/>
        <v>0</v>
      </c>
      <c r="N77" s="6">
        <f t="shared" si="54"/>
        <v>0</v>
      </c>
      <c r="O77" s="6">
        <f t="shared" si="55"/>
        <v>0</v>
      </c>
      <c r="P77" s="6">
        <f t="shared" si="56"/>
        <v>0</v>
      </c>
      <c r="Q77" s="6">
        <f t="shared" si="57"/>
        <v>0</v>
      </c>
      <c r="R77" s="6">
        <f t="shared" si="58"/>
        <v>0</v>
      </c>
      <c r="S77" s="7">
        <f t="shared" si="59"/>
        <v>3</v>
      </c>
      <c r="T77" s="7">
        <f t="shared" si="60"/>
        <v>0</v>
      </c>
      <c r="U77" s="7">
        <f>$B$77*3</f>
        <v>3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61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62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63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64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65"/>
        <v>0</v>
      </c>
      <c r="EG77" s="11">
        <f>$B$77*30</f>
        <v>30</v>
      </c>
      <c r="EH77" s="10"/>
      <c r="EI77" s="11"/>
      <c r="EJ77" s="10"/>
      <c r="EK77" s="7">
        <f>$B$77*3</f>
        <v>3</v>
      </c>
      <c r="EL77" s="11"/>
      <c r="EM77" s="10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66"/>
        <v>3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67"/>
        <v>0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68"/>
        <v>0</v>
      </c>
    </row>
    <row r="78" spans="1:205" ht="12.75">
      <c r="A78" s="6">
        <v>17</v>
      </c>
      <c r="B78" s="6">
        <v>1</v>
      </c>
      <c r="C78" s="6">
        <v>1</v>
      </c>
      <c r="D78" s="6"/>
      <c r="E78" s="3" t="s">
        <v>163</v>
      </c>
      <c r="F78" s="6"/>
      <c r="G78" s="6">
        <f>$B$78*1</f>
        <v>1</v>
      </c>
      <c r="H78" s="6">
        <f t="shared" si="48"/>
        <v>30</v>
      </c>
      <c r="I78" s="6">
        <f t="shared" si="49"/>
        <v>0</v>
      </c>
      <c r="J78" s="6">
        <f t="shared" si="50"/>
        <v>0</v>
      </c>
      <c r="K78" s="6">
        <f t="shared" si="51"/>
        <v>0</v>
      </c>
      <c r="L78" s="6">
        <f t="shared" si="52"/>
        <v>30</v>
      </c>
      <c r="M78" s="6">
        <f t="shared" si="53"/>
        <v>0</v>
      </c>
      <c r="N78" s="6">
        <f t="shared" si="54"/>
        <v>0</v>
      </c>
      <c r="O78" s="6">
        <f t="shared" si="55"/>
        <v>0</v>
      </c>
      <c r="P78" s="6">
        <f t="shared" si="56"/>
        <v>0</v>
      </c>
      <c r="Q78" s="6">
        <f t="shared" si="57"/>
        <v>0</v>
      </c>
      <c r="R78" s="6">
        <f t="shared" si="58"/>
        <v>0</v>
      </c>
      <c r="S78" s="7">
        <f t="shared" si="59"/>
        <v>3</v>
      </c>
      <c r="T78" s="7">
        <f t="shared" si="60"/>
        <v>3</v>
      </c>
      <c r="U78" s="7">
        <f>$B$78*3</f>
        <v>3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61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62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63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64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65"/>
        <v>0</v>
      </c>
      <c r="EG78" s="11"/>
      <c r="EH78" s="10"/>
      <c r="EI78" s="11"/>
      <c r="EJ78" s="10"/>
      <c r="EK78" s="7"/>
      <c r="EL78" s="11"/>
      <c r="EM78" s="10"/>
      <c r="EN78" s="11">
        <f>$B$78*30</f>
        <v>30</v>
      </c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>
        <f>$B$78*3</f>
        <v>3</v>
      </c>
      <c r="FC78" s="7">
        <f t="shared" si="66"/>
        <v>3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67"/>
        <v>0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68"/>
        <v>0</v>
      </c>
    </row>
    <row r="79" spans="1:205" ht="12.75">
      <c r="A79" s="6">
        <v>19</v>
      </c>
      <c r="B79" s="6">
        <v>1</v>
      </c>
      <c r="C79" s="6">
        <v>1</v>
      </c>
      <c r="D79" s="6"/>
      <c r="E79" s="3" t="s">
        <v>164</v>
      </c>
      <c r="F79" s="6"/>
      <c r="G79" s="6">
        <f>$B$79*2</f>
        <v>2</v>
      </c>
      <c r="H79" s="6">
        <f t="shared" si="48"/>
        <v>45</v>
      </c>
      <c r="I79" s="6">
        <f t="shared" si="49"/>
        <v>15</v>
      </c>
      <c r="J79" s="6">
        <f t="shared" si="50"/>
        <v>0</v>
      </c>
      <c r="K79" s="6">
        <f t="shared" si="51"/>
        <v>0</v>
      </c>
      <c r="L79" s="6">
        <f t="shared" si="52"/>
        <v>0</v>
      </c>
      <c r="M79" s="6">
        <f t="shared" si="53"/>
        <v>0</v>
      </c>
      <c r="N79" s="6">
        <f t="shared" si="54"/>
        <v>30</v>
      </c>
      <c r="O79" s="6">
        <f t="shared" si="55"/>
        <v>0</v>
      </c>
      <c r="P79" s="6">
        <f t="shared" si="56"/>
        <v>0</v>
      </c>
      <c r="Q79" s="6">
        <f t="shared" si="57"/>
        <v>0</v>
      </c>
      <c r="R79" s="6">
        <f t="shared" si="58"/>
        <v>0</v>
      </c>
      <c r="S79" s="7">
        <f t="shared" si="59"/>
        <v>3</v>
      </c>
      <c r="T79" s="7">
        <f t="shared" si="60"/>
        <v>2</v>
      </c>
      <c r="U79" s="7">
        <f>$B$79*3</f>
        <v>3</v>
      </c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61"/>
        <v>0</v>
      </c>
      <c r="AS79" s="11"/>
      <c r="AT79" s="10"/>
      <c r="AU79" s="11"/>
      <c r="AV79" s="10"/>
      <c r="AW79" s="7"/>
      <c r="AX79" s="11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62"/>
        <v>0</v>
      </c>
      <c r="BP79" s="11"/>
      <c r="BQ79" s="10"/>
      <c r="BR79" s="11"/>
      <c r="BS79" s="10"/>
      <c r="BT79" s="7"/>
      <c r="BU79" s="11"/>
      <c r="BV79" s="10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63"/>
        <v>0</v>
      </c>
      <c r="CM79" s="11"/>
      <c r="CN79" s="10"/>
      <c r="CO79" s="11"/>
      <c r="CP79" s="10"/>
      <c r="CQ79" s="7"/>
      <c r="CR79" s="11"/>
      <c r="CS79" s="10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64"/>
        <v>0</v>
      </c>
      <c r="DJ79" s="11"/>
      <c r="DK79" s="10"/>
      <c r="DL79" s="11"/>
      <c r="DM79" s="10"/>
      <c r="DN79" s="7"/>
      <c r="DO79" s="11"/>
      <c r="DP79" s="10"/>
      <c r="DQ79" s="11"/>
      <c r="DR79" s="10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65"/>
        <v>0</v>
      </c>
      <c r="EG79" s="11"/>
      <c r="EH79" s="10"/>
      <c r="EI79" s="11"/>
      <c r="EJ79" s="10"/>
      <c r="EK79" s="7"/>
      <c r="EL79" s="11"/>
      <c r="EM79" s="10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66"/>
        <v>0</v>
      </c>
      <c r="FD79" s="11">
        <f>$B$79*15</f>
        <v>15</v>
      </c>
      <c r="FE79" s="10"/>
      <c r="FF79" s="11"/>
      <c r="FG79" s="10"/>
      <c r="FH79" s="7">
        <f>$B$79*1</f>
        <v>1</v>
      </c>
      <c r="FI79" s="11"/>
      <c r="FJ79" s="10"/>
      <c r="FK79" s="11"/>
      <c r="FL79" s="10"/>
      <c r="FM79" s="11"/>
      <c r="FN79" s="10"/>
      <c r="FO79" s="11">
        <f>$B$79*30</f>
        <v>30</v>
      </c>
      <c r="FP79" s="10"/>
      <c r="FQ79" s="11"/>
      <c r="FR79" s="10"/>
      <c r="FS79" s="11"/>
      <c r="FT79" s="10"/>
      <c r="FU79" s="11"/>
      <c r="FV79" s="10"/>
      <c r="FW79" s="11"/>
      <c r="FX79" s="10"/>
      <c r="FY79" s="7">
        <f>$B$79*2</f>
        <v>2</v>
      </c>
      <c r="FZ79" s="7">
        <f t="shared" si="67"/>
        <v>3</v>
      </c>
      <c r="GA79" s="11"/>
      <c r="GB79" s="10"/>
      <c r="GC79" s="11"/>
      <c r="GD79" s="10"/>
      <c r="GE79" s="7"/>
      <c r="GF79" s="11"/>
      <c r="GG79" s="10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68"/>
        <v>0</v>
      </c>
    </row>
    <row r="80" spans="1:205" ht="12.75">
      <c r="A80" s="6">
        <v>20</v>
      </c>
      <c r="B80" s="6">
        <v>1</v>
      </c>
      <c r="C80" s="6">
        <v>1</v>
      </c>
      <c r="D80" s="6"/>
      <c r="E80" s="3" t="s">
        <v>165</v>
      </c>
      <c r="F80" s="6"/>
      <c r="G80" s="6">
        <f>$B$80*1</f>
        <v>1</v>
      </c>
      <c r="H80" s="6">
        <f t="shared" si="48"/>
        <v>30</v>
      </c>
      <c r="I80" s="6">
        <f t="shared" si="49"/>
        <v>0</v>
      </c>
      <c r="J80" s="6">
        <f t="shared" si="50"/>
        <v>0</v>
      </c>
      <c r="K80" s="6">
        <f t="shared" si="51"/>
        <v>0</v>
      </c>
      <c r="L80" s="6">
        <f t="shared" si="52"/>
        <v>30</v>
      </c>
      <c r="M80" s="6">
        <f t="shared" si="53"/>
        <v>0</v>
      </c>
      <c r="N80" s="6">
        <f t="shared" si="54"/>
        <v>0</v>
      </c>
      <c r="O80" s="6">
        <f t="shared" si="55"/>
        <v>0</v>
      </c>
      <c r="P80" s="6">
        <f t="shared" si="56"/>
        <v>0</v>
      </c>
      <c r="Q80" s="6">
        <f t="shared" si="57"/>
        <v>0</v>
      </c>
      <c r="R80" s="6">
        <f t="shared" si="58"/>
        <v>0</v>
      </c>
      <c r="S80" s="7">
        <f t="shared" si="59"/>
        <v>4</v>
      </c>
      <c r="T80" s="7">
        <f t="shared" si="60"/>
        <v>4</v>
      </c>
      <c r="U80" s="7">
        <f>$B$80*4</f>
        <v>4</v>
      </c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61"/>
        <v>0</v>
      </c>
      <c r="AS80" s="11"/>
      <c r="AT80" s="10"/>
      <c r="AU80" s="11"/>
      <c r="AV80" s="10"/>
      <c r="AW80" s="7"/>
      <c r="AX80" s="11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62"/>
        <v>0</v>
      </c>
      <c r="BP80" s="11"/>
      <c r="BQ80" s="10"/>
      <c r="BR80" s="11"/>
      <c r="BS80" s="10"/>
      <c r="BT80" s="7"/>
      <c r="BU80" s="11"/>
      <c r="BV80" s="10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63"/>
        <v>0</v>
      </c>
      <c r="CM80" s="11"/>
      <c r="CN80" s="10"/>
      <c r="CO80" s="11"/>
      <c r="CP80" s="10"/>
      <c r="CQ80" s="7"/>
      <c r="CR80" s="11"/>
      <c r="CS80" s="10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64"/>
        <v>0</v>
      </c>
      <c r="DJ80" s="11"/>
      <c r="DK80" s="10"/>
      <c r="DL80" s="11"/>
      <c r="DM80" s="10"/>
      <c r="DN80" s="7"/>
      <c r="DO80" s="11"/>
      <c r="DP80" s="10"/>
      <c r="DQ80" s="11"/>
      <c r="DR80" s="10"/>
      <c r="DS80" s="11"/>
      <c r="DT80" s="10"/>
      <c r="DU80" s="11"/>
      <c r="DV80" s="10"/>
      <c r="DW80" s="11"/>
      <c r="DX80" s="10"/>
      <c r="DY80" s="11"/>
      <c r="DZ80" s="10"/>
      <c r="EA80" s="11"/>
      <c r="EB80" s="10"/>
      <c r="EC80" s="11"/>
      <c r="ED80" s="10"/>
      <c r="EE80" s="7"/>
      <c r="EF80" s="7">
        <f t="shared" si="65"/>
        <v>0</v>
      </c>
      <c r="EG80" s="11"/>
      <c r="EH80" s="10"/>
      <c r="EI80" s="11"/>
      <c r="EJ80" s="10"/>
      <c r="EK80" s="7"/>
      <c r="EL80" s="11"/>
      <c r="EM80" s="10"/>
      <c r="EN80" s="11"/>
      <c r="EO80" s="10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t="shared" si="66"/>
        <v>0</v>
      </c>
      <c r="FD80" s="11"/>
      <c r="FE80" s="10"/>
      <c r="FF80" s="11"/>
      <c r="FG80" s="10"/>
      <c r="FH80" s="7"/>
      <c r="FI80" s="11"/>
      <c r="FJ80" s="10"/>
      <c r="FK80" s="11">
        <f>$B$80*30</f>
        <v>30</v>
      </c>
      <c r="FL80" s="10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>
        <f>$B$80*4</f>
        <v>4</v>
      </c>
      <c r="FZ80" s="7">
        <f t="shared" si="67"/>
        <v>4</v>
      </c>
      <c r="GA80" s="11"/>
      <c r="GB80" s="10"/>
      <c r="GC80" s="11"/>
      <c r="GD80" s="10"/>
      <c r="GE80" s="7"/>
      <c r="GF80" s="11"/>
      <c r="GG80" s="10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68"/>
        <v>0</v>
      </c>
    </row>
    <row r="81" spans="1:205" ht="12.75">
      <c r="A81" s="6">
        <v>21</v>
      </c>
      <c r="B81" s="6">
        <v>1</v>
      </c>
      <c r="C81" s="6">
        <v>1</v>
      </c>
      <c r="D81" s="6"/>
      <c r="E81" s="3" t="s">
        <v>166</v>
      </c>
      <c r="F81" s="6"/>
      <c r="G81" s="6">
        <f>$B$81*2</f>
        <v>2</v>
      </c>
      <c r="H81" s="6">
        <f t="shared" si="48"/>
        <v>60</v>
      </c>
      <c r="I81" s="6">
        <f t="shared" si="49"/>
        <v>30</v>
      </c>
      <c r="J81" s="6">
        <f t="shared" si="50"/>
        <v>0</v>
      </c>
      <c r="K81" s="6">
        <f t="shared" si="51"/>
        <v>30</v>
      </c>
      <c r="L81" s="6">
        <f t="shared" si="52"/>
        <v>0</v>
      </c>
      <c r="M81" s="6">
        <f t="shared" si="53"/>
        <v>0</v>
      </c>
      <c r="N81" s="6">
        <f t="shared" si="54"/>
        <v>0</v>
      </c>
      <c r="O81" s="6">
        <f t="shared" si="55"/>
        <v>0</v>
      </c>
      <c r="P81" s="6">
        <f t="shared" si="56"/>
        <v>0</v>
      </c>
      <c r="Q81" s="6">
        <f t="shared" si="57"/>
        <v>0</v>
      </c>
      <c r="R81" s="6">
        <f t="shared" si="58"/>
        <v>0</v>
      </c>
      <c r="S81" s="7">
        <f t="shared" si="59"/>
        <v>6</v>
      </c>
      <c r="T81" s="7">
        <f t="shared" si="60"/>
        <v>4</v>
      </c>
      <c r="U81" s="7">
        <f>$B$81*4</f>
        <v>4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61"/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62"/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63"/>
        <v>0</v>
      </c>
      <c r="CM81" s="11"/>
      <c r="CN81" s="10"/>
      <c r="CO81" s="11"/>
      <c r="CP81" s="10"/>
      <c r="CQ81" s="7"/>
      <c r="CR81" s="11"/>
      <c r="CS81" s="10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64"/>
        <v>0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65"/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66"/>
        <v>0</v>
      </c>
      <c r="FD81" s="11">
        <f>$B$81*30</f>
        <v>30</v>
      </c>
      <c r="FE81" s="10"/>
      <c r="FF81" s="11"/>
      <c r="FG81" s="10"/>
      <c r="FH81" s="7">
        <f>$B$81*2</f>
        <v>2</v>
      </c>
      <c r="FI81" s="11">
        <f>$B$81*30</f>
        <v>30</v>
      </c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>
        <f>$B$81*4</f>
        <v>4</v>
      </c>
      <c r="FZ81" s="7">
        <f t="shared" si="67"/>
        <v>6</v>
      </c>
      <c r="GA81" s="11"/>
      <c r="GB81" s="10"/>
      <c r="GC81" s="11"/>
      <c r="GD81" s="10"/>
      <c r="GE81" s="7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68"/>
        <v>0</v>
      </c>
    </row>
    <row r="82" spans="1:205" ht="12.75">
      <c r="A82" s="6">
        <v>22</v>
      </c>
      <c r="B82" s="6">
        <v>1</v>
      </c>
      <c r="C82" s="6">
        <v>1</v>
      </c>
      <c r="D82" s="6"/>
      <c r="E82" s="3" t="s">
        <v>167</v>
      </c>
      <c r="F82" s="6"/>
      <c r="G82" s="6">
        <f>$B$82*2</f>
        <v>2</v>
      </c>
      <c r="H82" s="6">
        <f t="shared" si="48"/>
        <v>60</v>
      </c>
      <c r="I82" s="6">
        <f t="shared" si="49"/>
        <v>30</v>
      </c>
      <c r="J82" s="6">
        <f t="shared" si="50"/>
        <v>0</v>
      </c>
      <c r="K82" s="6">
        <f t="shared" si="51"/>
        <v>30</v>
      </c>
      <c r="L82" s="6">
        <f t="shared" si="52"/>
        <v>0</v>
      </c>
      <c r="M82" s="6">
        <f t="shared" si="53"/>
        <v>0</v>
      </c>
      <c r="N82" s="6">
        <f t="shared" si="54"/>
        <v>0</v>
      </c>
      <c r="O82" s="6">
        <f t="shared" si="55"/>
        <v>0</v>
      </c>
      <c r="P82" s="6">
        <f t="shared" si="56"/>
        <v>0</v>
      </c>
      <c r="Q82" s="6">
        <f t="shared" si="57"/>
        <v>0</v>
      </c>
      <c r="R82" s="6">
        <f t="shared" si="58"/>
        <v>0</v>
      </c>
      <c r="S82" s="7">
        <f t="shared" si="59"/>
        <v>6</v>
      </c>
      <c r="T82" s="7">
        <f t="shared" si="60"/>
        <v>4</v>
      </c>
      <c r="U82" s="7">
        <f>$B$82*6</f>
        <v>6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61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62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63"/>
        <v>0</v>
      </c>
      <c r="CM82" s="11"/>
      <c r="CN82" s="10"/>
      <c r="CO82" s="11"/>
      <c r="CP82" s="10"/>
      <c r="CQ82" s="7"/>
      <c r="CR82" s="11"/>
      <c r="CS82" s="10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64"/>
        <v>0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65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66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67"/>
        <v>0</v>
      </c>
      <c r="GA82" s="11">
        <f>$B$82*30</f>
        <v>30</v>
      </c>
      <c r="GB82" s="10"/>
      <c r="GC82" s="11"/>
      <c r="GD82" s="10"/>
      <c r="GE82" s="7">
        <f>$B$82*2</f>
        <v>2</v>
      </c>
      <c r="GF82" s="11">
        <f>$B$82*30</f>
        <v>30</v>
      </c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>
        <f>$B$82*4</f>
        <v>4</v>
      </c>
      <c r="GW82" s="7">
        <f t="shared" si="68"/>
        <v>6</v>
      </c>
    </row>
    <row r="83" spans="1:205" ht="12.75">
      <c r="A83" s="6">
        <v>23</v>
      </c>
      <c r="B83" s="6">
        <v>1</v>
      </c>
      <c r="C83" s="6">
        <v>1</v>
      </c>
      <c r="D83" s="6"/>
      <c r="E83" s="3" t="s">
        <v>168</v>
      </c>
      <c r="F83" s="6"/>
      <c r="G83" s="6">
        <f>$B$83*2</f>
        <v>2</v>
      </c>
      <c r="H83" s="6">
        <f t="shared" si="48"/>
        <v>60</v>
      </c>
      <c r="I83" s="6">
        <f t="shared" si="49"/>
        <v>30</v>
      </c>
      <c r="J83" s="6">
        <f t="shared" si="50"/>
        <v>0</v>
      </c>
      <c r="K83" s="6">
        <f t="shared" si="51"/>
        <v>0</v>
      </c>
      <c r="L83" s="6">
        <f t="shared" si="52"/>
        <v>0</v>
      </c>
      <c r="M83" s="6">
        <f t="shared" si="53"/>
        <v>0</v>
      </c>
      <c r="N83" s="6">
        <f t="shared" si="54"/>
        <v>30</v>
      </c>
      <c r="O83" s="6">
        <f t="shared" si="55"/>
        <v>0</v>
      </c>
      <c r="P83" s="6">
        <f t="shared" si="56"/>
        <v>0</v>
      </c>
      <c r="Q83" s="6">
        <f t="shared" si="57"/>
        <v>0</v>
      </c>
      <c r="R83" s="6">
        <f t="shared" si="58"/>
        <v>0</v>
      </c>
      <c r="S83" s="7">
        <f t="shared" si="59"/>
        <v>7</v>
      </c>
      <c r="T83" s="7">
        <f t="shared" si="60"/>
        <v>5</v>
      </c>
      <c r="U83" s="7">
        <f>$B$83*6</f>
        <v>6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61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62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63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64"/>
        <v>0</v>
      </c>
      <c r="DJ83" s="11"/>
      <c r="DK83" s="10"/>
      <c r="DL83" s="11"/>
      <c r="DM83" s="10"/>
      <c r="DN83" s="7"/>
      <c r="DO83" s="11"/>
      <c r="DP83" s="10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65"/>
        <v>0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66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67"/>
        <v>0</v>
      </c>
      <c r="GA83" s="11">
        <f>$B$83*30</f>
        <v>30</v>
      </c>
      <c r="GB83" s="10"/>
      <c r="GC83" s="11"/>
      <c r="GD83" s="10"/>
      <c r="GE83" s="7">
        <f>$B$83*2</f>
        <v>2</v>
      </c>
      <c r="GF83" s="11"/>
      <c r="GG83" s="10"/>
      <c r="GH83" s="11"/>
      <c r="GI83" s="10"/>
      <c r="GJ83" s="11"/>
      <c r="GK83" s="10"/>
      <c r="GL83" s="11">
        <f>$B$83*30</f>
        <v>30</v>
      </c>
      <c r="GM83" s="10"/>
      <c r="GN83" s="11"/>
      <c r="GO83" s="10"/>
      <c r="GP83" s="11"/>
      <c r="GQ83" s="10"/>
      <c r="GR83" s="11"/>
      <c r="GS83" s="10"/>
      <c r="GT83" s="11"/>
      <c r="GU83" s="10"/>
      <c r="GV83" s="7">
        <f>$B$83*5</f>
        <v>5</v>
      </c>
      <c r="GW83" s="7">
        <f t="shared" si="68"/>
        <v>7</v>
      </c>
    </row>
    <row r="84" spans="1:205" ht="12.75">
      <c r="A84" s="6"/>
      <c r="B84" s="6"/>
      <c r="C84" s="6"/>
      <c r="D84" s="6" t="s">
        <v>169</v>
      </c>
      <c r="E84" s="3" t="s">
        <v>170</v>
      </c>
      <c r="F84" s="6">
        <f>COUNTIF(V84:GU84,"e")</f>
        <v>0</v>
      </c>
      <c r="G84" s="6">
        <f>COUNTIF(V84:GU84,"z")</f>
        <v>1</v>
      </c>
      <c r="H84" s="6">
        <f t="shared" si="48"/>
        <v>30</v>
      </c>
      <c r="I84" s="6">
        <f t="shared" si="49"/>
        <v>0</v>
      </c>
      <c r="J84" s="6">
        <f t="shared" si="50"/>
        <v>0</v>
      </c>
      <c r="K84" s="6">
        <f t="shared" si="51"/>
        <v>0</v>
      </c>
      <c r="L84" s="6">
        <f t="shared" si="52"/>
        <v>0</v>
      </c>
      <c r="M84" s="6">
        <f t="shared" si="53"/>
        <v>0</v>
      </c>
      <c r="N84" s="6">
        <f t="shared" si="54"/>
        <v>0</v>
      </c>
      <c r="O84" s="6">
        <f t="shared" si="55"/>
        <v>0</v>
      </c>
      <c r="P84" s="6">
        <f t="shared" si="56"/>
        <v>0</v>
      </c>
      <c r="Q84" s="6">
        <f t="shared" si="57"/>
        <v>0</v>
      </c>
      <c r="R84" s="6">
        <f t="shared" si="58"/>
        <v>30</v>
      </c>
      <c r="S84" s="7">
        <f t="shared" si="59"/>
        <v>2</v>
      </c>
      <c r="T84" s="7">
        <f t="shared" si="60"/>
        <v>2</v>
      </c>
      <c r="U84" s="7">
        <v>1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>
        <v>30</v>
      </c>
      <c r="AP84" s="10" t="s">
        <v>66</v>
      </c>
      <c r="AQ84" s="7">
        <v>2</v>
      </c>
      <c r="AR84" s="7">
        <f t="shared" si="61"/>
        <v>2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62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63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64"/>
        <v>0</v>
      </c>
      <c r="DJ84" s="11"/>
      <c r="DK84" s="10"/>
      <c r="DL84" s="11"/>
      <c r="DM84" s="10"/>
      <c r="DN84" s="7"/>
      <c r="DO84" s="11"/>
      <c r="DP84" s="10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65"/>
        <v>0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66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67"/>
        <v>0</v>
      </c>
      <c r="GA84" s="11"/>
      <c r="GB84" s="10"/>
      <c r="GC84" s="11"/>
      <c r="GD84" s="10"/>
      <c r="GE84" s="7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68"/>
        <v>0</v>
      </c>
    </row>
    <row r="85" spans="1:205" ht="15.75" customHeight="1">
      <c r="A85" s="6"/>
      <c r="B85" s="6"/>
      <c r="C85" s="6"/>
      <c r="D85" s="6"/>
      <c r="E85" s="6" t="s">
        <v>77</v>
      </c>
      <c r="F85" s="6">
        <f aca="true" t="shared" si="69" ref="F85:V85">SUM(F47:F84)</f>
        <v>10</v>
      </c>
      <c r="G85" s="6">
        <f t="shared" si="69"/>
        <v>53</v>
      </c>
      <c r="H85" s="6">
        <f t="shared" si="69"/>
        <v>1470</v>
      </c>
      <c r="I85" s="6">
        <f t="shared" si="69"/>
        <v>705</v>
      </c>
      <c r="J85" s="6">
        <f t="shared" si="69"/>
        <v>0</v>
      </c>
      <c r="K85" s="6">
        <f t="shared" si="69"/>
        <v>105</v>
      </c>
      <c r="L85" s="6">
        <f t="shared" si="69"/>
        <v>90</v>
      </c>
      <c r="M85" s="6">
        <f t="shared" si="69"/>
        <v>0</v>
      </c>
      <c r="N85" s="6">
        <f t="shared" si="69"/>
        <v>510</v>
      </c>
      <c r="O85" s="6">
        <f t="shared" si="69"/>
        <v>0</v>
      </c>
      <c r="P85" s="6">
        <f t="shared" si="69"/>
        <v>0</v>
      </c>
      <c r="Q85" s="6">
        <f t="shared" si="69"/>
        <v>30</v>
      </c>
      <c r="R85" s="6">
        <f t="shared" si="69"/>
        <v>30</v>
      </c>
      <c r="S85" s="7">
        <f t="shared" si="69"/>
        <v>149</v>
      </c>
      <c r="T85" s="7">
        <f t="shared" si="69"/>
        <v>96</v>
      </c>
      <c r="U85" s="7">
        <f t="shared" si="69"/>
        <v>129</v>
      </c>
      <c r="V85" s="11">
        <f t="shared" si="69"/>
        <v>45</v>
      </c>
      <c r="W85" s="10"/>
      <c r="X85" s="11">
        <f>SUM(X47:X84)</f>
        <v>0</v>
      </c>
      <c r="Y85" s="10"/>
      <c r="Z85" s="7">
        <f>SUM(Z47:Z84)</f>
        <v>3</v>
      </c>
      <c r="AA85" s="11">
        <f>SUM(AA47:AA84)</f>
        <v>0</v>
      </c>
      <c r="AB85" s="10"/>
      <c r="AC85" s="11">
        <f>SUM(AC47:AC84)</f>
        <v>0</v>
      </c>
      <c r="AD85" s="10"/>
      <c r="AE85" s="11">
        <f>SUM(AE47:AE84)</f>
        <v>0</v>
      </c>
      <c r="AF85" s="10"/>
      <c r="AG85" s="11">
        <f>SUM(AG47:AG84)</f>
        <v>15</v>
      </c>
      <c r="AH85" s="10"/>
      <c r="AI85" s="11">
        <f>SUM(AI47:AI84)</f>
        <v>0</v>
      </c>
      <c r="AJ85" s="10"/>
      <c r="AK85" s="11">
        <f>SUM(AK47:AK84)</f>
        <v>0</v>
      </c>
      <c r="AL85" s="10"/>
      <c r="AM85" s="11">
        <f>SUM(AM47:AM84)</f>
        <v>0</v>
      </c>
      <c r="AN85" s="10"/>
      <c r="AO85" s="11">
        <f>SUM(AO47:AO84)</f>
        <v>30</v>
      </c>
      <c r="AP85" s="10"/>
      <c r="AQ85" s="7">
        <f>SUM(AQ47:AQ84)</f>
        <v>4</v>
      </c>
      <c r="AR85" s="7">
        <f>SUM(AR47:AR84)</f>
        <v>7</v>
      </c>
      <c r="AS85" s="11">
        <f>SUM(AS47:AS84)</f>
        <v>105</v>
      </c>
      <c r="AT85" s="10"/>
      <c r="AU85" s="11">
        <f>SUM(AU47:AU84)</f>
        <v>0</v>
      </c>
      <c r="AV85" s="10"/>
      <c r="AW85" s="7">
        <f>SUM(AW47:AW84)</f>
        <v>7</v>
      </c>
      <c r="AX85" s="11">
        <f>SUM(AX47:AX84)</f>
        <v>30</v>
      </c>
      <c r="AY85" s="10"/>
      <c r="AZ85" s="11">
        <f>SUM(AZ47:AZ84)</f>
        <v>0</v>
      </c>
      <c r="BA85" s="10"/>
      <c r="BB85" s="11">
        <f>SUM(BB47:BB84)</f>
        <v>0</v>
      </c>
      <c r="BC85" s="10"/>
      <c r="BD85" s="11">
        <f>SUM(BD47:BD84)</f>
        <v>30</v>
      </c>
      <c r="BE85" s="10"/>
      <c r="BF85" s="11">
        <f>SUM(BF47:BF84)</f>
        <v>0</v>
      </c>
      <c r="BG85" s="10"/>
      <c r="BH85" s="11">
        <f>SUM(BH47:BH84)</f>
        <v>0</v>
      </c>
      <c r="BI85" s="10"/>
      <c r="BJ85" s="11">
        <f>SUM(BJ47:BJ84)</f>
        <v>0</v>
      </c>
      <c r="BK85" s="10"/>
      <c r="BL85" s="11">
        <f>SUM(BL47:BL84)</f>
        <v>0</v>
      </c>
      <c r="BM85" s="10"/>
      <c r="BN85" s="7">
        <f>SUM(BN47:BN84)</f>
        <v>6</v>
      </c>
      <c r="BO85" s="7">
        <f>SUM(BO47:BO84)</f>
        <v>13</v>
      </c>
      <c r="BP85" s="11">
        <f>SUM(BP47:BP84)</f>
        <v>105</v>
      </c>
      <c r="BQ85" s="10"/>
      <c r="BR85" s="11">
        <f>SUM(BR47:BR84)</f>
        <v>0</v>
      </c>
      <c r="BS85" s="10"/>
      <c r="BT85" s="7">
        <f>SUM(BT47:BT84)</f>
        <v>7</v>
      </c>
      <c r="BU85" s="11">
        <f>SUM(BU47:BU84)</f>
        <v>0</v>
      </c>
      <c r="BV85" s="10"/>
      <c r="BW85" s="11">
        <f>SUM(BW47:BW84)</f>
        <v>15</v>
      </c>
      <c r="BX85" s="10"/>
      <c r="BY85" s="11">
        <f>SUM(BY47:BY84)</f>
        <v>0</v>
      </c>
      <c r="BZ85" s="10"/>
      <c r="CA85" s="11">
        <f>SUM(CA47:CA84)</f>
        <v>90</v>
      </c>
      <c r="CB85" s="10"/>
      <c r="CC85" s="11">
        <f>SUM(CC47:CC84)</f>
        <v>0</v>
      </c>
      <c r="CD85" s="10"/>
      <c r="CE85" s="11">
        <f>SUM(CE47:CE84)</f>
        <v>0</v>
      </c>
      <c r="CF85" s="10"/>
      <c r="CG85" s="11">
        <f>SUM(CG47:CG84)</f>
        <v>0</v>
      </c>
      <c r="CH85" s="10"/>
      <c r="CI85" s="11">
        <f>SUM(CI47:CI84)</f>
        <v>0</v>
      </c>
      <c r="CJ85" s="10"/>
      <c r="CK85" s="7">
        <f>SUM(CK47:CK84)</f>
        <v>8</v>
      </c>
      <c r="CL85" s="7">
        <f>SUM(CL47:CL84)</f>
        <v>15</v>
      </c>
      <c r="CM85" s="11">
        <f>SUM(CM47:CM84)</f>
        <v>120</v>
      </c>
      <c r="CN85" s="10"/>
      <c r="CO85" s="11">
        <f>SUM(CO47:CO84)</f>
        <v>0</v>
      </c>
      <c r="CP85" s="10"/>
      <c r="CQ85" s="7">
        <f>SUM(CQ47:CQ84)</f>
        <v>11</v>
      </c>
      <c r="CR85" s="11">
        <f>SUM(CR47:CR84)</f>
        <v>0</v>
      </c>
      <c r="CS85" s="10"/>
      <c r="CT85" s="11">
        <f>SUM(CT47:CT84)</f>
        <v>0</v>
      </c>
      <c r="CU85" s="10"/>
      <c r="CV85" s="11">
        <f>SUM(CV47:CV84)</f>
        <v>0</v>
      </c>
      <c r="CW85" s="10"/>
      <c r="CX85" s="11">
        <f>SUM(CX47:CX84)</f>
        <v>105</v>
      </c>
      <c r="CY85" s="10"/>
      <c r="CZ85" s="11">
        <f>SUM(CZ47:CZ84)</f>
        <v>0</v>
      </c>
      <c r="DA85" s="10"/>
      <c r="DB85" s="11">
        <f>SUM(DB47:DB84)</f>
        <v>0</v>
      </c>
      <c r="DC85" s="10"/>
      <c r="DD85" s="11">
        <f>SUM(DD47:DD84)</f>
        <v>0</v>
      </c>
      <c r="DE85" s="10"/>
      <c r="DF85" s="11">
        <f>SUM(DF47:DF84)</f>
        <v>0</v>
      </c>
      <c r="DG85" s="10"/>
      <c r="DH85" s="7">
        <f>SUM(DH47:DH84)</f>
        <v>9</v>
      </c>
      <c r="DI85" s="7">
        <f>SUM(DI47:DI84)</f>
        <v>20</v>
      </c>
      <c r="DJ85" s="11">
        <f>SUM(DJ47:DJ84)</f>
        <v>105</v>
      </c>
      <c r="DK85" s="10"/>
      <c r="DL85" s="11">
        <f>SUM(DL47:DL84)</f>
        <v>0</v>
      </c>
      <c r="DM85" s="10"/>
      <c r="DN85" s="7">
        <f>SUM(DN47:DN84)</f>
        <v>7</v>
      </c>
      <c r="DO85" s="11">
        <f>SUM(DO47:DO84)</f>
        <v>15</v>
      </c>
      <c r="DP85" s="10"/>
      <c r="DQ85" s="11">
        <f>SUM(DQ47:DQ84)</f>
        <v>15</v>
      </c>
      <c r="DR85" s="10"/>
      <c r="DS85" s="11">
        <f>SUM(DS47:DS84)</f>
        <v>0</v>
      </c>
      <c r="DT85" s="10"/>
      <c r="DU85" s="11">
        <f>SUM(DU47:DU84)</f>
        <v>60</v>
      </c>
      <c r="DV85" s="10"/>
      <c r="DW85" s="11">
        <f>SUM(DW47:DW84)</f>
        <v>0</v>
      </c>
      <c r="DX85" s="10"/>
      <c r="DY85" s="11">
        <f>SUM(DY47:DY84)</f>
        <v>0</v>
      </c>
      <c r="DZ85" s="10"/>
      <c r="EA85" s="11">
        <f>SUM(EA47:EA84)</f>
        <v>0</v>
      </c>
      <c r="EB85" s="10"/>
      <c r="EC85" s="11">
        <f>SUM(EC47:EC84)</f>
        <v>0</v>
      </c>
      <c r="ED85" s="10"/>
      <c r="EE85" s="7">
        <f>SUM(EE47:EE84)</f>
        <v>10</v>
      </c>
      <c r="EF85" s="7">
        <f>SUM(EF47:EF84)</f>
        <v>17</v>
      </c>
      <c r="EG85" s="11">
        <f>SUM(EG47:EG84)</f>
        <v>75</v>
      </c>
      <c r="EH85" s="10"/>
      <c r="EI85" s="11">
        <f>SUM(EI47:EI84)</f>
        <v>0</v>
      </c>
      <c r="EJ85" s="10"/>
      <c r="EK85" s="7">
        <f>SUM(EK47:EK84)</f>
        <v>6</v>
      </c>
      <c r="EL85" s="11">
        <f>SUM(EL47:EL84)</f>
        <v>0</v>
      </c>
      <c r="EM85" s="10"/>
      <c r="EN85" s="11">
        <f>SUM(EN47:EN84)</f>
        <v>30</v>
      </c>
      <c r="EO85" s="10"/>
      <c r="EP85" s="11">
        <f>SUM(EP47:EP84)</f>
        <v>0</v>
      </c>
      <c r="EQ85" s="10"/>
      <c r="ER85" s="11">
        <f>SUM(ER47:ER84)</f>
        <v>90</v>
      </c>
      <c r="ES85" s="10"/>
      <c r="ET85" s="11">
        <f>SUM(ET47:ET84)</f>
        <v>0</v>
      </c>
      <c r="EU85" s="10"/>
      <c r="EV85" s="11">
        <f>SUM(EV47:EV84)</f>
        <v>0</v>
      </c>
      <c r="EW85" s="10"/>
      <c r="EX85" s="11">
        <f>SUM(EX47:EX84)</f>
        <v>0</v>
      </c>
      <c r="EY85" s="10"/>
      <c r="EZ85" s="11">
        <f>SUM(EZ47:EZ84)</f>
        <v>0</v>
      </c>
      <c r="FA85" s="10"/>
      <c r="FB85" s="7">
        <f>SUM(FB47:FB84)</f>
        <v>15</v>
      </c>
      <c r="FC85" s="7">
        <f>SUM(FC47:FC84)</f>
        <v>21</v>
      </c>
      <c r="FD85" s="11">
        <f>SUM(FD47:FD84)</f>
        <v>90</v>
      </c>
      <c r="FE85" s="10"/>
      <c r="FF85" s="11">
        <f>SUM(FF47:FF84)</f>
        <v>0</v>
      </c>
      <c r="FG85" s="10"/>
      <c r="FH85" s="7">
        <f>SUM(FH47:FH84)</f>
        <v>8</v>
      </c>
      <c r="FI85" s="11">
        <f>SUM(FI47:FI84)</f>
        <v>30</v>
      </c>
      <c r="FJ85" s="10"/>
      <c r="FK85" s="11">
        <f>SUM(FK47:FK84)</f>
        <v>30</v>
      </c>
      <c r="FL85" s="10"/>
      <c r="FM85" s="11">
        <f>SUM(FM47:FM84)</f>
        <v>0</v>
      </c>
      <c r="FN85" s="10"/>
      <c r="FO85" s="11">
        <f>SUM(FO47:FO84)</f>
        <v>90</v>
      </c>
      <c r="FP85" s="10"/>
      <c r="FQ85" s="11">
        <f>SUM(FQ47:FQ84)</f>
        <v>0</v>
      </c>
      <c r="FR85" s="10"/>
      <c r="FS85" s="11">
        <f>SUM(FS47:FS84)</f>
        <v>0</v>
      </c>
      <c r="FT85" s="10"/>
      <c r="FU85" s="11">
        <f>SUM(FU47:FU84)</f>
        <v>0</v>
      </c>
      <c r="FV85" s="10"/>
      <c r="FW85" s="11">
        <f>SUM(FW47:FW84)</f>
        <v>0</v>
      </c>
      <c r="FX85" s="10"/>
      <c r="FY85" s="7">
        <f>SUM(FY47:FY84)</f>
        <v>18</v>
      </c>
      <c r="FZ85" s="7">
        <f>SUM(FZ47:FZ84)</f>
        <v>26</v>
      </c>
      <c r="GA85" s="11">
        <f>SUM(GA47:GA84)</f>
        <v>60</v>
      </c>
      <c r="GB85" s="10"/>
      <c r="GC85" s="11">
        <f>SUM(GC47:GC84)</f>
        <v>0</v>
      </c>
      <c r="GD85" s="10"/>
      <c r="GE85" s="7">
        <f>SUM(GE47:GE84)</f>
        <v>4</v>
      </c>
      <c r="GF85" s="11">
        <f>SUM(GF47:GF84)</f>
        <v>30</v>
      </c>
      <c r="GG85" s="10"/>
      <c r="GH85" s="11">
        <f>SUM(GH47:GH84)</f>
        <v>0</v>
      </c>
      <c r="GI85" s="10"/>
      <c r="GJ85" s="11">
        <f>SUM(GJ47:GJ84)</f>
        <v>0</v>
      </c>
      <c r="GK85" s="10"/>
      <c r="GL85" s="11">
        <f>SUM(GL47:GL84)</f>
        <v>30</v>
      </c>
      <c r="GM85" s="10"/>
      <c r="GN85" s="11">
        <f>SUM(GN47:GN84)</f>
        <v>0</v>
      </c>
      <c r="GO85" s="10"/>
      <c r="GP85" s="11">
        <f>SUM(GP47:GP84)</f>
        <v>0</v>
      </c>
      <c r="GQ85" s="10"/>
      <c r="GR85" s="11">
        <f>SUM(GR47:GR84)</f>
        <v>30</v>
      </c>
      <c r="GS85" s="10"/>
      <c r="GT85" s="11">
        <f>SUM(GT47:GT84)</f>
        <v>0</v>
      </c>
      <c r="GU85" s="10"/>
      <c r="GV85" s="7">
        <f>SUM(GV47:GV84)</f>
        <v>26</v>
      </c>
      <c r="GW85" s="7">
        <f>SUM(GW47:GW84)</f>
        <v>30</v>
      </c>
    </row>
    <row r="86" spans="1:205" ht="19.5" customHeight="1">
      <c r="A86" s="12" t="s">
        <v>171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2"/>
      <c r="GW86" s="13"/>
    </row>
    <row r="87" spans="1:205" ht="12.75">
      <c r="A87" s="6"/>
      <c r="B87" s="6"/>
      <c r="C87" s="6"/>
      <c r="D87" s="6" t="s">
        <v>172</v>
      </c>
      <c r="E87" s="3" t="s">
        <v>173</v>
      </c>
      <c r="F87" s="6">
        <f>COUNTIF(V87:GU87,"e")</f>
        <v>0</v>
      </c>
      <c r="G87" s="6">
        <f>COUNTIF(V87:GU87,"z")</f>
        <v>1</v>
      </c>
      <c r="H87" s="6">
        <f>SUM(I87:R87)</f>
        <v>15</v>
      </c>
      <c r="I87" s="6">
        <f>V87+AS87+BP87+CM87+DJ87+EG87+FD87+GA87</f>
        <v>15</v>
      </c>
      <c r="J87" s="6">
        <f>X87+AU87+BR87+CO87+DL87+EI87+FF87+GC87</f>
        <v>0</v>
      </c>
      <c r="K87" s="6">
        <f>AA87+AX87+BU87+CR87+DO87+EL87+FI87+GF87</f>
        <v>0</v>
      </c>
      <c r="L87" s="6">
        <f>AC87+AZ87+BW87+CT87+DQ87+EN87+FK87+GH87</f>
        <v>0</v>
      </c>
      <c r="M87" s="6">
        <f>AE87+BB87+BY87+CV87+DS87+EP87+FM87+GJ87</f>
        <v>0</v>
      </c>
      <c r="N87" s="6">
        <f>AG87+BD87+CA87+CX87+DU87+ER87+FO87+GL87</f>
        <v>0</v>
      </c>
      <c r="O87" s="6">
        <f>AI87+BF87+CC87+CZ87+DW87+ET87+FQ87+GN87</f>
        <v>0</v>
      </c>
      <c r="P87" s="6">
        <f>AK87+BH87+CE87+DB87+DY87+EV87+FS87+GP87</f>
        <v>0</v>
      </c>
      <c r="Q87" s="6">
        <f>AM87+BJ87+CG87+DD87+EA87+EX87+FU87+GR87</f>
        <v>0</v>
      </c>
      <c r="R87" s="6">
        <f>AO87+BL87+CI87+DF87+EC87+EZ87+FW87+GT87</f>
        <v>0</v>
      </c>
      <c r="S87" s="7">
        <f>AR87+BO87+CL87+DI87+EF87+FC87+FZ87+GW87</f>
        <v>1</v>
      </c>
      <c r="T87" s="7">
        <f>AQ87+BN87+CK87+DH87+EE87+FB87+FY87+GV87</f>
        <v>0</v>
      </c>
      <c r="U87" s="7">
        <v>1</v>
      </c>
      <c r="V87" s="11">
        <v>15</v>
      </c>
      <c r="W87" s="10" t="s">
        <v>66</v>
      </c>
      <c r="X87" s="11"/>
      <c r="Y87" s="10"/>
      <c r="Z87" s="7">
        <v>1</v>
      </c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>Z87+AQ87</f>
        <v>1</v>
      </c>
      <c r="AS87" s="11"/>
      <c r="AT87" s="10"/>
      <c r="AU87" s="11"/>
      <c r="AV87" s="10"/>
      <c r="AW87" s="7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>AW87+BN87</f>
        <v>0</v>
      </c>
      <c r="BP87" s="11"/>
      <c r="BQ87" s="10"/>
      <c r="BR87" s="11"/>
      <c r="BS87" s="10"/>
      <c r="BT87" s="7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>BT87+CK87</f>
        <v>0</v>
      </c>
      <c r="CM87" s="11"/>
      <c r="CN87" s="10"/>
      <c r="CO87" s="11"/>
      <c r="CP87" s="10"/>
      <c r="CQ87" s="7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>CQ87+DH87</f>
        <v>0</v>
      </c>
      <c r="DJ87" s="11"/>
      <c r="DK87" s="10"/>
      <c r="DL87" s="11"/>
      <c r="DM87" s="10"/>
      <c r="DN87" s="7"/>
      <c r="DO87" s="11"/>
      <c r="DP87" s="10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>DN87+EE87</f>
        <v>0</v>
      </c>
      <c r="EG87" s="11"/>
      <c r="EH87" s="10"/>
      <c r="EI87" s="11"/>
      <c r="EJ87" s="10"/>
      <c r="EK87" s="7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>EK87+FB87</f>
        <v>0</v>
      </c>
      <c r="FD87" s="11"/>
      <c r="FE87" s="10"/>
      <c r="FF87" s="11"/>
      <c r="FG87" s="10"/>
      <c r="FH87" s="7"/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>FH87+FY87</f>
        <v>0</v>
      </c>
      <c r="GA87" s="11"/>
      <c r="GB87" s="10"/>
      <c r="GC87" s="11"/>
      <c r="GD87" s="10"/>
      <c r="GE87" s="7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>GE87+GV87</f>
        <v>0</v>
      </c>
    </row>
    <row r="88" spans="1:205" ht="15.75" customHeight="1">
      <c r="A88" s="6"/>
      <c r="B88" s="6"/>
      <c r="C88" s="6"/>
      <c r="D88" s="6"/>
      <c r="E88" s="6" t="s">
        <v>77</v>
      </c>
      <c r="F88" s="6">
        <f aca="true" t="shared" si="70" ref="F88:V88">SUM(F87:F87)</f>
        <v>0</v>
      </c>
      <c r="G88" s="6">
        <f t="shared" si="70"/>
        <v>1</v>
      </c>
      <c r="H88" s="6">
        <f t="shared" si="70"/>
        <v>15</v>
      </c>
      <c r="I88" s="6">
        <f t="shared" si="70"/>
        <v>15</v>
      </c>
      <c r="J88" s="6">
        <f t="shared" si="70"/>
        <v>0</v>
      </c>
      <c r="K88" s="6">
        <f t="shared" si="70"/>
        <v>0</v>
      </c>
      <c r="L88" s="6">
        <f t="shared" si="70"/>
        <v>0</v>
      </c>
      <c r="M88" s="6">
        <f t="shared" si="70"/>
        <v>0</v>
      </c>
      <c r="N88" s="6">
        <f t="shared" si="70"/>
        <v>0</v>
      </c>
      <c r="O88" s="6">
        <f t="shared" si="70"/>
        <v>0</v>
      </c>
      <c r="P88" s="6">
        <f t="shared" si="70"/>
        <v>0</v>
      </c>
      <c r="Q88" s="6">
        <f t="shared" si="70"/>
        <v>0</v>
      </c>
      <c r="R88" s="6">
        <f t="shared" si="70"/>
        <v>0</v>
      </c>
      <c r="S88" s="7">
        <f t="shared" si="70"/>
        <v>1</v>
      </c>
      <c r="T88" s="7">
        <f t="shared" si="70"/>
        <v>0</v>
      </c>
      <c r="U88" s="7">
        <f t="shared" si="70"/>
        <v>1</v>
      </c>
      <c r="V88" s="11">
        <f t="shared" si="70"/>
        <v>15</v>
      </c>
      <c r="W88" s="10"/>
      <c r="X88" s="11">
        <f>SUM(X87:X87)</f>
        <v>0</v>
      </c>
      <c r="Y88" s="10"/>
      <c r="Z88" s="7">
        <f>SUM(Z87:Z87)</f>
        <v>1</v>
      </c>
      <c r="AA88" s="11">
        <f>SUM(AA87:AA87)</f>
        <v>0</v>
      </c>
      <c r="AB88" s="10"/>
      <c r="AC88" s="11">
        <f>SUM(AC87:AC87)</f>
        <v>0</v>
      </c>
      <c r="AD88" s="10"/>
      <c r="AE88" s="11">
        <f>SUM(AE87:AE87)</f>
        <v>0</v>
      </c>
      <c r="AF88" s="10"/>
      <c r="AG88" s="11">
        <f>SUM(AG87:AG87)</f>
        <v>0</v>
      </c>
      <c r="AH88" s="10"/>
      <c r="AI88" s="11">
        <f>SUM(AI87:AI87)</f>
        <v>0</v>
      </c>
      <c r="AJ88" s="10"/>
      <c r="AK88" s="11">
        <f>SUM(AK87:AK87)</f>
        <v>0</v>
      </c>
      <c r="AL88" s="10"/>
      <c r="AM88" s="11">
        <f>SUM(AM87:AM87)</f>
        <v>0</v>
      </c>
      <c r="AN88" s="10"/>
      <c r="AO88" s="11">
        <f>SUM(AO87:AO87)</f>
        <v>0</v>
      </c>
      <c r="AP88" s="10"/>
      <c r="AQ88" s="7">
        <f>SUM(AQ87:AQ87)</f>
        <v>0</v>
      </c>
      <c r="AR88" s="7">
        <f>SUM(AR87:AR87)</f>
        <v>1</v>
      </c>
      <c r="AS88" s="11">
        <f>SUM(AS87:AS87)</f>
        <v>0</v>
      </c>
      <c r="AT88" s="10"/>
      <c r="AU88" s="11">
        <f>SUM(AU87:AU87)</f>
        <v>0</v>
      </c>
      <c r="AV88" s="10"/>
      <c r="AW88" s="7">
        <f>SUM(AW87:AW87)</f>
        <v>0</v>
      </c>
      <c r="AX88" s="11">
        <f>SUM(AX87:AX87)</f>
        <v>0</v>
      </c>
      <c r="AY88" s="10"/>
      <c r="AZ88" s="11">
        <f>SUM(AZ87:AZ87)</f>
        <v>0</v>
      </c>
      <c r="BA88" s="10"/>
      <c r="BB88" s="11">
        <f>SUM(BB87:BB87)</f>
        <v>0</v>
      </c>
      <c r="BC88" s="10"/>
      <c r="BD88" s="11">
        <f>SUM(BD87:BD87)</f>
        <v>0</v>
      </c>
      <c r="BE88" s="10"/>
      <c r="BF88" s="11">
        <f>SUM(BF87:BF87)</f>
        <v>0</v>
      </c>
      <c r="BG88" s="10"/>
      <c r="BH88" s="11">
        <f>SUM(BH87:BH87)</f>
        <v>0</v>
      </c>
      <c r="BI88" s="10"/>
      <c r="BJ88" s="11">
        <f>SUM(BJ87:BJ87)</f>
        <v>0</v>
      </c>
      <c r="BK88" s="10"/>
      <c r="BL88" s="11">
        <f>SUM(BL87:BL87)</f>
        <v>0</v>
      </c>
      <c r="BM88" s="10"/>
      <c r="BN88" s="7">
        <f>SUM(BN87:BN87)</f>
        <v>0</v>
      </c>
      <c r="BO88" s="7">
        <f>SUM(BO87:BO87)</f>
        <v>0</v>
      </c>
      <c r="BP88" s="11">
        <f>SUM(BP87:BP87)</f>
        <v>0</v>
      </c>
      <c r="BQ88" s="10"/>
      <c r="BR88" s="11">
        <f>SUM(BR87:BR87)</f>
        <v>0</v>
      </c>
      <c r="BS88" s="10"/>
      <c r="BT88" s="7">
        <f>SUM(BT87:BT87)</f>
        <v>0</v>
      </c>
      <c r="BU88" s="11">
        <f>SUM(BU87:BU87)</f>
        <v>0</v>
      </c>
      <c r="BV88" s="10"/>
      <c r="BW88" s="11">
        <f>SUM(BW87:BW87)</f>
        <v>0</v>
      </c>
      <c r="BX88" s="10"/>
      <c r="BY88" s="11">
        <f>SUM(BY87:BY87)</f>
        <v>0</v>
      </c>
      <c r="BZ88" s="10"/>
      <c r="CA88" s="11">
        <f>SUM(CA87:CA87)</f>
        <v>0</v>
      </c>
      <c r="CB88" s="10"/>
      <c r="CC88" s="11">
        <f>SUM(CC87:CC87)</f>
        <v>0</v>
      </c>
      <c r="CD88" s="10"/>
      <c r="CE88" s="11">
        <f>SUM(CE87:CE87)</f>
        <v>0</v>
      </c>
      <c r="CF88" s="10"/>
      <c r="CG88" s="11">
        <f>SUM(CG87:CG87)</f>
        <v>0</v>
      </c>
      <c r="CH88" s="10"/>
      <c r="CI88" s="11">
        <f>SUM(CI87:CI87)</f>
        <v>0</v>
      </c>
      <c r="CJ88" s="10"/>
      <c r="CK88" s="7">
        <f>SUM(CK87:CK87)</f>
        <v>0</v>
      </c>
      <c r="CL88" s="7">
        <f>SUM(CL87:CL87)</f>
        <v>0</v>
      </c>
      <c r="CM88" s="11">
        <f>SUM(CM87:CM87)</f>
        <v>0</v>
      </c>
      <c r="CN88" s="10"/>
      <c r="CO88" s="11">
        <f>SUM(CO87:CO87)</f>
        <v>0</v>
      </c>
      <c r="CP88" s="10"/>
      <c r="CQ88" s="7">
        <f>SUM(CQ87:CQ87)</f>
        <v>0</v>
      </c>
      <c r="CR88" s="11">
        <f>SUM(CR87:CR87)</f>
        <v>0</v>
      </c>
      <c r="CS88" s="10"/>
      <c r="CT88" s="11">
        <f>SUM(CT87:CT87)</f>
        <v>0</v>
      </c>
      <c r="CU88" s="10"/>
      <c r="CV88" s="11">
        <f>SUM(CV87:CV87)</f>
        <v>0</v>
      </c>
      <c r="CW88" s="10"/>
      <c r="CX88" s="11">
        <f>SUM(CX87:CX87)</f>
        <v>0</v>
      </c>
      <c r="CY88" s="10"/>
      <c r="CZ88" s="11">
        <f>SUM(CZ87:CZ87)</f>
        <v>0</v>
      </c>
      <c r="DA88" s="10"/>
      <c r="DB88" s="11">
        <f>SUM(DB87:DB87)</f>
        <v>0</v>
      </c>
      <c r="DC88" s="10"/>
      <c r="DD88" s="11">
        <f>SUM(DD87:DD87)</f>
        <v>0</v>
      </c>
      <c r="DE88" s="10"/>
      <c r="DF88" s="11">
        <f>SUM(DF87:DF87)</f>
        <v>0</v>
      </c>
      <c r="DG88" s="10"/>
      <c r="DH88" s="7">
        <f>SUM(DH87:DH87)</f>
        <v>0</v>
      </c>
      <c r="DI88" s="7">
        <f>SUM(DI87:DI87)</f>
        <v>0</v>
      </c>
      <c r="DJ88" s="11">
        <f>SUM(DJ87:DJ87)</f>
        <v>0</v>
      </c>
      <c r="DK88" s="10"/>
      <c r="DL88" s="11">
        <f>SUM(DL87:DL87)</f>
        <v>0</v>
      </c>
      <c r="DM88" s="10"/>
      <c r="DN88" s="7">
        <f>SUM(DN87:DN87)</f>
        <v>0</v>
      </c>
      <c r="DO88" s="11">
        <f>SUM(DO87:DO87)</f>
        <v>0</v>
      </c>
      <c r="DP88" s="10"/>
      <c r="DQ88" s="11">
        <f>SUM(DQ87:DQ87)</f>
        <v>0</v>
      </c>
      <c r="DR88" s="10"/>
      <c r="DS88" s="11">
        <f>SUM(DS87:DS87)</f>
        <v>0</v>
      </c>
      <c r="DT88" s="10"/>
      <c r="DU88" s="11">
        <f>SUM(DU87:DU87)</f>
        <v>0</v>
      </c>
      <c r="DV88" s="10"/>
      <c r="DW88" s="11">
        <f>SUM(DW87:DW87)</f>
        <v>0</v>
      </c>
      <c r="DX88" s="10"/>
      <c r="DY88" s="11">
        <f>SUM(DY87:DY87)</f>
        <v>0</v>
      </c>
      <c r="DZ88" s="10"/>
      <c r="EA88" s="11">
        <f>SUM(EA87:EA87)</f>
        <v>0</v>
      </c>
      <c r="EB88" s="10"/>
      <c r="EC88" s="11">
        <f>SUM(EC87:EC87)</f>
        <v>0</v>
      </c>
      <c r="ED88" s="10"/>
      <c r="EE88" s="7">
        <f>SUM(EE87:EE87)</f>
        <v>0</v>
      </c>
      <c r="EF88" s="7">
        <f>SUM(EF87:EF87)</f>
        <v>0</v>
      </c>
      <c r="EG88" s="11">
        <f>SUM(EG87:EG87)</f>
        <v>0</v>
      </c>
      <c r="EH88" s="10"/>
      <c r="EI88" s="11">
        <f>SUM(EI87:EI87)</f>
        <v>0</v>
      </c>
      <c r="EJ88" s="10"/>
      <c r="EK88" s="7">
        <f>SUM(EK87:EK87)</f>
        <v>0</v>
      </c>
      <c r="EL88" s="11">
        <f>SUM(EL87:EL87)</f>
        <v>0</v>
      </c>
      <c r="EM88" s="10"/>
      <c r="EN88" s="11">
        <f>SUM(EN87:EN87)</f>
        <v>0</v>
      </c>
      <c r="EO88" s="10"/>
      <c r="EP88" s="11">
        <f>SUM(EP87:EP87)</f>
        <v>0</v>
      </c>
      <c r="EQ88" s="10"/>
      <c r="ER88" s="11">
        <f>SUM(ER87:ER87)</f>
        <v>0</v>
      </c>
      <c r="ES88" s="10"/>
      <c r="ET88" s="11">
        <f>SUM(ET87:ET87)</f>
        <v>0</v>
      </c>
      <c r="EU88" s="10"/>
      <c r="EV88" s="11">
        <f>SUM(EV87:EV87)</f>
        <v>0</v>
      </c>
      <c r="EW88" s="10"/>
      <c r="EX88" s="11">
        <f>SUM(EX87:EX87)</f>
        <v>0</v>
      </c>
      <c r="EY88" s="10"/>
      <c r="EZ88" s="11">
        <f>SUM(EZ87:EZ87)</f>
        <v>0</v>
      </c>
      <c r="FA88" s="10"/>
      <c r="FB88" s="7">
        <f>SUM(FB87:FB87)</f>
        <v>0</v>
      </c>
      <c r="FC88" s="7">
        <f>SUM(FC87:FC87)</f>
        <v>0</v>
      </c>
      <c r="FD88" s="11">
        <f>SUM(FD87:FD87)</f>
        <v>0</v>
      </c>
      <c r="FE88" s="10"/>
      <c r="FF88" s="11">
        <f>SUM(FF87:FF87)</f>
        <v>0</v>
      </c>
      <c r="FG88" s="10"/>
      <c r="FH88" s="7">
        <f>SUM(FH87:FH87)</f>
        <v>0</v>
      </c>
      <c r="FI88" s="11">
        <f>SUM(FI87:FI87)</f>
        <v>0</v>
      </c>
      <c r="FJ88" s="10"/>
      <c r="FK88" s="11">
        <f>SUM(FK87:FK87)</f>
        <v>0</v>
      </c>
      <c r="FL88" s="10"/>
      <c r="FM88" s="11">
        <f>SUM(FM87:FM87)</f>
        <v>0</v>
      </c>
      <c r="FN88" s="10"/>
      <c r="FO88" s="11">
        <f>SUM(FO87:FO87)</f>
        <v>0</v>
      </c>
      <c r="FP88" s="10"/>
      <c r="FQ88" s="11">
        <f>SUM(FQ87:FQ87)</f>
        <v>0</v>
      </c>
      <c r="FR88" s="10"/>
      <c r="FS88" s="11">
        <f>SUM(FS87:FS87)</f>
        <v>0</v>
      </c>
      <c r="FT88" s="10"/>
      <c r="FU88" s="11">
        <f>SUM(FU87:FU87)</f>
        <v>0</v>
      </c>
      <c r="FV88" s="10"/>
      <c r="FW88" s="11">
        <f>SUM(FW87:FW87)</f>
        <v>0</v>
      </c>
      <c r="FX88" s="10"/>
      <c r="FY88" s="7">
        <f>SUM(FY87:FY87)</f>
        <v>0</v>
      </c>
      <c r="FZ88" s="7">
        <f>SUM(FZ87:FZ87)</f>
        <v>0</v>
      </c>
      <c r="GA88" s="11">
        <f>SUM(GA87:GA87)</f>
        <v>0</v>
      </c>
      <c r="GB88" s="10"/>
      <c r="GC88" s="11">
        <f>SUM(GC87:GC87)</f>
        <v>0</v>
      </c>
      <c r="GD88" s="10"/>
      <c r="GE88" s="7">
        <f>SUM(GE87:GE87)</f>
        <v>0</v>
      </c>
      <c r="GF88" s="11">
        <f>SUM(GF87:GF87)</f>
        <v>0</v>
      </c>
      <c r="GG88" s="10"/>
      <c r="GH88" s="11">
        <f>SUM(GH87:GH87)</f>
        <v>0</v>
      </c>
      <c r="GI88" s="10"/>
      <c r="GJ88" s="11">
        <f>SUM(GJ87:GJ87)</f>
        <v>0</v>
      </c>
      <c r="GK88" s="10"/>
      <c r="GL88" s="11">
        <f>SUM(GL87:GL87)</f>
        <v>0</v>
      </c>
      <c r="GM88" s="10"/>
      <c r="GN88" s="11">
        <f>SUM(GN87:GN87)</f>
        <v>0</v>
      </c>
      <c r="GO88" s="10"/>
      <c r="GP88" s="11">
        <f>SUM(GP87:GP87)</f>
        <v>0</v>
      </c>
      <c r="GQ88" s="10"/>
      <c r="GR88" s="11">
        <f>SUM(GR87:GR87)</f>
        <v>0</v>
      </c>
      <c r="GS88" s="10"/>
      <c r="GT88" s="11">
        <f>SUM(GT87:GT87)</f>
        <v>0</v>
      </c>
      <c r="GU88" s="10"/>
      <c r="GV88" s="7">
        <f>SUM(GV87:GV87)</f>
        <v>0</v>
      </c>
      <c r="GW88" s="7">
        <f>SUM(GW87:GW87)</f>
        <v>0</v>
      </c>
    </row>
    <row r="89" spans="1:205" ht="19.5" customHeight="1">
      <c r="A89" s="12" t="s">
        <v>174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2"/>
      <c r="GW89" s="13"/>
    </row>
    <row r="90" spans="1:205" ht="12.75">
      <c r="A90" s="15">
        <v>1</v>
      </c>
      <c r="B90" s="15">
        <v>1</v>
      </c>
      <c r="C90" s="6">
        <v>1</v>
      </c>
      <c r="D90" s="6" t="s">
        <v>175</v>
      </c>
      <c r="E90" s="3" t="s">
        <v>176</v>
      </c>
      <c r="F90" s="6">
        <f aca="true" t="shared" si="71" ref="F90:F121">COUNTIF(V90:GU90,"e")</f>
        <v>1</v>
      </c>
      <c r="G90" s="6">
        <f aca="true" t="shared" si="72" ref="G90:G121">COUNTIF(V90:GU90,"z")</f>
        <v>2</v>
      </c>
      <c r="H90" s="6">
        <f aca="true" t="shared" si="73" ref="H90:H121">SUM(I90:R90)</f>
        <v>150</v>
      </c>
      <c r="I90" s="6">
        <f aca="true" t="shared" si="74" ref="I90:I121">V90+AS90+BP90+CM90+DJ90+EG90+FD90+GA90</f>
        <v>0</v>
      </c>
      <c r="J90" s="6">
        <f aca="true" t="shared" si="75" ref="J90:J121">X90+AU90+BR90+CO90+DL90+EI90+FF90+GC90</f>
        <v>0</v>
      </c>
      <c r="K90" s="6">
        <f aca="true" t="shared" si="76" ref="K90:K121">AA90+AX90+BU90+CR90+DO90+EL90+FI90+GF90</f>
        <v>0</v>
      </c>
      <c r="L90" s="6">
        <f aca="true" t="shared" si="77" ref="L90:L121">AC90+AZ90+BW90+CT90+DQ90+EN90+FK90+GH90</f>
        <v>0</v>
      </c>
      <c r="M90" s="6">
        <f aca="true" t="shared" si="78" ref="M90:M121">AE90+BB90+BY90+CV90+DS90+EP90+FM90+GJ90</f>
        <v>150</v>
      </c>
      <c r="N90" s="6">
        <f aca="true" t="shared" si="79" ref="N90:N121">AG90+BD90+CA90+CX90+DU90+ER90+FO90+GL90</f>
        <v>0</v>
      </c>
      <c r="O90" s="6">
        <f aca="true" t="shared" si="80" ref="O90:O121">AI90+BF90+CC90+CZ90+DW90+ET90+FQ90+GN90</f>
        <v>0</v>
      </c>
      <c r="P90" s="6">
        <f aca="true" t="shared" si="81" ref="P90:P121">AK90+BH90+CE90+DB90+DY90+EV90+FS90+GP90</f>
        <v>0</v>
      </c>
      <c r="Q90" s="6">
        <f aca="true" t="shared" si="82" ref="Q90:Q121">AM90+BJ90+CG90+DD90+EA90+EX90+FU90+GR90</f>
        <v>0</v>
      </c>
      <c r="R90" s="6">
        <f aca="true" t="shared" si="83" ref="R90:R121">AO90+BL90+CI90+DF90+EC90+EZ90+FW90+GT90</f>
        <v>0</v>
      </c>
      <c r="S90" s="7">
        <f aca="true" t="shared" si="84" ref="S90:S121">AR90+BO90+CL90+DI90+EF90+FC90+FZ90+GW90</f>
        <v>7</v>
      </c>
      <c r="T90" s="7">
        <f aca="true" t="shared" si="85" ref="T90:T121">AQ90+BN90+CK90+DH90+EE90+FB90+FY90+GV90</f>
        <v>7</v>
      </c>
      <c r="U90" s="7">
        <v>7</v>
      </c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aca="true" t="shared" si="86" ref="AR90:AR121">Z90+AQ90</f>
        <v>0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aca="true" t="shared" si="87" ref="BO90:BO121">AW90+BN90</f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>
        <v>30</v>
      </c>
      <c r="BZ90" s="10" t="s">
        <v>66</v>
      </c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>
        <v>2</v>
      </c>
      <c r="CL90" s="7">
        <f aca="true" t="shared" si="88" ref="CL90:CL121">BT90+CK90</f>
        <v>2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>
        <v>60</v>
      </c>
      <c r="CW90" s="10" t="s">
        <v>66</v>
      </c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>
        <v>2</v>
      </c>
      <c r="DI90" s="7">
        <f aca="true" t="shared" si="89" ref="DI90:DI121">CQ90+DH90</f>
        <v>2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>
        <v>60</v>
      </c>
      <c r="DT90" s="10" t="s">
        <v>79</v>
      </c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>
        <v>3</v>
      </c>
      <c r="EF90" s="7">
        <f aca="true" t="shared" si="90" ref="EF90:EF121">DN90+EE90</f>
        <v>3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aca="true" t="shared" si="91" ref="FC90:FC121">EK90+FB90</f>
        <v>0</v>
      </c>
      <c r="FD90" s="11"/>
      <c r="FE90" s="10"/>
      <c r="FF90" s="11"/>
      <c r="FG90" s="10"/>
      <c r="FH90" s="7"/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aca="true" t="shared" si="92" ref="FZ90:FZ121">FH90+FY90</f>
        <v>0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aca="true" t="shared" si="93" ref="GW90:GW121">GE90+GV90</f>
        <v>0</v>
      </c>
    </row>
    <row r="91" spans="1:205" ht="12.75">
      <c r="A91" s="15">
        <v>1</v>
      </c>
      <c r="B91" s="15">
        <v>1</v>
      </c>
      <c r="C91" s="6">
        <v>2</v>
      </c>
      <c r="D91" s="6" t="s">
        <v>177</v>
      </c>
      <c r="E91" s="3" t="s">
        <v>178</v>
      </c>
      <c r="F91" s="6">
        <f t="shared" si="71"/>
        <v>1</v>
      </c>
      <c r="G91" s="6">
        <f t="shared" si="72"/>
        <v>2</v>
      </c>
      <c r="H91" s="6">
        <f t="shared" si="73"/>
        <v>150</v>
      </c>
      <c r="I91" s="6">
        <f t="shared" si="74"/>
        <v>0</v>
      </c>
      <c r="J91" s="6">
        <f t="shared" si="75"/>
        <v>0</v>
      </c>
      <c r="K91" s="6">
        <f t="shared" si="76"/>
        <v>0</v>
      </c>
      <c r="L91" s="6">
        <f t="shared" si="77"/>
        <v>0</v>
      </c>
      <c r="M91" s="6">
        <f t="shared" si="78"/>
        <v>150</v>
      </c>
      <c r="N91" s="6">
        <f t="shared" si="79"/>
        <v>0</v>
      </c>
      <c r="O91" s="6">
        <f t="shared" si="80"/>
        <v>0</v>
      </c>
      <c r="P91" s="6">
        <f t="shared" si="81"/>
        <v>0</v>
      </c>
      <c r="Q91" s="6">
        <f t="shared" si="82"/>
        <v>0</v>
      </c>
      <c r="R91" s="6">
        <f t="shared" si="83"/>
        <v>0</v>
      </c>
      <c r="S91" s="7">
        <f t="shared" si="84"/>
        <v>7</v>
      </c>
      <c r="T91" s="7">
        <f t="shared" si="85"/>
        <v>7</v>
      </c>
      <c r="U91" s="7">
        <v>7</v>
      </c>
      <c r="V91" s="11"/>
      <c r="W91" s="10"/>
      <c r="X91" s="11"/>
      <c r="Y91" s="10"/>
      <c r="Z91" s="7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86"/>
        <v>0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87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>
        <v>30</v>
      </c>
      <c r="BZ91" s="10" t="s">
        <v>66</v>
      </c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>
        <v>2</v>
      </c>
      <c r="CL91" s="7">
        <f t="shared" si="88"/>
        <v>2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>
        <v>60</v>
      </c>
      <c r="CW91" s="10" t="s">
        <v>66</v>
      </c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>
        <v>2</v>
      </c>
      <c r="DI91" s="7">
        <f t="shared" si="89"/>
        <v>2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>
        <v>60</v>
      </c>
      <c r="DT91" s="10" t="s">
        <v>79</v>
      </c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>
        <v>3</v>
      </c>
      <c r="EF91" s="7">
        <f t="shared" si="90"/>
        <v>3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91"/>
        <v>0</v>
      </c>
      <c r="FD91" s="11"/>
      <c r="FE91" s="10"/>
      <c r="FF91" s="11"/>
      <c r="FG91" s="10"/>
      <c r="FH91" s="7"/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92"/>
        <v>0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93"/>
        <v>0</v>
      </c>
    </row>
    <row r="92" spans="1:205" ht="12.75">
      <c r="A92" s="15">
        <v>2</v>
      </c>
      <c r="B92" s="15">
        <v>1</v>
      </c>
      <c r="C92" s="6">
        <v>1</v>
      </c>
      <c r="D92" s="6" t="s">
        <v>179</v>
      </c>
      <c r="E92" s="3" t="s">
        <v>180</v>
      </c>
      <c r="F92" s="6">
        <f t="shared" si="71"/>
        <v>0</v>
      </c>
      <c r="G92" s="6">
        <f t="shared" si="72"/>
        <v>1</v>
      </c>
      <c r="H92" s="6">
        <f t="shared" si="73"/>
        <v>15</v>
      </c>
      <c r="I92" s="6">
        <f t="shared" si="74"/>
        <v>15</v>
      </c>
      <c r="J92" s="6">
        <f t="shared" si="75"/>
        <v>0</v>
      </c>
      <c r="K92" s="6">
        <f t="shared" si="76"/>
        <v>0</v>
      </c>
      <c r="L92" s="6">
        <f t="shared" si="77"/>
        <v>0</v>
      </c>
      <c r="M92" s="6">
        <f t="shared" si="78"/>
        <v>0</v>
      </c>
      <c r="N92" s="6">
        <f t="shared" si="79"/>
        <v>0</v>
      </c>
      <c r="O92" s="6">
        <f t="shared" si="80"/>
        <v>0</v>
      </c>
      <c r="P92" s="6">
        <f t="shared" si="81"/>
        <v>0</v>
      </c>
      <c r="Q92" s="6">
        <f t="shared" si="82"/>
        <v>0</v>
      </c>
      <c r="R92" s="6">
        <f t="shared" si="83"/>
        <v>0</v>
      </c>
      <c r="S92" s="7">
        <f t="shared" si="84"/>
        <v>1</v>
      </c>
      <c r="T92" s="7">
        <f t="shared" si="85"/>
        <v>0</v>
      </c>
      <c r="U92" s="7">
        <v>1</v>
      </c>
      <c r="V92" s="11">
        <v>15</v>
      </c>
      <c r="W92" s="10" t="s">
        <v>66</v>
      </c>
      <c r="X92" s="11"/>
      <c r="Y92" s="10"/>
      <c r="Z92" s="7">
        <v>1</v>
      </c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86"/>
        <v>1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87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88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89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90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91"/>
        <v>0</v>
      </c>
      <c r="FD92" s="11"/>
      <c r="FE92" s="10"/>
      <c r="FF92" s="11"/>
      <c r="FG92" s="10"/>
      <c r="FH92" s="7"/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92"/>
        <v>0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93"/>
        <v>0</v>
      </c>
    </row>
    <row r="93" spans="1:205" ht="12.75">
      <c r="A93" s="15">
        <v>2</v>
      </c>
      <c r="B93" s="15">
        <v>1</v>
      </c>
      <c r="C93" s="6">
        <v>2</v>
      </c>
      <c r="D93" s="6" t="s">
        <v>181</v>
      </c>
      <c r="E93" s="3" t="s">
        <v>182</v>
      </c>
      <c r="F93" s="6">
        <f t="shared" si="71"/>
        <v>0</v>
      </c>
      <c r="G93" s="6">
        <f t="shared" si="72"/>
        <v>1</v>
      </c>
      <c r="H93" s="6">
        <f t="shared" si="73"/>
        <v>15</v>
      </c>
      <c r="I93" s="6">
        <f t="shared" si="74"/>
        <v>15</v>
      </c>
      <c r="J93" s="6">
        <f t="shared" si="75"/>
        <v>0</v>
      </c>
      <c r="K93" s="6">
        <f t="shared" si="76"/>
        <v>0</v>
      </c>
      <c r="L93" s="6">
        <f t="shared" si="77"/>
        <v>0</v>
      </c>
      <c r="M93" s="6">
        <f t="shared" si="78"/>
        <v>0</v>
      </c>
      <c r="N93" s="6">
        <f t="shared" si="79"/>
        <v>0</v>
      </c>
      <c r="O93" s="6">
        <f t="shared" si="80"/>
        <v>0</v>
      </c>
      <c r="P93" s="6">
        <f t="shared" si="81"/>
        <v>0</v>
      </c>
      <c r="Q93" s="6">
        <f t="shared" si="82"/>
        <v>0</v>
      </c>
      <c r="R93" s="6">
        <f t="shared" si="83"/>
        <v>0</v>
      </c>
      <c r="S93" s="7">
        <f t="shared" si="84"/>
        <v>1</v>
      </c>
      <c r="T93" s="7">
        <f t="shared" si="85"/>
        <v>0</v>
      </c>
      <c r="U93" s="7">
        <v>1</v>
      </c>
      <c r="V93" s="11">
        <v>15</v>
      </c>
      <c r="W93" s="10" t="s">
        <v>66</v>
      </c>
      <c r="X93" s="11"/>
      <c r="Y93" s="10"/>
      <c r="Z93" s="7">
        <v>1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86"/>
        <v>1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87"/>
        <v>0</v>
      </c>
      <c r="BP93" s="11"/>
      <c r="BQ93" s="10"/>
      <c r="BR93" s="11"/>
      <c r="BS93" s="10"/>
      <c r="BT93" s="7"/>
      <c r="BU93" s="11"/>
      <c r="BV93" s="10"/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88"/>
        <v>0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89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90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91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92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93"/>
        <v>0</v>
      </c>
    </row>
    <row r="94" spans="1:205" ht="12.75">
      <c r="A94" s="15">
        <v>3</v>
      </c>
      <c r="B94" s="15">
        <v>1</v>
      </c>
      <c r="C94" s="6">
        <v>1</v>
      </c>
      <c r="D94" s="6" t="s">
        <v>183</v>
      </c>
      <c r="E94" s="3" t="s">
        <v>184</v>
      </c>
      <c r="F94" s="6">
        <f t="shared" si="71"/>
        <v>0</v>
      </c>
      <c r="G94" s="6">
        <f t="shared" si="72"/>
        <v>1</v>
      </c>
      <c r="H94" s="6">
        <f t="shared" si="73"/>
        <v>30</v>
      </c>
      <c r="I94" s="6">
        <f t="shared" si="74"/>
        <v>30</v>
      </c>
      <c r="J94" s="6">
        <f t="shared" si="75"/>
        <v>0</v>
      </c>
      <c r="K94" s="6">
        <f t="shared" si="76"/>
        <v>0</v>
      </c>
      <c r="L94" s="6">
        <f t="shared" si="77"/>
        <v>0</v>
      </c>
      <c r="M94" s="6">
        <f t="shared" si="78"/>
        <v>0</v>
      </c>
      <c r="N94" s="6">
        <f t="shared" si="79"/>
        <v>0</v>
      </c>
      <c r="O94" s="6">
        <f t="shared" si="80"/>
        <v>0</v>
      </c>
      <c r="P94" s="6">
        <f t="shared" si="81"/>
        <v>0</v>
      </c>
      <c r="Q94" s="6">
        <f t="shared" si="82"/>
        <v>0</v>
      </c>
      <c r="R94" s="6">
        <f t="shared" si="83"/>
        <v>0</v>
      </c>
      <c r="S94" s="7">
        <f t="shared" si="84"/>
        <v>2</v>
      </c>
      <c r="T94" s="7">
        <f t="shared" si="85"/>
        <v>0</v>
      </c>
      <c r="U94" s="7">
        <v>1</v>
      </c>
      <c r="V94" s="11">
        <v>30</v>
      </c>
      <c r="W94" s="10" t="s">
        <v>66</v>
      </c>
      <c r="X94" s="11"/>
      <c r="Y94" s="10"/>
      <c r="Z94" s="7">
        <v>2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86"/>
        <v>2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87"/>
        <v>0</v>
      </c>
      <c r="BP94" s="11"/>
      <c r="BQ94" s="10"/>
      <c r="BR94" s="11"/>
      <c r="BS94" s="10"/>
      <c r="BT94" s="7"/>
      <c r="BU94" s="11"/>
      <c r="BV94" s="10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88"/>
        <v>0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89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90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91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92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93"/>
        <v>0</v>
      </c>
    </row>
    <row r="95" spans="1:205" ht="12.75">
      <c r="A95" s="15">
        <v>3</v>
      </c>
      <c r="B95" s="15">
        <v>1</v>
      </c>
      <c r="C95" s="6">
        <v>2</v>
      </c>
      <c r="D95" s="6" t="s">
        <v>185</v>
      </c>
      <c r="E95" s="3" t="s">
        <v>186</v>
      </c>
      <c r="F95" s="6">
        <f t="shared" si="71"/>
        <v>0</v>
      </c>
      <c r="G95" s="6">
        <f t="shared" si="72"/>
        <v>1</v>
      </c>
      <c r="H95" s="6">
        <f t="shared" si="73"/>
        <v>30</v>
      </c>
      <c r="I95" s="6">
        <f t="shared" si="74"/>
        <v>30</v>
      </c>
      <c r="J95" s="6">
        <f t="shared" si="75"/>
        <v>0</v>
      </c>
      <c r="K95" s="6">
        <f t="shared" si="76"/>
        <v>0</v>
      </c>
      <c r="L95" s="6">
        <f t="shared" si="77"/>
        <v>0</v>
      </c>
      <c r="M95" s="6">
        <f t="shared" si="78"/>
        <v>0</v>
      </c>
      <c r="N95" s="6">
        <f t="shared" si="79"/>
        <v>0</v>
      </c>
      <c r="O95" s="6">
        <f t="shared" si="80"/>
        <v>0</v>
      </c>
      <c r="P95" s="6">
        <f t="shared" si="81"/>
        <v>0</v>
      </c>
      <c r="Q95" s="6">
        <f t="shared" si="82"/>
        <v>0</v>
      </c>
      <c r="R95" s="6">
        <f t="shared" si="83"/>
        <v>0</v>
      </c>
      <c r="S95" s="7">
        <f t="shared" si="84"/>
        <v>2</v>
      </c>
      <c r="T95" s="7">
        <f t="shared" si="85"/>
        <v>0</v>
      </c>
      <c r="U95" s="7">
        <v>1</v>
      </c>
      <c r="V95" s="11">
        <v>30</v>
      </c>
      <c r="W95" s="10" t="s">
        <v>66</v>
      </c>
      <c r="X95" s="11"/>
      <c r="Y95" s="10"/>
      <c r="Z95" s="7">
        <v>2</v>
      </c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86"/>
        <v>2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87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88"/>
        <v>0</v>
      </c>
      <c r="CM95" s="11"/>
      <c r="CN95" s="10"/>
      <c r="CO95" s="11"/>
      <c r="CP95" s="10"/>
      <c r="CQ95" s="7"/>
      <c r="CR95" s="11"/>
      <c r="CS95" s="10"/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89"/>
        <v>0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90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91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92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93"/>
        <v>0</v>
      </c>
    </row>
    <row r="96" spans="1:205" ht="12.75">
      <c r="A96" s="15">
        <v>3</v>
      </c>
      <c r="B96" s="15">
        <v>1</v>
      </c>
      <c r="C96" s="6">
        <v>3</v>
      </c>
      <c r="D96" s="6" t="s">
        <v>187</v>
      </c>
      <c r="E96" s="3" t="s">
        <v>188</v>
      </c>
      <c r="F96" s="6">
        <f t="shared" si="71"/>
        <v>0</v>
      </c>
      <c r="G96" s="6">
        <f t="shared" si="72"/>
        <v>1</v>
      </c>
      <c r="H96" s="6">
        <f t="shared" si="73"/>
        <v>30</v>
      </c>
      <c r="I96" s="6">
        <f t="shared" si="74"/>
        <v>30</v>
      </c>
      <c r="J96" s="6">
        <f t="shared" si="75"/>
        <v>0</v>
      </c>
      <c r="K96" s="6">
        <f t="shared" si="76"/>
        <v>0</v>
      </c>
      <c r="L96" s="6">
        <f t="shared" si="77"/>
        <v>0</v>
      </c>
      <c r="M96" s="6">
        <f t="shared" si="78"/>
        <v>0</v>
      </c>
      <c r="N96" s="6">
        <f t="shared" si="79"/>
        <v>0</v>
      </c>
      <c r="O96" s="6">
        <f t="shared" si="80"/>
        <v>0</v>
      </c>
      <c r="P96" s="6">
        <f t="shared" si="81"/>
        <v>0</v>
      </c>
      <c r="Q96" s="6">
        <f t="shared" si="82"/>
        <v>0</v>
      </c>
      <c r="R96" s="6">
        <f t="shared" si="83"/>
        <v>0</v>
      </c>
      <c r="S96" s="7">
        <f t="shared" si="84"/>
        <v>2</v>
      </c>
      <c r="T96" s="7">
        <f t="shared" si="85"/>
        <v>0</v>
      </c>
      <c r="U96" s="7">
        <v>1</v>
      </c>
      <c r="V96" s="11">
        <v>30</v>
      </c>
      <c r="W96" s="10" t="s">
        <v>66</v>
      </c>
      <c r="X96" s="11"/>
      <c r="Y96" s="10"/>
      <c r="Z96" s="7">
        <v>2</v>
      </c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86"/>
        <v>2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87"/>
        <v>0</v>
      </c>
      <c r="BP96" s="11"/>
      <c r="BQ96" s="10"/>
      <c r="BR96" s="11"/>
      <c r="BS96" s="10"/>
      <c r="BT96" s="7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88"/>
        <v>0</v>
      </c>
      <c r="CM96" s="11"/>
      <c r="CN96" s="10"/>
      <c r="CO96" s="11"/>
      <c r="CP96" s="10"/>
      <c r="CQ96" s="7"/>
      <c r="CR96" s="11"/>
      <c r="CS96" s="10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89"/>
        <v>0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90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91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92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93"/>
        <v>0</v>
      </c>
    </row>
    <row r="97" spans="1:205" ht="12.75">
      <c r="A97" s="15">
        <v>4</v>
      </c>
      <c r="B97" s="15">
        <v>1</v>
      </c>
      <c r="C97" s="6">
        <v>1</v>
      </c>
      <c r="D97" s="6" t="s">
        <v>189</v>
      </c>
      <c r="E97" s="3" t="s">
        <v>190</v>
      </c>
      <c r="F97" s="6">
        <f t="shared" si="71"/>
        <v>0</v>
      </c>
      <c r="G97" s="6">
        <f t="shared" si="72"/>
        <v>1</v>
      </c>
      <c r="H97" s="6">
        <f t="shared" si="73"/>
        <v>15</v>
      </c>
      <c r="I97" s="6">
        <f t="shared" si="74"/>
        <v>15</v>
      </c>
      <c r="J97" s="6">
        <f t="shared" si="75"/>
        <v>0</v>
      </c>
      <c r="K97" s="6">
        <f t="shared" si="76"/>
        <v>0</v>
      </c>
      <c r="L97" s="6">
        <f t="shared" si="77"/>
        <v>0</v>
      </c>
      <c r="M97" s="6">
        <f t="shared" si="78"/>
        <v>0</v>
      </c>
      <c r="N97" s="6">
        <f t="shared" si="79"/>
        <v>0</v>
      </c>
      <c r="O97" s="6">
        <f t="shared" si="80"/>
        <v>0</v>
      </c>
      <c r="P97" s="6">
        <f t="shared" si="81"/>
        <v>0</v>
      </c>
      <c r="Q97" s="6">
        <f t="shared" si="82"/>
        <v>0</v>
      </c>
      <c r="R97" s="6">
        <f t="shared" si="83"/>
        <v>0</v>
      </c>
      <c r="S97" s="7">
        <f t="shared" si="84"/>
        <v>1</v>
      </c>
      <c r="T97" s="7">
        <f t="shared" si="85"/>
        <v>0</v>
      </c>
      <c r="U97" s="7">
        <v>0</v>
      </c>
      <c r="V97" s="11">
        <v>15</v>
      </c>
      <c r="W97" s="10" t="s">
        <v>66</v>
      </c>
      <c r="X97" s="11"/>
      <c r="Y97" s="10"/>
      <c r="Z97" s="7">
        <v>1</v>
      </c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86"/>
        <v>1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87"/>
        <v>0</v>
      </c>
      <c r="BP97" s="11"/>
      <c r="BQ97" s="10"/>
      <c r="BR97" s="11"/>
      <c r="BS97" s="10"/>
      <c r="BT97" s="7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88"/>
        <v>0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89"/>
        <v>0</v>
      </c>
      <c r="DJ97" s="11"/>
      <c r="DK97" s="10"/>
      <c r="DL97" s="11"/>
      <c r="DM97" s="10"/>
      <c r="DN97" s="7"/>
      <c r="DO97" s="11"/>
      <c r="DP97" s="10"/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90"/>
        <v>0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91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92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93"/>
        <v>0</v>
      </c>
    </row>
    <row r="98" spans="1:205" ht="12.75">
      <c r="A98" s="15">
        <v>4</v>
      </c>
      <c r="B98" s="15">
        <v>1</v>
      </c>
      <c r="C98" s="6">
        <v>2</v>
      </c>
      <c r="D98" s="6" t="s">
        <v>191</v>
      </c>
      <c r="E98" s="3" t="s">
        <v>192</v>
      </c>
      <c r="F98" s="6">
        <f t="shared" si="71"/>
        <v>0</v>
      </c>
      <c r="G98" s="6">
        <f t="shared" si="72"/>
        <v>1</v>
      </c>
      <c r="H98" s="6">
        <f t="shared" si="73"/>
        <v>15</v>
      </c>
      <c r="I98" s="6">
        <f t="shared" si="74"/>
        <v>15</v>
      </c>
      <c r="J98" s="6">
        <f t="shared" si="75"/>
        <v>0</v>
      </c>
      <c r="K98" s="6">
        <f t="shared" si="76"/>
        <v>0</v>
      </c>
      <c r="L98" s="6">
        <f t="shared" si="77"/>
        <v>0</v>
      </c>
      <c r="M98" s="6">
        <f t="shared" si="78"/>
        <v>0</v>
      </c>
      <c r="N98" s="6">
        <f t="shared" si="79"/>
        <v>0</v>
      </c>
      <c r="O98" s="6">
        <f t="shared" si="80"/>
        <v>0</v>
      </c>
      <c r="P98" s="6">
        <f t="shared" si="81"/>
        <v>0</v>
      </c>
      <c r="Q98" s="6">
        <f t="shared" si="82"/>
        <v>0</v>
      </c>
      <c r="R98" s="6">
        <f t="shared" si="83"/>
        <v>0</v>
      </c>
      <c r="S98" s="7">
        <f t="shared" si="84"/>
        <v>1</v>
      </c>
      <c r="T98" s="7">
        <f t="shared" si="85"/>
        <v>0</v>
      </c>
      <c r="U98" s="7">
        <v>0</v>
      </c>
      <c r="V98" s="11">
        <v>15</v>
      </c>
      <c r="W98" s="10" t="s">
        <v>66</v>
      </c>
      <c r="X98" s="11"/>
      <c r="Y98" s="10"/>
      <c r="Z98" s="7">
        <v>1</v>
      </c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86"/>
        <v>1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87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88"/>
        <v>0</v>
      </c>
      <c r="CM98" s="11"/>
      <c r="CN98" s="10"/>
      <c r="CO98" s="11"/>
      <c r="CP98" s="10"/>
      <c r="CQ98" s="7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89"/>
        <v>0</v>
      </c>
      <c r="DJ98" s="11"/>
      <c r="DK98" s="10"/>
      <c r="DL98" s="11"/>
      <c r="DM98" s="10"/>
      <c r="DN98" s="7"/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90"/>
        <v>0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91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92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93"/>
        <v>0</v>
      </c>
    </row>
    <row r="99" spans="1:205" ht="12.75">
      <c r="A99" s="15">
        <v>4</v>
      </c>
      <c r="B99" s="15">
        <v>1</v>
      </c>
      <c r="C99" s="6">
        <v>3</v>
      </c>
      <c r="D99" s="6" t="s">
        <v>193</v>
      </c>
      <c r="E99" s="3" t="s">
        <v>194</v>
      </c>
      <c r="F99" s="6">
        <f t="shared" si="71"/>
        <v>0</v>
      </c>
      <c r="G99" s="6">
        <f t="shared" si="72"/>
        <v>1</v>
      </c>
      <c r="H99" s="6">
        <f t="shared" si="73"/>
        <v>15</v>
      </c>
      <c r="I99" s="6">
        <f t="shared" si="74"/>
        <v>15</v>
      </c>
      <c r="J99" s="6">
        <f t="shared" si="75"/>
        <v>0</v>
      </c>
      <c r="K99" s="6">
        <f t="shared" si="76"/>
        <v>0</v>
      </c>
      <c r="L99" s="6">
        <f t="shared" si="77"/>
        <v>0</v>
      </c>
      <c r="M99" s="6">
        <f t="shared" si="78"/>
        <v>0</v>
      </c>
      <c r="N99" s="6">
        <f t="shared" si="79"/>
        <v>0</v>
      </c>
      <c r="O99" s="6">
        <f t="shared" si="80"/>
        <v>0</v>
      </c>
      <c r="P99" s="6">
        <f t="shared" si="81"/>
        <v>0</v>
      </c>
      <c r="Q99" s="6">
        <f t="shared" si="82"/>
        <v>0</v>
      </c>
      <c r="R99" s="6">
        <f t="shared" si="83"/>
        <v>0</v>
      </c>
      <c r="S99" s="7">
        <f t="shared" si="84"/>
        <v>1</v>
      </c>
      <c r="T99" s="7">
        <f t="shared" si="85"/>
        <v>0</v>
      </c>
      <c r="U99" s="7">
        <v>0</v>
      </c>
      <c r="V99" s="11">
        <v>15</v>
      </c>
      <c r="W99" s="10" t="s">
        <v>66</v>
      </c>
      <c r="X99" s="11"/>
      <c r="Y99" s="10"/>
      <c r="Z99" s="7">
        <v>1</v>
      </c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86"/>
        <v>1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87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88"/>
        <v>0</v>
      </c>
      <c r="CM99" s="11"/>
      <c r="CN99" s="10"/>
      <c r="CO99" s="11"/>
      <c r="CP99" s="10"/>
      <c r="CQ99" s="7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89"/>
        <v>0</v>
      </c>
      <c r="DJ99" s="11"/>
      <c r="DK99" s="10"/>
      <c r="DL99" s="11"/>
      <c r="DM99" s="10"/>
      <c r="DN99" s="7"/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90"/>
        <v>0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91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92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93"/>
        <v>0</v>
      </c>
    </row>
    <row r="100" spans="1:205" ht="12.75">
      <c r="A100" s="15">
        <v>18</v>
      </c>
      <c r="B100" s="15">
        <v>1</v>
      </c>
      <c r="C100" s="6">
        <v>1</v>
      </c>
      <c r="D100" s="6" t="s">
        <v>195</v>
      </c>
      <c r="E100" s="3" t="s">
        <v>196</v>
      </c>
      <c r="F100" s="6">
        <f t="shared" si="71"/>
        <v>0</v>
      </c>
      <c r="G100" s="6">
        <f t="shared" si="72"/>
        <v>1</v>
      </c>
      <c r="H100" s="6">
        <f t="shared" si="73"/>
        <v>30</v>
      </c>
      <c r="I100" s="6">
        <f t="shared" si="74"/>
        <v>0</v>
      </c>
      <c r="J100" s="6">
        <f t="shared" si="75"/>
        <v>0</v>
      </c>
      <c r="K100" s="6">
        <f t="shared" si="76"/>
        <v>0</v>
      </c>
      <c r="L100" s="6">
        <f t="shared" si="77"/>
        <v>0</v>
      </c>
      <c r="M100" s="6">
        <f t="shared" si="78"/>
        <v>0</v>
      </c>
      <c r="N100" s="6">
        <f t="shared" si="79"/>
        <v>0</v>
      </c>
      <c r="O100" s="6">
        <f t="shared" si="80"/>
        <v>0</v>
      </c>
      <c r="P100" s="6">
        <f t="shared" si="81"/>
        <v>0</v>
      </c>
      <c r="Q100" s="6">
        <f t="shared" si="82"/>
        <v>30</v>
      </c>
      <c r="R100" s="6">
        <f t="shared" si="83"/>
        <v>0</v>
      </c>
      <c r="S100" s="7">
        <f t="shared" si="84"/>
        <v>2</v>
      </c>
      <c r="T100" s="7">
        <f t="shared" si="85"/>
        <v>2</v>
      </c>
      <c r="U100" s="7">
        <v>2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86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87"/>
        <v>0</v>
      </c>
      <c r="BP100" s="11"/>
      <c r="BQ100" s="10"/>
      <c r="BR100" s="11"/>
      <c r="BS100" s="10"/>
      <c r="BT100" s="7"/>
      <c r="BU100" s="11"/>
      <c r="BV100" s="10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88"/>
        <v>0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89"/>
        <v>0</v>
      </c>
      <c r="DJ100" s="11"/>
      <c r="DK100" s="10"/>
      <c r="DL100" s="11"/>
      <c r="DM100" s="10"/>
      <c r="DN100" s="7"/>
      <c r="DO100" s="11"/>
      <c r="DP100" s="10"/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90"/>
        <v>0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91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92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>
        <v>30</v>
      </c>
      <c r="GS100" s="10" t="s">
        <v>66</v>
      </c>
      <c r="GT100" s="11"/>
      <c r="GU100" s="10"/>
      <c r="GV100" s="7">
        <v>2</v>
      </c>
      <c r="GW100" s="7">
        <f t="shared" si="93"/>
        <v>2</v>
      </c>
    </row>
    <row r="101" spans="1:205" ht="12.75">
      <c r="A101" s="15">
        <v>18</v>
      </c>
      <c r="B101" s="15">
        <v>1</v>
      </c>
      <c r="C101" s="6">
        <v>2</v>
      </c>
      <c r="D101" s="6" t="s">
        <v>197</v>
      </c>
      <c r="E101" s="3" t="s">
        <v>198</v>
      </c>
      <c r="F101" s="6">
        <f t="shared" si="71"/>
        <v>0</v>
      </c>
      <c r="G101" s="6">
        <f t="shared" si="72"/>
        <v>1</v>
      </c>
      <c r="H101" s="6">
        <f t="shared" si="73"/>
        <v>30</v>
      </c>
      <c r="I101" s="6">
        <f t="shared" si="74"/>
        <v>0</v>
      </c>
      <c r="J101" s="6">
        <f t="shared" si="75"/>
        <v>0</v>
      </c>
      <c r="K101" s="6">
        <f t="shared" si="76"/>
        <v>0</v>
      </c>
      <c r="L101" s="6">
        <f t="shared" si="77"/>
        <v>0</v>
      </c>
      <c r="M101" s="6">
        <f t="shared" si="78"/>
        <v>0</v>
      </c>
      <c r="N101" s="6">
        <f t="shared" si="79"/>
        <v>0</v>
      </c>
      <c r="O101" s="6">
        <f t="shared" si="80"/>
        <v>0</v>
      </c>
      <c r="P101" s="6">
        <f t="shared" si="81"/>
        <v>0</v>
      </c>
      <c r="Q101" s="6">
        <f t="shared" si="82"/>
        <v>30</v>
      </c>
      <c r="R101" s="6">
        <f t="shared" si="83"/>
        <v>0</v>
      </c>
      <c r="S101" s="7">
        <f t="shared" si="84"/>
        <v>2</v>
      </c>
      <c r="T101" s="7">
        <f t="shared" si="85"/>
        <v>2</v>
      </c>
      <c r="U101" s="7">
        <v>2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86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87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88"/>
        <v>0</v>
      </c>
      <c r="CM101" s="11"/>
      <c r="CN101" s="10"/>
      <c r="CO101" s="11"/>
      <c r="CP101" s="10"/>
      <c r="CQ101" s="7"/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89"/>
        <v>0</v>
      </c>
      <c r="DJ101" s="11"/>
      <c r="DK101" s="10"/>
      <c r="DL101" s="11"/>
      <c r="DM101" s="10"/>
      <c r="DN101" s="7"/>
      <c r="DO101" s="11"/>
      <c r="DP101" s="10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90"/>
        <v>0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91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92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>
        <v>30</v>
      </c>
      <c r="GS101" s="10" t="s">
        <v>66</v>
      </c>
      <c r="GT101" s="11"/>
      <c r="GU101" s="10"/>
      <c r="GV101" s="7">
        <v>2</v>
      </c>
      <c r="GW101" s="7">
        <f t="shared" si="93"/>
        <v>2</v>
      </c>
    </row>
    <row r="102" spans="1:205" ht="12.75">
      <c r="A102" s="15">
        <v>24</v>
      </c>
      <c r="B102" s="15">
        <v>1</v>
      </c>
      <c r="C102" s="6">
        <v>1</v>
      </c>
      <c r="D102" s="6" t="s">
        <v>199</v>
      </c>
      <c r="E102" s="3" t="s">
        <v>200</v>
      </c>
      <c r="F102" s="6">
        <f t="shared" si="71"/>
        <v>1</v>
      </c>
      <c r="G102" s="6">
        <f t="shared" si="72"/>
        <v>0</v>
      </c>
      <c r="H102" s="6">
        <f t="shared" si="73"/>
        <v>0</v>
      </c>
      <c r="I102" s="6">
        <f t="shared" si="74"/>
        <v>0</v>
      </c>
      <c r="J102" s="6">
        <f t="shared" si="75"/>
        <v>0</v>
      </c>
      <c r="K102" s="6">
        <f t="shared" si="76"/>
        <v>0</v>
      </c>
      <c r="L102" s="6">
        <f t="shared" si="77"/>
        <v>0</v>
      </c>
      <c r="M102" s="6">
        <f t="shared" si="78"/>
        <v>0</v>
      </c>
      <c r="N102" s="6">
        <f t="shared" si="79"/>
        <v>0</v>
      </c>
      <c r="O102" s="6">
        <f t="shared" si="80"/>
        <v>0</v>
      </c>
      <c r="P102" s="6">
        <f t="shared" si="81"/>
        <v>0</v>
      </c>
      <c r="Q102" s="6">
        <f t="shared" si="82"/>
        <v>0</v>
      </c>
      <c r="R102" s="6">
        <f t="shared" si="83"/>
        <v>0</v>
      </c>
      <c r="S102" s="7">
        <f t="shared" si="84"/>
        <v>15</v>
      </c>
      <c r="T102" s="7">
        <f t="shared" si="85"/>
        <v>15</v>
      </c>
      <c r="U102" s="7">
        <v>15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86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87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88"/>
        <v>0</v>
      </c>
      <c r="CM102" s="11"/>
      <c r="CN102" s="10"/>
      <c r="CO102" s="11"/>
      <c r="CP102" s="10"/>
      <c r="CQ102" s="7"/>
      <c r="CR102" s="11"/>
      <c r="CS102" s="10"/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89"/>
        <v>0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90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91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92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>
        <v>0</v>
      </c>
      <c r="GO102" s="10" t="s">
        <v>79</v>
      </c>
      <c r="GP102" s="11"/>
      <c r="GQ102" s="10"/>
      <c r="GR102" s="11"/>
      <c r="GS102" s="10"/>
      <c r="GT102" s="11"/>
      <c r="GU102" s="10"/>
      <c r="GV102" s="7">
        <v>15</v>
      </c>
      <c r="GW102" s="7">
        <f t="shared" si="93"/>
        <v>15</v>
      </c>
    </row>
    <row r="103" spans="1:205" ht="12.75">
      <c r="A103" s="15">
        <v>24</v>
      </c>
      <c r="B103" s="15">
        <v>1</v>
      </c>
      <c r="C103" s="6">
        <v>2</v>
      </c>
      <c r="D103" s="6" t="s">
        <v>201</v>
      </c>
      <c r="E103" s="3" t="s">
        <v>202</v>
      </c>
      <c r="F103" s="6">
        <f t="shared" si="71"/>
        <v>1</v>
      </c>
      <c r="G103" s="6">
        <f t="shared" si="72"/>
        <v>0</v>
      </c>
      <c r="H103" s="6">
        <f t="shared" si="73"/>
        <v>0</v>
      </c>
      <c r="I103" s="6">
        <f t="shared" si="74"/>
        <v>0</v>
      </c>
      <c r="J103" s="6">
        <f t="shared" si="75"/>
        <v>0</v>
      </c>
      <c r="K103" s="6">
        <f t="shared" si="76"/>
        <v>0</v>
      </c>
      <c r="L103" s="6">
        <f t="shared" si="77"/>
        <v>0</v>
      </c>
      <c r="M103" s="6">
        <f t="shared" si="78"/>
        <v>0</v>
      </c>
      <c r="N103" s="6">
        <f t="shared" si="79"/>
        <v>0</v>
      </c>
      <c r="O103" s="6">
        <f t="shared" si="80"/>
        <v>0</v>
      </c>
      <c r="P103" s="6">
        <f t="shared" si="81"/>
        <v>0</v>
      </c>
      <c r="Q103" s="6">
        <f t="shared" si="82"/>
        <v>0</v>
      </c>
      <c r="R103" s="6">
        <f t="shared" si="83"/>
        <v>0</v>
      </c>
      <c r="S103" s="7">
        <f t="shared" si="84"/>
        <v>15</v>
      </c>
      <c r="T103" s="7">
        <f t="shared" si="85"/>
        <v>15</v>
      </c>
      <c r="U103" s="7">
        <v>15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86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87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88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89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90"/>
        <v>0</v>
      </c>
      <c r="EG103" s="11"/>
      <c r="EH103" s="10"/>
      <c r="EI103" s="11"/>
      <c r="EJ103" s="10"/>
      <c r="EK103" s="7"/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91"/>
        <v>0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92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>
        <v>0</v>
      </c>
      <c r="GO103" s="10" t="s">
        <v>79</v>
      </c>
      <c r="GP103" s="11"/>
      <c r="GQ103" s="10"/>
      <c r="GR103" s="11"/>
      <c r="GS103" s="10"/>
      <c r="GT103" s="11"/>
      <c r="GU103" s="10"/>
      <c r="GV103" s="7">
        <v>15</v>
      </c>
      <c r="GW103" s="7">
        <f t="shared" si="93"/>
        <v>15</v>
      </c>
    </row>
    <row r="104" spans="1:205" ht="12.75">
      <c r="A104" s="15">
        <v>5</v>
      </c>
      <c r="B104" s="15">
        <v>1</v>
      </c>
      <c r="C104" s="6">
        <v>1</v>
      </c>
      <c r="D104" s="6" t="s">
        <v>203</v>
      </c>
      <c r="E104" s="3" t="s">
        <v>204</v>
      </c>
      <c r="F104" s="6">
        <f t="shared" si="71"/>
        <v>0</v>
      </c>
      <c r="G104" s="6">
        <f t="shared" si="72"/>
        <v>1</v>
      </c>
      <c r="H104" s="6">
        <f t="shared" si="73"/>
        <v>15</v>
      </c>
      <c r="I104" s="6">
        <f t="shared" si="74"/>
        <v>15</v>
      </c>
      <c r="J104" s="6">
        <f t="shared" si="75"/>
        <v>0</v>
      </c>
      <c r="K104" s="6">
        <f t="shared" si="76"/>
        <v>0</v>
      </c>
      <c r="L104" s="6">
        <f t="shared" si="77"/>
        <v>0</v>
      </c>
      <c r="M104" s="6">
        <f t="shared" si="78"/>
        <v>0</v>
      </c>
      <c r="N104" s="6">
        <f t="shared" si="79"/>
        <v>0</v>
      </c>
      <c r="O104" s="6">
        <f t="shared" si="80"/>
        <v>0</v>
      </c>
      <c r="P104" s="6">
        <f t="shared" si="81"/>
        <v>0</v>
      </c>
      <c r="Q104" s="6">
        <f t="shared" si="82"/>
        <v>0</v>
      </c>
      <c r="R104" s="6">
        <f t="shared" si="83"/>
        <v>0</v>
      </c>
      <c r="S104" s="7">
        <f t="shared" si="84"/>
        <v>1</v>
      </c>
      <c r="T104" s="7">
        <f t="shared" si="85"/>
        <v>0</v>
      </c>
      <c r="U104" s="7">
        <v>1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86"/>
        <v>0</v>
      </c>
      <c r="AS104" s="11">
        <v>15</v>
      </c>
      <c r="AT104" s="10" t="s">
        <v>66</v>
      </c>
      <c r="AU104" s="11"/>
      <c r="AV104" s="10"/>
      <c r="AW104" s="7">
        <v>1</v>
      </c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87"/>
        <v>1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88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89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90"/>
        <v>0</v>
      </c>
      <c r="EG104" s="11"/>
      <c r="EH104" s="10"/>
      <c r="EI104" s="11"/>
      <c r="EJ104" s="10"/>
      <c r="EK104" s="7"/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91"/>
        <v>0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92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93"/>
        <v>0</v>
      </c>
    </row>
    <row r="105" spans="1:205" ht="12.75">
      <c r="A105" s="15">
        <v>5</v>
      </c>
      <c r="B105" s="15">
        <v>1</v>
      </c>
      <c r="C105" s="6">
        <v>2</v>
      </c>
      <c r="D105" s="6" t="s">
        <v>205</v>
      </c>
      <c r="E105" s="3" t="s">
        <v>206</v>
      </c>
      <c r="F105" s="6">
        <f t="shared" si="71"/>
        <v>0</v>
      </c>
      <c r="G105" s="6">
        <f t="shared" si="72"/>
        <v>1</v>
      </c>
      <c r="H105" s="6">
        <f t="shared" si="73"/>
        <v>15</v>
      </c>
      <c r="I105" s="6">
        <f t="shared" si="74"/>
        <v>15</v>
      </c>
      <c r="J105" s="6">
        <f t="shared" si="75"/>
        <v>0</v>
      </c>
      <c r="K105" s="6">
        <f t="shared" si="76"/>
        <v>0</v>
      </c>
      <c r="L105" s="6">
        <f t="shared" si="77"/>
        <v>0</v>
      </c>
      <c r="M105" s="6">
        <f t="shared" si="78"/>
        <v>0</v>
      </c>
      <c r="N105" s="6">
        <f t="shared" si="79"/>
        <v>0</v>
      </c>
      <c r="O105" s="6">
        <f t="shared" si="80"/>
        <v>0</v>
      </c>
      <c r="P105" s="6">
        <f t="shared" si="81"/>
        <v>0</v>
      </c>
      <c r="Q105" s="6">
        <f t="shared" si="82"/>
        <v>0</v>
      </c>
      <c r="R105" s="6">
        <f t="shared" si="83"/>
        <v>0</v>
      </c>
      <c r="S105" s="7">
        <f t="shared" si="84"/>
        <v>1</v>
      </c>
      <c r="T105" s="7">
        <f t="shared" si="85"/>
        <v>0</v>
      </c>
      <c r="U105" s="7">
        <v>1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86"/>
        <v>0</v>
      </c>
      <c r="AS105" s="11">
        <v>15</v>
      </c>
      <c r="AT105" s="10" t="s">
        <v>66</v>
      </c>
      <c r="AU105" s="11"/>
      <c r="AV105" s="10"/>
      <c r="AW105" s="7">
        <v>1</v>
      </c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87"/>
        <v>1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88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89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90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91"/>
        <v>0</v>
      </c>
      <c r="FD105" s="11"/>
      <c r="FE105" s="10"/>
      <c r="FF105" s="11"/>
      <c r="FG105" s="10"/>
      <c r="FH105" s="7"/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92"/>
        <v>0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93"/>
        <v>0</v>
      </c>
    </row>
    <row r="106" spans="1:205" ht="12.75">
      <c r="A106" s="15">
        <v>6</v>
      </c>
      <c r="B106" s="15">
        <v>1</v>
      </c>
      <c r="C106" s="6">
        <v>1</v>
      </c>
      <c r="D106" s="6" t="s">
        <v>207</v>
      </c>
      <c r="E106" s="3" t="s">
        <v>208</v>
      </c>
      <c r="F106" s="6">
        <f t="shared" si="71"/>
        <v>0</v>
      </c>
      <c r="G106" s="6">
        <f t="shared" si="72"/>
        <v>1</v>
      </c>
      <c r="H106" s="6">
        <f t="shared" si="73"/>
        <v>15</v>
      </c>
      <c r="I106" s="6">
        <f t="shared" si="74"/>
        <v>15</v>
      </c>
      <c r="J106" s="6">
        <f t="shared" si="75"/>
        <v>0</v>
      </c>
      <c r="K106" s="6">
        <f t="shared" si="76"/>
        <v>0</v>
      </c>
      <c r="L106" s="6">
        <f t="shared" si="77"/>
        <v>0</v>
      </c>
      <c r="M106" s="6">
        <f t="shared" si="78"/>
        <v>0</v>
      </c>
      <c r="N106" s="6">
        <f t="shared" si="79"/>
        <v>0</v>
      </c>
      <c r="O106" s="6">
        <f t="shared" si="80"/>
        <v>0</v>
      </c>
      <c r="P106" s="6">
        <f t="shared" si="81"/>
        <v>0</v>
      </c>
      <c r="Q106" s="6">
        <f t="shared" si="82"/>
        <v>0</v>
      </c>
      <c r="R106" s="6">
        <f t="shared" si="83"/>
        <v>0</v>
      </c>
      <c r="S106" s="7">
        <f t="shared" si="84"/>
        <v>1</v>
      </c>
      <c r="T106" s="7">
        <f t="shared" si="85"/>
        <v>0</v>
      </c>
      <c r="U106" s="7">
        <v>1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86"/>
        <v>0</v>
      </c>
      <c r="AS106" s="11">
        <v>15</v>
      </c>
      <c r="AT106" s="10" t="s">
        <v>66</v>
      </c>
      <c r="AU106" s="11"/>
      <c r="AV106" s="10"/>
      <c r="AW106" s="7">
        <v>1</v>
      </c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87"/>
        <v>1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88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89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90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91"/>
        <v>0</v>
      </c>
      <c r="FD106" s="11"/>
      <c r="FE106" s="10"/>
      <c r="FF106" s="11"/>
      <c r="FG106" s="10"/>
      <c r="FH106" s="7"/>
      <c r="FI106" s="11"/>
      <c r="FJ106" s="10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92"/>
        <v>0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93"/>
        <v>0</v>
      </c>
    </row>
    <row r="107" spans="1:205" ht="12.75">
      <c r="A107" s="15">
        <v>6</v>
      </c>
      <c r="B107" s="15">
        <v>1</v>
      </c>
      <c r="C107" s="6">
        <v>2</v>
      </c>
      <c r="D107" s="6" t="s">
        <v>209</v>
      </c>
      <c r="E107" s="3" t="s">
        <v>210</v>
      </c>
      <c r="F107" s="6">
        <f t="shared" si="71"/>
        <v>0</v>
      </c>
      <c r="G107" s="6">
        <f t="shared" si="72"/>
        <v>1</v>
      </c>
      <c r="H107" s="6">
        <f t="shared" si="73"/>
        <v>15</v>
      </c>
      <c r="I107" s="6">
        <f t="shared" si="74"/>
        <v>15</v>
      </c>
      <c r="J107" s="6">
        <f t="shared" si="75"/>
        <v>0</v>
      </c>
      <c r="K107" s="6">
        <f t="shared" si="76"/>
        <v>0</v>
      </c>
      <c r="L107" s="6">
        <f t="shared" si="77"/>
        <v>0</v>
      </c>
      <c r="M107" s="6">
        <f t="shared" si="78"/>
        <v>0</v>
      </c>
      <c r="N107" s="6">
        <f t="shared" si="79"/>
        <v>0</v>
      </c>
      <c r="O107" s="6">
        <f t="shared" si="80"/>
        <v>0</v>
      </c>
      <c r="P107" s="6">
        <f t="shared" si="81"/>
        <v>0</v>
      </c>
      <c r="Q107" s="6">
        <f t="shared" si="82"/>
        <v>0</v>
      </c>
      <c r="R107" s="6">
        <f t="shared" si="83"/>
        <v>0</v>
      </c>
      <c r="S107" s="7">
        <f t="shared" si="84"/>
        <v>1</v>
      </c>
      <c r="T107" s="7">
        <f t="shared" si="85"/>
        <v>0</v>
      </c>
      <c r="U107" s="7">
        <v>1</v>
      </c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86"/>
        <v>0</v>
      </c>
      <c r="AS107" s="11">
        <v>15</v>
      </c>
      <c r="AT107" s="10" t="s">
        <v>66</v>
      </c>
      <c r="AU107" s="11"/>
      <c r="AV107" s="10"/>
      <c r="AW107" s="7">
        <v>1</v>
      </c>
      <c r="AX107" s="11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87"/>
        <v>1</v>
      </c>
      <c r="BP107" s="11"/>
      <c r="BQ107" s="10"/>
      <c r="BR107" s="11"/>
      <c r="BS107" s="10"/>
      <c r="BT107" s="7"/>
      <c r="BU107" s="11"/>
      <c r="BV107" s="10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88"/>
        <v>0</v>
      </c>
      <c r="CM107" s="11"/>
      <c r="CN107" s="10"/>
      <c r="CO107" s="11"/>
      <c r="CP107" s="10"/>
      <c r="CQ107" s="7"/>
      <c r="CR107" s="11"/>
      <c r="CS107" s="10"/>
      <c r="CT107" s="11"/>
      <c r="CU107" s="10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89"/>
        <v>0</v>
      </c>
      <c r="DJ107" s="11"/>
      <c r="DK107" s="10"/>
      <c r="DL107" s="11"/>
      <c r="DM107" s="10"/>
      <c r="DN107" s="7"/>
      <c r="DO107" s="11"/>
      <c r="DP107" s="10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90"/>
        <v>0</v>
      </c>
      <c r="EG107" s="11"/>
      <c r="EH107" s="10"/>
      <c r="EI107" s="11"/>
      <c r="EJ107" s="10"/>
      <c r="EK107" s="7"/>
      <c r="EL107" s="11"/>
      <c r="EM107" s="10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91"/>
        <v>0</v>
      </c>
      <c r="FD107" s="11"/>
      <c r="FE107" s="10"/>
      <c r="FF107" s="11"/>
      <c r="FG107" s="10"/>
      <c r="FH107" s="7"/>
      <c r="FI107" s="11"/>
      <c r="FJ107" s="10"/>
      <c r="FK107" s="11"/>
      <c r="FL107" s="10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92"/>
        <v>0</v>
      </c>
      <c r="GA107" s="11"/>
      <c r="GB107" s="10"/>
      <c r="GC107" s="11"/>
      <c r="GD107" s="10"/>
      <c r="GE107" s="7"/>
      <c r="GF107" s="11"/>
      <c r="GG107" s="10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7"/>
      <c r="GW107" s="7">
        <f t="shared" si="93"/>
        <v>0</v>
      </c>
    </row>
    <row r="108" spans="1:205" ht="12.75">
      <c r="A108" s="15">
        <v>7</v>
      </c>
      <c r="B108" s="15">
        <v>1</v>
      </c>
      <c r="C108" s="6">
        <v>1</v>
      </c>
      <c r="D108" s="6" t="s">
        <v>211</v>
      </c>
      <c r="E108" s="3" t="s">
        <v>212</v>
      </c>
      <c r="F108" s="6">
        <f t="shared" si="71"/>
        <v>0</v>
      </c>
      <c r="G108" s="6">
        <f t="shared" si="72"/>
        <v>1</v>
      </c>
      <c r="H108" s="6">
        <f t="shared" si="73"/>
        <v>15</v>
      </c>
      <c r="I108" s="6">
        <f t="shared" si="74"/>
        <v>15</v>
      </c>
      <c r="J108" s="6">
        <f t="shared" si="75"/>
        <v>0</v>
      </c>
      <c r="K108" s="6">
        <f t="shared" si="76"/>
        <v>0</v>
      </c>
      <c r="L108" s="6">
        <f t="shared" si="77"/>
        <v>0</v>
      </c>
      <c r="M108" s="6">
        <f t="shared" si="78"/>
        <v>0</v>
      </c>
      <c r="N108" s="6">
        <f t="shared" si="79"/>
        <v>0</v>
      </c>
      <c r="O108" s="6">
        <f t="shared" si="80"/>
        <v>0</v>
      </c>
      <c r="P108" s="6">
        <f t="shared" si="81"/>
        <v>0</v>
      </c>
      <c r="Q108" s="6">
        <f t="shared" si="82"/>
        <v>0</v>
      </c>
      <c r="R108" s="6">
        <f t="shared" si="83"/>
        <v>0</v>
      </c>
      <c r="S108" s="7">
        <f t="shared" si="84"/>
        <v>1</v>
      </c>
      <c r="T108" s="7">
        <f t="shared" si="85"/>
        <v>0</v>
      </c>
      <c r="U108" s="7">
        <v>1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86"/>
        <v>0</v>
      </c>
      <c r="AS108" s="11">
        <v>15</v>
      </c>
      <c r="AT108" s="10" t="s">
        <v>66</v>
      </c>
      <c r="AU108" s="11"/>
      <c r="AV108" s="10"/>
      <c r="AW108" s="7">
        <v>1</v>
      </c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87"/>
        <v>1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88"/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89"/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90"/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91"/>
        <v>0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92"/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 t="shared" si="93"/>
        <v>0</v>
      </c>
    </row>
    <row r="109" spans="1:205" ht="12.75">
      <c r="A109" s="15">
        <v>7</v>
      </c>
      <c r="B109" s="15">
        <v>1</v>
      </c>
      <c r="C109" s="6">
        <v>2</v>
      </c>
      <c r="D109" s="6" t="s">
        <v>213</v>
      </c>
      <c r="E109" s="3" t="s">
        <v>214</v>
      </c>
      <c r="F109" s="6">
        <f t="shared" si="71"/>
        <v>0</v>
      </c>
      <c r="G109" s="6">
        <f t="shared" si="72"/>
        <v>1</v>
      </c>
      <c r="H109" s="6">
        <f t="shared" si="73"/>
        <v>15</v>
      </c>
      <c r="I109" s="6">
        <f t="shared" si="74"/>
        <v>15</v>
      </c>
      <c r="J109" s="6">
        <f t="shared" si="75"/>
        <v>0</v>
      </c>
      <c r="K109" s="6">
        <f t="shared" si="76"/>
        <v>0</v>
      </c>
      <c r="L109" s="6">
        <f t="shared" si="77"/>
        <v>0</v>
      </c>
      <c r="M109" s="6">
        <f t="shared" si="78"/>
        <v>0</v>
      </c>
      <c r="N109" s="6">
        <f t="shared" si="79"/>
        <v>0</v>
      </c>
      <c r="O109" s="6">
        <f t="shared" si="80"/>
        <v>0</v>
      </c>
      <c r="P109" s="6">
        <f t="shared" si="81"/>
        <v>0</v>
      </c>
      <c r="Q109" s="6">
        <f t="shared" si="82"/>
        <v>0</v>
      </c>
      <c r="R109" s="6">
        <f t="shared" si="83"/>
        <v>0</v>
      </c>
      <c r="S109" s="7">
        <f t="shared" si="84"/>
        <v>1</v>
      </c>
      <c r="T109" s="7">
        <f t="shared" si="85"/>
        <v>0</v>
      </c>
      <c r="U109" s="7">
        <v>0</v>
      </c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 t="shared" si="86"/>
        <v>0</v>
      </c>
      <c r="AS109" s="11">
        <v>15</v>
      </c>
      <c r="AT109" s="10" t="s">
        <v>66</v>
      </c>
      <c r="AU109" s="11"/>
      <c r="AV109" s="10"/>
      <c r="AW109" s="7">
        <v>1</v>
      </c>
      <c r="AX109" s="11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87"/>
        <v>1</v>
      </c>
      <c r="BP109" s="11"/>
      <c r="BQ109" s="10"/>
      <c r="BR109" s="11"/>
      <c r="BS109" s="10"/>
      <c r="BT109" s="7"/>
      <c r="BU109" s="11"/>
      <c r="BV109" s="10"/>
      <c r="BW109" s="11"/>
      <c r="BX109" s="10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88"/>
        <v>0</v>
      </c>
      <c r="CM109" s="11"/>
      <c r="CN109" s="10"/>
      <c r="CO109" s="11"/>
      <c r="CP109" s="10"/>
      <c r="CQ109" s="7"/>
      <c r="CR109" s="11"/>
      <c r="CS109" s="10"/>
      <c r="CT109" s="11"/>
      <c r="CU109" s="10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89"/>
        <v>0</v>
      </c>
      <c r="DJ109" s="11"/>
      <c r="DK109" s="10"/>
      <c r="DL109" s="11"/>
      <c r="DM109" s="10"/>
      <c r="DN109" s="7"/>
      <c r="DO109" s="11"/>
      <c r="DP109" s="10"/>
      <c r="DQ109" s="11"/>
      <c r="DR109" s="10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90"/>
        <v>0</v>
      </c>
      <c r="EG109" s="11"/>
      <c r="EH109" s="10"/>
      <c r="EI109" s="11"/>
      <c r="EJ109" s="10"/>
      <c r="EK109" s="7"/>
      <c r="EL109" s="11"/>
      <c r="EM109" s="10"/>
      <c r="EN109" s="11"/>
      <c r="EO109" s="10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 t="shared" si="91"/>
        <v>0</v>
      </c>
      <c r="FD109" s="11"/>
      <c r="FE109" s="10"/>
      <c r="FF109" s="11"/>
      <c r="FG109" s="10"/>
      <c r="FH109" s="7"/>
      <c r="FI109" s="11"/>
      <c r="FJ109" s="10"/>
      <c r="FK109" s="11"/>
      <c r="FL109" s="10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92"/>
        <v>0</v>
      </c>
      <c r="GA109" s="11"/>
      <c r="GB109" s="10"/>
      <c r="GC109" s="11"/>
      <c r="GD109" s="10"/>
      <c r="GE109" s="7"/>
      <c r="GF109" s="11"/>
      <c r="GG109" s="10"/>
      <c r="GH109" s="11"/>
      <c r="GI109" s="10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 t="shared" si="93"/>
        <v>0</v>
      </c>
    </row>
    <row r="110" spans="1:205" ht="12.75">
      <c r="A110" s="15">
        <v>8</v>
      </c>
      <c r="B110" s="15">
        <v>1</v>
      </c>
      <c r="C110" s="6">
        <v>1</v>
      </c>
      <c r="D110" s="6" t="s">
        <v>215</v>
      </c>
      <c r="E110" s="3" t="s">
        <v>216</v>
      </c>
      <c r="F110" s="6">
        <f t="shared" si="71"/>
        <v>0</v>
      </c>
      <c r="G110" s="6">
        <f t="shared" si="72"/>
        <v>1</v>
      </c>
      <c r="H110" s="6">
        <f t="shared" si="73"/>
        <v>15</v>
      </c>
      <c r="I110" s="6">
        <f t="shared" si="74"/>
        <v>15</v>
      </c>
      <c r="J110" s="6">
        <f t="shared" si="75"/>
        <v>0</v>
      </c>
      <c r="K110" s="6">
        <f t="shared" si="76"/>
        <v>0</v>
      </c>
      <c r="L110" s="6">
        <f t="shared" si="77"/>
        <v>0</v>
      </c>
      <c r="M110" s="6">
        <f t="shared" si="78"/>
        <v>0</v>
      </c>
      <c r="N110" s="6">
        <f t="shared" si="79"/>
        <v>0</v>
      </c>
      <c r="O110" s="6">
        <f t="shared" si="80"/>
        <v>0</v>
      </c>
      <c r="P110" s="6">
        <f t="shared" si="81"/>
        <v>0</v>
      </c>
      <c r="Q110" s="6">
        <f t="shared" si="82"/>
        <v>0</v>
      </c>
      <c r="R110" s="6">
        <f t="shared" si="83"/>
        <v>0</v>
      </c>
      <c r="S110" s="7">
        <f t="shared" si="84"/>
        <v>1</v>
      </c>
      <c r="T110" s="7">
        <f t="shared" si="85"/>
        <v>0</v>
      </c>
      <c r="U110" s="7">
        <v>1</v>
      </c>
      <c r="V110" s="11"/>
      <c r="W110" s="10"/>
      <c r="X110" s="11"/>
      <c r="Y110" s="10"/>
      <c r="Z110" s="7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 t="shared" si="86"/>
        <v>0</v>
      </c>
      <c r="AS110" s="11"/>
      <c r="AT110" s="10"/>
      <c r="AU110" s="11"/>
      <c r="AV110" s="10"/>
      <c r="AW110" s="7"/>
      <c r="AX110" s="11"/>
      <c r="AY110" s="10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 t="shared" si="87"/>
        <v>0</v>
      </c>
      <c r="BP110" s="11">
        <v>15</v>
      </c>
      <c r="BQ110" s="10" t="s">
        <v>66</v>
      </c>
      <c r="BR110" s="11"/>
      <c r="BS110" s="10"/>
      <c r="BT110" s="7">
        <v>1</v>
      </c>
      <c r="BU110" s="11"/>
      <c r="BV110" s="10"/>
      <c r="BW110" s="11"/>
      <c r="BX110" s="10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 t="shared" si="88"/>
        <v>1</v>
      </c>
      <c r="CM110" s="11"/>
      <c r="CN110" s="10"/>
      <c r="CO110" s="11"/>
      <c r="CP110" s="10"/>
      <c r="CQ110" s="7"/>
      <c r="CR110" s="11"/>
      <c r="CS110" s="10"/>
      <c r="CT110" s="11"/>
      <c r="CU110" s="10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 t="shared" si="89"/>
        <v>0</v>
      </c>
      <c r="DJ110" s="11"/>
      <c r="DK110" s="10"/>
      <c r="DL110" s="11"/>
      <c r="DM110" s="10"/>
      <c r="DN110" s="7"/>
      <c r="DO110" s="11"/>
      <c r="DP110" s="10"/>
      <c r="DQ110" s="11"/>
      <c r="DR110" s="10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 t="shared" si="90"/>
        <v>0</v>
      </c>
      <c r="EG110" s="11"/>
      <c r="EH110" s="10"/>
      <c r="EI110" s="11"/>
      <c r="EJ110" s="10"/>
      <c r="EK110" s="7"/>
      <c r="EL110" s="11"/>
      <c r="EM110" s="10"/>
      <c r="EN110" s="11"/>
      <c r="EO110" s="10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 t="shared" si="91"/>
        <v>0</v>
      </c>
      <c r="FD110" s="11"/>
      <c r="FE110" s="10"/>
      <c r="FF110" s="11"/>
      <c r="FG110" s="10"/>
      <c r="FH110" s="7"/>
      <c r="FI110" s="11"/>
      <c r="FJ110" s="10"/>
      <c r="FK110" s="11"/>
      <c r="FL110" s="10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 t="shared" si="92"/>
        <v>0</v>
      </c>
      <c r="GA110" s="11"/>
      <c r="GB110" s="10"/>
      <c r="GC110" s="11"/>
      <c r="GD110" s="10"/>
      <c r="GE110" s="7"/>
      <c r="GF110" s="11"/>
      <c r="GG110" s="10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 t="shared" si="93"/>
        <v>0</v>
      </c>
    </row>
    <row r="111" spans="1:205" ht="12.75">
      <c r="A111" s="15">
        <v>8</v>
      </c>
      <c r="B111" s="15">
        <v>1</v>
      </c>
      <c r="C111" s="6">
        <v>2</v>
      </c>
      <c r="D111" s="6" t="s">
        <v>217</v>
      </c>
      <c r="E111" s="3" t="s">
        <v>218</v>
      </c>
      <c r="F111" s="6">
        <f t="shared" si="71"/>
        <v>0</v>
      </c>
      <c r="G111" s="6">
        <f t="shared" si="72"/>
        <v>1</v>
      </c>
      <c r="H111" s="6">
        <f t="shared" si="73"/>
        <v>15</v>
      </c>
      <c r="I111" s="6">
        <f t="shared" si="74"/>
        <v>15</v>
      </c>
      <c r="J111" s="6">
        <f t="shared" si="75"/>
        <v>0</v>
      </c>
      <c r="K111" s="6">
        <f t="shared" si="76"/>
        <v>0</v>
      </c>
      <c r="L111" s="6">
        <f t="shared" si="77"/>
        <v>0</v>
      </c>
      <c r="M111" s="6">
        <f t="shared" si="78"/>
        <v>0</v>
      </c>
      <c r="N111" s="6">
        <f t="shared" si="79"/>
        <v>0</v>
      </c>
      <c r="O111" s="6">
        <f t="shared" si="80"/>
        <v>0</v>
      </c>
      <c r="P111" s="6">
        <f t="shared" si="81"/>
        <v>0</v>
      </c>
      <c r="Q111" s="6">
        <f t="shared" si="82"/>
        <v>0</v>
      </c>
      <c r="R111" s="6">
        <f t="shared" si="83"/>
        <v>0</v>
      </c>
      <c r="S111" s="7">
        <f t="shared" si="84"/>
        <v>1</v>
      </c>
      <c r="T111" s="7">
        <f t="shared" si="85"/>
        <v>0</v>
      </c>
      <c r="U111" s="7">
        <v>0</v>
      </c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 t="shared" si="86"/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 t="shared" si="87"/>
        <v>0</v>
      </c>
      <c r="BP111" s="11">
        <v>15</v>
      </c>
      <c r="BQ111" s="10" t="s">
        <v>66</v>
      </c>
      <c r="BR111" s="11"/>
      <c r="BS111" s="10"/>
      <c r="BT111" s="7">
        <v>1</v>
      </c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 t="shared" si="88"/>
        <v>1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 t="shared" si="89"/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 t="shared" si="90"/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 t="shared" si="91"/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 t="shared" si="92"/>
        <v>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 t="shared" si="93"/>
        <v>0</v>
      </c>
    </row>
    <row r="112" spans="1:205" ht="12.75">
      <c r="A112" s="15">
        <v>9</v>
      </c>
      <c r="B112" s="15">
        <v>1</v>
      </c>
      <c r="C112" s="6">
        <v>1</v>
      </c>
      <c r="D112" s="6" t="s">
        <v>219</v>
      </c>
      <c r="E112" s="3" t="s">
        <v>220</v>
      </c>
      <c r="F112" s="6">
        <f t="shared" si="71"/>
        <v>0</v>
      </c>
      <c r="G112" s="6">
        <f t="shared" si="72"/>
        <v>1</v>
      </c>
      <c r="H112" s="6">
        <f t="shared" si="73"/>
        <v>30</v>
      </c>
      <c r="I112" s="6">
        <f t="shared" si="74"/>
        <v>30</v>
      </c>
      <c r="J112" s="6">
        <f t="shared" si="75"/>
        <v>0</v>
      </c>
      <c r="K112" s="6">
        <f t="shared" si="76"/>
        <v>0</v>
      </c>
      <c r="L112" s="6">
        <f t="shared" si="77"/>
        <v>0</v>
      </c>
      <c r="M112" s="6">
        <f t="shared" si="78"/>
        <v>0</v>
      </c>
      <c r="N112" s="6">
        <f t="shared" si="79"/>
        <v>0</v>
      </c>
      <c r="O112" s="6">
        <f t="shared" si="80"/>
        <v>0</v>
      </c>
      <c r="P112" s="6">
        <f t="shared" si="81"/>
        <v>0</v>
      </c>
      <c r="Q112" s="6">
        <f t="shared" si="82"/>
        <v>0</v>
      </c>
      <c r="R112" s="6">
        <f t="shared" si="83"/>
        <v>0</v>
      </c>
      <c r="S112" s="7">
        <f t="shared" si="84"/>
        <v>2</v>
      </c>
      <c r="T112" s="7">
        <f t="shared" si="85"/>
        <v>0</v>
      </c>
      <c r="U112" s="7">
        <v>2</v>
      </c>
      <c r="V112" s="11"/>
      <c r="W112" s="10"/>
      <c r="X112" s="11"/>
      <c r="Y112" s="10"/>
      <c r="Z112" s="7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 t="shared" si="86"/>
        <v>0</v>
      </c>
      <c r="AS112" s="11"/>
      <c r="AT112" s="10"/>
      <c r="AU112" s="11"/>
      <c r="AV112" s="10"/>
      <c r="AW112" s="7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 t="shared" si="87"/>
        <v>0</v>
      </c>
      <c r="BP112" s="11">
        <v>30</v>
      </c>
      <c r="BQ112" s="10" t="s">
        <v>66</v>
      </c>
      <c r="BR112" s="11"/>
      <c r="BS112" s="10"/>
      <c r="BT112" s="7">
        <v>2</v>
      </c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 t="shared" si="88"/>
        <v>2</v>
      </c>
      <c r="CM112" s="11"/>
      <c r="CN112" s="10"/>
      <c r="CO112" s="11"/>
      <c r="CP112" s="10"/>
      <c r="CQ112" s="7"/>
      <c r="CR112" s="11"/>
      <c r="CS112" s="10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 t="shared" si="89"/>
        <v>0</v>
      </c>
      <c r="DJ112" s="11"/>
      <c r="DK112" s="10"/>
      <c r="DL112" s="11"/>
      <c r="DM112" s="10"/>
      <c r="DN112" s="7"/>
      <c r="DO112" s="11"/>
      <c r="DP112" s="10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 t="shared" si="90"/>
        <v>0</v>
      </c>
      <c r="EG112" s="11"/>
      <c r="EH112" s="10"/>
      <c r="EI112" s="11"/>
      <c r="EJ112" s="10"/>
      <c r="EK112" s="7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 t="shared" si="91"/>
        <v>0</v>
      </c>
      <c r="FD112" s="11"/>
      <c r="FE112" s="10"/>
      <c r="FF112" s="11"/>
      <c r="FG112" s="10"/>
      <c r="FH112" s="7"/>
      <c r="FI112" s="11"/>
      <c r="FJ112" s="10"/>
      <c r="FK112" s="11"/>
      <c r="FL112" s="10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 t="shared" si="92"/>
        <v>0</v>
      </c>
      <c r="GA112" s="11"/>
      <c r="GB112" s="10"/>
      <c r="GC112" s="11"/>
      <c r="GD112" s="10"/>
      <c r="GE112" s="7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 t="shared" si="93"/>
        <v>0</v>
      </c>
    </row>
    <row r="113" spans="1:205" ht="12.75">
      <c r="A113" s="15">
        <v>9</v>
      </c>
      <c r="B113" s="15">
        <v>1</v>
      </c>
      <c r="C113" s="6">
        <v>2</v>
      </c>
      <c r="D113" s="6" t="s">
        <v>221</v>
      </c>
      <c r="E113" s="3" t="s">
        <v>222</v>
      </c>
      <c r="F113" s="6">
        <f t="shared" si="71"/>
        <v>0</v>
      </c>
      <c r="G113" s="6">
        <f t="shared" si="72"/>
        <v>1</v>
      </c>
      <c r="H113" s="6">
        <f t="shared" si="73"/>
        <v>30</v>
      </c>
      <c r="I113" s="6">
        <f t="shared" si="74"/>
        <v>30</v>
      </c>
      <c r="J113" s="6">
        <f t="shared" si="75"/>
        <v>0</v>
      </c>
      <c r="K113" s="6">
        <f t="shared" si="76"/>
        <v>0</v>
      </c>
      <c r="L113" s="6">
        <f t="shared" si="77"/>
        <v>0</v>
      </c>
      <c r="M113" s="6">
        <f t="shared" si="78"/>
        <v>0</v>
      </c>
      <c r="N113" s="6">
        <f t="shared" si="79"/>
        <v>0</v>
      </c>
      <c r="O113" s="6">
        <f t="shared" si="80"/>
        <v>0</v>
      </c>
      <c r="P113" s="6">
        <f t="shared" si="81"/>
        <v>0</v>
      </c>
      <c r="Q113" s="6">
        <f t="shared" si="82"/>
        <v>0</v>
      </c>
      <c r="R113" s="6">
        <f t="shared" si="83"/>
        <v>0</v>
      </c>
      <c r="S113" s="7">
        <f t="shared" si="84"/>
        <v>2</v>
      </c>
      <c r="T113" s="7">
        <f t="shared" si="85"/>
        <v>0</v>
      </c>
      <c r="U113" s="7">
        <v>2</v>
      </c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 t="shared" si="86"/>
        <v>0</v>
      </c>
      <c r="AS113" s="11"/>
      <c r="AT113" s="10"/>
      <c r="AU113" s="11"/>
      <c r="AV113" s="10"/>
      <c r="AW113" s="7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 t="shared" si="87"/>
        <v>0</v>
      </c>
      <c r="BP113" s="11">
        <v>30</v>
      </c>
      <c r="BQ113" s="10" t="s">
        <v>66</v>
      </c>
      <c r="BR113" s="11"/>
      <c r="BS113" s="10"/>
      <c r="BT113" s="7">
        <v>2</v>
      </c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 t="shared" si="88"/>
        <v>2</v>
      </c>
      <c r="CM113" s="11"/>
      <c r="CN113" s="10"/>
      <c r="CO113" s="11"/>
      <c r="CP113" s="10"/>
      <c r="CQ113" s="7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 t="shared" si="89"/>
        <v>0</v>
      </c>
      <c r="DJ113" s="11"/>
      <c r="DK113" s="10"/>
      <c r="DL113" s="11"/>
      <c r="DM113" s="10"/>
      <c r="DN113" s="7"/>
      <c r="DO113" s="11"/>
      <c r="DP113" s="10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 t="shared" si="90"/>
        <v>0</v>
      </c>
      <c r="EG113" s="11"/>
      <c r="EH113" s="10"/>
      <c r="EI113" s="11"/>
      <c r="EJ113" s="10"/>
      <c r="EK113" s="7"/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 t="shared" si="91"/>
        <v>0</v>
      </c>
      <c r="FD113" s="11"/>
      <c r="FE113" s="10"/>
      <c r="FF113" s="11"/>
      <c r="FG113" s="10"/>
      <c r="FH113" s="7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 t="shared" si="92"/>
        <v>0</v>
      </c>
      <c r="GA113" s="11"/>
      <c r="GB113" s="10"/>
      <c r="GC113" s="11"/>
      <c r="GD113" s="10"/>
      <c r="GE113" s="7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 t="shared" si="93"/>
        <v>0</v>
      </c>
    </row>
    <row r="114" spans="1:205" ht="12.75">
      <c r="A114" s="15">
        <v>10</v>
      </c>
      <c r="B114" s="15">
        <v>1</v>
      </c>
      <c r="C114" s="6">
        <v>1</v>
      </c>
      <c r="D114" s="6" t="s">
        <v>223</v>
      </c>
      <c r="E114" s="3" t="s">
        <v>224</v>
      </c>
      <c r="F114" s="6">
        <f t="shared" si="71"/>
        <v>0</v>
      </c>
      <c r="G114" s="6">
        <f t="shared" si="72"/>
        <v>1</v>
      </c>
      <c r="H114" s="6">
        <f t="shared" si="73"/>
        <v>15</v>
      </c>
      <c r="I114" s="6">
        <f t="shared" si="74"/>
        <v>15</v>
      </c>
      <c r="J114" s="6">
        <f t="shared" si="75"/>
        <v>0</v>
      </c>
      <c r="K114" s="6">
        <f t="shared" si="76"/>
        <v>0</v>
      </c>
      <c r="L114" s="6">
        <f t="shared" si="77"/>
        <v>0</v>
      </c>
      <c r="M114" s="6">
        <f t="shared" si="78"/>
        <v>0</v>
      </c>
      <c r="N114" s="6">
        <f t="shared" si="79"/>
        <v>0</v>
      </c>
      <c r="O114" s="6">
        <f t="shared" si="80"/>
        <v>0</v>
      </c>
      <c r="P114" s="6">
        <f t="shared" si="81"/>
        <v>0</v>
      </c>
      <c r="Q114" s="6">
        <f t="shared" si="82"/>
        <v>0</v>
      </c>
      <c r="R114" s="6">
        <f t="shared" si="83"/>
        <v>0</v>
      </c>
      <c r="S114" s="7">
        <f t="shared" si="84"/>
        <v>1</v>
      </c>
      <c r="T114" s="7">
        <f t="shared" si="85"/>
        <v>0</v>
      </c>
      <c r="U114" s="7">
        <v>1</v>
      </c>
      <c r="V114" s="11"/>
      <c r="W114" s="10"/>
      <c r="X114" s="11"/>
      <c r="Y114" s="10"/>
      <c r="Z114" s="7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 t="shared" si="86"/>
        <v>0</v>
      </c>
      <c r="AS114" s="11"/>
      <c r="AT114" s="10"/>
      <c r="AU114" s="11"/>
      <c r="AV114" s="10"/>
      <c r="AW114" s="7"/>
      <c r="AX114" s="11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 t="shared" si="87"/>
        <v>0</v>
      </c>
      <c r="BP114" s="11">
        <v>15</v>
      </c>
      <c r="BQ114" s="10" t="s">
        <v>66</v>
      </c>
      <c r="BR114" s="11"/>
      <c r="BS114" s="10"/>
      <c r="BT114" s="7">
        <v>1</v>
      </c>
      <c r="BU114" s="11"/>
      <c r="BV114" s="10"/>
      <c r="BW114" s="11"/>
      <c r="BX114" s="10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 t="shared" si="88"/>
        <v>1</v>
      </c>
      <c r="CM114" s="11"/>
      <c r="CN114" s="10"/>
      <c r="CO114" s="11"/>
      <c r="CP114" s="10"/>
      <c r="CQ114" s="7"/>
      <c r="CR114" s="11"/>
      <c r="CS114" s="10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 t="shared" si="89"/>
        <v>0</v>
      </c>
      <c r="DJ114" s="11"/>
      <c r="DK114" s="10"/>
      <c r="DL114" s="11"/>
      <c r="DM114" s="10"/>
      <c r="DN114" s="7"/>
      <c r="DO114" s="11"/>
      <c r="DP114" s="10"/>
      <c r="DQ114" s="11"/>
      <c r="DR114" s="10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 t="shared" si="90"/>
        <v>0</v>
      </c>
      <c r="EG114" s="11"/>
      <c r="EH114" s="10"/>
      <c r="EI114" s="11"/>
      <c r="EJ114" s="10"/>
      <c r="EK114" s="7"/>
      <c r="EL114" s="11"/>
      <c r="EM114" s="10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 t="shared" si="91"/>
        <v>0</v>
      </c>
      <c r="FD114" s="11"/>
      <c r="FE114" s="10"/>
      <c r="FF114" s="11"/>
      <c r="FG114" s="10"/>
      <c r="FH114" s="7"/>
      <c r="FI114" s="11"/>
      <c r="FJ114" s="10"/>
      <c r="FK114" s="11"/>
      <c r="FL114" s="10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 t="shared" si="92"/>
        <v>0</v>
      </c>
      <c r="GA114" s="11"/>
      <c r="GB114" s="10"/>
      <c r="GC114" s="11"/>
      <c r="GD114" s="10"/>
      <c r="GE114" s="7"/>
      <c r="GF114" s="11"/>
      <c r="GG114" s="10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 t="shared" si="93"/>
        <v>0</v>
      </c>
    </row>
    <row r="115" spans="1:205" ht="12.75">
      <c r="A115" s="15">
        <v>10</v>
      </c>
      <c r="B115" s="15">
        <v>1</v>
      </c>
      <c r="C115" s="6">
        <v>2</v>
      </c>
      <c r="D115" s="6" t="s">
        <v>225</v>
      </c>
      <c r="E115" s="3" t="s">
        <v>226</v>
      </c>
      <c r="F115" s="6">
        <f t="shared" si="71"/>
        <v>0</v>
      </c>
      <c r="G115" s="6">
        <f t="shared" si="72"/>
        <v>1</v>
      </c>
      <c r="H115" s="6">
        <f t="shared" si="73"/>
        <v>15</v>
      </c>
      <c r="I115" s="6">
        <f t="shared" si="74"/>
        <v>15</v>
      </c>
      <c r="J115" s="6">
        <f t="shared" si="75"/>
        <v>0</v>
      </c>
      <c r="K115" s="6">
        <f t="shared" si="76"/>
        <v>0</v>
      </c>
      <c r="L115" s="6">
        <f t="shared" si="77"/>
        <v>0</v>
      </c>
      <c r="M115" s="6">
        <f t="shared" si="78"/>
        <v>0</v>
      </c>
      <c r="N115" s="6">
        <f t="shared" si="79"/>
        <v>0</v>
      </c>
      <c r="O115" s="6">
        <f t="shared" si="80"/>
        <v>0</v>
      </c>
      <c r="P115" s="6">
        <f t="shared" si="81"/>
        <v>0</v>
      </c>
      <c r="Q115" s="6">
        <f t="shared" si="82"/>
        <v>0</v>
      </c>
      <c r="R115" s="6">
        <f t="shared" si="83"/>
        <v>0</v>
      </c>
      <c r="S115" s="7">
        <f t="shared" si="84"/>
        <v>1</v>
      </c>
      <c r="T115" s="7">
        <f t="shared" si="85"/>
        <v>0</v>
      </c>
      <c r="U115" s="7">
        <v>1</v>
      </c>
      <c r="V115" s="11"/>
      <c r="W115" s="10"/>
      <c r="X115" s="11"/>
      <c r="Y115" s="10"/>
      <c r="Z115" s="7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 t="shared" si="86"/>
        <v>0</v>
      </c>
      <c r="AS115" s="11"/>
      <c r="AT115" s="10"/>
      <c r="AU115" s="11"/>
      <c r="AV115" s="10"/>
      <c r="AW115" s="7"/>
      <c r="AX115" s="11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 t="shared" si="87"/>
        <v>0</v>
      </c>
      <c r="BP115" s="11">
        <v>15</v>
      </c>
      <c r="BQ115" s="10" t="s">
        <v>66</v>
      </c>
      <c r="BR115" s="11"/>
      <c r="BS115" s="10"/>
      <c r="BT115" s="7">
        <v>1</v>
      </c>
      <c r="BU115" s="11"/>
      <c r="BV115" s="10"/>
      <c r="BW115" s="11"/>
      <c r="BX115" s="10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 t="shared" si="88"/>
        <v>1</v>
      </c>
      <c r="CM115" s="11"/>
      <c r="CN115" s="10"/>
      <c r="CO115" s="11"/>
      <c r="CP115" s="10"/>
      <c r="CQ115" s="7"/>
      <c r="CR115" s="11"/>
      <c r="CS115" s="10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 t="shared" si="89"/>
        <v>0</v>
      </c>
      <c r="DJ115" s="11"/>
      <c r="DK115" s="10"/>
      <c r="DL115" s="11"/>
      <c r="DM115" s="10"/>
      <c r="DN115" s="7"/>
      <c r="DO115" s="11"/>
      <c r="DP115" s="10"/>
      <c r="DQ115" s="11"/>
      <c r="DR115" s="10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 t="shared" si="90"/>
        <v>0</v>
      </c>
      <c r="EG115" s="11"/>
      <c r="EH115" s="10"/>
      <c r="EI115" s="11"/>
      <c r="EJ115" s="10"/>
      <c r="EK115" s="7"/>
      <c r="EL115" s="11"/>
      <c r="EM115" s="10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 t="shared" si="91"/>
        <v>0</v>
      </c>
      <c r="FD115" s="11"/>
      <c r="FE115" s="10"/>
      <c r="FF115" s="11"/>
      <c r="FG115" s="10"/>
      <c r="FH115" s="7"/>
      <c r="FI115" s="11"/>
      <c r="FJ115" s="10"/>
      <c r="FK115" s="11"/>
      <c r="FL115" s="10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 t="shared" si="92"/>
        <v>0</v>
      </c>
      <c r="GA115" s="11"/>
      <c r="GB115" s="10"/>
      <c r="GC115" s="11"/>
      <c r="GD115" s="10"/>
      <c r="GE115" s="7"/>
      <c r="GF115" s="11"/>
      <c r="GG115" s="10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 t="shared" si="93"/>
        <v>0</v>
      </c>
    </row>
    <row r="116" spans="1:205" ht="12.75">
      <c r="A116" s="15">
        <v>11</v>
      </c>
      <c r="B116" s="15">
        <v>1</v>
      </c>
      <c r="C116" s="6">
        <v>1</v>
      </c>
      <c r="D116" s="6" t="s">
        <v>227</v>
      </c>
      <c r="E116" s="3" t="s">
        <v>228</v>
      </c>
      <c r="F116" s="6">
        <f t="shared" si="71"/>
        <v>0</v>
      </c>
      <c r="G116" s="6">
        <f t="shared" si="72"/>
        <v>1</v>
      </c>
      <c r="H116" s="6">
        <f t="shared" si="73"/>
        <v>15</v>
      </c>
      <c r="I116" s="6">
        <f t="shared" si="74"/>
        <v>15</v>
      </c>
      <c r="J116" s="6">
        <f t="shared" si="75"/>
        <v>0</v>
      </c>
      <c r="K116" s="6">
        <f t="shared" si="76"/>
        <v>0</v>
      </c>
      <c r="L116" s="6">
        <f t="shared" si="77"/>
        <v>0</v>
      </c>
      <c r="M116" s="6">
        <f t="shared" si="78"/>
        <v>0</v>
      </c>
      <c r="N116" s="6">
        <f t="shared" si="79"/>
        <v>0</v>
      </c>
      <c r="O116" s="6">
        <f t="shared" si="80"/>
        <v>0</v>
      </c>
      <c r="P116" s="6">
        <f t="shared" si="81"/>
        <v>0</v>
      </c>
      <c r="Q116" s="6">
        <f t="shared" si="82"/>
        <v>0</v>
      </c>
      <c r="R116" s="6">
        <f t="shared" si="83"/>
        <v>0</v>
      </c>
      <c r="S116" s="7">
        <f t="shared" si="84"/>
        <v>1</v>
      </c>
      <c r="T116" s="7">
        <f t="shared" si="85"/>
        <v>0</v>
      </c>
      <c r="U116" s="7">
        <v>1</v>
      </c>
      <c r="V116" s="11"/>
      <c r="W116" s="10"/>
      <c r="X116" s="11"/>
      <c r="Y116" s="10"/>
      <c r="Z116" s="7"/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 t="shared" si="86"/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 t="shared" si="87"/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 t="shared" si="88"/>
        <v>0</v>
      </c>
      <c r="CM116" s="11">
        <v>15</v>
      </c>
      <c r="CN116" s="10" t="s">
        <v>66</v>
      </c>
      <c r="CO116" s="11"/>
      <c r="CP116" s="10"/>
      <c r="CQ116" s="7">
        <v>1</v>
      </c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 t="shared" si="89"/>
        <v>1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 t="shared" si="90"/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 t="shared" si="91"/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 t="shared" si="92"/>
        <v>0</v>
      </c>
      <c r="GA116" s="11"/>
      <c r="GB116" s="10"/>
      <c r="GC116" s="11"/>
      <c r="GD116" s="10"/>
      <c r="GE116" s="7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 t="shared" si="93"/>
        <v>0</v>
      </c>
    </row>
    <row r="117" spans="1:205" ht="12.75">
      <c r="A117" s="15">
        <v>11</v>
      </c>
      <c r="B117" s="15">
        <v>1</v>
      </c>
      <c r="C117" s="6">
        <v>2</v>
      </c>
      <c r="D117" s="6" t="s">
        <v>229</v>
      </c>
      <c r="E117" s="3" t="s">
        <v>230</v>
      </c>
      <c r="F117" s="6">
        <f t="shared" si="71"/>
        <v>0</v>
      </c>
      <c r="G117" s="6">
        <f t="shared" si="72"/>
        <v>1</v>
      </c>
      <c r="H117" s="6">
        <f t="shared" si="73"/>
        <v>15</v>
      </c>
      <c r="I117" s="6">
        <f t="shared" si="74"/>
        <v>15</v>
      </c>
      <c r="J117" s="6">
        <f t="shared" si="75"/>
        <v>0</v>
      </c>
      <c r="K117" s="6">
        <f t="shared" si="76"/>
        <v>0</v>
      </c>
      <c r="L117" s="6">
        <f t="shared" si="77"/>
        <v>0</v>
      </c>
      <c r="M117" s="6">
        <f t="shared" si="78"/>
        <v>0</v>
      </c>
      <c r="N117" s="6">
        <f t="shared" si="79"/>
        <v>0</v>
      </c>
      <c r="O117" s="6">
        <f t="shared" si="80"/>
        <v>0</v>
      </c>
      <c r="P117" s="6">
        <f t="shared" si="81"/>
        <v>0</v>
      </c>
      <c r="Q117" s="6">
        <f t="shared" si="82"/>
        <v>0</v>
      </c>
      <c r="R117" s="6">
        <f t="shared" si="83"/>
        <v>0</v>
      </c>
      <c r="S117" s="7">
        <f t="shared" si="84"/>
        <v>1</v>
      </c>
      <c r="T117" s="7">
        <f t="shared" si="85"/>
        <v>0</v>
      </c>
      <c r="U117" s="7">
        <v>1</v>
      </c>
      <c r="V117" s="11"/>
      <c r="W117" s="10"/>
      <c r="X117" s="11"/>
      <c r="Y117" s="10"/>
      <c r="Z117" s="7"/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 t="shared" si="86"/>
        <v>0</v>
      </c>
      <c r="AS117" s="11"/>
      <c r="AT117" s="10"/>
      <c r="AU117" s="11"/>
      <c r="AV117" s="10"/>
      <c r="AW117" s="7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 t="shared" si="87"/>
        <v>0</v>
      </c>
      <c r="BP117" s="11"/>
      <c r="BQ117" s="10"/>
      <c r="BR117" s="11"/>
      <c r="BS117" s="10"/>
      <c r="BT117" s="7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 t="shared" si="88"/>
        <v>0</v>
      </c>
      <c r="CM117" s="11">
        <v>15</v>
      </c>
      <c r="CN117" s="10" t="s">
        <v>66</v>
      </c>
      <c r="CO117" s="11"/>
      <c r="CP117" s="10"/>
      <c r="CQ117" s="7">
        <v>1</v>
      </c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 t="shared" si="89"/>
        <v>1</v>
      </c>
      <c r="DJ117" s="11"/>
      <c r="DK117" s="10"/>
      <c r="DL117" s="11"/>
      <c r="DM117" s="10"/>
      <c r="DN117" s="7"/>
      <c r="DO117" s="11"/>
      <c r="DP117" s="10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 t="shared" si="90"/>
        <v>0</v>
      </c>
      <c r="EG117" s="11"/>
      <c r="EH117" s="10"/>
      <c r="EI117" s="11"/>
      <c r="EJ117" s="10"/>
      <c r="EK117" s="7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 t="shared" si="91"/>
        <v>0</v>
      </c>
      <c r="FD117" s="11"/>
      <c r="FE117" s="10"/>
      <c r="FF117" s="11"/>
      <c r="FG117" s="10"/>
      <c r="FH117" s="7"/>
      <c r="FI117" s="11"/>
      <c r="FJ117" s="10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 t="shared" si="92"/>
        <v>0</v>
      </c>
      <c r="GA117" s="11"/>
      <c r="GB117" s="10"/>
      <c r="GC117" s="11"/>
      <c r="GD117" s="10"/>
      <c r="GE117" s="7"/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 t="shared" si="93"/>
        <v>0</v>
      </c>
    </row>
    <row r="118" spans="1:205" ht="12.75">
      <c r="A118" s="15">
        <v>12</v>
      </c>
      <c r="B118" s="15">
        <v>1</v>
      </c>
      <c r="C118" s="6">
        <v>1</v>
      </c>
      <c r="D118" s="6" t="s">
        <v>231</v>
      </c>
      <c r="E118" s="3" t="s">
        <v>232</v>
      </c>
      <c r="F118" s="6">
        <f t="shared" si="71"/>
        <v>0</v>
      </c>
      <c r="G118" s="6">
        <f t="shared" si="72"/>
        <v>1</v>
      </c>
      <c r="H118" s="6">
        <f t="shared" si="73"/>
        <v>30</v>
      </c>
      <c r="I118" s="6">
        <f t="shared" si="74"/>
        <v>30</v>
      </c>
      <c r="J118" s="6">
        <f t="shared" si="75"/>
        <v>0</v>
      </c>
      <c r="K118" s="6">
        <f t="shared" si="76"/>
        <v>0</v>
      </c>
      <c r="L118" s="6">
        <f t="shared" si="77"/>
        <v>0</v>
      </c>
      <c r="M118" s="6">
        <f t="shared" si="78"/>
        <v>0</v>
      </c>
      <c r="N118" s="6">
        <f t="shared" si="79"/>
        <v>0</v>
      </c>
      <c r="O118" s="6">
        <f t="shared" si="80"/>
        <v>0</v>
      </c>
      <c r="P118" s="6">
        <f t="shared" si="81"/>
        <v>0</v>
      </c>
      <c r="Q118" s="6">
        <f t="shared" si="82"/>
        <v>0</v>
      </c>
      <c r="R118" s="6">
        <f t="shared" si="83"/>
        <v>0</v>
      </c>
      <c r="S118" s="7">
        <f t="shared" si="84"/>
        <v>2</v>
      </c>
      <c r="T118" s="7">
        <f t="shared" si="85"/>
        <v>0</v>
      </c>
      <c r="U118" s="7">
        <v>2</v>
      </c>
      <c r="V118" s="11"/>
      <c r="W118" s="10"/>
      <c r="X118" s="11"/>
      <c r="Y118" s="10"/>
      <c r="Z118" s="7"/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 t="shared" si="86"/>
        <v>0</v>
      </c>
      <c r="AS118" s="11"/>
      <c r="AT118" s="10"/>
      <c r="AU118" s="11"/>
      <c r="AV118" s="10"/>
      <c r="AW118" s="7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 t="shared" si="87"/>
        <v>0</v>
      </c>
      <c r="BP118" s="11"/>
      <c r="BQ118" s="10"/>
      <c r="BR118" s="11"/>
      <c r="BS118" s="10"/>
      <c r="BT118" s="7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 t="shared" si="88"/>
        <v>0</v>
      </c>
      <c r="CM118" s="11">
        <v>30</v>
      </c>
      <c r="CN118" s="10" t="s">
        <v>66</v>
      </c>
      <c r="CO118" s="11"/>
      <c r="CP118" s="10"/>
      <c r="CQ118" s="7">
        <v>2</v>
      </c>
      <c r="CR118" s="11"/>
      <c r="CS118" s="10"/>
      <c r="CT118" s="11"/>
      <c r="CU118" s="10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 t="shared" si="89"/>
        <v>2</v>
      </c>
      <c r="DJ118" s="11"/>
      <c r="DK118" s="10"/>
      <c r="DL118" s="11"/>
      <c r="DM118" s="10"/>
      <c r="DN118" s="7"/>
      <c r="DO118" s="11"/>
      <c r="DP118" s="10"/>
      <c r="DQ118" s="11"/>
      <c r="DR118" s="10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11"/>
      <c r="ED118" s="10"/>
      <c r="EE118" s="7"/>
      <c r="EF118" s="7">
        <f t="shared" si="90"/>
        <v>0</v>
      </c>
      <c r="EG118" s="11"/>
      <c r="EH118" s="10"/>
      <c r="EI118" s="11"/>
      <c r="EJ118" s="10"/>
      <c r="EK118" s="7"/>
      <c r="EL118" s="11"/>
      <c r="EM118" s="10"/>
      <c r="EN118" s="11"/>
      <c r="EO118" s="10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 t="shared" si="91"/>
        <v>0</v>
      </c>
      <c r="FD118" s="11"/>
      <c r="FE118" s="10"/>
      <c r="FF118" s="11"/>
      <c r="FG118" s="10"/>
      <c r="FH118" s="7"/>
      <c r="FI118" s="11"/>
      <c r="FJ118" s="10"/>
      <c r="FK118" s="11"/>
      <c r="FL118" s="10"/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 t="shared" si="92"/>
        <v>0</v>
      </c>
      <c r="GA118" s="11"/>
      <c r="GB118" s="10"/>
      <c r="GC118" s="11"/>
      <c r="GD118" s="10"/>
      <c r="GE118" s="7"/>
      <c r="GF118" s="11"/>
      <c r="GG118" s="10"/>
      <c r="GH118" s="11"/>
      <c r="GI118" s="10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 t="shared" si="93"/>
        <v>0</v>
      </c>
    </row>
    <row r="119" spans="1:205" ht="12.75">
      <c r="A119" s="15">
        <v>12</v>
      </c>
      <c r="B119" s="15">
        <v>1</v>
      </c>
      <c r="C119" s="6">
        <v>2</v>
      </c>
      <c r="D119" s="6" t="s">
        <v>233</v>
      </c>
      <c r="E119" s="3" t="s">
        <v>234</v>
      </c>
      <c r="F119" s="6">
        <f t="shared" si="71"/>
        <v>0</v>
      </c>
      <c r="G119" s="6">
        <f t="shared" si="72"/>
        <v>1</v>
      </c>
      <c r="H119" s="6">
        <f t="shared" si="73"/>
        <v>30</v>
      </c>
      <c r="I119" s="6">
        <f t="shared" si="74"/>
        <v>30</v>
      </c>
      <c r="J119" s="6">
        <f t="shared" si="75"/>
        <v>0</v>
      </c>
      <c r="K119" s="6">
        <f t="shared" si="76"/>
        <v>0</v>
      </c>
      <c r="L119" s="6">
        <f t="shared" si="77"/>
        <v>0</v>
      </c>
      <c r="M119" s="6">
        <f t="shared" si="78"/>
        <v>0</v>
      </c>
      <c r="N119" s="6">
        <f t="shared" si="79"/>
        <v>0</v>
      </c>
      <c r="O119" s="6">
        <f t="shared" si="80"/>
        <v>0</v>
      </c>
      <c r="P119" s="6">
        <f t="shared" si="81"/>
        <v>0</v>
      </c>
      <c r="Q119" s="6">
        <f t="shared" si="82"/>
        <v>0</v>
      </c>
      <c r="R119" s="6">
        <f t="shared" si="83"/>
        <v>0</v>
      </c>
      <c r="S119" s="7">
        <f t="shared" si="84"/>
        <v>2</v>
      </c>
      <c r="T119" s="7">
        <f t="shared" si="85"/>
        <v>0</v>
      </c>
      <c r="U119" s="7">
        <v>2</v>
      </c>
      <c r="V119" s="11"/>
      <c r="W119" s="10"/>
      <c r="X119" s="11"/>
      <c r="Y119" s="10"/>
      <c r="Z119" s="7"/>
      <c r="AA119" s="11"/>
      <c r="AB119" s="10"/>
      <c r="AC119" s="11"/>
      <c r="AD119" s="10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11"/>
      <c r="AP119" s="10"/>
      <c r="AQ119" s="7"/>
      <c r="AR119" s="7">
        <f t="shared" si="86"/>
        <v>0</v>
      </c>
      <c r="AS119" s="11"/>
      <c r="AT119" s="10"/>
      <c r="AU119" s="11"/>
      <c r="AV119" s="10"/>
      <c r="AW119" s="7"/>
      <c r="AX119" s="11"/>
      <c r="AY119" s="10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11"/>
      <c r="BK119" s="10"/>
      <c r="BL119" s="11"/>
      <c r="BM119" s="10"/>
      <c r="BN119" s="7"/>
      <c r="BO119" s="7">
        <f t="shared" si="87"/>
        <v>0</v>
      </c>
      <c r="BP119" s="11"/>
      <c r="BQ119" s="10"/>
      <c r="BR119" s="11"/>
      <c r="BS119" s="10"/>
      <c r="BT119" s="7"/>
      <c r="BU119" s="11"/>
      <c r="BV119" s="10"/>
      <c r="BW119" s="11"/>
      <c r="BX119" s="10"/>
      <c r="BY119" s="11"/>
      <c r="BZ119" s="10"/>
      <c r="CA119" s="11"/>
      <c r="CB119" s="10"/>
      <c r="CC119" s="11"/>
      <c r="CD119" s="10"/>
      <c r="CE119" s="11"/>
      <c r="CF119" s="10"/>
      <c r="CG119" s="11"/>
      <c r="CH119" s="10"/>
      <c r="CI119" s="11"/>
      <c r="CJ119" s="10"/>
      <c r="CK119" s="7"/>
      <c r="CL119" s="7">
        <f t="shared" si="88"/>
        <v>0</v>
      </c>
      <c r="CM119" s="11">
        <v>30</v>
      </c>
      <c r="CN119" s="10" t="s">
        <v>66</v>
      </c>
      <c r="CO119" s="11"/>
      <c r="CP119" s="10"/>
      <c r="CQ119" s="7">
        <v>2</v>
      </c>
      <c r="CR119" s="11"/>
      <c r="CS119" s="10"/>
      <c r="CT119" s="11"/>
      <c r="CU119" s="10"/>
      <c r="CV119" s="11"/>
      <c r="CW119" s="10"/>
      <c r="CX119" s="11"/>
      <c r="CY119" s="10"/>
      <c r="CZ119" s="11"/>
      <c r="DA119" s="10"/>
      <c r="DB119" s="11"/>
      <c r="DC119" s="10"/>
      <c r="DD119" s="11"/>
      <c r="DE119" s="10"/>
      <c r="DF119" s="11"/>
      <c r="DG119" s="10"/>
      <c r="DH119" s="7"/>
      <c r="DI119" s="7">
        <f t="shared" si="89"/>
        <v>2</v>
      </c>
      <c r="DJ119" s="11"/>
      <c r="DK119" s="10"/>
      <c r="DL119" s="11"/>
      <c r="DM119" s="10"/>
      <c r="DN119" s="7"/>
      <c r="DO119" s="11"/>
      <c r="DP119" s="10"/>
      <c r="DQ119" s="11"/>
      <c r="DR119" s="10"/>
      <c r="DS119" s="11"/>
      <c r="DT119" s="10"/>
      <c r="DU119" s="11"/>
      <c r="DV119" s="10"/>
      <c r="DW119" s="11"/>
      <c r="DX119" s="10"/>
      <c r="DY119" s="11"/>
      <c r="DZ119" s="10"/>
      <c r="EA119" s="11"/>
      <c r="EB119" s="10"/>
      <c r="EC119" s="11"/>
      <c r="ED119" s="10"/>
      <c r="EE119" s="7"/>
      <c r="EF119" s="7">
        <f t="shared" si="90"/>
        <v>0</v>
      </c>
      <c r="EG119" s="11"/>
      <c r="EH119" s="10"/>
      <c r="EI119" s="11"/>
      <c r="EJ119" s="10"/>
      <c r="EK119" s="7"/>
      <c r="EL119" s="11"/>
      <c r="EM119" s="10"/>
      <c r="EN119" s="11"/>
      <c r="EO119" s="10"/>
      <c r="EP119" s="11"/>
      <c r="EQ119" s="10"/>
      <c r="ER119" s="11"/>
      <c r="ES119" s="10"/>
      <c r="ET119" s="11"/>
      <c r="EU119" s="10"/>
      <c r="EV119" s="11"/>
      <c r="EW119" s="10"/>
      <c r="EX119" s="11"/>
      <c r="EY119" s="10"/>
      <c r="EZ119" s="11"/>
      <c r="FA119" s="10"/>
      <c r="FB119" s="7"/>
      <c r="FC119" s="7">
        <f t="shared" si="91"/>
        <v>0</v>
      </c>
      <c r="FD119" s="11"/>
      <c r="FE119" s="10"/>
      <c r="FF119" s="11"/>
      <c r="FG119" s="10"/>
      <c r="FH119" s="7"/>
      <c r="FI119" s="11"/>
      <c r="FJ119" s="10"/>
      <c r="FK119" s="11"/>
      <c r="FL119" s="10"/>
      <c r="FM119" s="11"/>
      <c r="FN119" s="10"/>
      <c r="FO119" s="11"/>
      <c r="FP119" s="10"/>
      <c r="FQ119" s="11"/>
      <c r="FR119" s="10"/>
      <c r="FS119" s="11"/>
      <c r="FT119" s="10"/>
      <c r="FU119" s="11"/>
      <c r="FV119" s="10"/>
      <c r="FW119" s="11"/>
      <c r="FX119" s="10"/>
      <c r="FY119" s="7"/>
      <c r="FZ119" s="7">
        <f t="shared" si="92"/>
        <v>0</v>
      </c>
      <c r="GA119" s="11"/>
      <c r="GB119" s="10"/>
      <c r="GC119" s="11"/>
      <c r="GD119" s="10"/>
      <c r="GE119" s="7"/>
      <c r="GF119" s="11"/>
      <c r="GG119" s="10"/>
      <c r="GH119" s="11"/>
      <c r="GI119" s="10"/>
      <c r="GJ119" s="11"/>
      <c r="GK119" s="10"/>
      <c r="GL119" s="11"/>
      <c r="GM119" s="10"/>
      <c r="GN119" s="11"/>
      <c r="GO119" s="10"/>
      <c r="GP119" s="11"/>
      <c r="GQ119" s="10"/>
      <c r="GR119" s="11"/>
      <c r="GS119" s="10"/>
      <c r="GT119" s="11"/>
      <c r="GU119" s="10"/>
      <c r="GV119" s="7"/>
      <c r="GW119" s="7">
        <f t="shared" si="93"/>
        <v>0</v>
      </c>
    </row>
    <row r="120" spans="1:205" ht="12.75">
      <c r="A120" s="15">
        <v>13</v>
      </c>
      <c r="B120" s="15">
        <v>1</v>
      </c>
      <c r="C120" s="6">
        <v>1</v>
      </c>
      <c r="D120" s="6" t="s">
        <v>235</v>
      </c>
      <c r="E120" s="3" t="s">
        <v>236</v>
      </c>
      <c r="F120" s="6">
        <f t="shared" si="71"/>
        <v>0</v>
      </c>
      <c r="G120" s="6">
        <f t="shared" si="72"/>
        <v>1</v>
      </c>
      <c r="H120" s="6">
        <f t="shared" si="73"/>
        <v>15</v>
      </c>
      <c r="I120" s="6">
        <f t="shared" si="74"/>
        <v>15</v>
      </c>
      <c r="J120" s="6">
        <f t="shared" si="75"/>
        <v>0</v>
      </c>
      <c r="K120" s="6">
        <f t="shared" si="76"/>
        <v>0</v>
      </c>
      <c r="L120" s="6">
        <f t="shared" si="77"/>
        <v>0</v>
      </c>
      <c r="M120" s="6">
        <f t="shared" si="78"/>
        <v>0</v>
      </c>
      <c r="N120" s="6">
        <f t="shared" si="79"/>
        <v>0</v>
      </c>
      <c r="O120" s="6">
        <f t="shared" si="80"/>
        <v>0</v>
      </c>
      <c r="P120" s="6">
        <f t="shared" si="81"/>
        <v>0</v>
      </c>
      <c r="Q120" s="6">
        <f t="shared" si="82"/>
        <v>0</v>
      </c>
      <c r="R120" s="6">
        <f t="shared" si="83"/>
        <v>0</v>
      </c>
      <c r="S120" s="7">
        <f t="shared" si="84"/>
        <v>1</v>
      </c>
      <c r="T120" s="7">
        <f t="shared" si="85"/>
        <v>0</v>
      </c>
      <c r="U120" s="7">
        <v>1</v>
      </c>
      <c r="V120" s="11"/>
      <c r="W120" s="10"/>
      <c r="X120" s="11"/>
      <c r="Y120" s="10"/>
      <c r="Z120" s="7"/>
      <c r="AA120" s="11"/>
      <c r="AB120" s="10"/>
      <c r="AC120" s="11"/>
      <c r="AD120" s="10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11"/>
      <c r="AP120" s="10"/>
      <c r="AQ120" s="7"/>
      <c r="AR120" s="7">
        <f t="shared" si="86"/>
        <v>0</v>
      </c>
      <c r="AS120" s="11"/>
      <c r="AT120" s="10"/>
      <c r="AU120" s="11"/>
      <c r="AV120" s="10"/>
      <c r="AW120" s="7"/>
      <c r="AX120" s="11"/>
      <c r="AY120" s="10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11"/>
      <c r="BK120" s="10"/>
      <c r="BL120" s="11"/>
      <c r="BM120" s="10"/>
      <c r="BN120" s="7"/>
      <c r="BO120" s="7">
        <f t="shared" si="87"/>
        <v>0</v>
      </c>
      <c r="BP120" s="11"/>
      <c r="BQ120" s="10"/>
      <c r="BR120" s="11"/>
      <c r="BS120" s="10"/>
      <c r="BT120" s="7"/>
      <c r="BU120" s="11"/>
      <c r="BV120" s="10"/>
      <c r="BW120" s="11"/>
      <c r="BX120" s="10"/>
      <c r="BY120" s="11"/>
      <c r="BZ120" s="10"/>
      <c r="CA120" s="11"/>
      <c r="CB120" s="10"/>
      <c r="CC120" s="11"/>
      <c r="CD120" s="10"/>
      <c r="CE120" s="11"/>
      <c r="CF120" s="10"/>
      <c r="CG120" s="11"/>
      <c r="CH120" s="10"/>
      <c r="CI120" s="11"/>
      <c r="CJ120" s="10"/>
      <c r="CK120" s="7"/>
      <c r="CL120" s="7">
        <f t="shared" si="88"/>
        <v>0</v>
      </c>
      <c r="CM120" s="11">
        <v>15</v>
      </c>
      <c r="CN120" s="10" t="s">
        <v>66</v>
      </c>
      <c r="CO120" s="11"/>
      <c r="CP120" s="10"/>
      <c r="CQ120" s="7">
        <v>1</v>
      </c>
      <c r="CR120" s="11"/>
      <c r="CS120" s="10"/>
      <c r="CT120" s="11"/>
      <c r="CU120" s="10"/>
      <c r="CV120" s="11"/>
      <c r="CW120" s="10"/>
      <c r="CX120" s="11"/>
      <c r="CY120" s="10"/>
      <c r="CZ120" s="11"/>
      <c r="DA120" s="10"/>
      <c r="DB120" s="11"/>
      <c r="DC120" s="10"/>
      <c r="DD120" s="11"/>
      <c r="DE120" s="10"/>
      <c r="DF120" s="11"/>
      <c r="DG120" s="10"/>
      <c r="DH120" s="7"/>
      <c r="DI120" s="7">
        <f t="shared" si="89"/>
        <v>1</v>
      </c>
      <c r="DJ120" s="11"/>
      <c r="DK120" s="10"/>
      <c r="DL120" s="11"/>
      <c r="DM120" s="10"/>
      <c r="DN120" s="7"/>
      <c r="DO120" s="11"/>
      <c r="DP120" s="10"/>
      <c r="DQ120" s="11"/>
      <c r="DR120" s="10"/>
      <c r="DS120" s="11"/>
      <c r="DT120" s="10"/>
      <c r="DU120" s="11"/>
      <c r="DV120" s="10"/>
      <c r="DW120" s="11"/>
      <c r="DX120" s="10"/>
      <c r="DY120" s="11"/>
      <c r="DZ120" s="10"/>
      <c r="EA120" s="11"/>
      <c r="EB120" s="10"/>
      <c r="EC120" s="11"/>
      <c r="ED120" s="10"/>
      <c r="EE120" s="7"/>
      <c r="EF120" s="7">
        <f t="shared" si="90"/>
        <v>0</v>
      </c>
      <c r="EG120" s="11"/>
      <c r="EH120" s="10"/>
      <c r="EI120" s="11"/>
      <c r="EJ120" s="10"/>
      <c r="EK120" s="7"/>
      <c r="EL120" s="11"/>
      <c r="EM120" s="10"/>
      <c r="EN120" s="11"/>
      <c r="EO120" s="10"/>
      <c r="EP120" s="11"/>
      <c r="EQ120" s="10"/>
      <c r="ER120" s="11"/>
      <c r="ES120" s="10"/>
      <c r="ET120" s="11"/>
      <c r="EU120" s="10"/>
      <c r="EV120" s="11"/>
      <c r="EW120" s="10"/>
      <c r="EX120" s="11"/>
      <c r="EY120" s="10"/>
      <c r="EZ120" s="11"/>
      <c r="FA120" s="10"/>
      <c r="FB120" s="7"/>
      <c r="FC120" s="7">
        <f t="shared" si="91"/>
        <v>0</v>
      </c>
      <c r="FD120" s="11"/>
      <c r="FE120" s="10"/>
      <c r="FF120" s="11"/>
      <c r="FG120" s="10"/>
      <c r="FH120" s="7"/>
      <c r="FI120" s="11"/>
      <c r="FJ120" s="10"/>
      <c r="FK120" s="11"/>
      <c r="FL120" s="10"/>
      <c r="FM120" s="11"/>
      <c r="FN120" s="10"/>
      <c r="FO120" s="11"/>
      <c r="FP120" s="10"/>
      <c r="FQ120" s="11"/>
      <c r="FR120" s="10"/>
      <c r="FS120" s="11"/>
      <c r="FT120" s="10"/>
      <c r="FU120" s="11"/>
      <c r="FV120" s="10"/>
      <c r="FW120" s="11"/>
      <c r="FX120" s="10"/>
      <c r="FY120" s="7"/>
      <c r="FZ120" s="7">
        <f t="shared" si="92"/>
        <v>0</v>
      </c>
      <c r="GA120" s="11"/>
      <c r="GB120" s="10"/>
      <c r="GC120" s="11"/>
      <c r="GD120" s="10"/>
      <c r="GE120" s="7"/>
      <c r="GF120" s="11"/>
      <c r="GG120" s="10"/>
      <c r="GH120" s="11"/>
      <c r="GI120" s="10"/>
      <c r="GJ120" s="11"/>
      <c r="GK120" s="10"/>
      <c r="GL120" s="11"/>
      <c r="GM120" s="10"/>
      <c r="GN120" s="11"/>
      <c r="GO120" s="10"/>
      <c r="GP120" s="11"/>
      <c r="GQ120" s="10"/>
      <c r="GR120" s="11"/>
      <c r="GS120" s="10"/>
      <c r="GT120" s="11"/>
      <c r="GU120" s="10"/>
      <c r="GV120" s="7"/>
      <c r="GW120" s="7">
        <f t="shared" si="93"/>
        <v>0</v>
      </c>
    </row>
    <row r="121" spans="1:205" ht="12.75">
      <c r="A121" s="15">
        <v>13</v>
      </c>
      <c r="B121" s="15">
        <v>1</v>
      </c>
      <c r="C121" s="6">
        <v>2</v>
      </c>
      <c r="D121" s="6" t="s">
        <v>237</v>
      </c>
      <c r="E121" s="3" t="s">
        <v>238</v>
      </c>
      <c r="F121" s="6">
        <f t="shared" si="71"/>
        <v>0</v>
      </c>
      <c r="G121" s="6">
        <f t="shared" si="72"/>
        <v>1</v>
      </c>
      <c r="H121" s="6">
        <f t="shared" si="73"/>
        <v>15</v>
      </c>
      <c r="I121" s="6">
        <f t="shared" si="74"/>
        <v>15</v>
      </c>
      <c r="J121" s="6">
        <f t="shared" si="75"/>
        <v>0</v>
      </c>
      <c r="K121" s="6">
        <f t="shared" si="76"/>
        <v>0</v>
      </c>
      <c r="L121" s="6">
        <f t="shared" si="77"/>
        <v>0</v>
      </c>
      <c r="M121" s="6">
        <f t="shared" si="78"/>
        <v>0</v>
      </c>
      <c r="N121" s="6">
        <f t="shared" si="79"/>
        <v>0</v>
      </c>
      <c r="O121" s="6">
        <f t="shared" si="80"/>
        <v>0</v>
      </c>
      <c r="P121" s="6">
        <f t="shared" si="81"/>
        <v>0</v>
      </c>
      <c r="Q121" s="6">
        <f t="shared" si="82"/>
        <v>0</v>
      </c>
      <c r="R121" s="6">
        <f t="shared" si="83"/>
        <v>0</v>
      </c>
      <c r="S121" s="7">
        <f t="shared" si="84"/>
        <v>1</v>
      </c>
      <c r="T121" s="7">
        <f t="shared" si="85"/>
        <v>0</v>
      </c>
      <c r="U121" s="7">
        <v>1</v>
      </c>
      <c r="V121" s="11"/>
      <c r="W121" s="10"/>
      <c r="X121" s="11"/>
      <c r="Y121" s="10"/>
      <c r="Z121" s="7"/>
      <c r="AA121" s="11"/>
      <c r="AB121" s="10"/>
      <c r="AC121" s="11"/>
      <c r="AD121" s="10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11"/>
      <c r="AP121" s="10"/>
      <c r="AQ121" s="7"/>
      <c r="AR121" s="7">
        <f t="shared" si="86"/>
        <v>0</v>
      </c>
      <c r="AS121" s="11"/>
      <c r="AT121" s="10"/>
      <c r="AU121" s="11"/>
      <c r="AV121" s="10"/>
      <c r="AW121" s="7"/>
      <c r="AX121" s="11"/>
      <c r="AY121" s="10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11"/>
      <c r="BK121" s="10"/>
      <c r="BL121" s="11"/>
      <c r="BM121" s="10"/>
      <c r="BN121" s="7"/>
      <c r="BO121" s="7">
        <f t="shared" si="87"/>
        <v>0</v>
      </c>
      <c r="BP121" s="11"/>
      <c r="BQ121" s="10"/>
      <c r="BR121" s="11"/>
      <c r="BS121" s="10"/>
      <c r="BT121" s="7"/>
      <c r="BU121" s="11"/>
      <c r="BV121" s="10"/>
      <c r="BW121" s="11"/>
      <c r="BX121" s="10"/>
      <c r="BY121" s="11"/>
      <c r="BZ121" s="10"/>
      <c r="CA121" s="11"/>
      <c r="CB121" s="10"/>
      <c r="CC121" s="11"/>
      <c r="CD121" s="10"/>
      <c r="CE121" s="11"/>
      <c r="CF121" s="10"/>
      <c r="CG121" s="11"/>
      <c r="CH121" s="10"/>
      <c r="CI121" s="11"/>
      <c r="CJ121" s="10"/>
      <c r="CK121" s="7"/>
      <c r="CL121" s="7">
        <f t="shared" si="88"/>
        <v>0</v>
      </c>
      <c r="CM121" s="11">
        <v>15</v>
      </c>
      <c r="CN121" s="10" t="s">
        <v>66</v>
      </c>
      <c r="CO121" s="11"/>
      <c r="CP121" s="10"/>
      <c r="CQ121" s="7">
        <v>1</v>
      </c>
      <c r="CR121" s="11"/>
      <c r="CS121" s="10"/>
      <c r="CT121" s="11"/>
      <c r="CU121" s="10"/>
      <c r="CV121" s="11"/>
      <c r="CW121" s="10"/>
      <c r="CX121" s="11"/>
      <c r="CY121" s="10"/>
      <c r="CZ121" s="11"/>
      <c r="DA121" s="10"/>
      <c r="DB121" s="11"/>
      <c r="DC121" s="10"/>
      <c r="DD121" s="11"/>
      <c r="DE121" s="10"/>
      <c r="DF121" s="11"/>
      <c r="DG121" s="10"/>
      <c r="DH121" s="7"/>
      <c r="DI121" s="7">
        <f t="shared" si="89"/>
        <v>1</v>
      </c>
      <c r="DJ121" s="11"/>
      <c r="DK121" s="10"/>
      <c r="DL121" s="11"/>
      <c r="DM121" s="10"/>
      <c r="DN121" s="7"/>
      <c r="DO121" s="11"/>
      <c r="DP121" s="10"/>
      <c r="DQ121" s="11"/>
      <c r="DR121" s="10"/>
      <c r="DS121" s="11"/>
      <c r="DT121" s="10"/>
      <c r="DU121" s="11"/>
      <c r="DV121" s="10"/>
      <c r="DW121" s="11"/>
      <c r="DX121" s="10"/>
      <c r="DY121" s="11"/>
      <c r="DZ121" s="10"/>
      <c r="EA121" s="11"/>
      <c r="EB121" s="10"/>
      <c r="EC121" s="11"/>
      <c r="ED121" s="10"/>
      <c r="EE121" s="7"/>
      <c r="EF121" s="7">
        <f t="shared" si="90"/>
        <v>0</v>
      </c>
      <c r="EG121" s="11"/>
      <c r="EH121" s="10"/>
      <c r="EI121" s="11"/>
      <c r="EJ121" s="10"/>
      <c r="EK121" s="7"/>
      <c r="EL121" s="11"/>
      <c r="EM121" s="10"/>
      <c r="EN121" s="11"/>
      <c r="EO121" s="10"/>
      <c r="EP121" s="11"/>
      <c r="EQ121" s="10"/>
      <c r="ER121" s="11"/>
      <c r="ES121" s="10"/>
      <c r="ET121" s="11"/>
      <c r="EU121" s="10"/>
      <c r="EV121" s="11"/>
      <c r="EW121" s="10"/>
      <c r="EX121" s="11"/>
      <c r="EY121" s="10"/>
      <c r="EZ121" s="11"/>
      <c r="FA121" s="10"/>
      <c r="FB121" s="7"/>
      <c r="FC121" s="7">
        <f t="shared" si="91"/>
        <v>0</v>
      </c>
      <c r="FD121" s="11"/>
      <c r="FE121" s="10"/>
      <c r="FF121" s="11"/>
      <c r="FG121" s="10"/>
      <c r="FH121" s="7"/>
      <c r="FI121" s="11"/>
      <c r="FJ121" s="10"/>
      <c r="FK121" s="11"/>
      <c r="FL121" s="10"/>
      <c r="FM121" s="11"/>
      <c r="FN121" s="10"/>
      <c r="FO121" s="11"/>
      <c r="FP121" s="10"/>
      <c r="FQ121" s="11"/>
      <c r="FR121" s="10"/>
      <c r="FS121" s="11"/>
      <c r="FT121" s="10"/>
      <c r="FU121" s="11"/>
      <c r="FV121" s="10"/>
      <c r="FW121" s="11"/>
      <c r="FX121" s="10"/>
      <c r="FY121" s="7"/>
      <c r="FZ121" s="7">
        <f t="shared" si="92"/>
        <v>0</v>
      </c>
      <c r="GA121" s="11"/>
      <c r="GB121" s="10"/>
      <c r="GC121" s="11"/>
      <c r="GD121" s="10"/>
      <c r="GE121" s="7"/>
      <c r="GF121" s="11"/>
      <c r="GG121" s="10"/>
      <c r="GH121" s="11"/>
      <c r="GI121" s="10"/>
      <c r="GJ121" s="11"/>
      <c r="GK121" s="10"/>
      <c r="GL121" s="11"/>
      <c r="GM121" s="10"/>
      <c r="GN121" s="11"/>
      <c r="GO121" s="10"/>
      <c r="GP121" s="11"/>
      <c r="GQ121" s="10"/>
      <c r="GR121" s="11"/>
      <c r="GS121" s="10"/>
      <c r="GT121" s="11"/>
      <c r="GU121" s="10"/>
      <c r="GV121" s="7"/>
      <c r="GW121" s="7">
        <f t="shared" si="93"/>
        <v>0</v>
      </c>
    </row>
    <row r="122" spans="1:205" ht="12.75">
      <c r="A122" s="15">
        <v>14</v>
      </c>
      <c r="B122" s="15">
        <v>1</v>
      </c>
      <c r="C122" s="6">
        <v>1</v>
      </c>
      <c r="D122" s="6" t="s">
        <v>239</v>
      </c>
      <c r="E122" s="3" t="s">
        <v>240</v>
      </c>
      <c r="F122" s="6">
        <f aca="true" t="shared" si="94" ref="F122:F139">COUNTIF(V122:GU122,"e")</f>
        <v>0</v>
      </c>
      <c r="G122" s="6">
        <f aca="true" t="shared" si="95" ref="G122:G139">COUNTIF(V122:GU122,"z")</f>
        <v>2</v>
      </c>
      <c r="H122" s="6">
        <f aca="true" t="shared" si="96" ref="H122:H139">SUM(I122:R122)</f>
        <v>45</v>
      </c>
      <c r="I122" s="6">
        <f aca="true" t="shared" si="97" ref="I122:I139">V122+AS122+BP122+CM122+DJ122+EG122+FD122+GA122</f>
        <v>30</v>
      </c>
      <c r="J122" s="6">
        <f aca="true" t="shared" si="98" ref="J122:J139">X122+AU122+BR122+CO122+DL122+EI122+FF122+GC122</f>
        <v>0</v>
      </c>
      <c r="K122" s="6">
        <f aca="true" t="shared" si="99" ref="K122:K139">AA122+AX122+BU122+CR122+DO122+EL122+FI122+GF122</f>
        <v>0</v>
      </c>
      <c r="L122" s="6">
        <f aca="true" t="shared" si="100" ref="L122:L139">AC122+AZ122+BW122+CT122+DQ122+EN122+FK122+GH122</f>
        <v>15</v>
      </c>
      <c r="M122" s="6">
        <f aca="true" t="shared" si="101" ref="M122:M139">AE122+BB122+BY122+CV122+DS122+EP122+FM122+GJ122</f>
        <v>0</v>
      </c>
      <c r="N122" s="6">
        <f aca="true" t="shared" si="102" ref="N122:N139">AG122+BD122+CA122+CX122+DU122+ER122+FO122+GL122</f>
        <v>0</v>
      </c>
      <c r="O122" s="6">
        <f aca="true" t="shared" si="103" ref="O122:O139">AI122+BF122+CC122+CZ122+DW122+ET122+FQ122+GN122</f>
        <v>0</v>
      </c>
      <c r="P122" s="6">
        <f aca="true" t="shared" si="104" ref="P122:P139">AK122+BH122+CE122+DB122+DY122+EV122+FS122+GP122</f>
        <v>0</v>
      </c>
      <c r="Q122" s="6">
        <f aca="true" t="shared" si="105" ref="Q122:Q139">AM122+BJ122+CG122+DD122+EA122+EX122+FU122+GR122</f>
        <v>0</v>
      </c>
      <c r="R122" s="6">
        <f aca="true" t="shared" si="106" ref="R122:R139">AO122+BL122+CI122+DF122+EC122+EZ122+FW122+GT122</f>
        <v>0</v>
      </c>
      <c r="S122" s="7">
        <f aca="true" t="shared" si="107" ref="S122:S139">AR122+BO122+CL122+DI122+EF122+FC122+FZ122+GW122</f>
        <v>3</v>
      </c>
      <c r="T122" s="7">
        <f aca="true" t="shared" si="108" ref="T122:T139">AQ122+BN122+CK122+DH122+EE122+FB122+FY122+GV122</f>
        <v>1</v>
      </c>
      <c r="U122" s="7">
        <v>3</v>
      </c>
      <c r="V122" s="11"/>
      <c r="W122" s="10"/>
      <c r="X122" s="11"/>
      <c r="Y122" s="10"/>
      <c r="Z122" s="7"/>
      <c r="AA122" s="11"/>
      <c r="AB122" s="10"/>
      <c r="AC122" s="11"/>
      <c r="AD122" s="10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11"/>
      <c r="AP122" s="10"/>
      <c r="AQ122" s="7"/>
      <c r="AR122" s="7">
        <f aca="true" t="shared" si="109" ref="AR122:AR139">Z122+AQ122</f>
        <v>0</v>
      </c>
      <c r="AS122" s="11"/>
      <c r="AT122" s="10"/>
      <c r="AU122" s="11"/>
      <c r="AV122" s="10"/>
      <c r="AW122" s="7"/>
      <c r="AX122" s="11"/>
      <c r="AY122" s="10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11"/>
      <c r="BK122" s="10"/>
      <c r="BL122" s="11"/>
      <c r="BM122" s="10"/>
      <c r="BN122" s="7"/>
      <c r="BO122" s="7">
        <f aca="true" t="shared" si="110" ref="BO122:BO139">AW122+BN122</f>
        <v>0</v>
      </c>
      <c r="BP122" s="11"/>
      <c r="BQ122" s="10"/>
      <c r="BR122" s="11"/>
      <c r="BS122" s="10"/>
      <c r="BT122" s="7"/>
      <c r="BU122" s="11"/>
      <c r="BV122" s="10"/>
      <c r="BW122" s="11"/>
      <c r="BX122" s="10"/>
      <c r="BY122" s="11"/>
      <c r="BZ122" s="10"/>
      <c r="CA122" s="11"/>
      <c r="CB122" s="10"/>
      <c r="CC122" s="11"/>
      <c r="CD122" s="10"/>
      <c r="CE122" s="11"/>
      <c r="CF122" s="10"/>
      <c r="CG122" s="11"/>
      <c r="CH122" s="10"/>
      <c r="CI122" s="11"/>
      <c r="CJ122" s="10"/>
      <c r="CK122" s="7"/>
      <c r="CL122" s="7">
        <f aca="true" t="shared" si="111" ref="CL122:CL139">BT122+CK122</f>
        <v>0</v>
      </c>
      <c r="CM122" s="11"/>
      <c r="CN122" s="10"/>
      <c r="CO122" s="11"/>
      <c r="CP122" s="10"/>
      <c r="CQ122" s="7"/>
      <c r="CR122" s="11"/>
      <c r="CS122" s="10"/>
      <c r="CT122" s="11"/>
      <c r="CU122" s="10"/>
      <c r="CV122" s="11"/>
      <c r="CW122" s="10"/>
      <c r="CX122" s="11"/>
      <c r="CY122" s="10"/>
      <c r="CZ122" s="11"/>
      <c r="DA122" s="10"/>
      <c r="DB122" s="11"/>
      <c r="DC122" s="10"/>
      <c r="DD122" s="11"/>
      <c r="DE122" s="10"/>
      <c r="DF122" s="11"/>
      <c r="DG122" s="10"/>
      <c r="DH122" s="7"/>
      <c r="DI122" s="7">
        <f aca="true" t="shared" si="112" ref="DI122:DI139">CQ122+DH122</f>
        <v>0</v>
      </c>
      <c r="DJ122" s="11">
        <v>30</v>
      </c>
      <c r="DK122" s="10" t="s">
        <v>66</v>
      </c>
      <c r="DL122" s="11"/>
      <c r="DM122" s="10"/>
      <c r="DN122" s="7">
        <v>2</v>
      </c>
      <c r="DO122" s="11"/>
      <c r="DP122" s="10"/>
      <c r="DQ122" s="11">
        <v>15</v>
      </c>
      <c r="DR122" s="10" t="s">
        <v>66</v>
      </c>
      <c r="DS122" s="11"/>
      <c r="DT122" s="10"/>
      <c r="DU122" s="11"/>
      <c r="DV122" s="10"/>
      <c r="DW122" s="11"/>
      <c r="DX122" s="10"/>
      <c r="DY122" s="11"/>
      <c r="DZ122" s="10"/>
      <c r="EA122" s="11"/>
      <c r="EB122" s="10"/>
      <c r="EC122" s="11"/>
      <c r="ED122" s="10"/>
      <c r="EE122" s="7">
        <v>1</v>
      </c>
      <c r="EF122" s="7">
        <f aca="true" t="shared" si="113" ref="EF122:EF139">DN122+EE122</f>
        <v>3</v>
      </c>
      <c r="EG122" s="11"/>
      <c r="EH122" s="10"/>
      <c r="EI122" s="11"/>
      <c r="EJ122" s="10"/>
      <c r="EK122" s="7"/>
      <c r="EL122" s="11"/>
      <c r="EM122" s="10"/>
      <c r="EN122" s="11"/>
      <c r="EO122" s="10"/>
      <c r="EP122" s="11"/>
      <c r="EQ122" s="10"/>
      <c r="ER122" s="11"/>
      <c r="ES122" s="10"/>
      <c r="ET122" s="11"/>
      <c r="EU122" s="10"/>
      <c r="EV122" s="11"/>
      <c r="EW122" s="10"/>
      <c r="EX122" s="11"/>
      <c r="EY122" s="10"/>
      <c r="EZ122" s="11"/>
      <c r="FA122" s="10"/>
      <c r="FB122" s="7"/>
      <c r="FC122" s="7">
        <f aca="true" t="shared" si="114" ref="FC122:FC139">EK122+FB122</f>
        <v>0</v>
      </c>
      <c r="FD122" s="11"/>
      <c r="FE122" s="10"/>
      <c r="FF122" s="11"/>
      <c r="FG122" s="10"/>
      <c r="FH122" s="7"/>
      <c r="FI122" s="11"/>
      <c r="FJ122" s="10"/>
      <c r="FK122" s="11"/>
      <c r="FL122" s="10"/>
      <c r="FM122" s="11"/>
      <c r="FN122" s="10"/>
      <c r="FO122" s="11"/>
      <c r="FP122" s="10"/>
      <c r="FQ122" s="11"/>
      <c r="FR122" s="10"/>
      <c r="FS122" s="11"/>
      <c r="FT122" s="10"/>
      <c r="FU122" s="11"/>
      <c r="FV122" s="10"/>
      <c r="FW122" s="11"/>
      <c r="FX122" s="10"/>
      <c r="FY122" s="7"/>
      <c r="FZ122" s="7">
        <f aca="true" t="shared" si="115" ref="FZ122:FZ139">FH122+FY122</f>
        <v>0</v>
      </c>
      <c r="GA122" s="11"/>
      <c r="GB122" s="10"/>
      <c r="GC122" s="11"/>
      <c r="GD122" s="10"/>
      <c r="GE122" s="7"/>
      <c r="GF122" s="11"/>
      <c r="GG122" s="10"/>
      <c r="GH122" s="11"/>
      <c r="GI122" s="10"/>
      <c r="GJ122" s="11"/>
      <c r="GK122" s="10"/>
      <c r="GL122" s="11"/>
      <c r="GM122" s="10"/>
      <c r="GN122" s="11"/>
      <c r="GO122" s="10"/>
      <c r="GP122" s="11"/>
      <c r="GQ122" s="10"/>
      <c r="GR122" s="11"/>
      <c r="GS122" s="10"/>
      <c r="GT122" s="11"/>
      <c r="GU122" s="10"/>
      <c r="GV122" s="7"/>
      <c r="GW122" s="7">
        <f aca="true" t="shared" si="116" ref="GW122:GW139">GE122+GV122</f>
        <v>0</v>
      </c>
    </row>
    <row r="123" spans="1:205" ht="12.75">
      <c r="A123" s="15">
        <v>14</v>
      </c>
      <c r="B123" s="15">
        <v>1</v>
      </c>
      <c r="C123" s="6">
        <v>2</v>
      </c>
      <c r="D123" s="6" t="s">
        <v>241</v>
      </c>
      <c r="E123" s="3" t="s">
        <v>242</v>
      </c>
      <c r="F123" s="6">
        <f t="shared" si="94"/>
        <v>0</v>
      </c>
      <c r="G123" s="6">
        <f t="shared" si="95"/>
        <v>2</v>
      </c>
      <c r="H123" s="6">
        <f t="shared" si="96"/>
        <v>45</v>
      </c>
      <c r="I123" s="6">
        <f t="shared" si="97"/>
        <v>30</v>
      </c>
      <c r="J123" s="6">
        <f t="shared" si="98"/>
        <v>0</v>
      </c>
      <c r="K123" s="6">
        <f t="shared" si="99"/>
        <v>0</v>
      </c>
      <c r="L123" s="6">
        <f t="shared" si="100"/>
        <v>15</v>
      </c>
      <c r="M123" s="6">
        <f t="shared" si="101"/>
        <v>0</v>
      </c>
      <c r="N123" s="6">
        <f t="shared" si="102"/>
        <v>0</v>
      </c>
      <c r="O123" s="6">
        <f t="shared" si="103"/>
        <v>0</v>
      </c>
      <c r="P123" s="6">
        <f t="shared" si="104"/>
        <v>0</v>
      </c>
      <c r="Q123" s="6">
        <f t="shared" si="105"/>
        <v>0</v>
      </c>
      <c r="R123" s="6">
        <f t="shared" si="106"/>
        <v>0</v>
      </c>
      <c r="S123" s="7">
        <f t="shared" si="107"/>
        <v>3</v>
      </c>
      <c r="T123" s="7">
        <f t="shared" si="108"/>
        <v>1</v>
      </c>
      <c r="U123" s="7">
        <v>2</v>
      </c>
      <c r="V123" s="11"/>
      <c r="W123" s="10"/>
      <c r="X123" s="11"/>
      <c r="Y123" s="10"/>
      <c r="Z123" s="7"/>
      <c r="AA123" s="11"/>
      <c r="AB123" s="10"/>
      <c r="AC123" s="11"/>
      <c r="AD123" s="10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11"/>
      <c r="AP123" s="10"/>
      <c r="AQ123" s="7"/>
      <c r="AR123" s="7">
        <f t="shared" si="109"/>
        <v>0</v>
      </c>
      <c r="AS123" s="11"/>
      <c r="AT123" s="10"/>
      <c r="AU123" s="11"/>
      <c r="AV123" s="10"/>
      <c r="AW123" s="7"/>
      <c r="AX123" s="11"/>
      <c r="AY123" s="10"/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11"/>
      <c r="BK123" s="10"/>
      <c r="BL123" s="11"/>
      <c r="BM123" s="10"/>
      <c r="BN123" s="7"/>
      <c r="BO123" s="7">
        <f t="shared" si="110"/>
        <v>0</v>
      </c>
      <c r="BP123" s="11"/>
      <c r="BQ123" s="10"/>
      <c r="BR123" s="11"/>
      <c r="BS123" s="10"/>
      <c r="BT123" s="7"/>
      <c r="BU123" s="11"/>
      <c r="BV123" s="10"/>
      <c r="BW123" s="11"/>
      <c r="BX123" s="10"/>
      <c r="BY123" s="11"/>
      <c r="BZ123" s="10"/>
      <c r="CA123" s="11"/>
      <c r="CB123" s="10"/>
      <c r="CC123" s="11"/>
      <c r="CD123" s="10"/>
      <c r="CE123" s="11"/>
      <c r="CF123" s="10"/>
      <c r="CG123" s="11"/>
      <c r="CH123" s="10"/>
      <c r="CI123" s="11"/>
      <c r="CJ123" s="10"/>
      <c r="CK123" s="7"/>
      <c r="CL123" s="7">
        <f t="shared" si="111"/>
        <v>0</v>
      </c>
      <c r="CM123" s="11"/>
      <c r="CN123" s="10"/>
      <c r="CO123" s="11"/>
      <c r="CP123" s="10"/>
      <c r="CQ123" s="7"/>
      <c r="CR123" s="11"/>
      <c r="CS123" s="10"/>
      <c r="CT123" s="11"/>
      <c r="CU123" s="10"/>
      <c r="CV123" s="11"/>
      <c r="CW123" s="10"/>
      <c r="CX123" s="11"/>
      <c r="CY123" s="10"/>
      <c r="CZ123" s="11"/>
      <c r="DA123" s="10"/>
      <c r="DB123" s="11"/>
      <c r="DC123" s="10"/>
      <c r="DD123" s="11"/>
      <c r="DE123" s="10"/>
      <c r="DF123" s="11"/>
      <c r="DG123" s="10"/>
      <c r="DH123" s="7"/>
      <c r="DI123" s="7">
        <f t="shared" si="112"/>
        <v>0</v>
      </c>
      <c r="DJ123" s="11">
        <v>30</v>
      </c>
      <c r="DK123" s="10" t="s">
        <v>66</v>
      </c>
      <c r="DL123" s="11"/>
      <c r="DM123" s="10"/>
      <c r="DN123" s="7">
        <v>2</v>
      </c>
      <c r="DO123" s="11"/>
      <c r="DP123" s="10"/>
      <c r="DQ123" s="11">
        <v>15</v>
      </c>
      <c r="DR123" s="10" t="s">
        <v>66</v>
      </c>
      <c r="DS123" s="11"/>
      <c r="DT123" s="10"/>
      <c r="DU123" s="11"/>
      <c r="DV123" s="10"/>
      <c r="DW123" s="11"/>
      <c r="DX123" s="10"/>
      <c r="DY123" s="11"/>
      <c r="DZ123" s="10"/>
      <c r="EA123" s="11"/>
      <c r="EB123" s="10"/>
      <c r="EC123" s="11"/>
      <c r="ED123" s="10"/>
      <c r="EE123" s="7">
        <v>1</v>
      </c>
      <c r="EF123" s="7">
        <f t="shared" si="113"/>
        <v>3</v>
      </c>
      <c r="EG123" s="11"/>
      <c r="EH123" s="10"/>
      <c r="EI123" s="11"/>
      <c r="EJ123" s="10"/>
      <c r="EK123" s="7"/>
      <c r="EL123" s="11"/>
      <c r="EM123" s="10"/>
      <c r="EN123" s="11"/>
      <c r="EO123" s="10"/>
      <c r="EP123" s="11"/>
      <c r="EQ123" s="10"/>
      <c r="ER123" s="11"/>
      <c r="ES123" s="10"/>
      <c r="ET123" s="11"/>
      <c r="EU123" s="10"/>
      <c r="EV123" s="11"/>
      <c r="EW123" s="10"/>
      <c r="EX123" s="11"/>
      <c r="EY123" s="10"/>
      <c r="EZ123" s="11"/>
      <c r="FA123" s="10"/>
      <c r="FB123" s="7"/>
      <c r="FC123" s="7">
        <f t="shared" si="114"/>
        <v>0</v>
      </c>
      <c r="FD123" s="11"/>
      <c r="FE123" s="10"/>
      <c r="FF123" s="11"/>
      <c r="FG123" s="10"/>
      <c r="FH123" s="7"/>
      <c r="FI123" s="11"/>
      <c r="FJ123" s="10"/>
      <c r="FK123" s="11"/>
      <c r="FL123" s="10"/>
      <c r="FM123" s="11"/>
      <c r="FN123" s="10"/>
      <c r="FO123" s="11"/>
      <c r="FP123" s="10"/>
      <c r="FQ123" s="11"/>
      <c r="FR123" s="10"/>
      <c r="FS123" s="11"/>
      <c r="FT123" s="10"/>
      <c r="FU123" s="11"/>
      <c r="FV123" s="10"/>
      <c r="FW123" s="11"/>
      <c r="FX123" s="10"/>
      <c r="FY123" s="7"/>
      <c r="FZ123" s="7">
        <f t="shared" si="115"/>
        <v>0</v>
      </c>
      <c r="GA123" s="11"/>
      <c r="GB123" s="10"/>
      <c r="GC123" s="11"/>
      <c r="GD123" s="10"/>
      <c r="GE123" s="7"/>
      <c r="GF123" s="11"/>
      <c r="GG123" s="10"/>
      <c r="GH123" s="11"/>
      <c r="GI123" s="10"/>
      <c r="GJ123" s="11"/>
      <c r="GK123" s="10"/>
      <c r="GL123" s="11"/>
      <c r="GM123" s="10"/>
      <c r="GN123" s="11"/>
      <c r="GO123" s="10"/>
      <c r="GP123" s="11"/>
      <c r="GQ123" s="10"/>
      <c r="GR123" s="11"/>
      <c r="GS123" s="10"/>
      <c r="GT123" s="11"/>
      <c r="GU123" s="10"/>
      <c r="GV123" s="7"/>
      <c r="GW123" s="7">
        <f t="shared" si="116"/>
        <v>0</v>
      </c>
    </row>
    <row r="124" spans="1:205" ht="12.75">
      <c r="A124" s="15">
        <v>15</v>
      </c>
      <c r="B124" s="15">
        <v>1</v>
      </c>
      <c r="C124" s="6">
        <v>1</v>
      </c>
      <c r="D124" s="6" t="s">
        <v>243</v>
      </c>
      <c r="E124" s="3" t="s">
        <v>244</v>
      </c>
      <c r="F124" s="6">
        <f t="shared" si="94"/>
        <v>0</v>
      </c>
      <c r="G124" s="6">
        <f t="shared" si="95"/>
        <v>2</v>
      </c>
      <c r="H124" s="6">
        <f t="shared" si="96"/>
        <v>45</v>
      </c>
      <c r="I124" s="6">
        <f t="shared" si="97"/>
        <v>30</v>
      </c>
      <c r="J124" s="6">
        <f t="shared" si="98"/>
        <v>0</v>
      </c>
      <c r="K124" s="6">
        <f t="shared" si="99"/>
        <v>15</v>
      </c>
      <c r="L124" s="6">
        <f t="shared" si="100"/>
        <v>0</v>
      </c>
      <c r="M124" s="6">
        <f t="shared" si="101"/>
        <v>0</v>
      </c>
      <c r="N124" s="6">
        <f t="shared" si="102"/>
        <v>0</v>
      </c>
      <c r="O124" s="6">
        <f t="shared" si="103"/>
        <v>0</v>
      </c>
      <c r="P124" s="6">
        <f t="shared" si="104"/>
        <v>0</v>
      </c>
      <c r="Q124" s="6">
        <f t="shared" si="105"/>
        <v>0</v>
      </c>
      <c r="R124" s="6">
        <f t="shared" si="106"/>
        <v>0</v>
      </c>
      <c r="S124" s="7">
        <f t="shared" si="107"/>
        <v>3</v>
      </c>
      <c r="T124" s="7">
        <f t="shared" si="108"/>
        <v>1</v>
      </c>
      <c r="U124" s="7">
        <v>3</v>
      </c>
      <c r="V124" s="11"/>
      <c r="W124" s="10"/>
      <c r="X124" s="11"/>
      <c r="Y124" s="10"/>
      <c r="Z124" s="7"/>
      <c r="AA124" s="11"/>
      <c r="AB124" s="10"/>
      <c r="AC124" s="11"/>
      <c r="AD124" s="10"/>
      <c r="AE124" s="11"/>
      <c r="AF124" s="10"/>
      <c r="AG124" s="11"/>
      <c r="AH124" s="10"/>
      <c r="AI124" s="11"/>
      <c r="AJ124" s="10"/>
      <c r="AK124" s="11"/>
      <c r="AL124" s="10"/>
      <c r="AM124" s="11"/>
      <c r="AN124" s="10"/>
      <c r="AO124" s="11"/>
      <c r="AP124" s="10"/>
      <c r="AQ124" s="7"/>
      <c r="AR124" s="7">
        <f t="shared" si="109"/>
        <v>0</v>
      </c>
      <c r="AS124" s="11"/>
      <c r="AT124" s="10"/>
      <c r="AU124" s="11"/>
      <c r="AV124" s="10"/>
      <c r="AW124" s="7"/>
      <c r="AX124" s="11"/>
      <c r="AY124" s="10"/>
      <c r="AZ124" s="11"/>
      <c r="BA124" s="10"/>
      <c r="BB124" s="11"/>
      <c r="BC124" s="10"/>
      <c r="BD124" s="11"/>
      <c r="BE124" s="10"/>
      <c r="BF124" s="11"/>
      <c r="BG124" s="10"/>
      <c r="BH124" s="11"/>
      <c r="BI124" s="10"/>
      <c r="BJ124" s="11"/>
      <c r="BK124" s="10"/>
      <c r="BL124" s="11"/>
      <c r="BM124" s="10"/>
      <c r="BN124" s="7"/>
      <c r="BO124" s="7">
        <f t="shared" si="110"/>
        <v>0</v>
      </c>
      <c r="BP124" s="11"/>
      <c r="BQ124" s="10"/>
      <c r="BR124" s="11"/>
      <c r="BS124" s="10"/>
      <c r="BT124" s="7"/>
      <c r="BU124" s="11"/>
      <c r="BV124" s="10"/>
      <c r="BW124" s="11"/>
      <c r="BX124" s="10"/>
      <c r="BY124" s="11"/>
      <c r="BZ124" s="10"/>
      <c r="CA124" s="11"/>
      <c r="CB124" s="10"/>
      <c r="CC124" s="11"/>
      <c r="CD124" s="10"/>
      <c r="CE124" s="11"/>
      <c r="CF124" s="10"/>
      <c r="CG124" s="11"/>
      <c r="CH124" s="10"/>
      <c r="CI124" s="11"/>
      <c r="CJ124" s="10"/>
      <c r="CK124" s="7"/>
      <c r="CL124" s="7">
        <f t="shared" si="111"/>
        <v>0</v>
      </c>
      <c r="CM124" s="11"/>
      <c r="CN124" s="10"/>
      <c r="CO124" s="11"/>
      <c r="CP124" s="10"/>
      <c r="CQ124" s="7"/>
      <c r="CR124" s="11"/>
      <c r="CS124" s="10"/>
      <c r="CT124" s="11"/>
      <c r="CU124" s="10"/>
      <c r="CV124" s="11"/>
      <c r="CW124" s="10"/>
      <c r="CX124" s="11"/>
      <c r="CY124" s="10"/>
      <c r="CZ124" s="11"/>
      <c r="DA124" s="10"/>
      <c r="DB124" s="11"/>
      <c r="DC124" s="10"/>
      <c r="DD124" s="11"/>
      <c r="DE124" s="10"/>
      <c r="DF124" s="11"/>
      <c r="DG124" s="10"/>
      <c r="DH124" s="7"/>
      <c r="DI124" s="7">
        <f t="shared" si="112"/>
        <v>0</v>
      </c>
      <c r="DJ124" s="11">
        <v>30</v>
      </c>
      <c r="DK124" s="10" t="s">
        <v>66</v>
      </c>
      <c r="DL124" s="11"/>
      <c r="DM124" s="10"/>
      <c r="DN124" s="7">
        <v>2</v>
      </c>
      <c r="DO124" s="11">
        <v>15</v>
      </c>
      <c r="DP124" s="10" t="s">
        <v>66</v>
      </c>
      <c r="DQ124" s="11"/>
      <c r="DR124" s="10"/>
      <c r="DS124" s="11"/>
      <c r="DT124" s="10"/>
      <c r="DU124" s="11"/>
      <c r="DV124" s="10"/>
      <c r="DW124" s="11"/>
      <c r="DX124" s="10"/>
      <c r="DY124" s="11"/>
      <c r="DZ124" s="10"/>
      <c r="EA124" s="11"/>
      <c r="EB124" s="10"/>
      <c r="EC124" s="11"/>
      <c r="ED124" s="10"/>
      <c r="EE124" s="7">
        <v>1</v>
      </c>
      <c r="EF124" s="7">
        <f t="shared" si="113"/>
        <v>3</v>
      </c>
      <c r="EG124" s="11"/>
      <c r="EH124" s="10"/>
      <c r="EI124" s="11"/>
      <c r="EJ124" s="10"/>
      <c r="EK124" s="7"/>
      <c r="EL124" s="11"/>
      <c r="EM124" s="10"/>
      <c r="EN124" s="11"/>
      <c r="EO124" s="10"/>
      <c r="EP124" s="11"/>
      <c r="EQ124" s="10"/>
      <c r="ER124" s="11"/>
      <c r="ES124" s="10"/>
      <c r="ET124" s="11"/>
      <c r="EU124" s="10"/>
      <c r="EV124" s="11"/>
      <c r="EW124" s="10"/>
      <c r="EX124" s="11"/>
      <c r="EY124" s="10"/>
      <c r="EZ124" s="11"/>
      <c r="FA124" s="10"/>
      <c r="FB124" s="7"/>
      <c r="FC124" s="7">
        <f t="shared" si="114"/>
        <v>0</v>
      </c>
      <c r="FD124" s="11"/>
      <c r="FE124" s="10"/>
      <c r="FF124" s="11"/>
      <c r="FG124" s="10"/>
      <c r="FH124" s="7"/>
      <c r="FI124" s="11"/>
      <c r="FJ124" s="10"/>
      <c r="FK124" s="11"/>
      <c r="FL124" s="10"/>
      <c r="FM124" s="11"/>
      <c r="FN124" s="10"/>
      <c r="FO124" s="11"/>
      <c r="FP124" s="10"/>
      <c r="FQ124" s="11"/>
      <c r="FR124" s="10"/>
      <c r="FS124" s="11"/>
      <c r="FT124" s="10"/>
      <c r="FU124" s="11"/>
      <c r="FV124" s="10"/>
      <c r="FW124" s="11"/>
      <c r="FX124" s="10"/>
      <c r="FY124" s="7"/>
      <c r="FZ124" s="7">
        <f t="shared" si="115"/>
        <v>0</v>
      </c>
      <c r="GA124" s="11"/>
      <c r="GB124" s="10"/>
      <c r="GC124" s="11"/>
      <c r="GD124" s="10"/>
      <c r="GE124" s="7"/>
      <c r="GF124" s="11"/>
      <c r="GG124" s="10"/>
      <c r="GH124" s="11"/>
      <c r="GI124" s="10"/>
      <c r="GJ124" s="11"/>
      <c r="GK124" s="10"/>
      <c r="GL124" s="11"/>
      <c r="GM124" s="10"/>
      <c r="GN124" s="11"/>
      <c r="GO124" s="10"/>
      <c r="GP124" s="11"/>
      <c r="GQ124" s="10"/>
      <c r="GR124" s="11"/>
      <c r="GS124" s="10"/>
      <c r="GT124" s="11"/>
      <c r="GU124" s="10"/>
      <c r="GV124" s="7"/>
      <c r="GW124" s="7">
        <f t="shared" si="116"/>
        <v>0</v>
      </c>
    </row>
    <row r="125" spans="1:205" ht="12.75">
      <c r="A125" s="15">
        <v>15</v>
      </c>
      <c r="B125" s="15">
        <v>1</v>
      </c>
      <c r="C125" s="6">
        <v>2</v>
      </c>
      <c r="D125" s="6" t="s">
        <v>245</v>
      </c>
      <c r="E125" s="3" t="s">
        <v>246</v>
      </c>
      <c r="F125" s="6">
        <f t="shared" si="94"/>
        <v>0</v>
      </c>
      <c r="G125" s="6">
        <f t="shared" si="95"/>
        <v>2</v>
      </c>
      <c r="H125" s="6">
        <f t="shared" si="96"/>
        <v>45</v>
      </c>
      <c r="I125" s="6">
        <f t="shared" si="97"/>
        <v>30</v>
      </c>
      <c r="J125" s="6">
        <f t="shared" si="98"/>
        <v>0</v>
      </c>
      <c r="K125" s="6">
        <f t="shared" si="99"/>
        <v>15</v>
      </c>
      <c r="L125" s="6">
        <f t="shared" si="100"/>
        <v>0</v>
      </c>
      <c r="M125" s="6">
        <f t="shared" si="101"/>
        <v>0</v>
      </c>
      <c r="N125" s="6">
        <f t="shared" si="102"/>
        <v>0</v>
      </c>
      <c r="O125" s="6">
        <f t="shared" si="103"/>
        <v>0</v>
      </c>
      <c r="P125" s="6">
        <f t="shared" si="104"/>
        <v>0</v>
      </c>
      <c r="Q125" s="6">
        <f t="shared" si="105"/>
        <v>0</v>
      </c>
      <c r="R125" s="6">
        <f t="shared" si="106"/>
        <v>0</v>
      </c>
      <c r="S125" s="7">
        <f t="shared" si="107"/>
        <v>3</v>
      </c>
      <c r="T125" s="7">
        <f t="shared" si="108"/>
        <v>1</v>
      </c>
      <c r="U125" s="7">
        <v>3</v>
      </c>
      <c r="V125" s="11"/>
      <c r="W125" s="10"/>
      <c r="X125" s="11"/>
      <c r="Y125" s="10"/>
      <c r="Z125" s="7"/>
      <c r="AA125" s="11"/>
      <c r="AB125" s="10"/>
      <c r="AC125" s="11"/>
      <c r="AD125" s="10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11"/>
      <c r="AP125" s="10"/>
      <c r="AQ125" s="7"/>
      <c r="AR125" s="7">
        <f t="shared" si="109"/>
        <v>0</v>
      </c>
      <c r="AS125" s="11"/>
      <c r="AT125" s="10"/>
      <c r="AU125" s="11"/>
      <c r="AV125" s="10"/>
      <c r="AW125" s="7"/>
      <c r="AX125" s="11"/>
      <c r="AY125" s="10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11"/>
      <c r="BK125" s="10"/>
      <c r="BL125" s="11"/>
      <c r="BM125" s="10"/>
      <c r="BN125" s="7"/>
      <c r="BO125" s="7">
        <f t="shared" si="110"/>
        <v>0</v>
      </c>
      <c r="BP125" s="11"/>
      <c r="BQ125" s="10"/>
      <c r="BR125" s="11"/>
      <c r="BS125" s="10"/>
      <c r="BT125" s="7"/>
      <c r="BU125" s="11"/>
      <c r="BV125" s="10"/>
      <c r="BW125" s="11"/>
      <c r="BX125" s="10"/>
      <c r="BY125" s="11"/>
      <c r="BZ125" s="10"/>
      <c r="CA125" s="11"/>
      <c r="CB125" s="10"/>
      <c r="CC125" s="11"/>
      <c r="CD125" s="10"/>
      <c r="CE125" s="11"/>
      <c r="CF125" s="10"/>
      <c r="CG125" s="11"/>
      <c r="CH125" s="10"/>
      <c r="CI125" s="11"/>
      <c r="CJ125" s="10"/>
      <c r="CK125" s="7"/>
      <c r="CL125" s="7">
        <f t="shared" si="111"/>
        <v>0</v>
      </c>
      <c r="CM125" s="11"/>
      <c r="CN125" s="10"/>
      <c r="CO125" s="11"/>
      <c r="CP125" s="10"/>
      <c r="CQ125" s="7"/>
      <c r="CR125" s="11"/>
      <c r="CS125" s="10"/>
      <c r="CT125" s="11"/>
      <c r="CU125" s="10"/>
      <c r="CV125" s="11"/>
      <c r="CW125" s="10"/>
      <c r="CX125" s="11"/>
      <c r="CY125" s="10"/>
      <c r="CZ125" s="11"/>
      <c r="DA125" s="10"/>
      <c r="DB125" s="11"/>
      <c r="DC125" s="10"/>
      <c r="DD125" s="11"/>
      <c r="DE125" s="10"/>
      <c r="DF125" s="11"/>
      <c r="DG125" s="10"/>
      <c r="DH125" s="7"/>
      <c r="DI125" s="7">
        <f t="shared" si="112"/>
        <v>0</v>
      </c>
      <c r="DJ125" s="11">
        <v>30</v>
      </c>
      <c r="DK125" s="10" t="s">
        <v>66</v>
      </c>
      <c r="DL125" s="11"/>
      <c r="DM125" s="10"/>
      <c r="DN125" s="7">
        <v>2</v>
      </c>
      <c r="DO125" s="11">
        <v>15</v>
      </c>
      <c r="DP125" s="10" t="s">
        <v>66</v>
      </c>
      <c r="DQ125" s="11"/>
      <c r="DR125" s="10"/>
      <c r="DS125" s="11"/>
      <c r="DT125" s="10"/>
      <c r="DU125" s="11"/>
      <c r="DV125" s="10"/>
      <c r="DW125" s="11"/>
      <c r="DX125" s="10"/>
      <c r="DY125" s="11"/>
      <c r="DZ125" s="10"/>
      <c r="EA125" s="11"/>
      <c r="EB125" s="10"/>
      <c r="EC125" s="11"/>
      <c r="ED125" s="10"/>
      <c r="EE125" s="7">
        <v>1</v>
      </c>
      <c r="EF125" s="7">
        <f t="shared" si="113"/>
        <v>3</v>
      </c>
      <c r="EG125" s="11"/>
      <c r="EH125" s="10"/>
      <c r="EI125" s="11"/>
      <c r="EJ125" s="10"/>
      <c r="EK125" s="7"/>
      <c r="EL125" s="11"/>
      <c r="EM125" s="10"/>
      <c r="EN125" s="11"/>
      <c r="EO125" s="10"/>
      <c r="EP125" s="11"/>
      <c r="EQ125" s="10"/>
      <c r="ER125" s="11"/>
      <c r="ES125" s="10"/>
      <c r="ET125" s="11"/>
      <c r="EU125" s="10"/>
      <c r="EV125" s="11"/>
      <c r="EW125" s="10"/>
      <c r="EX125" s="11"/>
      <c r="EY125" s="10"/>
      <c r="EZ125" s="11"/>
      <c r="FA125" s="10"/>
      <c r="FB125" s="7"/>
      <c r="FC125" s="7">
        <f t="shared" si="114"/>
        <v>0</v>
      </c>
      <c r="FD125" s="11"/>
      <c r="FE125" s="10"/>
      <c r="FF125" s="11"/>
      <c r="FG125" s="10"/>
      <c r="FH125" s="7"/>
      <c r="FI125" s="11"/>
      <c r="FJ125" s="10"/>
      <c r="FK125" s="11"/>
      <c r="FL125" s="10"/>
      <c r="FM125" s="11"/>
      <c r="FN125" s="10"/>
      <c r="FO125" s="11"/>
      <c r="FP125" s="10"/>
      <c r="FQ125" s="11"/>
      <c r="FR125" s="10"/>
      <c r="FS125" s="11"/>
      <c r="FT125" s="10"/>
      <c r="FU125" s="11"/>
      <c r="FV125" s="10"/>
      <c r="FW125" s="11"/>
      <c r="FX125" s="10"/>
      <c r="FY125" s="7"/>
      <c r="FZ125" s="7">
        <f t="shared" si="115"/>
        <v>0</v>
      </c>
      <c r="GA125" s="11"/>
      <c r="GB125" s="10"/>
      <c r="GC125" s="11"/>
      <c r="GD125" s="10"/>
      <c r="GE125" s="7"/>
      <c r="GF125" s="11"/>
      <c r="GG125" s="10"/>
      <c r="GH125" s="11"/>
      <c r="GI125" s="10"/>
      <c r="GJ125" s="11"/>
      <c r="GK125" s="10"/>
      <c r="GL125" s="11"/>
      <c r="GM125" s="10"/>
      <c r="GN125" s="11"/>
      <c r="GO125" s="10"/>
      <c r="GP125" s="11"/>
      <c r="GQ125" s="10"/>
      <c r="GR125" s="11"/>
      <c r="GS125" s="10"/>
      <c r="GT125" s="11"/>
      <c r="GU125" s="10"/>
      <c r="GV125" s="7"/>
      <c r="GW125" s="7">
        <f t="shared" si="116"/>
        <v>0</v>
      </c>
    </row>
    <row r="126" spans="1:205" ht="12.75">
      <c r="A126" s="15">
        <v>16</v>
      </c>
      <c r="B126" s="15">
        <v>1</v>
      </c>
      <c r="C126" s="6">
        <v>1</v>
      </c>
      <c r="D126" s="6" t="s">
        <v>247</v>
      </c>
      <c r="E126" s="3" t="s">
        <v>248</v>
      </c>
      <c r="F126" s="6">
        <f t="shared" si="94"/>
        <v>0</v>
      </c>
      <c r="G126" s="6">
        <f t="shared" si="95"/>
        <v>1</v>
      </c>
      <c r="H126" s="6">
        <f t="shared" si="96"/>
        <v>30</v>
      </c>
      <c r="I126" s="6">
        <f t="shared" si="97"/>
        <v>30</v>
      </c>
      <c r="J126" s="6">
        <f t="shared" si="98"/>
        <v>0</v>
      </c>
      <c r="K126" s="6">
        <f t="shared" si="99"/>
        <v>0</v>
      </c>
      <c r="L126" s="6">
        <f t="shared" si="100"/>
        <v>0</v>
      </c>
      <c r="M126" s="6">
        <f t="shared" si="101"/>
        <v>0</v>
      </c>
      <c r="N126" s="6">
        <f t="shared" si="102"/>
        <v>0</v>
      </c>
      <c r="O126" s="6">
        <f t="shared" si="103"/>
        <v>0</v>
      </c>
      <c r="P126" s="6">
        <f t="shared" si="104"/>
        <v>0</v>
      </c>
      <c r="Q126" s="6">
        <f t="shared" si="105"/>
        <v>0</v>
      </c>
      <c r="R126" s="6">
        <f t="shared" si="106"/>
        <v>0</v>
      </c>
      <c r="S126" s="7">
        <f t="shared" si="107"/>
        <v>3</v>
      </c>
      <c r="T126" s="7">
        <f t="shared" si="108"/>
        <v>0</v>
      </c>
      <c r="U126" s="7">
        <v>3</v>
      </c>
      <c r="V126" s="11"/>
      <c r="W126" s="10"/>
      <c r="X126" s="11"/>
      <c r="Y126" s="10"/>
      <c r="Z126" s="7"/>
      <c r="AA126" s="11"/>
      <c r="AB126" s="10"/>
      <c r="AC126" s="11"/>
      <c r="AD126" s="10"/>
      <c r="AE126" s="11"/>
      <c r="AF126" s="10"/>
      <c r="AG126" s="11"/>
      <c r="AH126" s="10"/>
      <c r="AI126" s="11"/>
      <c r="AJ126" s="10"/>
      <c r="AK126" s="11"/>
      <c r="AL126" s="10"/>
      <c r="AM126" s="11"/>
      <c r="AN126" s="10"/>
      <c r="AO126" s="11"/>
      <c r="AP126" s="10"/>
      <c r="AQ126" s="7"/>
      <c r="AR126" s="7">
        <f t="shared" si="109"/>
        <v>0</v>
      </c>
      <c r="AS126" s="11"/>
      <c r="AT126" s="10"/>
      <c r="AU126" s="11"/>
      <c r="AV126" s="10"/>
      <c r="AW126" s="7"/>
      <c r="AX126" s="11"/>
      <c r="AY126" s="10"/>
      <c r="AZ126" s="11"/>
      <c r="BA126" s="10"/>
      <c r="BB126" s="11"/>
      <c r="BC126" s="10"/>
      <c r="BD126" s="11"/>
      <c r="BE126" s="10"/>
      <c r="BF126" s="11"/>
      <c r="BG126" s="10"/>
      <c r="BH126" s="11"/>
      <c r="BI126" s="10"/>
      <c r="BJ126" s="11"/>
      <c r="BK126" s="10"/>
      <c r="BL126" s="11"/>
      <c r="BM126" s="10"/>
      <c r="BN126" s="7"/>
      <c r="BO126" s="7">
        <f t="shared" si="110"/>
        <v>0</v>
      </c>
      <c r="BP126" s="11"/>
      <c r="BQ126" s="10"/>
      <c r="BR126" s="11"/>
      <c r="BS126" s="10"/>
      <c r="BT126" s="7"/>
      <c r="BU126" s="11"/>
      <c r="BV126" s="10"/>
      <c r="BW126" s="11"/>
      <c r="BX126" s="10"/>
      <c r="BY126" s="11"/>
      <c r="BZ126" s="10"/>
      <c r="CA126" s="11"/>
      <c r="CB126" s="10"/>
      <c r="CC126" s="11"/>
      <c r="CD126" s="10"/>
      <c r="CE126" s="11"/>
      <c r="CF126" s="10"/>
      <c r="CG126" s="11"/>
      <c r="CH126" s="10"/>
      <c r="CI126" s="11"/>
      <c r="CJ126" s="10"/>
      <c r="CK126" s="7"/>
      <c r="CL126" s="7">
        <f t="shared" si="111"/>
        <v>0</v>
      </c>
      <c r="CM126" s="11"/>
      <c r="CN126" s="10"/>
      <c r="CO126" s="11"/>
      <c r="CP126" s="10"/>
      <c r="CQ126" s="7"/>
      <c r="CR126" s="11"/>
      <c r="CS126" s="10"/>
      <c r="CT126" s="11"/>
      <c r="CU126" s="10"/>
      <c r="CV126" s="11"/>
      <c r="CW126" s="10"/>
      <c r="CX126" s="11"/>
      <c r="CY126" s="10"/>
      <c r="CZ126" s="11"/>
      <c r="DA126" s="10"/>
      <c r="DB126" s="11"/>
      <c r="DC126" s="10"/>
      <c r="DD126" s="11"/>
      <c r="DE126" s="10"/>
      <c r="DF126" s="11"/>
      <c r="DG126" s="10"/>
      <c r="DH126" s="7"/>
      <c r="DI126" s="7">
        <f t="shared" si="112"/>
        <v>0</v>
      </c>
      <c r="DJ126" s="11"/>
      <c r="DK126" s="10"/>
      <c r="DL126" s="11"/>
      <c r="DM126" s="10"/>
      <c r="DN126" s="7"/>
      <c r="DO126" s="11"/>
      <c r="DP126" s="10"/>
      <c r="DQ126" s="11"/>
      <c r="DR126" s="10"/>
      <c r="DS126" s="11"/>
      <c r="DT126" s="10"/>
      <c r="DU126" s="11"/>
      <c r="DV126" s="10"/>
      <c r="DW126" s="11"/>
      <c r="DX126" s="10"/>
      <c r="DY126" s="11"/>
      <c r="DZ126" s="10"/>
      <c r="EA126" s="11"/>
      <c r="EB126" s="10"/>
      <c r="EC126" s="11"/>
      <c r="ED126" s="10"/>
      <c r="EE126" s="7"/>
      <c r="EF126" s="7">
        <f t="shared" si="113"/>
        <v>0</v>
      </c>
      <c r="EG126" s="11">
        <v>30</v>
      </c>
      <c r="EH126" s="10" t="s">
        <v>66</v>
      </c>
      <c r="EI126" s="11"/>
      <c r="EJ126" s="10"/>
      <c r="EK126" s="7">
        <v>3</v>
      </c>
      <c r="EL126" s="11"/>
      <c r="EM126" s="10"/>
      <c r="EN126" s="11"/>
      <c r="EO126" s="10"/>
      <c r="EP126" s="11"/>
      <c r="EQ126" s="10"/>
      <c r="ER126" s="11"/>
      <c r="ES126" s="10"/>
      <c r="ET126" s="11"/>
      <c r="EU126" s="10"/>
      <c r="EV126" s="11"/>
      <c r="EW126" s="10"/>
      <c r="EX126" s="11"/>
      <c r="EY126" s="10"/>
      <c r="EZ126" s="11"/>
      <c r="FA126" s="10"/>
      <c r="FB126" s="7"/>
      <c r="FC126" s="7">
        <f t="shared" si="114"/>
        <v>3</v>
      </c>
      <c r="FD126" s="11"/>
      <c r="FE126" s="10"/>
      <c r="FF126" s="11"/>
      <c r="FG126" s="10"/>
      <c r="FH126" s="7"/>
      <c r="FI126" s="11"/>
      <c r="FJ126" s="10"/>
      <c r="FK126" s="11"/>
      <c r="FL126" s="10"/>
      <c r="FM126" s="11"/>
      <c r="FN126" s="10"/>
      <c r="FO126" s="11"/>
      <c r="FP126" s="10"/>
      <c r="FQ126" s="11"/>
      <c r="FR126" s="10"/>
      <c r="FS126" s="11"/>
      <c r="FT126" s="10"/>
      <c r="FU126" s="11"/>
      <c r="FV126" s="10"/>
      <c r="FW126" s="11"/>
      <c r="FX126" s="10"/>
      <c r="FY126" s="7"/>
      <c r="FZ126" s="7">
        <f t="shared" si="115"/>
        <v>0</v>
      </c>
      <c r="GA126" s="11"/>
      <c r="GB126" s="10"/>
      <c r="GC126" s="11"/>
      <c r="GD126" s="10"/>
      <c r="GE126" s="7"/>
      <c r="GF126" s="11"/>
      <c r="GG126" s="10"/>
      <c r="GH126" s="11"/>
      <c r="GI126" s="10"/>
      <c r="GJ126" s="11"/>
      <c r="GK126" s="10"/>
      <c r="GL126" s="11"/>
      <c r="GM126" s="10"/>
      <c r="GN126" s="11"/>
      <c r="GO126" s="10"/>
      <c r="GP126" s="11"/>
      <c r="GQ126" s="10"/>
      <c r="GR126" s="11"/>
      <c r="GS126" s="10"/>
      <c r="GT126" s="11"/>
      <c r="GU126" s="10"/>
      <c r="GV126" s="7"/>
      <c r="GW126" s="7">
        <f t="shared" si="116"/>
        <v>0</v>
      </c>
    </row>
    <row r="127" spans="1:205" ht="12.75">
      <c r="A127" s="15">
        <v>16</v>
      </c>
      <c r="B127" s="15">
        <v>1</v>
      </c>
      <c r="C127" s="6">
        <v>2</v>
      </c>
      <c r="D127" s="6" t="s">
        <v>249</v>
      </c>
      <c r="E127" s="3" t="s">
        <v>250</v>
      </c>
      <c r="F127" s="6">
        <f t="shared" si="94"/>
        <v>0</v>
      </c>
      <c r="G127" s="6">
        <f t="shared" si="95"/>
        <v>1</v>
      </c>
      <c r="H127" s="6">
        <f t="shared" si="96"/>
        <v>30</v>
      </c>
      <c r="I127" s="6">
        <f t="shared" si="97"/>
        <v>30</v>
      </c>
      <c r="J127" s="6">
        <f t="shared" si="98"/>
        <v>0</v>
      </c>
      <c r="K127" s="6">
        <f t="shared" si="99"/>
        <v>0</v>
      </c>
      <c r="L127" s="6">
        <f t="shared" si="100"/>
        <v>0</v>
      </c>
      <c r="M127" s="6">
        <f t="shared" si="101"/>
        <v>0</v>
      </c>
      <c r="N127" s="6">
        <f t="shared" si="102"/>
        <v>0</v>
      </c>
      <c r="O127" s="6">
        <f t="shared" si="103"/>
        <v>0</v>
      </c>
      <c r="P127" s="6">
        <f t="shared" si="104"/>
        <v>0</v>
      </c>
      <c r="Q127" s="6">
        <f t="shared" si="105"/>
        <v>0</v>
      </c>
      <c r="R127" s="6">
        <f t="shared" si="106"/>
        <v>0</v>
      </c>
      <c r="S127" s="7">
        <f t="shared" si="107"/>
        <v>3</v>
      </c>
      <c r="T127" s="7">
        <f t="shared" si="108"/>
        <v>0</v>
      </c>
      <c r="U127" s="7">
        <v>3</v>
      </c>
      <c r="V127" s="11"/>
      <c r="W127" s="10"/>
      <c r="X127" s="11"/>
      <c r="Y127" s="10"/>
      <c r="Z127" s="7"/>
      <c r="AA127" s="11"/>
      <c r="AB127" s="10"/>
      <c r="AC127" s="11"/>
      <c r="AD127" s="10"/>
      <c r="AE127" s="11"/>
      <c r="AF127" s="10"/>
      <c r="AG127" s="11"/>
      <c r="AH127" s="10"/>
      <c r="AI127" s="11"/>
      <c r="AJ127" s="10"/>
      <c r="AK127" s="11"/>
      <c r="AL127" s="10"/>
      <c r="AM127" s="11"/>
      <c r="AN127" s="10"/>
      <c r="AO127" s="11"/>
      <c r="AP127" s="10"/>
      <c r="AQ127" s="7"/>
      <c r="AR127" s="7">
        <f t="shared" si="109"/>
        <v>0</v>
      </c>
      <c r="AS127" s="11"/>
      <c r="AT127" s="10"/>
      <c r="AU127" s="11"/>
      <c r="AV127" s="10"/>
      <c r="AW127" s="7"/>
      <c r="AX127" s="11"/>
      <c r="AY127" s="10"/>
      <c r="AZ127" s="11"/>
      <c r="BA127" s="10"/>
      <c r="BB127" s="11"/>
      <c r="BC127" s="10"/>
      <c r="BD127" s="11"/>
      <c r="BE127" s="10"/>
      <c r="BF127" s="11"/>
      <c r="BG127" s="10"/>
      <c r="BH127" s="11"/>
      <c r="BI127" s="10"/>
      <c r="BJ127" s="11"/>
      <c r="BK127" s="10"/>
      <c r="BL127" s="11"/>
      <c r="BM127" s="10"/>
      <c r="BN127" s="7"/>
      <c r="BO127" s="7">
        <f t="shared" si="110"/>
        <v>0</v>
      </c>
      <c r="BP127" s="11"/>
      <c r="BQ127" s="10"/>
      <c r="BR127" s="11"/>
      <c r="BS127" s="10"/>
      <c r="BT127" s="7"/>
      <c r="BU127" s="11"/>
      <c r="BV127" s="10"/>
      <c r="BW127" s="11"/>
      <c r="BX127" s="10"/>
      <c r="BY127" s="11"/>
      <c r="BZ127" s="10"/>
      <c r="CA127" s="11"/>
      <c r="CB127" s="10"/>
      <c r="CC127" s="11"/>
      <c r="CD127" s="10"/>
      <c r="CE127" s="11"/>
      <c r="CF127" s="10"/>
      <c r="CG127" s="11"/>
      <c r="CH127" s="10"/>
      <c r="CI127" s="11"/>
      <c r="CJ127" s="10"/>
      <c r="CK127" s="7"/>
      <c r="CL127" s="7">
        <f t="shared" si="111"/>
        <v>0</v>
      </c>
      <c r="CM127" s="11"/>
      <c r="CN127" s="10"/>
      <c r="CO127" s="11"/>
      <c r="CP127" s="10"/>
      <c r="CQ127" s="7"/>
      <c r="CR127" s="11"/>
      <c r="CS127" s="10"/>
      <c r="CT127" s="11"/>
      <c r="CU127" s="10"/>
      <c r="CV127" s="11"/>
      <c r="CW127" s="10"/>
      <c r="CX127" s="11"/>
      <c r="CY127" s="10"/>
      <c r="CZ127" s="11"/>
      <c r="DA127" s="10"/>
      <c r="DB127" s="11"/>
      <c r="DC127" s="10"/>
      <c r="DD127" s="11"/>
      <c r="DE127" s="10"/>
      <c r="DF127" s="11"/>
      <c r="DG127" s="10"/>
      <c r="DH127" s="7"/>
      <c r="DI127" s="7">
        <f t="shared" si="112"/>
        <v>0</v>
      </c>
      <c r="DJ127" s="11"/>
      <c r="DK127" s="10"/>
      <c r="DL127" s="11"/>
      <c r="DM127" s="10"/>
      <c r="DN127" s="7"/>
      <c r="DO127" s="11"/>
      <c r="DP127" s="10"/>
      <c r="DQ127" s="11"/>
      <c r="DR127" s="10"/>
      <c r="DS127" s="11"/>
      <c r="DT127" s="10"/>
      <c r="DU127" s="11"/>
      <c r="DV127" s="10"/>
      <c r="DW127" s="11"/>
      <c r="DX127" s="10"/>
      <c r="DY127" s="11"/>
      <c r="DZ127" s="10"/>
      <c r="EA127" s="11"/>
      <c r="EB127" s="10"/>
      <c r="EC127" s="11"/>
      <c r="ED127" s="10"/>
      <c r="EE127" s="7"/>
      <c r="EF127" s="7">
        <f t="shared" si="113"/>
        <v>0</v>
      </c>
      <c r="EG127" s="11">
        <v>30</v>
      </c>
      <c r="EH127" s="10" t="s">
        <v>66</v>
      </c>
      <c r="EI127" s="11"/>
      <c r="EJ127" s="10"/>
      <c r="EK127" s="7">
        <v>3</v>
      </c>
      <c r="EL127" s="11"/>
      <c r="EM127" s="10"/>
      <c r="EN127" s="11"/>
      <c r="EO127" s="10"/>
      <c r="EP127" s="11"/>
      <c r="EQ127" s="10"/>
      <c r="ER127" s="11"/>
      <c r="ES127" s="10"/>
      <c r="ET127" s="11"/>
      <c r="EU127" s="10"/>
      <c r="EV127" s="11"/>
      <c r="EW127" s="10"/>
      <c r="EX127" s="11"/>
      <c r="EY127" s="10"/>
      <c r="EZ127" s="11"/>
      <c r="FA127" s="10"/>
      <c r="FB127" s="7"/>
      <c r="FC127" s="7">
        <f t="shared" si="114"/>
        <v>3</v>
      </c>
      <c r="FD127" s="11"/>
      <c r="FE127" s="10"/>
      <c r="FF127" s="11"/>
      <c r="FG127" s="10"/>
      <c r="FH127" s="7"/>
      <c r="FI127" s="11"/>
      <c r="FJ127" s="10"/>
      <c r="FK127" s="11"/>
      <c r="FL127" s="10"/>
      <c r="FM127" s="11"/>
      <c r="FN127" s="10"/>
      <c r="FO127" s="11"/>
      <c r="FP127" s="10"/>
      <c r="FQ127" s="11"/>
      <c r="FR127" s="10"/>
      <c r="FS127" s="11"/>
      <c r="FT127" s="10"/>
      <c r="FU127" s="11"/>
      <c r="FV127" s="10"/>
      <c r="FW127" s="11"/>
      <c r="FX127" s="10"/>
      <c r="FY127" s="7"/>
      <c r="FZ127" s="7">
        <f t="shared" si="115"/>
        <v>0</v>
      </c>
      <c r="GA127" s="11"/>
      <c r="GB127" s="10"/>
      <c r="GC127" s="11"/>
      <c r="GD127" s="10"/>
      <c r="GE127" s="7"/>
      <c r="GF127" s="11"/>
      <c r="GG127" s="10"/>
      <c r="GH127" s="11"/>
      <c r="GI127" s="10"/>
      <c r="GJ127" s="11"/>
      <c r="GK127" s="10"/>
      <c r="GL127" s="11"/>
      <c r="GM127" s="10"/>
      <c r="GN127" s="11"/>
      <c r="GO127" s="10"/>
      <c r="GP127" s="11"/>
      <c r="GQ127" s="10"/>
      <c r="GR127" s="11"/>
      <c r="GS127" s="10"/>
      <c r="GT127" s="11"/>
      <c r="GU127" s="10"/>
      <c r="GV127" s="7"/>
      <c r="GW127" s="7">
        <f t="shared" si="116"/>
        <v>0</v>
      </c>
    </row>
    <row r="128" spans="1:205" ht="12.75">
      <c r="A128" s="15">
        <v>17</v>
      </c>
      <c r="B128" s="15">
        <v>1</v>
      </c>
      <c r="C128" s="6">
        <v>1</v>
      </c>
      <c r="D128" s="6" t="s">
        <v>251</v>
      </c>
      <c r="E128" s="3" t="s">
        <v>252</v>
      </c>
      <c r="F128" s="6">
        <f t="shared" si="94"/>
        <v>0</v>
      </c>
      <c r="G128" s="6">
        <f t="shared" si="95"/>
        <v>1</v>
      </c>
      <c r="H128" s="6">
        <f t="shared" si="96"/>
        <v>30</v>
      </c>
      <c r="I128" s="6">
        <f t="shared" si="97"/>
        <v>0</v>
      </c>
      <c r="J128" s="6">
        <f t="shared" si="98"/>
        <v>0</v>
      </c>
      <c r="K128" s="6">
        <f t="shared" si="99"/>
        <v>0</v>
      </c>
      <c r="L128" s="6">
        <f t="shared" si="100"/>
        <v>30</v>
      </c>
      <c r="M128" s="6">
        <f t="shared" si="101"/>
        <v>0</v>
      </c>
      <c r="N128" s="6">
        <f t="shared" si="102"/>
        <v>0</v>
      </c>
      <c r="O128" s="6">
        <f t="shared" si="103"/>
        <v>0</v>
      </c>
      <c r="P128" s="6">
        <f t="shared" si="104"/>
        <v>0</v>
      </c>
      <c r="Q128" s="6">
        <f t="shared" si="105"/>
        <v>0</v>
      </c>
      <c r="R128" s="6">
        <f t="shared" si="106"/>
        <v>0</v>
      </c>
      <c r="S128" s="7">
        <f t="shared" si="107"/>
        <v>3</v>
      </c>
      <c r="T128" s="7">
        <f t="shared" si="108"/>
        <v>3</v>
      </c>
      <c r="U128" s="7">
        <v>3</v>
      </c>
      <c r="V128" s="11"/>
      <c r="W128" s="10"/>
      <c r="X128" s="11"/>
      <c r="Y128" s="10"/>
      <c r="Z128" s="7"/>
      <c r="AA128" s="11"/>
      <c r="AB128" s="10"/>
      <c r="AC128" s="11"/>
      <c r="AD128" s="10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11"/>
      <c r="AP128" s="10"/>
      <c r="AQ128" s="7"/>
      <c r="AR128" s="7">
        <f t="shared" si="109"/>
        <v>0</v>
      </c>
      <c r="AS128" s="11"/>
      <c r="AT128" s="10"/>
      <c r="AU128" s="11"/>
      <c r="AV128" s="10"/>
      <c r="AW128" s="7"/>
      <c r="AX128" s="11"/>
      <c r="AY128" s="10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11"/>
      <c r="BK128" s="10"/>
      <c r="BL128" s="11"/>
      <c r="BM128" s="10"/>
      <c r="BN128" s="7"/>
      <c r="BO128" s="7">
        <f t="shared" si="110"/>
        <v>0</v>
      </c>
      <c r="BP128" s="11"/>
      <c r="BQ128" s="10"/>
      <c r="BR128" s="11"/>
      <c r="BS128" s="10"/>
      <c r="BT128" s="7"/>
      <c r="BU128" s="11"/>
      <c r="BV128" s="10"/>
      <c r="BW128" s="11"/>
      <c r="BX128" s="10"/>
      <c r="BY128" s="11"/>
      <c r="BZ128" s="10"/>
      <c r="CA128" s="11"/>
      <c r="CB128" s="10"/>
      <c r="CC128" s="11"/>
      <c r="CD128" s="10"/>
      <c r="CE128" s="11"/>
      <c r="CF128" s="10"/>
      <c r="CG128" s="11"/>
      <c r="CH128" s="10"/>
      <c r="CI128" s="11"/>
      <c r="CJ128" s="10"/>
      <c r="CK128" s="7"/>
      <c r="CL128" s="7">
        <f t="shared" si="111"/>
        <v>0</v>
      </c>
      <c r="CM128" s="11"/>
      <c r="CN128" s="10"/>
      <c r="CO128" s="11"/>
      <c r="CP128" s="10"/>
      <c r="CQ128" s="7"/>
      <c r="CR128" s="11"/>
      <c r="CS128" s="10"/>
      <c r="CT128" s="11"/>
      <c r="CU128" s="10"/>
      <c r="CV128" s="11"/>
      <c r="CW128" s="10"/>
      <c r="CX128" s="11"/>
      <c r="CY128" s="10"/>
      <c r="CZ128" s="11"/>
      <c r="DA128" s="10"/>
      <c r="DB128" s="11"/>
      <c r="DC128" s="10"/>
      <c r="DD128" s="11"/>
      <c r="DE128" s="10"/>
      <c r="DF128" s="11"/>
      <c r="DG128" s="10"/>
      <c r="DH128" s="7"/>
      <c r="DI128" s="7">
        <f t="shared" si="112"/>
        <v>0</v>
      </c>
      <c r="DJ128" s="11"/>
      <c r="DK128" s="10"/>
      <c r="DL128" s="11"/>
      <c r="DM128" s="10"/>
      <c r="DN128" s="7"/>
      <c r="DO128" s="11"/>
      <c r="DP128" s="10"/>
      <c r="DQ128" s="11"/>
      <c r="DR128" s="10"/>
      <c r="DS128" s="11"/>
      <c r="DT128" s="10"/>
      <c r="DU128" s="11"/>
      <c r="DV128" s="10"/>
      <c r="DW128" s="11"/>
      <c r="DX128" s="10"/>
      <c r="DY128" s="11"/>
      <c r="DZ128" s="10"/>
      <c r="EA128" s="11"/>
      <c r="EB128" s="10"/>
      <c r="EC128" s="11"/>
      <c r="ED128" s="10"/>
      <c r="EE128" s="7"/>
      <c r="EF128" s="7">
        <f t="shared" si="113"/>
        <v>0</v>
      </c>
      <c r="EG128" s="11"/>
      <c r="EH128" s="10"/>
      <c r="EI128" s="11"/>
      <c r="EJ128" s="10"/>
      <c r="EK128" s="7"/>
      <c r="EL128" s="11"/>
      <c r="EM128" s="10"/>
      <c r="EN128" s="11">
        <v>30</v>
      </c>
      <c r="EO128" s="10" t="s">
        <v>66</v>
      </c>
      <c r="EP128" s="11"/>
      <c r="EQ128" s="10"/>
      <c r="ER128" s="11"/>
      <c r="ES128" s="10"/>
      <c r="ET128" s="11"/>
      <c r="EU128" s="10"/>
      <c r="EV128" s="11"/>
      <c r="EW128" s="10"/>
      <c r="EX128" s="11"/>
      <c r="EY128" s="10"/>
      <c r="EZ128" s="11"/>
      <c r="FA128" s="10"/>
      <c r="FB128" s="7">
        <v>3</v>
      </c>
      <c r="FC128" s="7">
        <f t="shared" si="114"/>
        <v>3</v>
      </c>
      <c r="FD128" s="11"/>
      <c r="FE128" s="10"/>
      <c r="FF128" s="11"/>
      <c r="FG128" s="10"/>
      <c r="FH128" s="7"/>
      <c r="FI128" s="11"/>
      <c r="FJ128" s="10"/>
      <c r="FK128" s="11"/>
      <c r="FL128" s="10"/>
      <c r="FM128" s="11"/>
      <c r="FN128" s="10"/>
      <c r="FO128" s="11"/>
      <c r="FP128" s="10"/>
      <c r="FQ128" s="11"/>
      <c r="FR128" s="10"/>
      <c r="FS128" s="11"/>
      <c r="FT128" s="10"/>
      <c r="FU128" s="11"/>
      <c r="FV128" s="10"/>
      <c r="FW128" s="11"/>
      <c r="FX128" s="10"/>
      <c r="FY128" s="7"/>
      <c r="FZ128" s="7">
        <f t="shared" si="115"/>
        <v>0</v>
      </c>
      <c r="GA128" s="11"/>
      <c r="GB128" s="10"/>
      <c r="GC128" s="11"/>
      <c r="GD128" s="10"/>
      <c r="GE128" s="7"/>
      <c r="GF128" s="11"/>
      <c r="GG128" s="10"/>
      <c r="GH128" s="11"/>
      <c r="GI128" s="10"/>
      <c r="GJ128" s="11"/>
      <c r="GK128" s="10"/>
      <c r="GL128" s="11"/>
      <c r="GM128" s="10"/>
      <c r="GN128" s="11"/>
      <c r="GO128" s="10"/>
      <c r="GP128" s="11"/>
      <c r="GQ128" s="10"/>
      <c r="GR128" s="11"/>
      <c r="GS128" s="10"/>
      <c r="GT128" s="11"/>
      <c r="GU128" s="10"/>
      <c r="GV128" s="7"/>
      <c r="GW128" s="7">
        <f t="shared" si="116"/>
        <v>0</v>
      </c>
    </row>
    <row r="129" spans="1:205" ht="12.75">
      <c r="A129" s="15">
        <v>17</v>
      </c>
      <c r="B129" s="15">
        <v>1</v>
      </c>
      <c r="C129" s="6">
        <v>2</v>
      </c>
      <c r="D129" s="6" t="s">
        <v>253</v>
      </c>
      <c r="E129" s="3" t="s">
        <v>254</v>
      </c>
      <c r="F129" s="6">
        <f t="shared" si="94"/>
        <v>0</v>
      </c>
      <c r="G129" s="6">
        <f t="shared" si="95"/>
        <v>1</v>
      </c>
      <c r="H129" s="6">
        <f t="shared" si="96"/>
        <v>30</v>
      </c>
      <c r="I129" s="6">
        <f t="shared" si="97"/>
        <v>0</v>
      </c>
      <c r="J129" s="6">
        <f t="shared" si="98"/>
        <v>0</v>
      </c>
      <c r="K129" s="6">
        <f t="shared" si="99"/>
        <v>0</v>
      </c>
      <c r="L129" s="6">
        <f t="shared" si="100"/>
        <v>0</v>
      </c>
      <c r="M129" s="6">
        <f t="shared" si="101"/>
        <v>0</v>
      </c>
      <c r="N129" s="6">
        <f t="shared" si="102"/>
        <v>30</v>
      </c>
      <c r="O129" s="6">
        <f t="shared" si="103"/>
        <v>0</v>
      </c>
      <c r="P129" s="6">
        <f t="shared" si="104"/>
        <v>0</v>
      </c>
      <c r="Q129" s="6">
        <f t="shared" si="105"/>
        <v>0</v>
      </c>
      <c r="R129" s="6">
        <f t="shared" si="106"/>
        <v>0</v>
      </c>
      <c r="S129" s="7">
        <f t="shared" si="107"/>
        <v>3</v>
      </c>
      <c r="T129" s="7">
        <f t="shared" si="108"/>
        <v>3</v>
      </c>
      <c r="U129" s="7">
        <v>2</v>
      </c>
      <c r="V129" s="11"/>
      <c r="W129" s="10"/>
      <c r="X129" s="11"/>
      <c r="Y129" s="10"/>
      <c r="Z129" s="7"/>
      <c r="AA129" s="11"/>
      <c r="AB129" s="10"/>
      <c r="AC129" s="11"/>
      <c r="AD129" s="10"/>
      <c r="AE129" s="11"/>
      <c r="AF129" s="10"/>
      <c r="AG129" s="11"/>
      <c r="AH129" s="10"/>
      <c r="AI129" s="11"/>
      <c r="AJ129" s="10"/>
      <c r="AK129" s="11"/>
      <c r="AL129" s="10"/>
      <c r="AM129" s="11"/>
      <c r="AN129" s="10"/>
      <c r="AO129" s="11"/>
      <c r="AP129" s="10"/>
      <c r="AQ129" s="7"/>
      <c r="AR129" s="7">
        <f t="shared" si="109"/>
        <v>0</v>
      </c>
      <c r="AS129" s="11"/>
      <c r="AT129" s="10"/>
      <c r="AU129" s="11"/>
      <c r="AV129" s="10"/>
      <c r="AW129" s="7"/>
      <c r="AX129" s="11"/>
      <c r="AY129" s="10"/>
      <c r="AZ129" s="11"/>
      <c r="BA129" s="10"/>
      <c r="BB129" s="11"/>
      <c r="BC129" s="10"/>
      <c r="BD129" s="11"/>
      <c r="BE129" s="10"/>
      <c r="BF129" s="11"/>
      <c r="BG129" s="10"/>
      <c r="BH129" s="11"/>
      <c r="BI129" s="10"/>
      <c r="BJ129" s="11"/>
      <c r="BK129" s="10"/>
      <c r="BL129" s="11"/>
      <c r="BM129" s="10"/>
      <c r="BN129" s="7"/>
      <c r="BO129" s="7">
        <f t="shared" si="110"/>
        <v>0</v>
      </c>
      <c r="BP129" s="11"/>
      <c r="BQ129" s="10"/>
      <c r="BR129" s="11"/>
      <c r="BS129" s="10"/>
      <c r="BT129" s="7"/>
      <c r="BU129" s="11"/>
      <c r="BV129" s="10"/>
      <c r="BW129" s="11"/>
      <c r="BX129" s="10"/>
      <c r="BY129" s="11"/>
      <c r="BZ129" s="10"/>
      <c r="CA129" s="11"/>
      <c r="CB129" s="10"/>
      <c r="CC129" s="11"/>
      <c r="CD129" s="10"/>
      <c r="CE129" s="11"/>
      <c r="CF129" s="10"/>
      <c r="CG129" s="11"/>
      <c r="CH129" s="10"/>
      <c r="CI129" s="11"/>
      <c r="CJ129" s="10"/>
      <c r="CK129" s="7"/>
      <c r="CL129" s="7">
        <f t="shared" si="111"/>
        <v>0</v>
      </c>
      <c r="CM129" s="11"/>
      <c r="CN129" s="10"/>
      <c r="CO129" s="11"/>
      <c r="CP129" s="10"/>
      <c r="CQ129" s="7"/>
      <c r="CR129" s="11"/>
      <c r="CS129" s="10"/>
      <c r="CT129" s="11"/>
      <c r="CU129" s="10"/>
      <c r="CV129" s="11"/>
      <c r="CW129" s="10"/>
      <c r="CX129" s="11"/>
      <c r="CY129" s="10"/>
      <c r="CZ129" s="11"/>
      <c r="DA129" s="10"/>
      <c r="DB129" s="11"/>
      <c r="DC129" s="10"/>
      <c r="DD129" s="11"/>
      <c r="DE129" s="10"/>
      <c r="DF129" s="11"/>
      <c r="DG129" s="10"/>
      <c r="DH129" s="7"/>
      <c r="DI129" s="7">
        <f t="shared" si="112"/>
        <v>0</v>
      </c>
      <c r="DJ129" s="11"/>
      <c r="DK129" s="10"/>
      <c r="DL129" s="11"/>
      <c r="DM129" s="10"/>
      <c r="DN129" s="7"/>
      <c r="DO129" s="11"/>
      <c r="DP129" s="10"/>
      <c r="DQ129" s="11"/>
      <c r="DR129" s="10"/>
      <c r="DS129" s="11"/>
      <c r="DT129" s="10"/>
      <c r="DU129" s="11"/>
      <c r="DV129" s="10"/>
      <c r="DW129" s="11"/>
      <c r="DX129" s="10"/>
      <c r="DY129" s="11"/>
      <c r="DZ129" s="10"/>
      <c r="EA129" s="11"/>
      <c r="EB129" s="10"/>
      <c r="EC129" s="11"/>
      <c r="ED129" s="10"/>
      <c r="EE129" s="7"/>
      <c r="EF129" s="7">
        <f t="shared" si="113"/>
        <v>0</v>
      </c>
      <c r="EG129" s="11"/>
      <c r="EH129" s="10"/>
      <c r="EI129" s="11"/>
      <c r="EJ129" s="10"/>
      <c r="EK129" s="7"/>
      <c r="EL129" s="11"/>
      <c r="EM129" s="10"/>
      <c r="EN129" s="11"/>
      <c r="EO129" s="10"/>
      <c r="EP129" s="11"/>
      <c r="EQ129" s="10"/>
      <c r="ER129" s="11">
        <v>30</v>
      </c>
      <c r="ES129" s="10" t="s">
        <v>66</v>
      </c>
      <c r="ET129" s="11"/>
      <c r="EU129" s="10"/>
      <c r="EV129" s="11"/>
      <c r="EW129" s="10"/>
      <c r="EX129" s="11"/>
      <c r="EY129" s="10"/>
      <c r="EZ129" s="11"/>
      <c r="FA129" s="10"/>
      <c r="FB129" s="7">
        <v>3</v>
      </c>
      <c r="FC129" s="7">
        <f t="shared" si="114"/>
        <v>3</v>
      </c>
      <c r="FD129" s="11"/>
      <c r="FE129" s="10"/>
      <c r="FF129" s="11"/>
      <c r="FG129" s="10"/>
      <c r="FH129" s="7"/>
      <c r="FI129" s="11"/>
      <c r="FJ129" s="10"/>
      <c r="FK129" s="11"/>
      <c r="FL129" s="10"/>
      <c r="FM129" s="11"/>
      <c r="FN129" s="10"/>
      <c r="FO129" s="11"/>
      <c r="FP129" s="10"/>
      <c r="FQ129" s="11"/>
      <c r="FR129" s="10"/>
      <c r="FS129" s="11"/>
      <c r="FT129" s="10"/>
      <c r="FU129" s="11"/>
      <c r="FV129" s="10"/>
      <c r="FW129" s="11"/>
      <c r="FX129" s="10"/>
      <c r="FY129" s="7"/>
      <c r="FZ129" s="7">
        <f t="shared" si="115"/>
        <v>0</v>
      </c>
      <c r="GA129" s="11"/>
      <c r="GB129" s="10"/>
      <c r="GC129" s="11"/>
      <c r="GD129" s="10"/>
      <c r="GE129" s="7"/>
      <c r="GF129" s="11"/>
      <c r="GG129" s="10"/>
      <c r="GH129" s="11"/>
      <c r="GI129" s="10"/>
      <c r="GJ129" s="11"/>
      <c r="GK129" s="10"/>
      <c r="GL129" s="11"/>
      <c r="GM129" s="10"/>
      <c r="GN129" s="11"/>
      <c r="GO129" s="10"/>
      <c r="GP129" s="11"/>
      <c r="GQ129" s="10"/>
      <c r="GR129" s="11"/>
      <c r="GS129" s="10"/>
      <c r="GT129" s="11"/>
      <c r="GU129" s="10"/>
      <c r="GV129" s="7"/>
      <c r="GW129" s="7">
        <f t="shared" si="116"/>
        <v>0</v>
      </c>
    </row>
    <row r="130" spans="1:205" ht="12.75">
      <c r="A130" s="15">
        <v>19</v>
      </c>
      <c r="B130" s="15">
        <v>1</v>
      </c>
      <c r="C130" s="6">
        <v>1</v>
      </c>
      <c r="D130" s="6" t="s">
        <v>255</v>
      </c>
      <c r="E130" s="3" t="s">
        <v>256</v>
      </c>
      <c r="F130" s="6">
        <f t="shared" si="94"/>
        <v>0</v>
      </c>
      <c r="G130" s="6">
        <f t="shared" si="95"/>
        <v>2</v>
      </c>
      <c r="H130" s="6">
        <f t="shared" si="96"/>
        <v>45</v>
      </c>
      <c r="I130" s="6">
        <f t="shared" si="97"/>
        <v>15</v>
      </c>
      <c r="J130" s="6">
        <f t="shared" si="98"/>
        <v>0</v>
      </c>
      <c r="K130" s="6">
        <f t="shared" si="99"/>
        <v>0</v>
      </c>
      <c r="L130" s="6">
        <f t="shared" si="100"/>
        <v>0</v>
      </c>
      <c r="M130" s="6">
        <f t="shared" si="101"/>
        <v>0</v>
      </c>
      <c r="N130" s="6">
        <f t="shared" si="102"/>
        <v>30</v>
      </c>
      <c r="O130" s="6">
        <f t="shared" si="103"/>
        <v>0</v>
      </c>
      <c r="P130" s="6">
        <f t="shared" si="104"/>
        <v>0</v>
      </c>
      <c r="Q130" s="6">
        <f t="shared" si="105"/>
        <v>0</v>
      </c>
      <c r="R130" s="6">
        <f t="shared" si="106"/>
        <v>0</v>
      </c>
      <c r="S130" s="7">
        <f t="shared" si="107"/>
        <v>3</v>
      </c>
      <c r="T130" s="7">
        <f t="shared" si="108"/>
        <v>2</v>
      </c>
      <c r="U130" s="7">
        <v>3</v>
      </c>
      <c r="V130" s="11"/>
      <c r="W130" s="10"/>
      <c r="X130" s="11"/>
      <c r="Y130" s="10"/>
      <c r="Z130" s="7"/>
      <c r="AA130" s="11"/>
      <c r="AB130" s="10"/>
      <c r="AC130" s="11"/>
      <c r="AD130" s="10"/>
      <c r="AE130" s="11"/>
      <c r="AF130" s="10"/>
      <c r="AG130" s="11"/>
      <c r="AH130" s="10"/>
      <c r="AI130" s="11"/>
      <c r="AJ130" s="10"/>
      <c r="AK130" s="11"/>
      <c r="AL130" s="10"/>
      <c r="AM130" s="11"/>
      <c r="AN130" s="10"/>
      <c r="AO130" s="11"/>
      <c r="AP130" s="10"/>
      <c r="AQ130" s="7"/>
      <c r="AR130" s="7">
        <f t="shared" si="109"/>
        <v>0</v>
      </c>
      <c r="AS130" s="11"/>
      <c r="AT130" s="10"/>
      <c r="AU130" s="11"/>
      <c r="AV130" s="10"/>
      <c r="AW130" s="7"/>
      <c r="AX130" s="11"/>
      <c r="AY130" s="10"/>
      <c r="AZ130" s="11"/>
      <c r="BA130" s="10"/>
      <c r="BB130" s="11"/>
      <c r="BC130" s="10"/>
      <c r="BD130" s="11"/>
      <c r="BE130" s="10"/>
      <c r="BF130" s="11"/>
      <c r="BG130" s="10"/>
      <c r="BH130" s="11"/>
      <c r="BI130" s="10"/>
      <c r="BJ130" s="11"/>
      <c r="BK130" s="10"/>
      <c r="BL130" s="11"/>
      <c r="BM130" s="10"/>
      <c r="BN130" s="7"/>
      <c r="BO130" s="7">
        <f t="shared" si="110"/>
        <v>0</v>
      </c>
      <c r="BP130" s="11"/>
      <c r="BQ130" s="10"/>
      <c r="BR130" s="11"/>
      <c r="BS130" s="10"/>
      <c r="BT130" s="7"/>
      <c r="BU130" s="11"/>
      <c r="BV130" s="10"/>
      <c r="BW130" s="11"/>
      <c r="BX130" s="10"/>
      <c r="BY130" s="11"/>
      <c r="BZ130" s="10"/>
      <c r="CA130" s="11"/>
      <c r="CB130" s="10"/>
      <c r="CC130" s="11"/>
      <c r="CD130" s="10"/>
      <c r="CE130" s="11"/>
      <c r="CF130" s="10"/>
      <c r="CG130" s="11"/>
      <c r="CH130" s="10"/>
      <c r="CI130" s="11"/>
      <c r="CJ130" s="10"/>
      <c r="CK130" s="7"/>
      <c r="CL130" s="7">
        <f t="shared" si="111"/>
        <v>0</v>
      </c>
      <c r="CM130" s="11"/>
      <c r="CN130" s="10"/>
      <c r="CO130" s="11"/>
      <c r="CP130" s="10"/>
      <c r="CQ130" s="7"/>
      <c r="CR130" s="11"/>
      <c r="CS130" s="10"/>
      <c r="CT130" s="11"/>
      <c r="CU130" s="10"/>
      <c r="CV130" s="11"/>
      <c r="CW130" s="10"/>
      <c r="CX130" s="11"/>
      <c r="CY130" s="10"/>
      <c r="CZ130" s="11"/>
      <c r="DA130" s="10"/>
      <c r="DB130" s="11"/>
      <c r="DC130" s="10"/>
      <c r="DD130" s="11"/>
      <c r="DE130" s="10"/>
      <c r="DF130" s="11"/>
      <c r="DG130" s="10"/>
      <c r="DH130" s="7"/>
      <c r="DI130" s="7">
        <f t="shared" si="112"/>
        <v>0</v>
      </c>
      <c r="DJ130" s="11"/>
      <c r="DK130" s="10"/>
      <c r="DL130" s="11"/>
      <c r="DM130" s="10"/>
      <c r="DN130" s="7"/>
      <c r="DO130" s="11"/>
      <c r="DP130" s="10"/>
      <c r="DQ130" s="11"/>
      <c r="DR130" s="10"/>
      <c r="DS130" s="11"/>
      <c r="DT130" s="10"/>
      <c r="DU130" s="11"/>
      <c r="DV130" s="10"/>
      <c r="DW130" s="11"/>
      <c r="DX130" s="10"/>
      <c r="DY130" s="11"/>
      <c r="DZ130" s="10"/>
      <c r="EA130" s="11"/>
      <c r="EB130" s="10"/>
      <c r="EC130" s="11"/>
      <c r="ED130" s="10"/>
      <c r="EE130" s="7"/>
      <c r="EF130" s="7">
        <f t="shared" si="113"/>
        <v>0</v>
      </c>
      <c r="EG130" s="11"/>
      <c r="EH130" s="10"/>
      <c r="EI130" s="11"/>
      <c r="EJ130" s="10"/>
      <c r="EK130" s="7"/>
      <c r="EL130" s="11"/>
      <c r="EM130" s="10"/>
      <c r="EN130" s="11"/>
      <c r="EO130" s="10"/>
      <c r="EP130" s="11"/>
      <c r="EQ130" s="10"/>
      <c r="ER130" s="11"/>
      <c r="ES130" s="10"/>
      <c r="ET130" s="11"/>
      <c r="EU130" s="10"/>
      <c r="EV130" s="11"/>
      <c r="EW130" s="10"/>
      <c r="EX130" s="11"/>
      <c r="EY130" s="10"/>
      <c r="EZ130" s="11"/>
      <c r="FA130" s="10"/>
      <c r="FB130" s="7"/>
      <c r="FC130" s="7">
        <f t="shared" si="114"/>
        <v>0</v>
      </c>
      <c r="FD130" s="11">
        <v>15</v>
      </c>
      <c r="FE130" s="10" t="s">
        <v>66</v>
      </c>
      <c r="FF130" s="11"/>
      <c r="FG130" s="10"/>
      <c r="FH130" s="7">
        <v>1</v>
      </c>
      <c r="FI130" s="11"/>
      <c r="FJ130" s="10"/>
      <c r="FK130" s="11"/>
      <c r="FL130" s="10"/>
      <c r="FM130" s="11"/>
      <c r="FN130" s="10"/>
      <c r="FO130" s="11">
        <v>30</v>
      </c>
      <c r="FP130" s="10" t="s">
        <v>66</v>
      </c>
      <c r="FQ130" s="11"/>
      <c r="FR130" s="10"/>
      <c r="FS130" s="11"/>
      <c r="FT130" s="10"/>
      <c r="FU130" s="11"/>
      <c r="FV130" s="10"/>
      <c r="FW130" s="11"/>
      <c r="FX130" s="10"/>
      <c r="FY130" s="7">
        <v>2</v>
      </c>
      <c r="FZ130" s="7">
        <f t="shared" si="115"/>
        <v>3</v>
      </c>
      <c r="GA130" s="11"/>
      <c r="GB130" s="10"/>
      <c r="GC130" s="11"/>
      <c r="GD130" s="10"/>
      <c r="GE130" s="7"/>
      <c r="GF130" s="11"/>
      <c r="GG130" s="10"/>
      <c r="GH130" s="11"/>
      <c r="GI130" s="10"/>
      <c r="GJ130" s="11"/>
      <c r="GK130" s="10"/>
      <c r="GL130" s="11"/>
      <c r="GM130" s="10"/>
      <c r="GN130" s="11"/>
      <c r="GO130" s="10"/>
      <c r="GP130" s="11"/>
      <c r="GQ130" s="10"/>
      <c r="GR130" s="11"/>
      <c r="GS130" s="10"/>
      <c r="GT130" s="11"/>
      <c r="GU130" s="10"/>
      <c r="GV130" s="7"/>
      <c r="GW130" s="7">
        <f t="shared" si="116"/>
        <v>0</v>
      </c>
    </row>
    <row r="131" spans="1:205" ht="12.75">
      <c r="A131" s="15">
        <v>19</v>
      </c>
      <c r="B131" s="15">
        <v>1</v>
      </c>
      <c r="C131" s="6">
        <v>2</v>
      </c>
      <c r="D131" s="6" t="s">
        <v>257</v>
      </c>
      <c r="E131" s="3" t="s">
        <v>258</v>
      </c>
      <c r="F131" s="6">
        <f t="shared" si="94"/>
        <v>0</v>
      </c>
      <c r="G131" s="6">
        <f t="shared" si="95"/>
        <v>2</v>
      </c>
      <c r="H131" s="6">
        <f t="shared" si="96"/>
        <v>45</v>
      </c>
      <c r="I131" s="6">
        <f t="shared" si="97"/>
        <v>15</v>
      </c>
      <c r="J131" s="6">
        <f t="shared" si="98"/>
        <v>0</v>
      </c>
      <c r="K131" s="6">
        <f t="shared" si="99"/>
        <v>0</v>
      </c>
      <c r="L131" s="6">
        <f t="shared" si="100"/>
        <v>0</v>
      </c>
      <c r="M131" s="6">
        <f t="shared" si="101"/>
        <v>0</v>
      </c>
      <c r="N131" s="6">
        <f t="shared" si="102"/>
        <v>30</v>
      </c>
      <c r="O131" s="6">
        <f t="shared" si="103"/>
        <v>0</v>
      </c>
      <c r="P131" s="6">
        <f t="shared" si="104"/>
        <v>0</v>
      </c>
      <c r="Q131" s="6">
        <f t="shared" si="105"/>
        <v>0</v>
      </c>
      <c r="R131" s="6">
        <f t="shared" si="106"/>
        <v>0</v>
      </c>
      <c r="S131" s="7">
        <f t="shared" si="107"/>
        <v>3</v>
      </c>
      <c r="T131" s="7">
        <f t="shared" si="108"/>
        <v>2</v>
      </c>
      <c r="U131" s="7">
        <v>3</v>
      </c>
      <c r="V131" s="11"/>
      <c r="W131" s="10"/>
      <c r="X131" s="11"/>
      <c r="Y131" s="10"/>
      <c r="Z131" s="7"/>
      <c r="AA131" s="11"/>
      <c r="AB131" s="10"/>
      <c r="AC131" s="11"/>
      <c r="AD131" s="10"/>
      <c r="AE131" s="11"/>
      <c r="AF131" s="10"/>
      <c r="AG131" s="11"/>
      <c r="AH131" s="10"/>
      <c r="AI131" s="11"/>
      <c r="AJ131" s="10"/>
      <c r="AK131" s="11"/>
      <c r="AL131" s="10"/>
      <c r="AM131" s="11"/>
      <c r="AN131" s="10"/>
      <c r="AO131" s="11"/>
      <c r="AP131" s="10"/>
      <c r="AQ131" s="7"/>
      <c r="AR131" s="7">
        <f t="shared" si="109"/>
        <v>0</v>
      </c>
      <c r="AS131" s="11"/>
      <c r="AT131" s="10"/>
      <c r="AU131" s="11"/>
      <c r="AV131" s="10"/>
      <c r="AW131" s="7"/>
      <c r="AX131" s="11"/>
      <c r="AY131" s="10"/>
      <c r="AZ131" s="11"/>
      <c r="BA131" s="10"/>
      <c r="BB131" s="11"/>
      <c r="BC131" s="10"/>
      <c r="BD131" s="11"/>
      <c r="BE131" s="10"/>
      <c r="BF131" s="11"/>
      <c r="BG131" s="10"/>
      <c r="BH131" s="11"/>
      <c r="BI131" s="10"/>
      <c r="BJ131" s="11"/>
      <c r="BK131" s="10"/>
      <c r="BL131" s="11"/>
      <c r="BM131" s="10"/>
      <c r="BN131" s="7"/>
      <c r="BO131" s="7">
        <f t="shared" si="110"/>
        <v>0</v>
      </c>
      <c r="BP131" s="11"/>
      <c r="BQ131" s="10"/>
      <c r="BR131" s="11"/>
      <c r="BS131" s="10"/>
      <c r="BT131" s="7"/>
      <c r="BU131" s="11"/>
      <c r="BV131" s="10"/>
      <c r="BW131" s="11"/>
      <c r="BX131" s="10"/>
      <c r="BY131" s="11"/>
      <c r="BZ131" s="10"/>
      <c r="CA131" s="11"/>
      <c r="CB131" s="10"/>
      <c r="CC131" s="11"/>
      <c r="CD131" s="10"/>
      <c r="CE131" s="11"/>
      <c r="CF131" s="10"/>
      <c r="CG131" s="11"/>
      <c r="CH131" s="10"/>
      <c r="CI131" s="11"/>
      <c r="CJ131" s="10"/>
      <c r="CK131" s="7"/>
      <c r="CL131" s="7">
        <f t="shared" si="111"/>
        <v>0</v>
      </c>
      <c r="CM131" s="11"/>
      <c r="CN131" s="10"/>
      <c r="CO131" s="11"/>
      <c r="CP131" s="10"/>
      <c r="CQ131" s="7"/>
      <c r="CR131" s="11"/>
      <c r="CS131" s="10"/>
      <c r="CT131" s="11"/>
      <c r="CU131" s="10"/>
      <c r="CV131" s="11"/>
      <c r="CW131" s="10"/>
      <c r="CX131" s="11"/>
      <c r="CY131" s="10"/>
      <c r="CZ131" s="11"/>
      <c r="DA131" s="10"/>
      <c r="DB131" s="11"/>
      <c r="DC131" s="10"/>
      <c r="DD131" s="11"/>
      <c r="DE131" s="10"/>
      <c r="DF131" s="11"/>
      <c r="DG131" s="10"/>
      <c r="DH131" s="7"/>
      <c r="DI131" s="7">
        <f t="shared" si="112"/>
        <v>0</v>
      </c>
      <c r="DJ131" s="11"/>
      <c r="DK131" s="10"/>
      <c r="DL131" s="11"/>
      <c r="DM131" s="10"/>
      <c r="DN131" s="7"/>
      <c r="DO131" s="11"/>
      <c r="DP131" s="10"/>
      <c r="DQ131" s="11"/>
      <c r="DR131" s="10"/>
      <c r="DS131" s="11"/>
      <c r="DT131" s="10"/>
      <c r="DU131" s="11"/>
      <c r="DV131" s="10"/>
      <c r="DW131" s="11"/>
      <c r="DX131" s="10"/>
      <c r="DY131" s="11"/>
      <c r="DZ131" s="10"/>
      <c r="EA131" s="11"/>
      <c r="EB131" s="10"/>
      <c r="EC131" s="11"/>
      <c r="ED131" s="10"/>
      <c r="EE131" s="7"/>
      <c r="EF131" s="7">
        <f t="shared" si="113"/>
        <v>0</v>
      </c>
      <c r="EG131" s="11"/>
      <c r="EH131" s="10"/>
      <c r="EI131" s="11"/>
      <c r="EJ131" s="10"/>
      <c r="EK131" s="7"/>
      <c r="EL131" s="11"/>
      <c r="EM131" s="10"/>
      <c r="EN131" s="11"/>
      <c r="EO131" s="10"/>
      <c r="EP131" s="11"/>
      <c r="EQ131" s="10"/>
      <c r="ER131" s="11"/>
      <c r="ES131" s="10"/>
      <c r="ET131" s="11"/>
      <c r="EU131" s="10"/>
      <c r="EV131" s="11"/>
      <c r="EW131" s="10"/>
      <c r="EX131" s="11"/>
      <c r="EY131" s="10"/>
      <c r="EZ131" s="11"/>
      <c r="FA131" s="10"/>
      <c r="FB131" s="7"/>
      <c r="FC131" s="7">
        <f t="shared" si="114"/>
        <v>0</v>
      </c>
      <c r="FD131" s="11">
        <v>15</v>
      </c>
      <c r="FE131" s="10" t="s">
        <v>66</v>
      </c>
      <c r="FF131" s="11"/>
      <c r="FG131" s="10"/>
      <c r="FH131" s="7">
        <v>1</v>
      </c>
      <c r="FI131" s="11"/>
      <c r="FJ131" s="10"/>
      <c r="FK131" s="11"/>
      <c r="FL131" s="10"/>
      <c r="FM131" s="11"/>
      <c r="FN131" s="10"/>
      <c r="FO131" s="11">
        <v>30</v>
      </c>
      <c r="FP131" s="10" t="s">
        <v>66</v>
      </c>
      <c r="FQ131" s="11"/>
      <c r="FR131" s="10"/>
      <c r="FS131" s="11"/>
      <c r="FT131" s="10"/>
      <c r="FU131" s="11"/>
      <c r="FV131" s="10"/>
      <c r="FW131" s="11"/>
      <c r="FX131" s="10"/>
      <c r="FY131" s="7">
        <v>2</v>
      </c>
      <c r="FZ131" s="7">
        <f t="shared" si="115"/>
        <v>3</v>
      </c>
      <c r="GA131" s="11"/>
      <c r="GB131" s="10"/>
      <c r="GC131" s="11"/>
      <c r="GD131" s="10"/>
      <c r="GE131" s="7"/>
      <c r="GF131" s="11"/>
      <c r="GG131" s="10"/>
      <c r="GH131" s="11"/>
      <c r="GI131" s="10"/>
      <c r="GJ131" s="11"/>
      <c r="GK131" s="10"/>
      <c r="GL131" s="11"/>
      <c r="GM131" s="10"/>
      <c r="GN131" s="11"/>
      <c r="GO131" s="10"/>
      <c r="GP131" s="11"/>
      <c r="GQ131" s="10"/>
      <c r="GR131" s="11"/>
      <c r="GS131" s="10"/>
      <c r="GT131" s="11"/>
      <c r="GU131" s="10"/>
      <c r="GV131" s="7"/>
      <c r="GW131" s="7">
        <f t="shared" si="116"/>
        <v>0</v>
      </c>
    </row>
    <row r="132" spans="1:205" ht="12.75">
      <c r="A132" s="15">
        <v>20</v>
      </c>
      <c r="B132" s="15">
        <v>1</v>
      </c>
      <c r="C132" s="6">
        <v>1</v>
      </c>
      <c r="D132" s="6" t="s">
        <v>259</v>
      </c>
      <c r="E132" s="3" t="s">
        <v>260</v>
      </c>
      <c r="F132" s="6">
        <f t="shared" si="94"/>
        <v>0</v>
      </c>
      <c r="G132" s="6">
        <f t="shared" si="95"/>
        <v>1</v>
      </c>
      <c r="H132" s="6">
        <f t="shared" si="96"/>
        <v>30</v>
      </c>
      <c r="I132" s="6">
        <f t="shared" si="97"/>
        <v>0</v>
      </c>
      <c r="J132" s="6">
        <f t="shared" si="98"/>
        <v>0</v>
      </c>
      <c r="K132" s="6">
        <f t="shared" si="99"/>
        <v>0</v>
      </c>
      <c r="L132" s="6">
        <f t="shared" si="100"/>
        <v>30</v>
      </c>
      <c r="M132" s="6">
        <f t="shared" si="101"/>
        <v>0</v>
      </c>
      <c r="N132" s="6">
        <f t="shared" si="102"/>
        <v>0</v>
      </c>
      <c r="O132" s="6">
        <f t="shared" si="103"/>
        <v>0</v>
      </c>
      <c r="P132" s="6">
        <f t="shared" si="104"/>
        <v>0</v>
      </c>
      <c r="Q132" s="6">
        <f t="shared" si="105"/>
        <v>0</v>
      </c>
      <c r="R132" s="6">
        <f t="shared" si="106"/>
        <v>0</v>
      </c>
      <c r="S132" s="7">
        <f t="shared" si="107"/>
        <v>4</v>
      </c>
      <c r="T132" s="7">
        <f t="shared" si="108"/>
        <v>4</v>
      </c>
      <c r="U132" s="7">
        <v>4</v>
      </c>
      <c r="V132" s="11"/>
      <c r="W132" s="10"/>
      <c r="X132" s="11"/>
      <c r="Y132" s="10"/>
      <c r="Z132" s="7"/>
      <c r="AA132" s="11"/>
      <c r="AB132" s="10"/>
      <c r="AC132" s="11"/>
      <c r="AD132" s="10"/>
      <c r="AE132" s="11"/>
      <c r="AF132" s="10"/>
      <c r="AG132" s="11"/>
      <c r="AH132" s="10"/>
      <c r="AI132" s="11"/>
      <c r="AJ132" s="10"/>
      <c r="AK132" s="11"/>
      <c r="AL132" s="10"/>
      <c r="AM132" s="11"/>
      <c r="AN132" s="10"/>
      <c r="AO132" s="11"/>
      <c r="AP132" s="10"/>
      <c r="AQ132" s="7"/>
      <c r="AR132" s="7">
        <f t="shared" si="109"/>
        <v>0</v>
      </c>
      <c r="AS132" s="11"/>
      <c r="AT132" s="10"/>
      <c r="AU132" s="11"/>
      <c r="AV132" s="10"/>
      <c r="AW132" s="7"/>
      <c r="AX132" s="11"/>
      <c r="AY132" s="10"/>
      <c r="AZ132" s="11"/>
      <c r="BA132" s="10"/>
      <c r="BB132" s="11"/>
      <c r="BC132" s="10"/>
      <c r="BD132" s="11"/>
      <c r="BE132" s="10"/>
      <c r="BF132" s="11"/>
      <c r="BG132" s="10"/>
      <c r="BH132" s="11"/>
      <c r="BI132" s="10"/>
      <c r="BJ132" s="11"/>
      <c r="BK132" s="10"/>
      <c r="BL132" s="11"/>
      <c r="BM132" s="10"/>
      <c r="BN132" s="7"/>
      <c r="BO132" s="7">
        <f t="shared" si="110"/>
        <v>0</v>
      </c>
      <c r="BP132" s="11"/>
      <c r="BQ132" s="10"/>
      <c r="BR132" s="11"/>
      <c r="BS132" s="10"/>
      <c r="BT132" s="7"/>
      <c r="BU132" s="11"/>
      <c r="BV132" s="10"/>
      <c r="BW132" s="11"/>
      <c r="BX132" s="10"/>
      <c r="BY132" s="11"/>
      <c r="BZ132" s="10"/>
      <c r="CA132" s="11"/>
      <c r="CB132" s="10"/>
      <c r="CC132" s="11"/>
      <c r="CD132" s="10"/>
      <c r="CE132" s="11"/>
      <c r="CF132" s="10"/>
      <c r="CG132" s="11"/>
      <c r="CH132" s="10"/>
      <c r="CI132" s="11"/>
      <c r="CJ132" s="10"/>
      <c r="CK132" s="7"/>
      <c r="CL132" s="7">
        <f t="shared" si="111"/>
        <v>0</v>
      </c>
      <c r="CM132" s="11"/>
      <c r="CN132" s="10"/>
      <c r="CO132" s="11"/>
      <c r="CP132" s="10"/>
      <c r="CQ132" s="7"/>
      <c r="CR132" s="11"/>
      <c r="CS132" s="10"/>
      <c r="CT132" s="11"/>
      <c r="CU132" s="10"/>
      <c r="CV132" s="11"/>
      <c r="CW132" s="10"/>
      <c r="CX132" s="11"/>
      <c r="CY132" s="10"/>
      <c r="CZ132" s="11"/>
      <c r="DA132" s="10"/>
      <c r="DB132" s="11"/>
      <c r="DC132" s="10"/>
      <c r="DD132" s="11"/>
      <c r="DE132" s="10"/>
      <c r="DF132" s="11"/>
      <c r="DG132" s="10"/>
      <c r="DH132" s="7"/>
      <c r="DI132" s="7">
        <f t="shared" si="112"/>
        <v>0</v>
      </c>
      <c r="DJ132" s="11"/>
      <c r="DK132" s="10"/>
      <c r="DL132" s="11"/>
      <c r="DM132" s="10"/>
      <c r="DN132" s="7"/>
      <c r="DO132" s="11"/>
      <c r="DP132" s="10"/>
      <c r="DQ132" s="11"/>
      <c r="DR132" s="10"/>
      <c r="DS132" s="11"/>
      <c r="DT132" s="10"/>
      <c r="DU132" s="11"/>
      <c r="DV132" s="10"/>
      <c r="DW132" s="11"/>
      <c r="DX132" s="10"/>
      <c r="DY132" s="11"/>
      <c r="DZ132" s="10"/>
      <c r="EA132" s="11"/>
      <c r="EB132" s="10"/>
      <c r="EC132" s="11"/>
      <c r="ED132" s="10"/>
      <c r="EE132" s="7"/>
      <c r="EF132" s="7">
        <f t="shared" si="113"/>
        <v>0</v>
      </c>
      <c r="EG132" s="11"/>
      <c r="EH132" s="10"/>
      <c r="EI132" s="11"/>
      <c r="EJ132" s="10"/>
      <c r="EK132" s="7"/>
      <c r="EL132" s="11"/>
      <c r="EM132" s="10"/>
      <c r="EN132" s="11"/>
      <c r="EO132" s="10"/>
      <c r="EP132" s="11"/>
      <c r="EQ132" s="10"/>
      <c r="ER132" s="11"/>
      <c r="ES132" s="10"/>
      <c r="ET132" s="11"/>
      <c r="EU132" s="10"/>
      <c r="EV132" s="11"/>
      <c r="EW132" s="10"/>
      <c r="EX132" s="11"/>
      <c r="EY132" s="10"/>
      <c r="EZ132" s="11"/>
      <c r="FA132" s="10"/>
      <c r="FB132" s="7"/>
      <c r="FC132" s="7">
        <f t="shared" si="114"/>
        <v>0</v>
      </c>
      <c r="FD132" s="11"/>
      <c r="FE132" s="10"/>
      <c r="FF132" s="11"/>
      <c r="FG132" s="10"/>
      <c r="FH132" s="7"/>
      <c r="FI132" s="11"/>
      <c r="FJ132" s="10"/>
      <c r="FK132" s="11">
        <v>30</v>
      </c>
      <c r="FL132" s="10" t="s">
        <v>66</v>
      </c>
      <c r="FM132" s="11"/>
      <c r="FN132" s="10"/>
      <c r="FO132" s="11"/>
      <c r="FP132" s="10"/>
      <c r="FQ132" s="11"/>
      <c r="FR132" s="10"/>
      <c r="FS132" s="11"/>
      <c r="FT132" s="10"/>
      <c r="FU132" s="11"/>
      <c r="FV132" s="10"/>
      <c r="FW132" s="11"/>
      <c r="FX132" s="10"/>
      <c r="FY132" s="7">
        <v>4</v>
      </c>
      <c r="FZ132" s="7">
        <f t="shared" si="115"/>
        <v>4</v>
      </c>
      <c r="GA132" s="11"/>
      <c r="GB132" s="10"/>
      <c r="GC132" s="11"/>
      <c r="GD132" s="10"/>
      <c r="GE132" s="7"/>
      <c r="GF132" s="11"/>
      <c r="GG132" s="10"/>
      <c r="GH132" s="11"/>
      <c r="GI132" s="10"/>
      <c r="GJ132" s="11"/>
      <c r="GK132" s="10"/>
      <c r="GL132" s="11"/>
      <c r="GM132" s="10"/>
      <c r="GN132" s="11"/>
      <c r="GO132" s="10"/>
      <c r="GP132" s="11"/>
      <c r="GQ132" s="10"/>
      <c r="GR132" s="11"/>
      <c r="GS132" s="10"/>
      <c r="GT132" s="11"/>
      <c r="GU132" s="10"/>
      <c r="GV132" s="7"/>
      <c r="GW132" s="7">
        <f t="shared" si="116"/>
        <v>0</v>
      </c>
    </row>
    <row r="133" spans="1:205" ht="12.75">
      <c r="A133" s="15">
        <v>20</v>
      </c>
      <c r="B133" s="15">
        <v>1</v>
      </c>
      <c r="C133" s="6">
        <v>2</v>
      </c>
      <c r="D133" s="6" t="s">
        <v>261</v>
      </c>
      <c r="E133" s="3" t="s">
        <v>262</v>
      </c>
      <c r="F133" s="6">
        <f t="shared" si="94"/>
        <v>0</v>
      </c>
      <c r="G133" s="6">
        <f t="shared" si="95"/>
        <v>1</v>
      </c>
      <c r="H133" s="6">
        <f t="shared" si="96"/>
        <v>30</v>
      </c>
      <c r="I133" s="6">
        <f t="shared" si="97"/>
        <v>0</v>
      </c>
      <c r="J133" s="6">
        <f t="shared" si="98"/>
        <v>0</v>
      </c>
      <c r="K133" s="6">
        <f t="shared" si="99"/>
        <v>0</v>
      </c>
      <c r="L133" s="6">
        <f t="shared" si="100"/>
        <v>30</v>
      </c>
      <c r="M133" s="6">
        <f t="shared" si="101"/>
        <v>0</v>
      </c>
      <c r="N133" s="6">
        <f t="shared" si="102"/>
        <v>0</v>
      </c>
      <c r="O133" s="6">
        <f t="shared" si="103"/>
        <v>0</v>
      </c>
      <c r="P133" s="6">
        <f t="shared" si="104"/>
        <v>0</v>
      </c>
      <c r="Q133" s="6">
        <f t="shared" si="105"/>
        <v>0</v>
      </c>
      <c r="R133" s="6">
        <f t="shared" si="106"/>
        <v>0</v>
      </c>
      <c r="S133" s="7">
        <f t="shared" si="107"/>
        <v>4</v>
      </c>
      <c r="T133" s="7">
        <f t="shared" si="108"/>
        <v>4</v>
      </c>
      <c r="U133" s="7">
        <v>4</v>
      </c>
      <c r="V133" s="11"/>
      <c r="W133" s="10"/>
      <c r="X133" s="11"/>
      <c r="Y133" s="10"/>
      <c r="Z133" s="7"/>
      <c r="AA133" s="11"/>
      <c r="AB133" s="10"/>
      <c r="AC133" s="11"/>
      <c r="AD133" s="10"/>
      <c r="AE133" s="11"/>
      <c r="AF133" s="10"/>
      <c r="AG133" s="11"/>
      <c r="AH133" s="10"/>
      <c r="AI133" s="11"/>
      <c r="AJ133" s="10"/>
      <c r="AK133" s="11"/>
      <c r="AL133" s="10"/>
      <c r="AM133" s="11"/>
      <c r="AN133" s="10"/>
      <c r="AO133" s="11"/>
      <c r="AP133" s="10"/>
      <c r="AQ133" s="7"/>
      <c r="AR133" s="7">
        <f t="shared" si="109"/>
        <v>0</v>
      </c>
      <c r="AS133" s="11"/>
      <c r="AT133" s="10"/>
      <c r="AU133" s="11"/>
      <c r="AV133" s="10"/>
      <c r="AW133" s="7"/>
      <c r="AX133" s="11"/>
      <c r="AY133" s="10"/>
      <c r="AZ133" s="11"/>
      <c r="BA133" s="10"/>
      <c r="BB133" s="11"/>
      <c r="BC133" s="10"/>
      <c r="BD133" s="11"/>
      <c r="BE133" s="10"/>
      <c r="BF133" s="11"/>
      <c r="BG133" s="10"/>
      <c r="BH133" s="11"/>
      <c r="BI133" s="10"/>
      <c r="BJ133" s="11"/>
      <c r="BK133" s="10"/>
      <c r="BL133" s="11"/>
      <c r="BM133" s="10"/>
      <c r="BN133" s="7"/>
      <c r="BO133" s="7">
        <f t="shared" si="110"/>
        <v>0</v>
      </c>
      <c r="BP133" s="11"/>
      <c r="BQ133" s="10"/>
      <c r="BR133" s="11"/>
      <c r="BS133" s="10"/>
      <c r="BT133" s="7"/>
      <c r="BU133" s="11"/>
      <c r="BV133" s="10"/>
      <c r="BW133" s="11"/>
      <c r="BX133" s="10"/>
      <c r="BY133" s="11"/>
      <c r="BZ133" s="10"/>
      <c r="CA133" s="11"/>
      <c r="CB133" s="10"/>
      <c r="CC133" s="11"/>
      <c r="CD133" s="10"/>
      <c r="CE133" s="11"/>
      <c r="CF133" s="10"/>
      <c r="CG133" s="11"/>
      <c r="CH133" s="10"/>
      <c r="CI133" s="11"/>
      <c r="CJ133" s="10"/>
      <c r="CK133" s="7"/>
      <c r="CL133" s="7">
        <f t="shared" si="111"/>
        <v>0</v>
      </c>
      <c r="CM133" s="11"/>
      <c r="CN133" s="10"/>
      <c r="CO133" s="11"/>
      <c r="CP133" s="10"/>
      <c r="CQ133" s="7"/>
      <c r="CR133" s="11"/>
      <c r="CS133" s="10"/>
      <c r="CT133" s="11"/>
      <c r="CU133" s="10"/>
      <c r="CV133" s="11"/>
      <c r="CW133" s="10"/>
      <c r="CX133" s="11"/>
      <c r="CY133" s="10"/>
      <c r="CZ133" s="11"/>
      <c r="DA133" s="10"/>
      <c r="DB133" s="11"/>
      <c r="DC133" s="10"/>
      <c r="DD133" s="11"/>
      <c r="DE133" s="10"/>
      <c r="DF133" s="11"/>
      <c r="DG133" s="10"/>
      <c r="DH133" s="7"/>
      <c r="DI133" s="7">
        <f t="shared" si="112"/>
        <v>0</v>
      </c>
      <c r="DJ133" s="11"/>
      <c r="DK133" s="10"/>
      <c r="DL133" s="11"/>
      <c r="DM133" s="10"/>
      <c r="DN133" s="7"/>
      <c r="DO133" s="11"/>
      <c r="DP133" s="10"/>
      <c r="DQ133" s="11"/>
      <c r="DR133" s="10"/>
      <c r="DS133" s="11"/>
      <c r="DT133" s="10"/>
      <c r="DU133" s="11"/>
      <c r="DV133" s="10"/>
      <c r="DW133" s="11"/>
      <c r="DX133" s="10"/>
      <c r="DY133" s="11"/>
      <c r="DZ133" s="10"/>
      <c r="EA133" s="11"/>
      <c r="EB133" s="10"/>
      <c r="EC133" s="11"/>
      <c r="ED133" s="10"/>
      <c r="EE133" s="7"/>
      <c r="EF133" s="7">
        <f t="shared" si="113"/>
        <v>0</v>
      </c>
      <c r="EG133" s="11"/>
      <c r="EH133" s="10"/>
      <c r="EI133" s="11"/>
      <c r="EJ133" s="10"/>
      <c r="EK133" s="7"/>
      <c r="EL133" s="11"/>
      <c r="EM133" s="10"/>
      <c r="EN133" s="11"/>
      <c r="EO133" s="10"/>
      <c r="EP133" s="11"/>
      <c r="EQ133" s="10"/>
      <c r="ER133" s="11"/>
      <c r="ES133" s="10"/>
      <c r="ET133" s="11"/>
      <c r="EU133" s="10"/>
      <c r="EV133" s="11"/>
      <c r="EW133" s="10"/>
      <c r="EX133" s="11"/>
      <c r="EY133" s="10"/>
      <c r="EZ133" s="11"/>
      <c r="FA133" s="10"/>
      <c r="FB133" s="7"/>
      <c r="FC133" s="7">
        <f t="shared" si="114"/>
        <v>0</v>
      </c>
      <c r="FD133" s="11"/>
      <c r="FE133" s="10"/>
      <c r="FF133" s="11"/>
      <c r="FG133" s="10"/>
      <c r="FH133" s="7"/>
      <c r="FI133" s="11"/>
      <c r="FJ133" s="10"/>
      <c r="FK133" s="11">
        <v>30</v>
      </c>
      <c r="FL133" s="10" t="s">
        <v>66</v>
      </c>
      <c r="FM133" s="11"/>
      <c r="FN133" s="10"/>
      <c r="FO133" s="11"/>
      <c r="FP133" s="10"/>
      <c r="FQ133" s="11"/>
      <c r="FR133" s="10"/>
      <c r="FS133" s="11"/>
      <c r="FT133" s="10"/>
      <c r="FU133" s="11"/>
      <c r="FV133" s="10"/>
      <c r="FW133" s="11"/>
      <c r="FX133" s="10"/>
      <c r="FY133" s="7">
        <v>4</v>
      </c>
      <c r="FZ133" s="7">
        <f t="shared" si="115"/>
        <v>4</v>
      </c>
      <c r="GA133" s="11"/>
      <c r="GB133" s="10"/>
      <c r="GC133" s="11"/>
      <c r="GD133" s="10"/>
      <c r="GE133" s="7"/>
      <c r="GF133" s="11"/>
      <c r="GG133" s="10"/>
      <c r="GH133" s="11"/>
      <c r="GI133" s="10"/>
      <c r="GJ133" s="11"/>
      <c r="GK133" s="10"/>
      <c r="GL133" s="11"/>
      <c r="GM133" s="10"/>
      <c r="GN133" s="11"/>
      <c r="GO133" s="10"/>
      <c r="GP133" s="11"/>
      <c r="GQ133" s="10"/>
      <c r="GR133" s="11"/>
      <c r="GS133" s="10"/>
      <c r="GT133" s="11"/>
      <c r="GU133" s="10"/>
      <c r="GV133" s="7"/>
      <c r="GW133" s="7">
        <f t="shared" si="116"/>
        <v>0</v>
      </c>
    </row>
    <row r="134" spans="1:205" ht="12.75">
      <c r="A134" s="15">
        <v>21</v>
      </c>
      <c r="B134" s="15">
        <v>1</v>
      </c>
      <c r="C134" s="6">
        <v>1</v>
      </c>
      <c r="D134" s="6" t="s">
        <v>263</v>
      </c>
      <c r="E134" s="3" t="s">
        <v>264</v>
      </c>
      <c r="F134" s="6">
        <f t="shared" si="94"/>
        <v>0</v>
      </c>
      <c r="G134" s="6">
        <f t="shared" si="95"/>
        <v>2</v>
      </c>
      <c r="H134" s="6">
        <f t="shared" si="96"/>
        <v>60</v>
      </c>
      <c r="I134" s="6">
        <f t="shared" si="97"/>
        <v>30</v>
      </c>
      <c r="J134" s="6">
        <f t="shared" si="98"/>
        <v>0</v>
      </c>
      <c r="K134" s="6">
        <f t="shared" si="99"/>
        <v>30</v>
      </c>
      <c r="L134" s="6">
        <f t="shared" si="100"/>
        <v>0</v>
      </c>
      <c r="M134" s="6">
        <f t="shared" si="101"/>
        <v>0</v>
      </c>
      <c r="N134" s="6">
        <f t="shared" si="102"/>
        <v>0</v>
      </c>
      <c r="O134" s="6">
        <f t="shared" si="103"/>
        <v>0</v>
      </c>
      <c r="P134" s="6">
        <f t="shared" si="104"/>
        <v>0</v>
      </c>
      <c r="Q134" s="6">
        <f t="shared" si="105"/>
        <v>0</v>
      </c>
      <c r="R134" s="6">
        <f t="shared" si="106"/>
        <v>0</v>
      </c>
      <c r="S134" s="7">
        <f t="shared" si="107"/>
        <v>6</v>
      </c>
      <c r="T134" s="7">
        <f t="shared" si="108"/>
        <v>4</v>
      </c>
      <c r="U134" s="7">
        <v>4</v>
      </c>
      <c r="V134" s="11"/>
      <c r="W134" s="10"/>
      <c r="X134" s="11"/>
      <c r="Y134" s="10"/>
      <c r="Z134" s="7"/>
      <c r="AA134" s="11"/>
      <c r="AB134" s="10"/>
      <c r="AC134" s="11"/>
      <c r="AD134" s="10"/>
      <c r="AE134" s="11"/>
      <c r="AF134" s="10"/>
      <c r="AG134" s="11"/>
      <c r="AH134" s="10"/>
      <c r="AI134" s="11"/>
      <c r="AJ134" s="10"/>
      <c r="AK134" s="11"/>
      <c r="AL134" s="10"/>
      <c r="AM134" s="11"/>
      <c r="AN134" s="10"/>
      <c r="AO134" s="11"/>
      <c r="AP134" s="10"/>
      <c r="AQ134" s="7"/>
      <c r="AR134" s="7">
        <f t="shared" si="109"/>
        <v>0</v>
      </c>
      <c r="AS134" s="11"/>
      <c r="AT134" s="10"/>
      <c r="AU134" s="11"/>
      <c r="AV134" s="10"/>
      <c r="AW134" s="7"/>
      <c r="AX134" s="11"/>
      <c r="AY134" s="10"/>
      <c r="AZ134" s="11"/>
      <c r="BA134" s="10"/>
      <c r="BB134" s="11"/>
      <c r="BC134" s="10"/>
      <c r="BD134" s="11"/>
      <c r="BE134" s="10"/>
      <c r="BF134" s="11"/>
      <c r="BG134" s="10"/>
      <c r="BH134" s="11"/>
      <c r="BI134" s="10"/>
      <c r="BJ134" s="11"/>
      <c r="BK134" s="10"/>
      <c r="BL134" s="11"/>
      <c r="BM134" s="10"/>
      <c r="BN134" s="7"/>
      <c r="BO134" s="7">
        <f t="shared" si="110"/>
        <v>0</v>
      </c>
      <c r="BP134" s="11"/>
      <c r="BQ134" s="10"/>
      <c r="BR134" s="11"/>
      <c r="BS134" s="10"/>
      <c r="BT134" s="7"/>
      <c r="BU134" s="11"/>
      <c r="BV134" s="10"/>
      <c r="BW134" s="11"/>
      <c r="BX134" s="10"/>
      <c r="BY134" s="11"/>
      <c r="BZ134" s="10"/>
      <c r="CA134" s="11"/>
      <c r="CB134" s="10"/>
      <c r="CC134" s="11"/>
      <c r="CD134" s="10"/>
      <c r="CE134" s="11"/>
      <c r="CF134" s="10"/>
      <c r="CG134" s="11"/>
      <c r="CH134" s="10"/>
      <c r="CI134" s="11"/>
      <c r="CJ134" s="10"/>
      <c r="CK134" s="7"/>
      <c r="CL134" s="7">
        <f t="shared" si="111"/>
        <v>0</v>
      </c>
      <c r="CM134" s="11"/>
      <c r="CN134" s="10"/>
      <c r="CO134" s="11"/>
      <c r="CP134" s="10"/>
      <c r="CQ134" s="7"/>
      <c r="CR134" s="11"/>
      <c r="CS134" s="10"/>
      <c r="CT134" s="11"/>
      <c r="CU134" s="10"/>
      <c r="CV134" s="11"/>
      <c r="CW134" s="10"/>
      <c r="CX134" s="11"/>
      <c r="CY134" s="10"/>
      <c r="CZ134" s="11"/>
      <c r="DA134" s="10"/>
      <c r="DB134" s="11"/>
      <c r="DC134" s="10"/>
      <c r="DD134" s="11"/>
      <c r="DE134" s="10"/>
      <c r="DF134" s="11"/>
      <c r="DG134" s="10"/>
      <c r="DH134" s="7"/>
      <c r="DI134" s="7">
        <f t="shared" si="112"/>
        <v>0</v>
      </c>
      <c r="DJ134" s="11"/>
      <c r="DK134" s="10"/>
      <c r="DL134" s="11"/>
      <c r="DM134" s="10"/>
      <c r="DN134" s="7"/>
      <c r="DO134" s="11"/>
      <c r="DP134" s="10"/>
      <c r="DQ134" s="11"/>
      <c r="DR134" s="10"/>
      <c r="DS134" s="11"/>
      <c r="DT134" s="10"/>
      <c r="DU134" s="11"/>
      <c r="DV134" s="10"/>
      <c r="DW134" s="11"/>
      <c r="DX134" s="10"/>
      <c r="DY134" s="11"/>
      <c r="DZ134" s="10"/>
      <c r="EA134" s="11"/>
      <c r="EB134" s="10"/>
      <c r="EC134" s="11"/>
      <c r="ED134" s="10"/>
      <c r="EE134" s="7"/>
      <c r="EF134" s="7">
        <f t="shared" si="113"/>
        <v>0</v>
      </c>
      <c r="EG134" s="11"/>
      <c r="EH134" s="10"/>
      <c r="EI134" s="11"/>
      <c r="EJ134" s="10"/>
      <c r="EK134" s="7"/>
      <c r="EL134" s="11"/>
      <c r="EM134" s="10"/>
      <c r="EN134" s="11"/>
      <c r="EO134" s="10"/>
      <c r="EP134" s="11"/>
      <c r="EQ134" s="10"/>
      <c r="ER134" s="11"/>
      <c r="ES134" s="10"/>
      <c r="ET134" s="11"/>
      <c r="EU134" s="10"/>
      <c r="EV134" s="11"/>
      <c r="EW134" s="10"/>
      <c r="EX134" s="11"/>
      <c r="EY134" s="10"/>
      <c r="EZ134" s="11"/>
      <c r="FA134" s="10"/>
      <c r="FB134" s="7"/>
      <c r="FC134" s="7">
        <f t="shared" si="114"/>
        <v>0</v>
      </c>
      <c r="FD134" s="11">
        <v>30</v>
      </c>
      <c r="FE134" s="10" t="s">
        <v>66</v>
      </c>
      <c r="FF134" s="11"/>
      <c r="FG134" s="10"/>
      <c r="FH134" s="7">
        <v>2</v>
      </c>
      <c r="FI134" s="11">
        <v>30</v>
      </c>
      <c r="FJ134" s="10" t="s">
        <v>66</v>
      </c>
      <c r="FK134" s="11"/>
      <c r="FL134" s="10"/>
      <c r="FM134" s="11"/>
      <c r="FN134" s="10"/>
      <c r="FO134" s="11"/>
      <c r="FP134" s="10"/>
      <c r="FQ134" s="11"/>
      <c r="FR134" s="10"/>
      <c r="FS134" s="11"/>
      <c r="FT134" s="10"/>
      <c r="FU134" s="11"/>
      <c r="FV134" s="10"/>
      <c r="FW134" s="11"/>
      <c r="FX134" s="10"/>
      <c r="FY134" s="7">
        <v>4</v>
      </c>
      <c r="FZ134" s="7">
        <f t="shared" si="115"/>
        <v>6</v>
      </c>
      <c r="GA134" s="11"/>
      <c r="GB134" s="10"/>
      <c r="GC134" s="11"/>
      <c r="GD134" s="10"/>
      <c r="GE134" s="7"/>
      <c r="GF134" s="11"/>
      <c r="GG134" s="10"/>
      <c r="GH134" s="11"/>
      <c r="GI134" s="10"/>
      <c r="GJ134" s="11"/>
      <c r="GK134" s="10"/>
      <c r="GL134" s="11"/>
      <c r="GM134" s="10"/>
      <c r="GN134" s="11"/>
      <c r="GO134" s="10"/>
      <c r="GP134" s="11"/>
      <c r="GQ134" s="10"/>
      <c r="GR134" s="11"/>
      <c r="GS134" s="10"/>
      <c r="GT134" s="11"/>
      <c r="GU134" s="10"/>
      <c r="GV134" s="7"/>
      <c r="GW134" s="7">
        <f t="shared" si="116"/>
        <v>0</v>
      </c>
    </row>
    <row r="135" spans="1:205" ht="12.75">
      <c r="A135" s="15">
        <v>21</v>
      </c>
      <c r="B135" s="15">
        <v>1</v>
      </c>
      <c r="C135" s="6">
        <v>2</v>
      </c>
      <c r="D135" s="6" t="s">
        <v>265</v>
      </c>
      <c r="E135" s="3" t="s">
        <v>266</v>
      </c>
      <c r="F135" s="6">
        <f t="shared" si="94"/>
        <v>0</v>
      </c>
      <c r="G135" s="6">
        <f t="shared" si="95"/>
        <v>2</v>
      </c>
      <c r="H135" s="6">
        <f t="shared" si="96"/>
        <v>60</v>
      </c>
      <c r="I135" s="6">
        <f t="shared" si="97"/>
        <v>30</v>
      </c>
      <c r="J135" s="6">
        <f t="shared" si="98"/>
        <v>0</v>
      </c>
      <c r="K135" s="6">
        <f t="shared" si="99"/>
        <v>30</v>
      </c>
      <c r="L135" s="6">
        <f t="shared" si="100"/>
        <v>0</v>
      </c>
      <c r="M135" s="6">
        <f t="shared" si="101"/>
        <v>0</v>
      </c>
      <c r="N135" s="6">
        <f t="shared" si="102"/>
        <v>0</v>
      </c>
      <c r="O135" s="6">
        <f t="shared" si="103"/>
        <v>0</v>
      </c>
      <c r="P135" s="6">
        <f t="shared" si="104"/>
        <v>0</v>
      </c>
      <c r="Q135" s="6">
        <f t="shared" si="105"/>
        <v>0</v>
      </c>
      <c r="R135" s="6">
        <f t="shared" si="106"/>
        <v>0</v>
      </c>
      <c r="S135" s="7">
        <f t="shared" si="107"/>
        <v>6</v>
      </c>
      <c r="T135" s="7">
        <f t="shared" si="108"/>
        <v>4</v>
      </c>
      <c r="U135" s="7">
        <v>4</v>
      </c>
      <c r="V135" s="11"/>
      <c r="W135" s="10"/>
      <c r="X135" s="11"/>
      <c r="Y135" s="10"/>
      <c r="Z135" s="7"/>
      <c r="AA135" s="11"/>
      <c r="AB135" s="10"/>
      <c r="AC135" s="11"/>
      <c r="AD135" s="10"/>
      <c r="AE135" s="11"/>
      <c r="AF135" s="10"/>
      <c r="AG135" s="11"/>
      <c r="AH135" s="10"/>
      <c r="AI135" s="11"/>
      <c r="AJ135" s="10"/>
      <c r="AK135" s="11"/>
      <c r="AL135" s="10"/>
      <c r="AM135" s="11"/>
      <c r="AN135" s="10"/>
      <c r="AO135" s="11"/>
      <c r="AP135" s="10"/>
      <c r="AQ135" s="7"/>
      <c r="AR135" s="7">
        <f t="shared" si="109"/>
        <v>0</v>
      </c>
      <c r="AS135" s="11"/>
      <c r="AT135" s="10"/>
      <c r="AU135" s="11"/>
      <c r="AV135" s="10"/>
      <c r="AW135" s="7"/>
      <c r="AX135" s="11"/>
      <c r="AY135" s="10"/>
      <c r="AZ135" s="11"/>
      <c r="BA135" s="10"/>
      <c r="BB135" s="11"/>
      <c r="BC135" s="10"/>
      <c r="BD135" s="11"/>
      <c r="BE135" s="10"/>
      <c r="BF135" s="11"/>
      <c r="BG135" s="10"/>
      <c r="BH135" s="11"/>
      <c r="BI135" s="10"/>
      <c r="BJ135" s="11"/>
      <c r="BK135" s="10"/>
      <c r="BL135" s="11"/>
      <c r="BM135" s="10"/>
      <c r="BN135" s="7"/>
      <c r="BO135" s="7">
        <f t="shared" si="110"/>
        <v>0</v>
      </c>
      <c r="BP135" s="11"/>
      <c r="BQ135" s="10"/>
      <c r="BR135" s="11"/>
      <c r="BS135" s="10"/>
      <c r="BT135" s="7"/>
      <c r="BU135" s="11"/>
      <c r="BV135" s="10"/>
      <c r="BW135" s="11"/>
      <c r="BX135" s="10"/>
      <c r="BY135" s="11"/>
      <c r="BZ135" s="10"/>
      <c r="CA135" s="11"/>
      <c r="CB135" s="10"/>
      <c r="CC135" s="11"/>
      <c r="CD135" s="10"/>
      <c r="CE135" s="11"/>
      <c r="CF135" s="10"/>
      <c r="CG135" s="11"/>
      <c r="CH135" s="10"/>
      <c r="CI135" s="11"/>
      <c r="CJ135" s="10"/>
      <c r="CK135" s="7"/>
      <c r="CL135" s="7">
        <f t="shared" si="111"/>
        <v>0</v>
      </c>
      <c r="CM135" s="11"/>
      <c r="CN135" s="10"/>
      <c r="CO135" s="11"/>
      <c r="CP135" s="10"/>
      <c r="CQ135" s="7"/>
      <c r="CR135" s="11"/>
      <c r="CS135" s="10"/>
      <c r="CT135" s="11"/>
      <c r="CU135" s="10"/>
      <c r="CV135" s="11"/>
      <c r="CW135" s="10"/>
      <c r="CX135" s="11"/>
      <c r="CY135" s="10"/>
      <c r="CZ135" s="11"/>
      <c r="DA135" s="10"/>
      <c r="DB135" s="11"/>
      <c r="DC135" s="10"/>
      <c r="DD135" s="11"/>
      <c r="DE135" s="10"/>
      <c r="DF135" s="11"/>
      <c r="DG135" s="10"/>
      <c r="DH135" s="7"/>
      <c r="DI135" s="7">
        <f t="shared" si="112"/>
        <v>0</v>
      </c>
      <c r="DJ135" s="11"/>
      <c r="DK135" s="10"/>
      <c r="DL135" s="11"/>
      <c r="DM135" s="10"/>
      <c r="DN135" s="7"/>
      <c r="DO135" s="11"/>
      <c r="DP135" s="10"/>
      <c r="DQ135" s="11"/>
      <c r="DR135" s="10"/>
      <c r="DS135" s="11"/>
      <c r="DT135" s="10"/>
      <c r="DU135" s="11"/>
      <c r="DV135" s="10"/>
      <c r="DW135" s="11"/>
      <c r="DX135" s="10"/>
      <c r="DY135" s="11"/>
      <c r="DZ135" s="10"/>
      <c r="EA135" s="11"/>
      <c r="EB135" s="10"/>
      <c r="EC135" s="11"/>
      <c r="ED135" s="10"/>
      <c r="EE135" s="7"/>
      <c r="EF135" s="7">
        <f t="shared" si="113"/>
        <v>0</v>
      </c>
      <c r="EG135" s="11"/>
      <c r="EH135" s="10"/>
      <c r="EI135" s="11"/>
      <c r="EJ135" s="10"/>
      <c r="EK135" s="7"/>
      <c r="EL135" s="11"/>
      <c r="EM135" s="10"/>
      <c r="EN135" s="11"/>
      <c r="EO135" s="10"/>
      <c r="EP135" s="11"/>
      <c r="EQ135" s="10"/>
      <c r="ER135" s="11"/>
      <c r="ES135" s="10"/>
      <c r="ET135" s="11"/>
      <c r="EU135" s="10"/>
      <c r="EV135" s="11"/>
      <c r="EW135" s="10"/>
      <c r="EX135" s="11"/>
      <c r="EY135" s="10"/>
      <c r="EZ135" s="11"/>
      <c r="FA135" s="10"/>
      <c r="FB135" s="7"/>
      <c r="FC135" s="7">
        <f t="shared" si="114"/>
        <v>0</v>
      </c>
      <c r="FD135" s="11">
        <v>30</v>
      </c>
      <c r="FE135" s="10" t="s">
        <v>66</v>
      </c>
      <c r="FF135" s="11"/>
      <c r="FG135" s="10"/>
      <c r="FH135" s="7">
        <v>2</v>
      </c>
      <c r="FI135" s="11">
        <v>30</v>
      </c>
      <c r="FJ135" s="10" t="s">
        <v>66</v>
      </c>
      <c r="FK135" s="11"/>
      <c r="FL135" s="10"/>
      <c r="FM135" s="11"/>
      <c r="FN135" s="10"/>
      <c r="FO135" s="11"/>
      <c r="FP135" s="10"/>
      <c r="FQ135" s="11"/>
      <c r="FR135" s="10"/>
      <c r="FS135" s="11"/>
      <c r="FT135" s="10"/>
      <c r="FU135" s="11"/>
      <c r="FV135" s="10"/>
      <c r="FW135" s="11"/>
      <c r="FX135" s="10"/>
      <c r="FY135" s="7">
        <v>4</v>
      </c>
      <c r="FZ135" s="7">
        <f t="shared" si="115"/>
        <v>6</v>
      </c>
      <c r="GA135" s="11"/>
      <c r="GB135" s="10"/>
      <c r="GC135" s="11"/>
      <c r="GD135" s="10"/>
      <c r="GE135" s="7"/>
      <c r="GF135" s="11"/>
      <c r="GG135" s="10"/>
      <c r="GH135" s="11"/>
      <c r="GI135" s="10"/>
      <c r="GJ135" s="11"/>
      <c r="GK135" s="10"/>
      <c r="GL135" s="11"/>
      <c r="GM135" s="10"/>
      <c r="GN135" s="11"/>
      <c r="GO135" s="10"/>
      <c r="GP135" s="11"/>
      <c r="GQ135" s="10"/>
      <c r="GR135" s="11"/>
      <c r="GS135" s="10"/>
      <c r="GT135" s="11"/>
      <c r="GU135" s="10"/>
      <c r="GV135" s="7"/>
      <c r="GW135" s="7">
        <f t="shared" si="116"/>
        <v>0</v>
      </c>
    </row>
    <row r="136" spans="1:205" ht="12.75">
      <c r="A136" s="15">
        <v>22</v>
      </c>
      <c r="B136" s="15">
        <v>1</v>
      </c>
      <c r="C136" s="6">
        <v>1</v>
      </c>
      <c r="D136" s="6" t="s">
        <v>267</v>
      </c>
      <c r="E136" s="3" t="s">
        <v>268</v>
      </c>
      <c r="F136" s="6">
        <f t="shared" si="94"/>
        <v>0</v>
      </c>
      <c r="G136" s="6">
        <f t="shared" si="95"/>
        <v>2</v>
      </c>
      <c r="H136" s="6">
        <f t="shared" si="96"/>
        <v>60</v>
      </c>
      <c r="I136" s="6">
        <f t="shared" si="97"/>
        <v>30</v>
      </c>
      <c r="J136" s="6">
        <f t="shared" si="98"/>
        <v>0</v>
      </c>
      <c r="K136" s="6">
        <f t="shared" si="99"/>
        <v>30</v>
      </c>
      <c r="L136" s="6">
        <f t="shared" si="100"/>
        <v>0</v>
      </c>
      <c r="M136" s="6">
        <f t="shared" si="101"/>
        <v>0</v>
      </c>
      <c r="N136" s="6">
        <f t="shared" si="102"/>
        <v>0</v>
      </c>
      <c r="O136" s="6">
        <f t="shared" si="103"/>
        <v>0</v>
      </c>
      <c r="P136" s="6">
        <f t="shared" si="104"/>
        <v>0</v>
      </c>
      <c r="Q136" s="6">
        <f t="shared" si="105"/>
        <v>0</v>
      </c>
      <c r="R136" s="6">
        <f t="shared" si="106"/>
        <v>0</v>
      </c>
      <c r="S136" s="7">
        <f t="shared" si="107"/>
        <v>6</v>
      </c>
      <c r="T136" s="7">
        <f t="shared" si="108"/>
        <v>4</v>
      </c>
      <c r="U136" s="7">
        <v>6</v>
      </c>
      <c r="V136" s="11"/>
      <c r="W136" s="10"/>
      <c r="X136" s="11"/>
      <c r="Y136" s="10"/>
      <c r="Z136" s="7"/>
      <c r="AA136" s="11"/>
      <c r="AB136" s="10"/>
      <c r="AC136" s="11"/>
      <c r="AD136" s="10"/>
      <c r="AE136" s="11"/>
      <c r="AF136" s="10"/>
      <c r="AG136" s="11"/>
      <c r="AH136" s="10"/>
      <c r="AI136" s="11"/>
      <c r="AJ136" s="10"/>
      <c r="AK136" s="11"/>
      <c r="AL136" s="10"/>
      <c r="AM136" s="11"/>
      <c r="AN136" s="10"/>
      <c r="AO136" s="11"/>
      <c r="AP136" s="10"/>
      <c r="AQ136" s="7"/>
      <c r="AR136" s="7">
        <f t="shared" si="109"/>
        <v>0</v>
      </c>
      <c r="AS136" s="11"/>
      <c r="AT136" s="10"/>
      <c r="AU136" s="11"/>
      <c r="AV136" s="10"/>
      <c r="AW136" s="7"/>
      <c r="AX136" s="11"/>
      <c r="AY136" s="10"/>
      <c r="AZ136" s="11"/>
      <c r="BA136" s="10"/>
      <c r="BB136" s="11"/>
      <c r="BC136" s="10"/>
      <c r="BD136" s="11"/>
      <c r="BE136" s="10"/>
      <c r="BF136" s="11"/>
      <c r="BG136" s="10"/>
      <c r="BH136" s="11"/>
      <c r="BI136" s="10"/>
      <c r="BJ136" s="11"/>
      <c r="BK136" s="10"/>
      <c r="BL136" s="11"/>
      <c r="BM136" s="10"/>
      <c r="BN136" s="7"/>
      <c r="BO136" s="7">
        <f t="shared" si="110"/>
        <v>0</v>
      </c>
      <c r="BP136" s="11"/>
      <c r="BQ136" s="10"/>
      <c r="BR136" s="11"/>
      <c r="BS136" s="10"/>
      <c r="BT136" s="7"/>
      <c r="BU136" s="11"/>
      <c r="BV136" s="10"/>
      <c r="BW136" s="11"/>
      <c r="BX136" s="10"/>
      <c r="BY136" s="11"/>
      <c r="BZ136" s="10"/>
      <c r="CA136" s="11"/>
      <c r="CB136" s="10"/>
      <c r="CC136" s="11"/>
      <c r="CD136" s="10"/>
      <c r="CE136" s="11"/>
      <c r="CF136" s="10"/>
      <c r="CG136" s="11"/>
      <c r="CH136" s="10"/>
      <c r="CI136" s="11"/>
      <c r="CJ136" s="10"/>
      <c r="CK136" s="7"/>
      <c r="CL136" s="7">
        <f t="shared" si="111"/>
        <v>0</v>
      </c>
      <c r="CM136" s="11"/>
      <c r="CN136" s="10"/>
      <c r="CO136" s="11"/>
      <c r="CP136" s="10"/>
      <c r="CQ136" s="7"/>
      <c r="CR136" s="11"/>
      <c r="CS136" s="10"/>
      <c r="CT136" s="11"/>
      <c r="CU136" s="10"/>
      <c r="CV136" s="11"/>
      <c r="CW136" s="10"/>
      <c r="CX136" s="11"/>
      <c r="CY136" s="10"/>
      <c r="CZ136" s="11"/>
      <c r="DA136" s="10"/>
      <c r="DB136" s="11"/>
      <c r="DC136" s="10"/>
      <c r="DD136" s="11"/>
      <c r="DE136" s="10"/>
      <c r="DF136" s="11"/>
      <c r="DG136" s="10"/>
      <c r="DH136" s="7"/>
      <c r="DI136" s="7">
        <f t="shared" si="112"/>
        <v>0</v>
      </c>
      <c r="DJ136" s="11"/>
      <c r="DK136" s="10"/>
      <c r="DL136" s="11"/>
      <c r="DM136" s="10"/>
      <c r="DN136" s="7"/>
      <c r="DO136" s="11"/>
      <c r="DP136" s="10"/>
      <c r="DQ136" s="11"/>
      <c r="DR136" s="10"/>
      <c r="DS136" s="11"/>
      <c r="DT136" s="10"/>
      <c r="DU136" s="11"/>
      <c r="DV136" s="10"/>
      <c r="DW136" s="11"/>
      <c r="DX136" s="10"/>
      <c r="DY136" s="11"/>
      <c r="DZ136" s="10"/>
      <c r="EA136" s="11"/>
      <c r="EB136" s="10"/>
      <c r="EC136" s="11"/>
      <c r="ED136" s="10"/>
      <c r="EE136" s="7"/>
      <c r="EF136" s="7">
        <f t="shared" si="113"/>
        <v>0</v>
      </c>
      <c r="EG136" s="11"/>
      <c r="EH136" s="10"/>
      <c r="EI136" s="11"/>
      <c r="EJ136" s="10"/>
      <c r="EK136" s="7"/>
      <c r="EL136" s="11"/>
      <c r="EM136" s="10"/>
      <c r="EN136" s="11"/>
      <c r="EO136" s="10"/>
      <c r="EP136" s="11"/>
      <c r="EQ136" s="10"/>
      <c r="ER136" s="11"/>
      <c r="ES136" s="10"/>
      <c r="ET136" s="11"/>
      <c r="EU136" s="10"/>
      <c r="EV136" s="11"/>
      <c r="EW136" s="10"/>
      <c r="EX136" s="11"/>
      <c r="EY136" s="10"/>
      <c r="EZ136" s="11"/>
      <c r="FA136" s="10"/>
      <c r="FB136" s="7"/>
      <c r="FC136" s="7">
        <f t="shared" si="114"/>
        <v>0</v>
      </c>
      <c r="FD136" s="11"/>
      <c r="FE136" s="10"/>
      <c r="FF136" s="11"/>
      <c r="FG136" s="10"/>
      <c r="FH136" s="7"/>
      <c r="FI136" s="11"/>
      <c r="FJ136" s="10"/>
      <c r="FK136" s="11"/>
      <c r="FL136" s="10"/>
      <c r="FM136" s="11"/>
      <c r="FN136" s="10"/>
      <c r="FO136" s="11"/>
      <c r="FP136" s="10"/>
      <c r="FQ136" s="11"/>
      <c r="FR136" s="10"/>
      <c r="FS136" s="11"/>
      <c r="FT136" s="10"/>
      <c r="FU136" s="11"/>
      <c r="FV136" s="10"/>
      <c r="FW136" s="11"/>
      <c r="FX136" s="10"/>
      <c r="FY136" s="7"/>
      <c r="FZ136" s="7">
        <f t="shared" si="115"/>
        <v>0</v>
      </c>
      <c r="GA136" s="11">
        <v>30</v>
      </c>
      <c r="GB136" s="10" t="s">
        <v>66</v>
      </c>
      <c r="GC136" s="11"/>
      <c r="GD136" s="10"/>
      <c r="GE136" s="7">
        <v>2</v>
      </c>
      <c r="GF136" s="11">
        <v>30</v>
      </c>
      <c r="GG136" s="10" t="s">
        <v>66</v>
      </c>
      <c r="GH136" s="11"/>
      <c r="GI136" s="10"/>
      <c r="GJ136" s="11"/>
      <c r="GK136" s="10"/>
      <c r="GL136" s="11"/>
      <c r="GM136" s="10"/>
      <c r="GN136" s="11"/>
      <c r="GO136" s="10"/>
      <c r="GP136" s="11"/>
      <c r="GQ136" s="10"/>
      <c r="GR136" s="11"/>
      <c r="GS136" s="10"/>
      <c r="GT136" s="11"/>
      <c r="GU136" s="10"/>
      <c r="GV136" s="7">
        <v>4</v>
      </c>
      <c r="GW136" s="7">
        <f t="shared" si="116"/>
        <v>6</v>
      </c>
    </row>
    <row r="137" spans="1:205" ht="12.75">
      <c r="A137" s="15">
        <v>22</v>
      </c>
      <c r="B137" s="15">
        <v>1</v>
      </c>
      <c r="C137" s="6">
        <v>2</v>
      </c>
      <c r="D137" s="6" t="s">
        <v>269</v>
      </c>
      <c r="E137" s="3" t="s">
        <v>270</v>
      </c>
      <c r="F137" s="6">
        <f t="shared" si="94"/>
        <v>0</v>
      </c>
      <c r="G137" s="6">
        <f t="shared" si="95"/>
        <v>2</v>
      </c>
      <c r="H137" s="6">
        <f t="shared" si="96"/>
        <v>60</v>
      </c>
      <c r="I137" s="6">
        <f t="shared" si="97"/>
        <v>30</v>
      </c>
      <c r="J137" s="6">
        <f t="shared" si="98"/>
        <v>0</v>
      </c>
      <c r="K137" s="6">
        <f t="shared" si="99"/>
        <v>30</v>
      </c>
      <c r="L137" s="6">
        <f t="shared" si="100"/>
        <v>0</v>
      </c>
      <c r="M137" s="6">
        <f t="shared" si="101"/>
        <v>0</v>
      </c>
      <c r="N137" s="6">
        <f t="shared" si="102"/>
        <v>0</v>
      </c>
      <c r="O137" s="6">
        <f t="shared" si="103"/>
        <v>0</v>
      </c>
      <c r="P137" s="6">
        <f t="shared" si="104"/>
        <v>0</v>
      </c>
      <c r="Q137" s="6">
        <f t="shared" si="105"/>
        <v>0</v>
      </c>
      <c r="R137" s="6">
        <f t="shared" si="106"/>
        <v>0</v>
      </c>
      <c r="S137" s="7">
        <f t="shared" si="107"/>
        <v>6</v>
      </c>
      <c r="T137" s="7">
        <f t="shared" si="108"/>
        <v>4</v>
      </c>
      <c r="U137" s="7">
        <v>6</v>
      </c>
      <c r="V137" s="11"/>
      <c r="W137" s="10"/>
      <c r="X137" s="11"/>
      <c r="Y137" s="10"/>
      <c r="Z137" s="7"/>
      <c r="AA137" s="11"/>
      <c r="AB137" s="10"/>
      <c r="AC137" s="11"/>
      <c r="AD137" s="10"/>
      <c r="AE137" s="11"/>
      <c r="AF137" s="10"/>
      <c r="AG137" s="11"/>
      <c r="AH137" s="10"/>
      <c r="AI137" s="11"/>
      <c r="AJ137" s="10"/>
      <c r="AK137" s="11"/>
      <c r="AL137" s="10"/>
      <c r="AM137" s="11"/>
      <c r="AN137" s="10"/>
      <c r="AO137" s="11"/>
      <c r="AP137" s="10"/>
      <c r="AQ137" s="7"/>
      <c r="AR137" s="7">
        <f t="shared" si="109"/>
        <v>0</v>
      </c>
      <c r="AS137" s="11"/>
      <c r="AT137" s="10"/>
      <c r="AU137" s="11"/>
      <c r="AV137" s="10"/>
      <c r="AW137" s="7"/>
      <c r="AX137" s="11"/>
      <c r="AY137" s="10"/>
      <c r="AZ137" s="11"/>
      <c r="BA137" s="10"/>
      <c r="BB137" s="11"/>
      <c r="BC137" s="10"/>
      <c r="BD137" s="11"/>
      <c r="BE137" s="10"/>
      <c r="BF137" s="11"/>
      <c r="BG137" s="10"/>
      <c r="BH137" s="11"/>
      <c r="BI137" s="10"/>
      <c r="BJ137" s="11"/>
      <c r="BK137" s="10"/>
      <c r="BL137" s="11"/>
      <c r="BM137" s="10"/>
      <c r="BN137" s="7"/>
      <c r="BO137" s="7">
        <f t="shared" si="110"/>
        <v>0</v>
      </c>
      <c r="BP137" s="11"/>
      <c r="BQ137" s="10"/>
      <c r="BR137" s="11"/>
      <c r="BS137" s="10"/>
      <c r="BT137" s="7"/>
      <c r="BU137" s="11"/>
      <c r="BV137" s="10"/>
      <c r="BW137" s="11"/>
      <c r="BX137" s="10"/>
      <c r="BY137" s="11"/>
      <c r="BZ137" s="10"/>
      <c r="CA137" s="11"/>
      <c r="CB137" s="10"/>
      <c r="CC137" s="11"/>
      <c r="CD137" s="10"/>
      <c r="CE137" s="11"/>
      <c r="CF137" s="10"/>
      <c r="CG137" s="11"/>
      <c r="CH137" s="10"/>
      <c r="CI137" s="11"/>
      <c r="CJ137" s="10"/>
      <c r="CK137" s="7"/>
      <c r="CL137" s="7">
        <f t="shared" si="111"/>
        <v>0</v>
      </c>
      <c r="CM137" s="11"/>
      <c r="CN137" s="10"/>
      <c r="CO137" s="11"/>
      <c r="CP137" s="10"/>
      <c r="CQ137" s="7"/>
      <c r="CR137" s="11"/>
      <c r="CS137" s="10"/>
      <c r="CT137" s="11"/>
      <c r="CU137" s="10"/>
      <c r="CV137" s="11"/>
      <c r="CW137" s="10"/>
      <c r="CX137" s="11"/>
      <c r="CY137" s="10"/>
      <c r="CZ137" s="11"/>
      <c r="DA137" s="10"/>
      <c r="DB137" s="11"/>
      <c r="DC137" s="10"/>
      <c r="DD137" s="11"/>
      <c r="DE137" s="10"/>
      <c r="DF137" s="11"/>
      <c r="DG137" s="10"/>
      <c r="DH137" s="7"/>
      <c r="DI137" s="7">
        <f t="shared" si="112"/>
        <v>0</v>
      </c>
      <c r="DJ137" s="11"/>
      <c r="DK137" s="10"/>
      <c r="DL137" s="11"/>
      <c r="DM137" s="10"/>
      <c r="DN137" s="7"/>
      <c r="DO137" s="11"/>
      <c r="DP137" s="10"/>
      <c r="DQ137" s="11"/>
      <c r="DR137" s="10"/>
      <c r="DS137" s="11"/>
      <c r="DT137" s="10"/>
      <c r="DU137" s="11"/>
      <c r="DV137" s="10"/>
      <c r="DW137" s="11"/>
      <c r="DX137" s="10"/>
      <c r="DY137" s="11"/>
      <c r="DZ137" s="10"/>
      <c r="EA137" s="11"/>
      <c r="EB137" s="10"/>
      <c r="EC137" s="11"/>
      <c r="ED137" s="10"/>
      <c r="EE137" s="7"/>
      <c r="EF137" s="7">
        <f t="shared" si="113"/>
        <v>0</v>
      </c>
      <c r="EG137" s="11"/>
      <c r="EH137" s="10"/>
      <c r="EI137" s="11"/>
      <c r="EJ137" s="10"/>
      <c r="EK137" s="7"/>
      <c r="EL137" s="11"/>
      <c r="EM137" s="10"/>
      <c r="EN137" s="11"/>
      <c r="EO137" s="10"/>
      <c r="EP137" s="11"/>
      <c r="EQ137" s="10"/>
      <c r="ER137" s="11"/>
      <c r="ES137" s="10"/>
      <c r="ET137" s="11"/>
      <c r="EU137" s="10"/>
      <c r="EV137" s="11"/>
      <c r="EW137" s="10"/>
      <c r="EX137" s="11"/>
      <c r="EY137" s="10"/>
      <c r="EZ137" s="11"/>
      <c r="FA137" s="10"/>
      <c r="FB137" s="7"/>
      <c r="FC137" s="7">
        <f t="shared" si="114"/>
        <v>0</v>
      </c>
      <c r="FD137" s="11"/>
      <c r="FE137" s="10"/>
      <c r="FF137" s="11"/>
      <c r="FG137" s="10"/>
      <c r="FH137" s="7"/>
      <c r="FI137" s="11"/>
      <c r="FJ137" s="10"/>
      <c r="FK137" s="11"/>
      <c r="FL137" s="10"/>
      <c r="FM137" s="11"/>
      <c r="FN137" s="10"/>
      <c r="FO137" s="11"/>
      <c r="FP137" s="10"/>
      <c r="FQ137" s="11"/>
      <c r="FR137" s="10"/>
      <c r="FS137" s="11"/>
      <c r="FT137" s="10"/>
      <c r="FU137" s="11"/>
      <c r="FV137" s="10"/>
      <c r="FW137" s="11"/>
      <c r="FX137" s="10"/>
      <c r="FY137" s="7"/>
      <c r="FZ137" s="7">
        <f t="shared" si="115"/>
        <v>0</v>
      </c>
      <c r="GA137" s="11">
        <v>30</v>
      </c>
      <c r="GB137" s="10" t="s">
        <v>66</v>
      </c>
      <c r="GC137" s="11"/>
      <c r="GD137" s="10"/>
      <c r="GE137" s="7">
        <v>2</v>
      </c>
      <c r="GF137" s="11">
        <v>30</v>
      </c>
      <c r="GG137" s="10" t="s">
        <v>66</v>
      </c>
      <c r="GH137" s="11"/>
      <c r="GI137" s="10"/>
      <c r="GJ137" s="11"/>
      <c r="GK137" s="10"/>
      <c r="GL137" s="11"/>
      <c r="GM137" s="10"/>
      <c r="GN137" s="11"/>
      <c r="GO137" s="10"/>
      <c r="GP137" s="11"/>
      <c r="GQ137" s="10"/>
      <c r="GR137" s="11"/>
      <c r="GS137" s="10"/>
      <c r="GT137" s="11"/>
      <c r="GU137" s="10"/>
      <c r="GV137" s="7">
        <v>4</v>
      </c>
      <c r="GW137" s="7">
        <f t="shared" si="116"/>
        <v>6</v>
      </c>
    </row>
    <row r="138" spans="1:205" ht="12.75">
      <c r="A138" s="15">
        <v>23</v>
      </c>
      <c r="B138" s="15">
        <v>1</v>
      </c>
      <c r="C138" s="6">
        <v>1</v>
      </c>
      <c r="D138" s="6" t="s">
        <v>271</v>
      </c>
      <c r="E138" s="3" t="s">
        <v>272</v>
      </c>
      <c r="F138" s="6">
        <f t="shared" si="94"/>
        <v>0</v>
      </c>
      <c r="G138" s="6">
        <f t="shared" si="95"/>
        <v>2</v>
      </c>
      <c r="H138" s="6">
        <f t="shared" si="96"/>
        <v>60</v>
      </c>
      <c r="I138" s="6">
        <f t="shared" si="97"/>
        <v>30</v>
      </c>
      <c r="J138" s="6">
        <f t="shared" si="98"/>
        <v>0</v>
      </c>
      <c r="K138" s="6">
        <f t="shared" si="99"/>
        <v>0</v>
      </c>
      <c r="L138" s="6">
        <f t="shared" si="100"/>
        <v>0</v>
      </c>
      <c r="M138" s="6">
        <f t="shared" si="101"/>
        <v>0</v>
      </c>
      <c r="N138" s="6">
        <f t="shared" si="102"/>
        <v>30</v>
      </c>
      <c r="O138" s="6">
        <f t="shared" si="103"/>
        <v>0</v>
      </c>
      <c r="P138" s="6">
        <f t="shared" si="104"/>
        <v>0</v>
      </c>
      <c r="Q138" s="6">
        <f t="shared" si="105"/>
        <v>0</v>
      </c>
      <c r="R138" s="6">
        <f t="shared" si="106"/>
        <v>0</v>
      </c>
      <c r="S138" s="7">
        <f t="shared" si="107"/>
        <v>7</v>
      </c>
      <c r="T138" s="7">
        <f t="shared" si="108"/>
        <v>5</v>
      </c>
      <c r="U138" s="7">
        <v>6</v>
      </c>
      <c r="V138" s="11"/>
      <c r="W138" s="10"/>
      <c r="X138" s="11"/>
      <c r="Y138" s="10"/>
      <c r="Z138" s="7"/>
      <c r="AA138" s="11"/>
      <c r="AB138" s="10"/>
      <c r="AC138" s="11"/>
      <c r="AD138" s="10"/>
      <c r="AE138" s="11"/>
      <c r="AF138" s="10"/>
      <c r="AG138" s="11"/>
      <c r="AH138" s="10"/>
      <c r="AI138" s="11"/>
      <c r="AJ138" s="10"/>
      <c r="AK138" s="11"/>
      <c r="AL138" s="10"/>
      <c r="AM138" s="11"/>
      <c r="AN138" s="10"/>
      <c r="AO138" s="11"/>
      <c r="AP138" s="10"/>
      <c r="AQ138" s="7"/>
      <c r="AR138" s="7">
        <f t="shared" si="109"/>
        <v>0</v>
      </c>
      <c r="AS138" s="11"/>
      <c r="AT138" s="10"/>
      <c r="AU138" s="11"/>
      <c r="AV138" s="10"/>
      <c r="AW138" s="7"/>
      <c r="AX138" s="11"/>
      <c r="AY138" s="10"/>
      <c r="AZ138" s="11"/>
      <c r="BA138" s="10"/>
      <c r="BB138" s="11"/>
      <c r="BC138" s="10"/>
      <c r="BD138" s="11"/>
      <c r="BE138" s="10"/>
      <c r="BF138" s="11"/>
      <c r="BG138" s="10"/>
      <c r="BH138" s="11"/>
      <c r="BI138" s="10"/>
      <c r="BJ138" s="11"/>
      <c r="BK138" s="10"/>
      <c r="BL138" s="11"/>
      <c r="BM138" s="10"/>
      <c r="BN138" s="7"/>
      <c r="BO138" s="7">
        <f t="shared" si="110"/>
        <v>0</v>
      </c>
      <c r="BP138" s="11"/>
      <c r="BQ138" s="10"/>
      <c r="BR138" s="11"/>
      <c r="BS138" s="10"/>
      <c r="BT138" s="7"/>
      <c r="BU138" s="11"/>
      <c r="BV138" s="10"/>
      <c r="BW138" s="11"/>
      <c r="BX138" s="10"/>
      <c r="BY138" s="11"/>
      <c r="BZ138" s="10"/>
      <c r="CA138" s="11"/>
      <c r="CB138" s="10"/>
      <c r="CC138" s="11"/>
      <c r="CD138" s="10"/>
      <c r="CE138" s="11"/>
      <c r="CF138" s="10"/>
      <c r="CG138" s="11"/>
      <c r="CH138" s="10"/>
      <c r="CI138" s="11"/>
      <c r="CJ138" s="10"/>
      <c r="CK138" s="7"/>
      <c r="CL138" s="7">
        <f t="shared" si="111"/>
        <v>0</v>
      </c>
      <c r="CM138" s="11"/>
      <c r="CN138" s="10"/>
      <c r="CO138" s="11"/>
      <c r="CP138" s="10"/>
      <c r="CQ138" s="7"/>
      <c r="CR138" s="11"/>
      <c r="CS138" s="10"/>
      <c r="CT138" s="11"/>
      <c r="CU138" s="10"/>
      <c r="CV138" s="11"/>
      <c r="CW138" s="10"/>
      <c r="CX138" s="11"/>
      <c r="CY138" s="10"/>
      <c r="CZ138" s="11"/>
      <c r="DA138" s="10"/>
      <c r="DB138" s="11"/>
      <c r="DC138" s="10"/>
      <c r="DD138" s="11"/>
      <c r="DE138" s="10"/>
      <c r="DF138" s="11"/>
      <c r="DG138" s="10"/>
      <c r="DH138" s="7"/>
      <c r="DI138" s="7">
        <f t="shared" si="112"/>
        <v>0</v>
      </c>
      <c r="DJ138" s="11"/>
      <c r="DK138" s="10"/>
      <c r="DL138" s="11"/>
      <c r="DM138" s="10"/>
      <c r="DN138" s="7"/>
      <c r="DO138" s="11"/>
      <c r="DP138" s="10"/>
      <c r="DQ138" s="11"/>
      <c r="DR138" s="10"/>
      <c r="DS138" s="11"/>
      <c r="DT138" s="10"/>
      <c r="DU138" s="11"/>
      <c r="DV138" s="10"/>
      <c r="DW138" s="11"/>
      <c r="DX138" s="10"/>
      <c r="DY138" s="11"/>
      <c r="DZ138" s="10"/>
      <c r="EA138" s="11"/>
      <c r="EB138" s="10"/>
      <c r="EC138" s="11"/>
      <c r="ED138" s="10"/>
      <c r="EE138" s="7"/>
      <c r="EF138" s="7">
        <f t="shared" si="113"/>
        <v>0</v>
      </c>
      <c r="EG138" s="11"/>
      <c r="EH138" s="10"/>
      <c r="EI138" s="11"/>
      <c r="EJ138" s="10"/>
      <c r="EK138" s="7"/>
      <c r="EL138" s="11"/>
      <c r="EM138" s="10"/>
      <c r="EN138" s="11"/>
      <c r="EO138" s="10"/>
      <c r="EP138" s="11"/>
      <c r="EQ138" s="10"/>
      <c r="ER138" s="11"/>
      <c r="ES138" s="10"/>
      <c r="ET138" s="11"/>
      <c r="EU138" s="10"/>
      <c r="EV138" s="11"/>
      <c r="EW138" s="10"/>
      <c r="EX138" s="11"/>
      <c r="EY138" s="10"/>
      <c r="EZ138" s="11"/>
      <c r="FA138" s="10"/>
      <c r="FB138" s="7"/>
      <c r="FC138" s="7">
        <f t="shared" si="114"/>
        <v>0</v>
      </c>
      <c r="FD138" s="11"/>
      <c r="FE138" s="10"/>
      <c r="FF138" s="11"/>
      <c r="FG138" s="10"/>
      <c r="FH138" s="7"/>
      <c r="FI138" s="11"/>
      <c r="FJ138" s="10"/>
      <c r="FK138" s="11"/>
      <c r="FL138" s="10"/>
      <c r="FM138" s="11"/>
      <c r="FN138" s="10"/>
      <c r="FO138" s="11"/>
      <c r="FP138" s="10"/>
      <c r="FQ138" s="11"/>
      <c r="FR138" s="10"/>
      <c r="FS138" s="11"/>
      <c r="FT138" s="10"/>
      <c r="FU138" s="11"/>
      <c r="FV138" s="10"/>
      <c r="FW138" s="11"/>
      <c r="FX138" s="10"/>
      <c r="FY138" s="7"/>
      <c r="FZ138" s="7">
        <f t="shared" si="115"/>
        <v>0</v>
      </c>
      <c r="GA138" s="11">
        <v>30</v>
      </c>
      <c r="GB138" s="10" t="s">
        <v>66</v>
      </c>
      <c r="GC138" s="11"/>
      <c r="GD138" s="10"/>
      <c r="GE138" s="7">
        <v>2</v>
      </c>
      <c r="GF138" s="11"/>
      <c r="GG138" s="10"/>
      <c r="GH138" s="11"/>
      <c r="GI138" s="10"/>
      <c r="GJ138" s="11"/>
      <c r="GK138" s="10"/>
      <c r="GL138" s="11">
        <v>30</v>
      </c>
      <c r="GM138" s="10" t="s">
        <v>66</v>
      </c>
      <c r="GN138" s="11"/>
      <c r="GO138" s="10"/>
      <c r="GP138" s="11"/>
      <c r="GQ138" s="10"/>
      <c r="GR138" s="11"/>
      <c r="GS138" s="10"/>
      <c r="GT138" s="11"/>
      <c r="GU138" s="10"/>
      <c r="GV138" s="7">
        <v>5</v>
      </c>
      <c r="GW138" s="7">
        <f t="shared" si="116"/>
        <v>7</v>
      </c>
    </row>
    <row r="139" spans="1:205" ht="12.75">
      <c r="A139" s="15">
        <v>23</v>
      </c>
      <c r="B139" s="15">
        <v>1</v>
      </c>
      <c r="C139" s="6">
        <v>2</v>
      </c>
      <c r="D139" s="6" t="s">
        <v>273</v>
      </c>
      <c r="E139" s="3" t="s">
        <v>274</v>
      </c>
      <c r="F139" s="6">
        <f t="shared" si="94"/>
        <v>0</v>
      </c>
      <c r="G139" s="6">
        <f t="shared" si="95"/>
        <v>2</v>
      </c>
      <c r="H139" s="6">
        <f t="shared" si="96"/>
        <v>60</v>
      </c>
      <c r="I139" s="6">
        <f t="shared" si="97"/>
        <v>30</v>
      </c>
      <c r="J139" s="6">
        <f t="shared" si="98"/>
        <v>0</v>
      </c>
      <c r="K139" s="6">
        <f t="shared" si="99"/>
        <v>0</v>
      </c>
      <c r="L139" s="6">
        <f t="shared" si="100"/>
        <v>0</v>
      </c>
      <c r="M139" s="6">
        <f t="shared" si="101"/>
        <v>0</v>
      </c>
      <c r="N139" s="6">
        <f t="shared" si="102"/>
        <v>30</v>
      </c>
      <c r="O139" s="6">
        <f t="shared" si="103"/>
        <v>0</v>
      </c>
      <c r="P139" s="6">
        <f t="shared" si="104"/>
        <v>0</v>
      </c>
      <c r="Q139" s="6">
        <f t="shared" si="105"/>
        <v>0</v>
      </c>
      <c r="R139" s="6">
        <f t="shared" si="106"/>
        <v>0</v>
      </c>
      <c r="S139" s="7">
        <f t="shared" si="107"/>
        <v>7</v>
      </c>
      <c r="T139" s="7">
        <f t="shared" si="108"/>
        <v>5</v>
      </c>
      <c r="U139" s="7">
        <v>6</v>
      </c>
      <c r="V139" s="11"/>
      <c r="W139" s="10"/>
      <c r="X139" s="11"/>
      <c r="Y139" s="10"/>
      <c r="Z139" s="7"/>
      <c r="AA139" s="11"/>
      <c r="AB139" s="10"/>
      <c r="AC139" s="11"/>
      <c r="AD139" s="10"/>
      <c r="AE139" s="11"/>
      <c r="AF139" s="10"/>
      <c r="AG139" s="11"/>
      <c r="AH139" s="10"/>
      <c r="AI139" s="11"/>
      <c r="AJ139" s="10"/>
      <c r="AK139" s="11"/>
      <c r="AL139" s="10"/>
      <c r="AM139" s="11"/>
      <c r="AN139" s="10"/>
      <c r="AO139" s="11"/>
      <c r="AP139" s="10"/>
      <c r="AQ139" s="7"/>
      <c r="AR139" s="7">
        <f t="shared" si="109"/>
        <v>0</v>
      </c>
      <c r="AS139" s="11"/>
      <c r="AT139" s="10"/>
      <c r="AU139" s="11"/>
      <c r="AV139" s="10"/>
      <c r="AW139" s="7"/>
      <c r="AX139" s="11"/>
      <c r="AY139" s="10"/>
      <c r="AZ139" s="11"/>
      <c r="BA139" s="10"/>
      <c r="BB139" s="11"/>
      <c r="BC139" s="10"/>
      <c r="BD139" s="11"/>
      <c r="BE139" s="10"/>
      <c r="BF139" s="11"/>
      <c r="BG139" s="10"/>
      <c r="BH139" s="11"/>
      <c r="BI139" s="10"/>
      <c r="BJ139" s="11"/>
      <c r="BK139" s="10"/>
      <c r="BL139" s="11"/>
      <c r="BM139" s="10"/>
      <c r="BN139" s="7"/>
      <c r="BO139" s="7">
        <f t="shared" si="110"/>
        <v>0</v>
      </c>
      <c r="BP139" s="11"/>
      <c r="BQ139" s="10"/>
      <c r="BR139" s="11"/>
      <c r="BS139" s="10"/>
      <c r="BT139" s="7"/>
      <c r="BU139" s="11"/>
      <c r="BV139" s="10"/>
      <c r="BW139" s="11"/>
      <c r="BX139" s="10"/>
      <c r="BY139" s="11"/>
      <c r="BZ139" s="10"/>
      <c r="CA139" s="11"/>
      <c r="CB139" s="10"/>
      <c r="CC139" s="11"/>
      <c r="CD139" s="10"/>
      <c r="CE139" s="11"/>
      <c r="CF139" s="10"/>
      <c r="CG139" s="11"/>
      <c r="CH139" s="10"/>
      <c r="CI139" s="11"/>
      <c r="CJ139" s="10"/>
      <c r="CK139" s="7"/>
      <c r="CL139" s="7">
        <f t="shared" si="111"/>
        <v>0</v>
      </c>
      <c r="CM139" s="11"/>
      <c r="CN139" s="10"/>
      <c r="CO139" s="11"/>
      <c r="CP139" s="10"/>
      <c r="CQ139" s="7"/>
      <c r="CR139" s="11"/>
      <c r="CS139" s="10"/>
      <c r="CT139" s="11"/>
      <c r="CU139" s="10"/>
      <c r="CV139" s="11"/>
      <c r="CW139" s="10"/>
      <c r="CX139" s="11"/>
      <c r="CY139" s="10"/>
      <c r="CZ139" s="11"/>
      <c r="DA139" s="10"/>
      <c r="DB139" s="11"/>
      <c r="DC139" s="10"/>
      <c r="DD139" s="11"/>
      <c r="DE139" s="10"/>
      <c r="DF139" s="11"/>
      <c r="DG139" s="10"/>
      <c r="DH139" s="7"/>
      <c r="DI139" s="7">
        <f t="shared" si="112"/>
        <v>0</v>
      </c>
      <c r="DJ139" s="11"/>
      <c r="DK139" s="10"/>
      <c r="DL139" s="11"/>
      <c r="DM139" s="10"/>
      <c r="DN139" s="7"/>
      <c r="DO139" s="11"/>
      <c r="DP139" s="10"/>
      <c r="DQ139" s="11"/>
      <c r="DR139" s="10"/>
      <c r="DS139" s="11"/>
      <c r="DT139" s="10"/>
      <c r="DU139" s="11"/>
      <c r="DV139" s="10"/>
      <c r="DW139" s="11"/>
      <c r="DX139" s="10"/>
      <c r="DY139" s="11"/>
      <c r="DZ139" s="10"/>
      <c r="EA139" s="11"/>
      <c r="EB139" s="10"/>
      <c r="EC139" s="11"/>
      <c r="ED139" s="10"/>
      <c r="EE139" s="7"/>
      <c r="EF139" s="7">
        <f t="shared" si="113"/>
        <v>0</v>
      </c>
      <c r="EG139" s="11"/>
      <c r="EH139" s="10"/>
      <c r="EI139" s="11"/>
      <c r="EJ139" s="10"/>
      <c r="EK139" s="7"/>
      <c r="EL139" s="11"/>
      <c r="EM139" s="10"/>
      <c r="EN139" s="11"/>
      <c r="EO139" s="10"/>
      <c r="EP139" s="11"/>
      <c r="EQ139" s="10"/>
      <c r="ER139" s="11"/>
      <c r="ES139" s="10"/>
      <c r="ET139" s="11"/>
      <c r="EU139" s="10"/>
      <c r="EV139" s="11"/>
      <c r="EW139" s="10"/>
      <c r="EX139" s="11"/>
      <c r="EY139" s="10"/>
      <c r="EZ139" s="11"/>
      <c r="FA139" s="10"/>
      <c r="FB139" s="7"/>
      <c r="FC139" s="7">
        <f t="shared" si="114"/>
        <v>0</v>
      </c>
      <c r="FD139" s="11"/>
      <c r="FE139" s="10"/>
      <c r="FF139" s="11"/>
      <c r="FG139" s="10"/>
      <c r="FH139" s="7"/>
      <c r="FI139" s="11"/>
      <c r="FJ139" s="10"/>
      <c r="FK139" s="11"/>
      <c r="FL139" s="10"/>
      <c r="FM139" s="11"/>
      <c r="FN139" s="10"/>
      <c r="FO139" s="11"/>
      <c r="FP139" s="10"/>
      <c r="FQ139" s="11"/>
      <c r="FR139" s="10"/>
      <c r="FS139" s="11"/>
      <c r="FT139" s="10"/>
      <c r="FU139" s="11"/>
      <c r="FV139" s="10"/>
      <c r="FW139" s="11"/>
      <c r="FX139" s="10"/>
      <c r="FY139" s="7"/>
      <c r="FZ139" s="7">
        <f t="shared" si="115"/>
        <v>0</v>
      </c>
      <c r="GA139" s="11">
        <v>30</v>
      </c>
      <c r="GB139" s="10" t="s">
        <v>66</v>
      </c>
      <c r="GC139" s="11"/>
      <c r="GD139" s="10"/>
      <c r="GE139" s="7">
        <v>2</v>
      </c>
      <c r="GF139" s="11"/>
      <c r="GG139" s="10"/>
      <c r="GH139" s="11"/>
      <c r="GI139" s="10"/>
      <c r="GJ139" s="11"/>
      <c r="GK139" s="10"/>
      <c r="GL139" s="11">
        <v>30</v>
      </c>
      <c r="GM139" s="10" t="s">
        <v>66</v>
      </c>
      <c r="GN139" s="11"/>
      <c r="GO139" s="10"/>
      <c r="GP139" s="11"/>
      <c r="GQ139" s="10"/>
      <c r="GR139" s="11"/>
      <c r="GS139" s="10"/>
      <c r="GT139" s="11"/>
      <c r="GU139" s="10"/>
      <c r="GV139" s="7">
        <v>5</v>
      </c>
      <c r="GW139" s="7">
        <f t="shared" si="116"/>
        <v>7</v>
      </c>
    </row>
    <row r="140" spans="1:205" ht="19.5" customHeight="1">
      <c r="A140" s="12" t="s">
        <v>275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2"/>
      <c r="GW140" s="13"/>
    </row>
    <row r="141" spans="1:205" ht="12.75">
      <c r="A141" s="6"/>
      <c r="B141" s="6"/>
      <c r="C141" s="6"/>
      <c r="D141" s="6" t="s">
        <v>276</v>
      </c>
      <c r="E141" s="3" t="s">
        <v>277</v>
      </c>
      <c r="F141" s="6">
        <f>COUNTIF(V141:GU141,"e")</f>
        <v>0</v>
      </c>
      <c r="G141" s="6">
        <f>COUNTIF(V141:GU141,"z")</f>
        <v>1</v>
      </c>
      <c r="H141" s="6">
        <f>SUM(I141:R141)</f>
        <v>1</v>
      </c>
      <c r="I141" s="6">
        <f>V141+AS141+BP141+CM141+DJ141+EG141+FD141+GA141</f>
        <v>0</v>
      </c>
      <c r="J141" s="6">
        <f>X141+AU141+BR141+CO141+DL141+EI141+FF141+GC141</f>
        <v>0</v>
      </c>
      <c r="K141" s="6">
        <f>AA141+AX141+BU141+CR141+DO141+EL141+FI141+GF141</f>
        <v>0</v>
      </c>
      <c r="L141" s="6">
        <f>AC141+AZ141+BW141+CT141+DQ141+EN141+FK141+GH141</f>
        <v>0</v>
      </c>
      <c r="M141" s="6">
        <f>AE141+BB141+BY141+CV141+DS141+EP141+FM141+GJ141</f>
        <v>0</v>
      </c>
      <c r="N141" s="6">
        <f>AG141+BD141+CA141+CX141+DU141+ER141+FO141+GL141</f>
        <v>0</v>
      </c>
      <c r="O141" s="6">
        <f>AI141+BF141+CC141+CZ141+DW141+ET141+FQ141+GN141</f>
        <v>0</v>
      </c>
      <c r="P141" s="6">
        <f>AK141+BH141+CE141+DB141+DY141+EV141+FS141+GP141</f>
        <v>1</v>
      </c>
      <c r="Q141" s="6">
        <f>AM141+BJ141+CG141+DD141+EA141+EX141+FU141+GR141</f>
        <v>0</v>
      </c>
      <c r="R141" s="6">
        <f>AO141+BL141+CI141+DF141+EC141+EZ141+FW141+GT141</f>
        <v>0</v>
      </c>
      <c r="S141" s="7">
        <f>AR141+BO141+CL141+DI141+EF141+FC141+FZ141+GW141</f>
        <v>3</v>
      </c>
      <c r="T141" s="7">
        <f>AQ141+BN141+CK141+DH141+EE141+FB141+FY141+GV141</f>
        <v>3</v>
      </c>
      <c r="U141" s="7">
        <v>3</v>
      </c>
      <c r="V141" s="11"/>
      <c r="W141" s="10"/>
      <c r="X141" s="11"/>
      <c r="Y141" s="10"/>
      <c r="Z141" s="7"/>
      <c r="AA141" s="11"/>
      <c r="AB141" s="10"/>
      <c r="AC141" s="11"/>
      <c r="AD141" s="10"/>
      <c r="AE141" s="11"/>
      <c r="AF141" s="10"/>
      <c r="AG141" s="11"/>
      <c r="AH141" s="10"/>
      <c r="AI141" s="11"/>
      <c r="AJ141" s="10"/>
      <c r="AK141" s="11"/>
      <c r="AL141" s="10"/>
      <c r="AM141" s="11"/>
      <c r="AN141" s="10"/>
      <c r="AO141" s="11"/>
      <c r="AP141" s="10"/>
      <c r="AQ141" s="7"/>
      <c r="AR141" s="7">
        <f>Z141+AQ141</f>
        <v>0</v>
      </c>
      <c r="AS141" s="11"/>
      <c r="AT141" s="10"/>
      <c r="AU141" s="11"/>
      <c r="AV141" s="10"/>
      <c r="AW141" s="7"/>
      <c r="AX141" s="11"/>
      <c r="AY141" s="10"/>
      <c r="AZ141" s="11"/>
      <c r="BA141" s="10"/>
      <c r="BB141" s="11"/>
      <c r="BC141" s="10"/>
      <c r="BD141" s="11"/>
      <c r="BE141" s="10"/>
      <c r="BF141" s="11"/>
      <c r="BG141" s="10"/>
      <c r="BH141" s="11">
        <v>1</v>
      </c>
      <c r="BI141" s="10" t="s">
        <v>66</v>
      </c>
      <c r="BJ141" s="11"/>
      <c r="BK141" s="10"/>
      <c r="BL141" s="11"/>
      <c r="BM141" s="10"/>
      <c r="BN141" s="7">
        <v>3</v>
      </c>
      <c r="BO141" s="7">
        <f>AW141+BN141</f>
        <v>3</v>
      </c>
      <c r="BP141" s="11"/>
      <c r="BQ141" s="10"/>
      <c r="BR141" s="11"/>
      <c r="BS141" s="10"/>
      <c r="BT141" s="7"/>
      <c r="BU141" s="11"/>
      <c r="BV141" s="10"/>
      <c r="BW141" s="11"/>
      <c r="BX141" s="10"/>
      <c r="BY141" s="11"/>
      <c r="BZ141" s="10"/>
      <c r="CA141" s="11"/>
      <c r="CB141" s="10"/>
      <c r="CC141" s="11"/>
      <c r="CD141" s="10"/>
      <c r="CE141" s="11"/>
      <c r="CF141" s="10"/>
      <c r="CG141" s="11"/>
      <c r="CH141" s="10"/>
      <c r="CI141" s="11"/>
      <c r="CJ141" s="10"/>
      <c r="CK141" s="7"/>
      <c r="CL141" s="7">
        <f>BT141+CK141</f>
        <v>0</v>
      </c>
      <c r="CM141" s="11"/>
      <c r="CN141" s="10"/>
      <c r="CO141" s="11"/>
      <c r="CP141" s="10"/>
      <c r="CQ141" s="7"/>
      <c r="CR141" s="11"/>
      <c r="CS141" s="10"/>
      <c r="CT141" s="11"/>
      <c r="CU141" s="10"/>
      <c r="CV141" s="11"/>
      <c r="CW141" s="10"/>
      <c r="CX141" s="11"/>
      <c r="CY141" s="10"/>
      <c r="CZ141" s="11"/>
      <c r="DA141" s="10"/>
      <c r="DB141" s="11"/>
      <c r="DC141" s="10"/>
      <c r="DD141" s="11"/>
      <c r="DE141" s="10"/>
      <c r="DF141" s="11"/>
      <c r="DG141" s="10"/>
      <c r="DH141" s="7"/>
      <c r="DI141" s="7">
        <f>CQ141+DH141</f>
        <v>0</v>
      </c>
      <c r="DJ141" s="11"/>
      <c r="DK141" s="10"/>
      <c r="DL141" s="11"/>
      <c r="DM141" s="10"/>
      <c r="DN141" s="7"/>
      <c r="DO141" s="11"/>
      <c r="DP141" s="10"/>
      <c r="DQ141" s="11"/>
      <c r="DR141" s="10"/>
      <c r="DS141" s="11"/>
      <c r="DT141" s="10"/>
      <c r="DU141" s="11"/>
      <c r="DV141" s="10"/>
      <c r="DW141" s="11"/>
      <c r="DX141" s="10"/>
      <c r="DY141" s="11"/>
      <c r="DZ141" s="10"/>
      <c r="EA141" s="11"/>
      <c r="EB141" s="10"/>
      <c r="EC141" s="11"/>
      <c r="ED141" s="10"/>
      <c r="EE141" s="7"/>
      <c r="EF141" s="7">
        <f>DN141+EE141</f>
        <v>0</v>
      </c>
      <c r="EG141" s="11"/>
      <c r="EH141" s="10"/>
      <c r="EI141" s="11"/>
      <c r="EJ141" s="10"/>
      <c r="EK141" s="7"/>
      <c r="EL141" s="11"/>
      <c r="EM141" s="10"/>
      <c r="EN141" s="11"/>
      <c r="EO141" s="10"/>
      <c r="EP141" s="11"/>
      <c r="EQ141" s="10"/>
      <c r="ER141" s="11"/>
      <c r="ES141" s="10"/>
      <c r="ET141" s="11"/>
      <c r="EU141" s="10"/>
      <c r="EV141" s="11"/>
      <c r="EW141" s="10"/>
      <c r="EX141" s="11"/>
      <c r="EY141" s="10"/>
      <c r="EZ141" s="11"/>
      <c r="FA141" s="10"/>
      <c r="FB141" s="7"/>
      <c r="FC141" s="7">
        <f>EK141+FB141</f>
        <v>0</v>
      </c>
      <c r="FD141" s="11"/>
      <c r="FE141" s="10"/>
      <c r="FF141" s="11"/>
      <c r="FG141" s="10"/>
      <c r="FH141" s="7"/>
      <c r="FI141" s="11"/>
      <c r="FJ141" s="10"/>
      <c r="FK141" s="11"/>
      <c r="FL141" s="10"/>
      <c r="FM141" s="11"/>
      <c r="FN141" s="10"/>
      <c r="FO141" s="11"/>
      <c r="FP141" s="10"/>
      <c r="FQ141" s="11"/>
      <c r="FR141" s="10"/>
      <c r="FS141" s="11"/>
      <c r="FT141" s="10"/>
      <c r="FU141" s="11"/>
      <c r="FV141" s="10"/>
      <c r="FW141" s="11"/>
      <c r="FX141" s="10"/>
      <c r="FY141" s="7"/>
      <c r="FZ141" s="7">
        <f>FH141+FY141</f>
        <v>0</v>
      </c>
      <c r="GA141" s="11"/>
      <c r="GB141" s="10"/>
      <c r="GC141" s="11"/>
      <c r="GD141" s="10"/>
      <c r="GE141" s="7"/>
      <c r="GF141" s="11"/>
      <c r="GG141" s="10"/>
      <c r="GH141" s="11"/>
      <c r="GI141" s="10"/>
      <c r="GJ141" s="11"/>
      <c r="GK141" s="10"/>
      <c r="GL141" s="11"/>
      <c r="GM141" s="10"/>
      <c r="GN141" s="11"/>
      <c r="GO141" s="10"/>
      <c r="GP141" s="11"/>
      <c r="GQ141" s="10"/>
      <c r="GR141" s="11"/>
      <c r="GS141" s="10"/>
      <c r="GT141" s="11"/>
      <c r="GU141" s="10"/>
      <c r="GV141" s="7"/>
      <c r="GW141" s="7">
        <f>GE141+GV141</f>
        <v>0</v>
      </c>
    </row>
    <row r="142" spans="1:205" ht="12.75">
      <c r="A142" s="6"/>
      <c r="B142" s="6"/>
      <c r="C142" s="6"/>
      <c r="D142" s="6" t="s">
        <v>278</v>
      </c>
      <c r="E142" s="3" t="s">
        <v>279</v>
      </c>
      <c r="F142" s="6">
        <f>COUNTIF(V142:GU142,"e")</f>
        <v>0</v>
      </c>
      <c r="G142" s="6">
        <f>COUNTIF(V142:GU142,"z")</f>
        <v>1</v>
      </c>
      <c r="H142" s="6">
        <f>SUM(I142:R142)</f>
        <v>3</v>
      </c>
      <c r="I142" s="6">
        <f>V142+AS142+BP142+CM142+DJ142+EG142+FD142+GA142</f>
        <v>0</v>
      </c>
      <c r="J142" s="6">
        <f>X142+AU142+BR142+CO142+DL142+EI142+FF142+GC142</f>
        <v>0</v>
      </c>
      <c r="K142" s="6">
        <f>AA142+AX142+BU142+CR142+DO142+EL142+FI142+GF142</f>
        <v>0</v>
      </c>
      <c r="L142" s="6">
        <f>AC142+AZ142+BW142+CT142+DQ142+EN142+FK142+GH142</f>
        <v>0</v>
      </c>
      <c r="M142" s="6">
        <f>AE142+BB142+BY142+CV142+DS142+EP142+FM142+GJ142</f>
        <v>0</v>
      </c>
      <c r="N142" s="6">
        <f>AG142+BD142+CA142+CX142+DU142+ER142+FO142+GL142</f>
        <v>0</v>
      </c>
      <c r="O142" s="6">
        <f>AI142+BF142+CC142+CZ142+DW142+ET142+FQ142+GN142</f>
        <v>0</v>
      </c>
      <c r="P142" s="6">
        <f>AK142+BH142+CE142+DB142+DY142+EV142+FS142+GP142</f>
        <v>3</v>
      </c>
      <c r="Q142" s="6">
        <f>AM142+BJ142+CG142+DD142+EA142+EX142+FU142+GR142</f>
        <v>0</v>
      </c>
      <c r="R142" s="6">
        <f>AO142+BL142+CI142+DF142+EC142+EZ142+FW142+GT142</f>
        <v>0</v>
      </c>
      <c r="S142" s="7">
        <f>AR142+BO142+CL142+DI142+EF142+FC142+FZ142+GW142</f>
        <v>3</v>
      </c>
      <c r="T142" s="7">
        <f>AQ142+BN142+CK142+DH142+EE142+FB142+FY142+GV142</f>
        <v>3</v>
      </c>
      <c r="U142" s="7">
        <v>1</v>
      </c>
      <c r="V142" s="11"/>
      <c r="W142" s="10"/>
      <c r="X142" s="11"/>
      <c r="Y142" s="10"/>
      <c r="Z142" s="7"/>
      <c r="AA142" s="11"/>
      <c r="AB142" s="10"/>
      <c r="AC142" s="11"/>
      <c r="AD142" s="10"/>
      <c r="AE142" s="11"/>
      <c r="AF142" s="10"/>
      <c r="AG142" s="11"/>
      <c r="AH142" s="10"/>
      <c r="AI142" s="11"/>
      <c r="AJ142" s="10"/>
      <c r="AK142" s="11"/>
      <c r="AL142" s="10"/>
      <c r="AM142" s="11"/>
      <c r="AN142" s="10"/>
      <c r="AO142" s="11"/>
      <c r="AP142" s="10"/>
      <c r="AQ142" s="7"/>
      <c r="AR142" s="7">
        <f>Z142+AQ142</f>
        <v>0</v>
      </c>
      <c r="AS142" s="11"/>
      <c r="AT142" s="10"/>
      <c r="AU142" s="11"/>
      <c r="AV142" s="10"/>
      <c r="AW142" s="7"/>
      <c r="AX142" s="11"/>
      <c r="AY142" s="10"/>
      <c r="AZ142" s="11"/>
      <c r="BA142" s="10"/>
      <c r="BB142" s="11"/>
      <c r="BC142" s="10"/>
      <c r="BD142" s="11"/>
      <c r="BE142" s="10"/>
      <c r="BF142" s="11"/>
      <c r="BG142" s="10"/>
      <c r="BH142" s="11"/>
      <c r="BI142" s="10"/>
      <c r="BJ142" s="11"/>
      <c r="BK142" s="10"/>
      <c r="BL142" s="11"/>
      <c r="BM142" s="10"/>
      <c r="BN142" s="7"/>
      <c r="BO142" s="7">
        <f>AW142+BN142</f>
        <v>0</v>
      </c>
      <c r="BP142" s="11"/>
      <c r="BQ142" s="10"/>
      <c r="BR142" s="11"/>
      <c r="BS142" s="10"/>
      <c r="BT142" s="7"/>
      <c r="BU142" s="11"/>
      <c r="BV142" s="10"/>
      <c r="BW142" s="11"/>
      <c r="BX142" s="10"/>
      <c r="BY142" s="11"/>
      <c r="BZ142" s="10"/>
      <c r="CA142" s="11"/>
      <c r="CB142" s="10"/>
      <c r="CC142" s="11"/>
      <c r="CD142" s="10"/>
      <c r="CE142" s="11"/>
      <c r="CF142" s="10"/>
      <c r="CG142" s="11"/>
      <c r="CH142" s="10"/>
      <c r="CI142" s="11"/>
      <c r="CJ142" s="10"/>
      <c r="CK142" s="7"/>
      <c r="CL142" s="7">
        <f>BT142+CK142</f>
        <v>0</v>
      </c>
      <c r="CM142" s="11"/>
      <c r="CN142" s="10"/>
      <c r="CO142" s="11"/>
      <c r="CP142" s="10"/>
      <c r="CQ142" s="7"/>
      <c r="CR142" s="11"/>
      <c r="CS142" s="10"/>
      <c r="CT142" s="11"/>
      <c r="CU142" s="10"/>
      <c r="CV142" s="11"/>
      <c r="CW142" s="10"/>
      <c r="CX142" s="11"/>
      <c r="CY142" s="10"/>
      <c r="CZ142" s="11"/>
      <c r="DA142" s="10"/>
      <c r="DB142" s="11"/>
      <c r="DC142" s="10"/>
      <c r="DD142" s="11"/>
      <c r="DE142" s="10"/>
      <c r="DF142" s="11"/>
      <c r="DG142" s="10"/>
      <c r="DH142" s="7"/>
      <c r="DI142" s="7">
        <f>CQ142+DH142</f>
        <v>0</v>
      </c>
      <c r="DJ142" s="11"/>
      <c r="DK142" s="10"/>
      <c r="DL142" s="11"/>
      <c r="DM142" s="10"/>
      <c r="DN142" s="7"/>
      <c r="DO142" s="11"/>
      <c r="DP142" s="10"/>
      <c r="DQ142" s="11"/>
      <c r="DR142" s="10"/>
      <c r="DS142" s="11"/>
      <c r="DT142" s="10"/>
      <c r="DU142" s="11"/>
      <c r="DV142" s="10"/>
      <c r="DW142" s="11"/>
      <c r="DX142" s="10"/>
      <c r="DY142" s="11"/>
      <c r="DZ142" s="10"/>
      <c r="EA142" s="11"/>
      <c r="EB142" s="10"/>
      <c r="EC142" s="11"/>
      <c r="ED142" s="10"/>
      <c r="EE142" s="7"/>
      <c r="EF142" s="7">
        <f>DN142+EE142</f>
        <v>0</v>
      </c>
      <c r="EG142" s="11"/>
      <c r="EH142" s="10"/>
      <c r="EI142" s="11"/>
      <c r="EJ142" s="10"/>
      <c r="EK142" s="7"/>
      <c r="EL142" s="11"/>
      <c r="EM142" s="10"/>
      <c r="EN142" s="11"/>
      <c r="EO142" s="10"/>
      <c r="EP142" s="11"/>
      <c r="EQ142" s="10"/>
      <c r="ER142" s="11"/>
      <c r="ES142" s="10"/>
      <c r="ET142" s="11"/>
      <c r="EU142" s="10"/>
      <c r="EV142" s="11">
        <v>3</v>
      </c>
      <c r="EW142" s="10" t="s">
        <v>66</v>
      </c>
      <c r="EX142" s="11"/>
      <c r="EY142" s="10"/>
      <c r="EZ142" s="11"/>
      <c r="FA142" s="10"/>
      <c r="FB142" s="7">
        <v>3</v>
      </c>
      <c r="FC142" s="7">
        <f>EK142+FB142</f>
        <v>3</v>
      </c>
      <c r="FD142" s="11"/>
      <c r="FE142" s="10"/>
      <c r="FF142" s="11"/>
      <c r="FG142" s="10"/>
      <c r="FH142" s="7"/>
      <c r="FI142" s="11"/>
      <c r="FJ142" s="10"/>
      <c r="FK142" s="11"/>
      <c r="FL142" s="10"/>
      <c r="FM142" s="11"/>
      <c r="FN142" s="10"/>
      <c r="FO142" s="11"/>
      <c r="FP142" s="10"/>
      <c r="FQ142" s="11"/>
      <c r="FR142" s="10"/>
      <c r="FS142" s="11"/>
      <c r="FT142" s="10"/>
      <c r="FU142" s="11"/>
      <c r="FV142" s="10"/>
      <c r="FW142" s="11"/>
      <c r="FX142" s="10"/>
      <c r="FY142" s="7"/>
      <c r="FZ142" s="7">
        <f>FH142+FY142</f>
        <v>0</v>
      </c>
      <c r="GA142" s="11"/>
      <c r="GB142" s="10"/>
      <c r="GC142" s="11"/>
      <c r="GD142" s="10"/>
      <c r="GE142" s="7"/>
      <c r="GF142" s="11"/>
      <c r="GG142" s="10"/>
      <c r="GH142" s="11"/>
      <c r="GI142" s="10"/>
      <c r="GJ142" s="11"/>
      <c r="GK142" s="10"/>
      <c r="GL142" s="11"/>
      <c r="GM142" s="10"/>
      <c r="GN142" s="11"/>
      <c r="GO142" s="10"/>
      <c r="GP142" s="11"/>
      <c r="GQ142" s="10"/>
      <c r="GR142" s="11"/>
      <c r="GS142" s="10"/>
      <c r="GT142" s="11"/>
      <c r="GU142" s="10"/>
      <c r="GV142" s="7"/>
      <c r="GW142" s="7">
        <f>GE142+GV142</f>
        <v>0</v>
      </c>
    </row>
    <row r="143" spans="1:205" ht="15.75" customHeight="1">
      <c r="A143" s="6"/>
      <c r="B143" s="6"/>
      <c r="C143" s="6"/>
      <c r="D143" s="6"/>
      <c r="E143" s="6" t="s">
        <v>77</v>
      </c>
      <c r="F143" s="6">
        <f aca="true" t="shared" si="117" ref="F143:V143">SUM(F141:F142)</f>
        <v>0</v>
      </c>
      <c r="G143" s="6">
        <f t="shared" si="117"/>
        <v>2</v>
      </c>
      <c r="H143" s="6">
        <f t="shared" si="117"/>
        <v>4</v>
      </c>
      <c r="I143" s="6">
        <f t="shared" si="117"/>
        <v>0</v>
      </c>
      <c r="J143" s="6">
        <f t="shared" si="117"/>
        <v>0</v>
      </c>
      <c r="K143" s="6">
        <f t="shared" si="117"/>
        <v>0</v>
      </c>
      <c r="L143" s="6">
        <f t="shared" si="117"/>
        <v>0</v>
      </c>
      <c r="M143" s="6">
        <f t="shared" si="117"/>
        <v>0</v>
      </c>
      <c r="N143" s="6">
        <f t="shared" si="117"/>
        <v>0</v>
      </c>
      <c r="O143" s="6">
        <f t="shared" si="117"/>
        <v>0</v>
      </c>
      <c r="P143" s="6">
        <f t="shared" si="117"/>
        <v>4</v>
      </c>
      <c r="Q143" s="6">
        <f t="shared" si="117"/>
        <v>0</v>
      </c>
      <c r="R143" s="6">
        <f t="shared" si="117"/>
        <v>0</v>
      </c>
      <c r="S143" s="7">
        <f t="shared" si="117"/>
        <v>6</v>
      </c>
      <c r="T143" s="7">
        <f t="shared" si="117"/>
        <v>6</v>
      </c>
      <c r="U143" s="7">
        <f t="shared" si="117"/>
        <v>4</v>
      </c>
      <c r="V143" s="11">
        <f t="shared" si="117"/>
        <v>0</v>
      </c>
      <c r="W143" s="10"/>
      <c r="X143" s="11">
        <f>SUM(X141:X142)</f>
        <v>0</v>
      </c>
      <c r="Y143" s="10"/>
      <c r="Z143" s="7">
        <f>SUM(Z141:Z142)</f>
        <v>0</v>
      </c>
      <c r="AA143" s="11">
        <f>SUM(AA141:AA142)</f>
        <v>0</v>
      </c>
      <c r="AB143" s="10"/>
      <c r="AC143" s="11">
        <f>SUM(AC141:AC142)</f>
        <v>0</v>
      </c>
      <c r="AD143" s="10"/>
      <c r="AE143" s="11">
        <f>SUM(AE141:AE142)</f>
        <v>0</v>
      </c>
      <c r="AF143" s="10"/>
      <c r="AG143" s="11">
        <f>SUM(AG141:AG142)</f>
        <v>0</v>
      </c>
      <c r="AH143" s="10"/>
      <c r="AI143" s="11">
        <f>SUM(AI141:AI142)</f>
        <v>0</v>
      </c>
      <c r="AJ143" s="10"/>
      <c r="AK143" s="11">
        <f>SUM(AK141:AK142)</f>
        <v>0</v>
      </c>
      <c r="AL143" s="10"/>
      <c r="AM143" s="11">
        <f>SUM(AM141:AM142)</f>
        <v>0</v>
      </c>
      <c r="AN143" s="10"/>
      <c r="AO143" s="11">
        <f>SUM(AO141:AO142)</f>
        <v>0</v>
      </c>
      <c r="AP143" s="10"/>
      <c r="AQ143" s="7">
        <f>SUM(AQ141:AQ142)</f>
        <v>0</v>
      </c>
      <c r="AR143" s="7">
        <f>SUM(AR141:AR142)</f>
        <v>0</v>
      </c>
      <c r="AS143" s="11">
        <f>SUM(AS141:AS142)</f>
        <v>0</v>
      </c>
      <c r="AT143" s="10"/>
      <c r="AU143" s="11">
        <f>SUM(AU141:AU142)</f>
        <v>0</v>
      </c>
      <c r="AV143" s="10"/>
      <c r="AW143" s="7">
        <f>SUM(AW141:AW142)</f>
        <v>0</v>
      </c>
      <c r="AX143" s="11">
        <f>SUM(AX141:AX142)</f>
        <v>0</v>
      </c>
      <c r="AY143" s="10"/>
      <c r="AZ143" s="11">
        <f>SUM(AZ141:AZ142)</f>
        <v>0</v>
      </c>
      <c r="BA143" s="10"/>
      <c r="BB143" s="11">
        <f>SUM(BB141:BB142)</f>
        <v>0</v>
      </c>
      <c r="BC143" s="10"/>
      <c r="BD143" s="11">
        <f>SUM(BD141:BD142)</f>
        <v>0</v>
      </c>
      <c r="BE143" s="10"/>
      <c r="BF143" s="11">
        <f>SUM(BF141:BF142)</f>
        <v>0</v>
      </c>
      <c r="BG143" s="10"/>
      <c r="BH143" s="11">
        <f>SUM(BH141:BH142)</f>
        <v>1</v>
      </c>
      <c r="BI143" s="10"/>
      <c r="BJ143" s="11">
        <f>SUM(BJ141:BJ142)</f>
        <v>0</v>
      </c>
      <c r="BK143" s="10"/>
      <c r="BL143" s="11">
        <f>SUM(BL141:BL142)</f>
        <v>0</v>
      </c>
      <c r="BM143" s="10"/>
      <c r="BN143" s="7">
        <f>SUM(BN141:BN142)</f>
        <v>3</v>
      </c>
      <c r="BO143" s="7">
        <f>SUM(BO141:BO142)</f>
        <v>3</v>
      </c>
      <c r="BP143" s="11">
        <f>SUM(BP141:BP142)</f>
        <v>0</v>
      </c>
      <c r="BQ143" s="10"/>
      <c r="BR143" s="11">
        <f>SUM(BR141:BR142)</f>
        <v>0</v>
      </c>
      <c r="BS143" s="10"/>
      <c r="BT143" s="7">
        <f>SUM(BT141:BT142)</f>
        <v>0</v>
      </c>
      <c r="BU143" s="11">
        <f>SUM(BU141:BU142)</f>
        <v>0</v>
      </c>
      <c r="BV143" s="10"/>
      <c r="BW143" s="11">
        <f>SUM(BW141:BW142)</f>
        <v>0</v>
      </c>
      <c r="BX143" s="10"/>
      <c r="BY143" s="11">
        <f>SUM(BY141:BY142)</f>
        <v>0</v>
      </c>
      <c r="BZ143" s="10"/>
      <c r="CA143" s="11">
        <f>SUM(CA141:CA142)</f>
        <v>0</v>
      </c>
      <c r="CB143" s="10"/>
      <c r="CC143" s="11">
        <f>SUM(CC141:CC142)</f>
        <v>0</v>
      </c>
      <c r="CD143" s="10"/>
      <c r="CE143" s="11">
        <f>SUM(CE141:CE142)</f>
        <v>0</v>
      </c>
      <c r="CF143" s="10"/>
      <c r="CG143" s="11">
        <f>SUM(CG141:CG142)</f>
        <v>0</v>
      </c>
      <c r="CH143" s="10"/>
      <c r="CI143" s="11">
        <f>SUM(CI141:CI142)</f>
        <v>0</v>
      </c>
      <c r="CJ143" s="10"/>
      <c r="CK143" s="7">
        <f>SUM(CK141:CK142)</f>
        <v>0</v>
      </c>
      <c r="CL143" s="7">
        <f>SUM(CL141:CL142)</f>
        <v>0</v>
      </c>
      <c r="CM143" s="11">
        <f>SUM(CM141:CM142)</f>
        <v>0</v>
      </c>
      <c r="CN143" s="10"/>
      <c r="CO143" s="11">
        <f>SUM(CO141:CO142)</f>
        <v>0</v>
      </c>
      <c r="CP143" s="10"/>
      <c r="CQ143" s="7">
        <f>SUM(CQ141:CQ142)</f>
        <v>0</v>
      </c>
      <c r="CR143" s="11">
        <f>SUM(CR141:CR142)</f>
        <v>0</v>
      </c>
      <c r="CS143" s="10"/>
      <c r="CT143" s="11">
        <f>SUM(CT141:CT142)</f>
        <v>0</v>
      </c>
      <c r="CU143" s="10"/>
      <c r="CV143" s="11">
        <f>SUM(CV141:CV142)</f>
        <v>0</v>
      </c>
      <c r="CW143" s="10"/>
      <c r="CX143" s="11">
        <f>SUM(CX141:CX142)</f>
        <v>0</v>
      </c>
      <c r="CY143" s="10"/>
      <c r="CZ143" s="11">
        <f>SUM(CZ141:CZ142)</f>
        <v>0</v>
      </c>
      <c r="DA143" s="10"/>
      <c r="DB143" s="11">
        <f>SUM(DB141:DB142)</f>
        <v>0</v>
      </c>
      <c r="DC143" s="10"/>
      <c r="DD143" s="11">
        <f>SUM(DD141:DD142)</f>
        <v>0</v>
      </c>
      <c r="DE143" s="10"/>
      <c r="DF143" s="11">
        <f>SUM(DF141:DF142)</f>
        <v>0</v>
      </c>
      <c r="DG143" s="10"/>
      <c r="DH143" s="7">
        <f>SUM(DH141:DH142)</f>
        <v>0</v>
      </c>
      <c r="DI143" s="7">
        <f>SUM(DI141:DI142)</f>
        <v>0</v>
      </c>
      <c r="DJ143" s="11">
        <f>SUM(DJ141:DJ142)</f>
        <v>0</v>
      </c>
      <c r="DK143" s="10"/>
      <c r="DL143" s="11">
        <f>SUM(DL141:DL142)</f>
        <v>0</v>
      </c>
      <c r="DM143" s="10"/>
      <c r="DN143" s="7">
        <f>SUM(DN141:DN142)</f>
        <v>0</v>
      </c>
      <c r="DO143" s="11">
        <f>SUM(DO141:DO142)</f>
        <v>0</v>
      </c>
      <c r="DP143" s="10"/>
      <c r="DQ143" s="11">
        <f>SUM(DQ141:DQ142)</f>
        <v>0</v>
      </c>
      <c r="DR143" s="10"/>
      <c r="DS143" s="11">
        <f>SUM(DS141:DS142)</f>
        <v>0</v>
      </c>
      <c r="DT143" s="10"/>
      <c r="DU143" s="11">
        <f>SUM(DU141:DU142)</f>
        <v>0</v>
      </c>
      <c r="DV143" s="10"/>
      <c r="DW143" s="11">
        <f>SUM(DW141:DW142)</f>
        <v>0</v>
      </c>
      <c r="DX143" s="10"/>
      <c r="DY143" s="11">
        <f>SUM(DY141:DY142)</f>
        <v>0</v>
      </c>
      <c r="DZ143" s="10"/>
      <c r="EA143" s="11">
        <f>SUM(EA141:EA142)</f>
        <v>0</v>
      </c>
      <c r="EB143" s="10"/>
      <c r="EC143" s="11">
        <f>SUM(EC141:EC142)</f>
        <v>0</v>
      </c>
      <c r="ED143" s="10"/>
      <c r="EE143" s="7">
        <f>SUM(EE141:EE142)</f>
        <v>0</v>
      </c>
      <c r="EF143" s="7">
        <f>SUM(EF141:EF142)</f>
        <v>0</v>
      </c>
      <c r="EG143" s="11">
        <f>SUM(EG141:EG142)</f>
        <v>0</v>
      </c>
      <c r="EH143" s="10"/>
      <c r="EI143" s="11">
        <f>SUM(EI141:EI142)</f>
        <v>0</v>
      </c>
      <c r="EJ143" s="10"/>
      <c r="EK143" s="7">
        <f>SUM(EK141:EK142)</f>
        <v>0</v>
      </c>
      <c r="EL143" s="11">
        <f>SUM(EL141:EL142)</f>
        <v>0</v>
      </c>
      <c r="EM143" s="10"/>
      <c r="EN143" s="11">
        <f>SUM(EN141:EN142)</f>
        <v>0</v>
      </c>
      <c r="EO143" s="10"/>
      <c r="EP143" s="11">
        <f>SUM(EP141:EP142)</f>
        <v>0</v>
      </c>
      <c r="EQ143" s="10"/>
      <c r="ER143" s="11">
        <f>SUM(ER141:ER142)</f>
        <v>0</v>
      </c>
      <c r="ES143" s="10"/>
      <c r="ET143" s="11">
        <f>SUM(ET141:ET142)</f>
        <v>0</v>
      </c>
      <c r="EU143" s="10"/>
      <c r="EV143" s="11">
        <f>SUM(EV141:EV142)</f>
        <v>3</v>
      </c>
      <c r="EW143" s="10"/>
      <c r="EX143" s="11">
        <f>SUM(EX141:EX142)</f>
        <v>0</v>
      </c>
      <c r="EY143" s="10"/>
      <c r="EZ143" s="11">
        <f>SUM(EZ141:EZ142)</f>
        <v>0</v>
      </c>
      <c r="FA143" s="10"/>
      <c r="FB143" s="7">
        <f>SUM(FB141:FB142)</f>
        <v>3</v>
      </c>
      <c r="FC143" s="7">
        <f>SUM(FC141:FC142)</f>
        <v>3</v>
      </c>
      <c r="FD143" s="11">
        <f>SUM(FD141:FD142)</f>
        <v>0</v>
      </c>
      <c r="FE143" s="10"/>
      <c r="FF143" s="11">
        <f>SUM(FF141:FF142)</f>
        <v>0</v>
      </c>
      <c r="FG143" s="10"/>
      <c r="FH143" s="7">
        <f>SUM(FH141:FH142)</f>
        <v>0</v>
      </c>
      <c r="FI143" s="11">
        <f>SUM(FI141:FI142)</f>
        <v>0</v>
      </c>
      <c r="FJ143" s="10"/>
      <c r="FK143" s="11">
        <f>SUM(FK141:FK142)</f>
        <v>0</v>
      </c>
      <c r="FL143" s="10"/>
      <c r="FM143" s="11">
        <f>SUM(FM141:FM142)</f>
        <v>0</v>
      </c>
      <c r="FN143" s="10"/>
      <c r="FO143" s="11">
        <f>SUM(FO141:FO142)</f>
        <v>0</v>
      </c>
      <c r="FP143" s="10"/>
      <c r="FQ143" s="11">
        <f>SUM(FQ141:FQ142)</f>
        <v>0</v>
      </c>
      <c r="FR143" s="10"/>
      <c r="FS143" s="11">
        <f>SUM(FS141:FS142)</f>
        <v>0</v>
      </c>
      <c r="FT143" s="10"/>
      <c r="FU143" s="11">
        <f>SUM(FU141:FU142)</f>
        <v>0</v>
      </c>
      <c r="FV143" s="10"/>
      <c r="FW143" s="11">
        <f>SUM(FW141:FW142)</f>
        <v>0</v>
      </c>
      <c r="FX143" s="10"/>
      <c r="FY143" s="7">
        <f>SUM(FY141:FY142)</f>
        <v>0</v>
      </c>
      <c r="FZ143" s="7">
        <f>SUM(FZ141:FZ142)</f>
        <v>0</v>
      </c>
      <c r="GA143" s="11">
        <f>SUM(GA141:GA142)</f>
        <v>0</v>
      </c>
      <c r="GB143" s="10"/>
      <c r="GC143" s="11">
        <f>SUM(GC141:GC142)</f>
        <v>0</v>
      </c>
      <c r="GD143" s="10"/>
      <c r="GE143" s="7">
        <f>SUM(GE141:GE142)</f>
        <v>0</v>
      </c>
      <c r="GF143" s="11">
        <f>SUM(GF141:GF142)</f>
        <v>0</v>
      </c>
      <c r="GG143" s="10"/>
      <c r="GH143" s="11">
        <f>SUM(GH141:GH142)</f>
        <v>0</v>
      </c>
      <c r="GI143" s="10"/>
      <c r="GJ143" s="11">
        <f>SUM(GJ141:GJ142)</f>
        <v>0</v>
      </c>
      <c r="GK143" s="10"/>
      <c r="GL143" s="11">
        <f>SUM(GL141:GL142)</f>
        <v>0</v>
      </c>
      <c r="GM143" s="10"/>
      <c r="GN143" s="11">
        <f>SUM(GN141:GN142)</f>
        <v>0</v>
      </c>
      <c r="GO143" s="10"/>
      <c r="GP143" s="11">
        <f>SUM(GP141:GP142)</f>
        <v>0</v>
      </c>
      <c r="GQ143" s="10"/>
      <c r="GR143" s="11">
        <f>SUM(GR141:GR142)</f>
        <v>0</v>
      </c>
      <c r="GS143" s="10"/>
      <c r="GT143" s="11">
        <f>SUM(GT141:GT142)</f>
        <v>0</v>
      </c>
      <c r="GU143" s="10"/>
      <c r="GV143" s="7">
        <f>SUM(GV141:GV142)</f>
        <v>0</v>
      </c>
      <c r="GW143" s="7">
        <f>SUM(GW141:GW142)</f>
        <v>0</v>
      </c>
    </row>
    <row r="144" spans="1:205" ht="19.5" customHeight="1">
      <c r="A144" s="12" t="s">
        <v>280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2"/>
      <c r="GW144" s="13"/>
    </row>
    <row r="145" spans="1:205" ht="12.75">
      <c r="A145" s="6"/>
      <c r="B145" s="6"/>
      <c r="C145" s="6"/>
      <c r="D145" s="6" t="s">
        <v>281</v>
      </c>
      <c r="E145" s="3" t="s">
        <v>282</v>
      </c>
      <c r="F145" s="6">
        <f>COUNTIF(V145:GU145,"e")</f>
        <v>0</v>
      </c>
      <c r="G145" s="6">
        <f>COUNTIF(V145:GU145,"z")</f>
        <v>1</v>
      </c>
      <c r="H145" s="6">
        <f>SUM(I145:R145)</f>
        <v>0</v>
      </c>
      <c r="I145" s="6">
        <f>V145+AS145+BP145+CM145+DJ145+EG145+FD145+GA145</f>
        <v>0</v>
      </c>
      <c r="J145" s="6">
        <f>X145+AU145+BR145+CO145+DL145+EI145+FF145+GC145</f>
        <v>0</v>
      </c>
      <c r="K145" s="6">
        <f>AA145+AX145+BU145+CR145+DO145+EL145+FI145+GF145</f>
        <v>0</v>
      </c>
      <c r="L145" s="6">
        <f>AC145+AZ145+BW145+CT145+DQ145+EN145+FK145+GH145</f>
        <v>0</v>
      </c>
      <c r="M145" s="6">
        <f>AE145+BB145+BY145+CV145+DS145+EP145+FM145+GJ145</f>
        <v>0</v>
      </c>
      <c r="N145" s="6">
        <f>AG145+BD145+CA145+CX145+DU145+ER145+FO145+GL145</f>
        <v>0</v>
      </c>
      <c r="O145" s="6">
        <f>AI145+BF145+CC145+CZ145+DW145+ET145+FQ145+GN145</f>
        <v>0</v>
      </c>
      <c r="P145" s="6">
        <f>AK145+BH145+CE145+DB145+DY145+EV145+FS145+GP145</f>
        <v>0</v>
      </c>
      <c r="Q145" s="6">
        <f>AM145+BJ145+CG145+DD145+EA145+EX145+FU145+GR145</f>
        <v>0</v>
      </c>
      <c r="R145" s="6">
        <f>AO145+BL145+CI145+DF145+EC145+EZ145+FW145+GT145</f>
        <v>0</v>
      </c>
      <c r="S145" s="7">
        <f>AR145+BO145+CL145+DI145+EF145+FC145+FZ145+GW145</f>
        <v>0</v>
      </c>
      <c r="T145" s="7">
        <f>AQ145+BN145+CK145+DH145+EE145+FB145+FY145+GV145</f>
        <v>0</v>
      </c>
      <c r="U145" s="7">
        <v>0</v>
      </c>
      <c r="V145" s="11">
        <v>0</v>
      </c>
      <c r="W145" s="10" t="s">
        <v>66</v>
      </c>
      <c r="X145" s="11"/>
      <c r="Y145" s="10"/>
      <c r="Z145" s="7">
        <v>0</v>
      </c>
      <c r="AA145" s="11"/>
      <c r="AB145" s="10"/>
      <c r="AC145" s="11"/>
      <c r="AD145" s="10"/>
      <c r="AE145" s="11"/>
      <c r="AF145" s="10"/>
      <c r="AG145" s="11"/>
      <c r="AH145" s="10"/>
      <c r="AI145" s="11"/>
      <c r="AJ145" s="10"/>
      <c r="AK145" s="11"/>
      <c r="AL145" s="10"/>
      <c r="AM145" s="11"/>
      <c r="AN145" s="10"/>
      <c r="AO145" s="11"/>
      <c r="AP145" s="10"/>
      <c r="AQ145" s="7"/>
      <c r="AR145" s="7">
        <f>Z145+AQ145</f>
        <v>0</v>
      </c>
      <c r="AS145" s="11"/>
      <c r="AT145" s="10"/>
      <c r="AU145" s="11"/>
      <c r="AV145" s="10"/>
      <c r="AW145" s="7"/>
      <c r="AX145" s="11"/>
      <c r="AY145" s="10"/>
      <c r="AZ145" s="11"/>
      <c r="BA145" s="10"/>
      <c r="BB145" s="11"/>
      <c r="BC145" s="10"/>
      <c r="BD145" s="11"/>
      <c r="BE145" s="10"/>
      <c r="BF145" s="11"/>
      <c r="BG145" s="10"/>
      <c r="BH145" s="11"/>
      <c r="BI145" s="10"/>
      <c r="BJ145" s="11"/>
      <c r="BK145" s="10"/>
      <c r="BL145" s="11"/>
      <c r="BM145" s="10"/>
      <c r="BN145" s="7"/>
      <c r="BO145" s="7">
        <f>AW145+BN145</f>
        <v>0</v>
      </c>
      <c r="BP145" s="11"/>
      <c r="BQ145" s="10"/>
      <c r="BR145" s="11"/>
      <c r="BS145" s="10"/>
      <c r="BT145" s="7"/>
      <c r="BU145" s="11"/>
      <c r="BV145" s="10"/>
      <c r="BW145" s="11"/>
      <c r="BX145" s="10"/>
      <c r="BY145" s="11"/>
      <c r="BZ145" s="10"/>
      <c r="CA145" s="11"/>
      <c r="CB145" s="10"/>
      <c r="CC145" s="11"/>
      <c r="CD145" s="10"/>
      <c r="CE145" s="11"/>
      <c r="CF145" s="10"/>
      <c r="CG145" s="11"/>
      <c r="CH145" s="10"/>
      <c r="CI145" s="11"/>
      <c r="CJ145" s="10"/>
      <c r="CK145" s="7"/>
      <c r="CL145" s="7">
        <f>BT145+CK145</f>
        <v>0</v>
      </c>
      <c r="CM145" s="11"/>
      <c r="CN145" s="10"/>
      <c r="CO145" s="11"/>
      <c r="CP145" s="10"/>
      <c r="CQ145" s="7"/>
      <c r="CR145" s="11"/>
      <c r="CS145" s="10"/>
      <c r="CT145" s="11"/>
      <c r="CU145" s="10"/>
      <c r="CV145" s="11"/>
      <c r="CW145" s="10"/>
      <c r="CX145" s="11"/>
      <c r="CY145" s="10"/>
      <c r="CZ145" s="11"/>
      <c r="DA145" s="10"/>
      <c r="DB145" s="11"/>
      <c r="DC145" s="10"/>
      <c r="DD145" s="11"/>
      <c r="DE145" s="10"/>
      <c r="DF145" s="11"/>
      <c r="DG145" s="10"/>
      <c r="DH145" s="7"/>
      <c r="DI145" s="7">
        <f>CQ145+DH145</f>
        <v>0</v>
      </c>
      <c r="DJ145" s="11"/>
      <c r="DK145" s="10"/>
      <c r="DL145" s="11"/>
      <c r="DM145" s="10"/>
      <c r="DN145" s="7"/>
      <c r="DO145" s="11"/>
      <c r="DP145" s="10"/>
      <c r="DQ145" s="11"/>
      <c r="DR145" s="10"/>
      <c r="DS145" s="11"/>
      <c r="DT145" s="10"/>
      <c r="DU145" s="11"/>
      <c r="DV145" s="10"/>
      <c r="DW145" s="11"/>
      <c r="DX145" s="10"/>
      <c r="DY145" s="11"/>
      <c r="DZ145" s="10"/>
      <c r="EA145" s="11"/>
      <c r="EB145" s="10"/>
      <c r="EC145" s="11"/>
      <c r="ED145" s="10"/>
      <c r="EE145" s="7"/>
      <c r="EF145" s="7">
        <f>DN145+EE145</f>
        <v>0</v>
      </c>
      <c r="EG145" s="11"/>
      <c r="EH145" s="10"/>
      <c r="EI145" s="11"/>
      <c r="EJ145" s="10"/>
      <c r="EK145" s="7"/>
      <c r="EL145" s="11"/>
      <c r="EM145" s="10"/>
      <c r="EN145" s="11"/>
      <c r="EO145" s="10"/>
      <c r="EP145" s="11"/>
      <c r="EQ145" s="10"/>
      <c r="ER145" s="11"/>
      <c r="ES145" s="10"/>
      <c r="ET145" s="11"/>
      <c r="EU145" s="10"/>
      <c r="EV145" s="11"/>
      <c r="EW145" s="10"/>
      <c r="EX145" s="11"/>
      <c r="EY145" s="10"/>
      <c r="EZ145" s="11"/>
      <c r="FA145" s="10"/>
      <c r="FB145" s="7"/>
      <c r="FC145" s="7">
        <f>EK145+FB145</f>
        <v>0</v>
      </c>
      <c r="FD145" s="11"/>
      <c r="FE145" s="10"/>
      <c r="FF145" s="11"/>
      <c r="FG145" s="10"/>
      <c r="FH145" s="7"/>
      <c r="FI145" s="11"/>
      <c r="FJ145" s="10"/>
      <c r="FK145" s="11"/>
      <c r="FL145" s="10"/>
      <c r="FM145" s="11"/>
      <c r="FN145" s="10"/>
      <c r="FO145" s="11"/>
      <c r="FP145" s="10"/>
      <c r="FQ145" s="11"/>
      <c r="FR145" s="10"/>
      <c r="FS145" s="11"/>
      <c r="FT145" s="10"/>
      <c r="FU145" s="11"/>
      <c r="FV145" s="10"/>
      <c r="FW145" s="11"/>
      <c r="FX145" s="10"/>
      <c r="FY145" s="7"/>
      <c r="FZ145" s="7">
        <f>FH145+FY145</f>
        <v>0</v>
      </c>
      <c r="GA145" s="11"/>
      <c r="GB145" s="10"/>
      <c r="GC145" s="11"/>
      <c r="GD145" s="10"/>
      <c r="GE145" s="7"/>
      <c r="GF145" s="11"/>
      <c r="GG145" s="10"/>
      <c r="GH145" s="11"/>
      <c r="GI145" s="10"/>
      <c r="GJ145" s="11"/>
      <c r="GK145" s="10"/>
      <c r="GL145" s="11"/>
      <c r="GM145" s="10"/>
      <c r="GN145" s="11"/>
      <c r="GO145" s="10"/>
      <c r="GP145" s="11"/>
      <c r="GQ145" s="10"/>
      <c r="GR145" s="11"/>
      <c r="GS145" s="10"/>
      <c r="GT145" s="11"/>
      <c r="GU145" s="10"/>
      <c r="GV145" s="7"/>
      <c r="GW145" s="7">
        <f>GE145+GV145</f>
        <v>0</v>
      </c>
    </row>
    <row r="146" spans="1:205" ht="12.75">
      <c r="A146" s="6"/>
      <c r="B146" s="6"/>
      <c r="C146" s="6"/>
      <c r="D146" s="6" t="s">
        <v>283</v>
      </c>
      <c r="E146" s="3" t="s">
        <v>284</v>
      </c>
      <c r="F146" s="6">
        <f>COUNTIF(V146:GU146,"e")</f>
        <v>0</v>
      </c>
      <c r="G146" s="6">
        <f>COUNTIF(V146:GU146,"z")</f>
        <v>1</v>
      </c>
      <c r="H146" s="6">
        <f>SUM(I146:R146)</f>
        <v>0</v>
      </c>
      <c r="I146" s="6">
        <f>V146+AS146+BP146+CM146+DJ146+EG146+FD146+GA146</f>
        <v>0</v>
      </c>
      <c r="J146" s="6">
        <f>X146+AU146+BR146+CO146+DL146+EI146+FF146+GC146</f>
        <v>0</v>
      </c>
      <c r="K146" s="6">
        <f>AA146+AX146+BU146+CR146+DO146+EL146+FI146+GF146</f>
        <v>0</v>
      </c>
      <c r="L146" s="6">
        <f>AC146+AZ146+BW146+CT146+DQ146+EN146+FK146+GH146</f>
        <v>0</v>
      </c>
      <c r="M146" s="6">
        <f>AE146+BB146+BY146+CV146+DS146+EP146+FM146+GJ146</f>
        <v>0</v>
      </c>
      <c r="N146" s="6">
        <f>AG146+BD146+CA146+CX146+DU146+ER146+FO146+GL146</f>
        <v>0</v>
      </c>
      <c r="O146" s="6">
        <f>AI146+BF146+CC146+CZ146+DW146+ET146+FQ146+GN146</f>
        <v>0</v>
      </c>
      <c r="P146" s="6">
        <f>AK146+BH146+CE146+DB146+DY146+EV146+FS146+GP146</f>
        <v>0</v>
      </c>
      <c r="Q146" s="6">
        <f>AM146+BJ146+CG146+DD146+EA146+EX146+FU146+GR146</f>
        <v>0</v>
      </c>
      <c r="R146" s="6">
        <f>AO146+BL146+CI146+DF146+EC146+EZ146+FW146+GT146</f>
        <v>0</v>
      </c>
      <c r="S146" s="7">
        <f>AR146+BO146+CL146+DI146+EF146+FC146+FZ146+GW146</f>
        <v>0</v>
      </c>
      <c r="T146" s="7">
        <f>AQ146+BN146+CK146+DH146+EE146+FB146+FY146+GV146</f>
        <v>0</v>
      </c>
      <c r="U146" s="7">
        <v>0</v>
      </c>
      <c r="V146" s="11">
        <v>0</v>
      </c>
      <c r="W146" s="10" t="s">
        <v>66</v>
      </c>
      <c r="X146" s="11"/>
      <c r="Y146" s="10"/>
      <c r="Z146" s="7">
        <v>0</v>
      </c>
      <c r="AA146" s="11"/>
      <c r="AB146" s="10"/>
      <c r="AC146" s="11"/>
      <c r="AD146" s="10"/>
      <c r="AE146" s="11"/>
      <c r="AF146" s="10"/>
      <c r="AG146" s="11"/>
      <c r="AH146" s="10"/>
      <c r="AI146" s="11"/>
      <c r="AJ146" s="10"/>
      <c r="AK146" s="11"/>
      <c r="AL146" s="10"/>
      <c r="AM146" s="11"/>
      <c r="AN146" s="10"/>
      <c r="AO146" s="11"/>
      <c r="AP146" s="10"/>
      <c r="AQ146" s="7"/>
      <c r="AR146" s="7">
        <f>Z146+AQ146</f>
        <v>0</v>
      </c>
      <c r="AS146" s="11"/>
      <c r="AT146" s="10"/>
      <c r="AU146" s="11"/>
      <c r="AV146" s="10"/>
      <c r="AW146" s="7"/>
      <c r="AX146" s="11"/>
      <c r="AY146" s="10"/>
      <c r="AZ146" s="11"/>
      <c r="BA146" s="10"/>
      <c r="BB146" s="11"/>
      <c r="BC146" s="10"/>
      <c r="BD146" s="11"/>
      <c r="BE146" s="10"/>
      <c r="BF146" s="11"/>
      <c r="BG146" s="10"/>
      <c r="BH146" s="11"/>
      <c r="BI146" s="10"/>
      <c r="BJ146" s="11"/>
      <c r="BK146" s="10"/>
      <c r="BL146" s="11"/>
      <c r="BM146" s="10"/>
      <c r="BN146" s="7"/>
      <c r="BO146" s="7">
        <f>AW146+BN146</f>
        <v>0</v>
      </c>
      <c r="BP146" s="11"/>
      <c r="BQ146" s="10"/>
      <c r="BR146" s="11"/>
      <c r="BS146" s="10"/>
      <c r="BT146" s="7"/>
      <c r="BU146" s="11"/>
      <c r="BV146" s="10"/>
      <c r="BW146" s="11"/>
      <c r="BX146" s="10"/>
      <c r="BY146" s="11"/>
      <c r="BZ146" s="10"/>
      <c r="CA146" s="11"/>
      <c r="CB146" s="10"/>
      <c r="CC146" s="11"/>
      <c r="CD146" s="10"/>
      <c r="CE146" s="11"/>
      <c r="CF146" s="10"/>
      <c r="CG146" s="11"/>
      <c r="CH146" s="10"/>
      <c r="CI146" s="11"/>
      <c r="CJ146" s="10"/>
      <c r="CK146" s="7"/>
      <c r="CL146" s="7">
        <f>BT146+CK146</f>
        <v>0</v>
      </c>
      <c r="CM146" s="11"/>
      <c r="CN146" s="10"/>
      <c r="CO146" s="11"/>
      <c r="CP146" s="10"/>
      <c r="CQ146" s="7"/>
      <c r="CR146" s="11"/>
      <c r="CS146" s="10"/>
      <c r="CT146" s="11"/>
      <c r="CU146" s="10"/>
      <c r="CV146" s="11"/>
      <c r="CW146" s="10"/>
      <c r="CX146" s="11"/>
      <c r="CY146" s="10"/>
      <c r="CZ146" s="11"/>
      <c r="DA146" s="10"/>
      <c r="DB146" s="11"/>
      <c r="DC146" s="10"/>
      <c r="DD146" s="11"/>
      <c r="DE146" s="10"/>
      <c r="DF146" s="11"/>
      <c r="DG146" s="10"/>
      <c r="DH146" s="7"/>
      <c r="DI146" s="7">
        <f>CQ146+DH146</f>
        <v>0</v>
      </c>
      <c r="DJ146" s="11"/>
      <c r="DK146" s="10"/>
      <c r="DL146" s="11"/>
      <c r="DM146" s="10"/>
      <c r="DN146" s="7"/>
      <c r="DO146" s="11"/>
      <c r="DP146" s="10"/>
      <c r="DQ146" s="11"/>
      <c r="DR146" s="10"/>
      <c r="DS146" s="11"/>
      <c r="DT146" s="10"/>
      <c r="DU146" s="11"/>
      <c r="DV146" s="10"/>
      <c r="DW146" s="11"/>
      <c r="DX146" s="10"/>
      <c r="DY146" s="11"/>
      <c r="DZ146" s="10"/>
      <c r="EA146" s="11"/>
      <c r="EB146" s="10"/>
      <c r="EC146" s="11"/>
      <c r="ED146" s="10"/>
      <c r="EE146" s="7"/>
      <c r="EF146" s="7">
        <f>DN146+EE146</f>
        <v>0</v>
      </c>
      <c r="EG146" s="11"/>
      <c r="EH146" s="10"/>
      <c r="EI146" s="11"/>
      <c r="EJ146" s="10"/>
      <c r="EK146" s="7"/>
      <c r="EL146" s="11"/>
      <c r="EM146" s="10"/>
      <c r="EN146" s="11"/>
      <c r="EO146" s="10"/>
      <c r="EP146" s="11"/>
      <c r="EQ146" s="10"/>
      <c r="ER146" s="11"/>
      <c r="ES146" s="10"/>
      <c r="ET146" s="11"/>
      <c r="EU146" s="10"/>
      <c r="EV146" s="11"/>
      <c r="EW146" s="10"/>
      <c r="EX146" s="11"/>
      <c r="EY146" s="10"/>
      <c r="EZ146" s="11"/>
      <c r="FA146" s="10"/>
      <c r="FB146" s="7"/>
      <c r="FC146" s="7">
        <f>EK146+FB146</f>
        <v>0</v>
      </c>
      <c r="FD146" s="11"/>
      <c r="FE146" s="10"/>
      <c r="FF146" s="11"/>
      <c r="FG146" s="10"/>
      <c r="FH146" s="7"/>
      <c r="FI146" s="11"/>
      <c r="FJ146" s="10"/>
      <c r="FK146" s="11"/>
      <c r="FL146" s="10"/>
      <c r="FM146" s="11"/>
      <c r="FN146" s="10"/>
      <c r="FO146" s="11"/>
      <c r="FP146" s="10"/>
      <c r="FQ146" s="11"/>
      <c r="FR146" s="10"/>
      <c r="FS146" s="11"/>
      <c r="FT146" s="10"/>
      <c r="FU146" s="11"/>
      <c r="FV146" s="10"/>
      <c r="FW146" s="11"/>
      <c r="FX146" s="10"/>
      <c r="FY146" s="7"/>
      <c r="FZ146" s="7">
        <f>FH146+FY146</f>
        <v>0</v>
      </c>
      <c r="GA146" s="11"/>
      <c r="GB146" s="10"/>
      <c r="GC146" s="11"/>
      <c r="GD146" s="10"/>
      <c r="GE146" s="7"/>
      <c r="GF146" s="11"/>
      <c r="GG146" s="10"/>
      <c r="GH146" s="11"/>
      <c r="GI146" s="10"/>
      <c r="GJ146" s="11"/>
      <c r="GK146" s="10"/>
      <c r="GL146" s="11"/>
      <c r="GM146" s="10"/>
      <c r="GN146" s="11"/>
      <c r="GO146" s="10"/>
      <c r="GP146" s="11"/>
      <c r="GQ146" s="10"/>
      <c r="GR146" s="11"/>
      <c r="GS146" s="10"/>
      <c r="GT146" s="11"/>
      <c r="GU146" s="10"/>
      <c r="GV146" s="7"/>
      <c r="GW146" s="7">
        <f>GE146+GV146</f>
        <v>0</v>
      </c>
    </row>
    <row r="147" spans="1:205" ht="12.75">
      <c r="A147" s="6"/>
      <c r="B147" s="6"/>
      <c r="C147" s="6"/>
      <c r="D147" s="6" t="s">
        <v>285</v>
      </c>
      <c r="E147" s="3" t="s">
        <v>286</v>
      </c>
      <c r="F147" s="6">
        <f>COUNTIF(V147:GU147,"e")</f>
        <v>0</v>
      </c>
      <c r="G147" s="6">
        <f>COUNTIF(V147:GU147,"z")</f>
        <v>1</v>
      </c>
      <c r="H147" s="6">
        <f>SUM(I147:R147)</f>
        <v>2</v>
      </c>
      <c r="I147" s="6">
        <f>V147+AS147+BP147+CM147+DJ147+EG147+FD147+GA147</f>
        <v>2</v>
      </c>
      <c r="J147" s="6">
        <f>X147+AU147+BR147+CO147+DL147+EI147+FF147+GC147</f>
        <v>0</v>
      </c>
      <c r="K147" s="6">
        <f>AA147+AX147+BU147+CR147+DO147+EL147+FI147+GF147</f>
        <v>0</v>
      </c>
      <c r="L147" s="6">
        <f>AC147+AZ147+BW147+CT147+DQ147+EN147+FK147+GH147</f>
        <v>0</v>
      </c>
      <c r="M147" s="6">
        <f>AE147+BB147+BY147+CV147+DS147+EP147+FM147+GJ147</f>
        <v>0</v>
      </c>
      <c r="N147" s="6">
        <f>AG147+BD147+CA147+CX147+DU147+ER147+FO147+GL147</f>
        <v>0</v>
      </c>
      <c r="O147" s="6">
        <f>AI147+BF147+CC147+CZ147+DW147+ET147+FQ147+GN147</f>
        <v>0</v>
      </c>
      <c r="P147" s="6">
        <f>AK147+BH147+CE147+DB147+DY147+EV147+FS147+GP147</f>
        <v>0</v>
      </c>
      <c r="Q147" s="6">
        <f>AM147+BJ147+CG147+DD147+EA147+EX147+FU147+GR147</f>
        <v>0</v>
      </c>
      <c r="R147" s="6">
        <f>AO147+BL147+CI147+DF147+EC147+EZ147+FW147+GT147</f>
        <v>0</v>
      </c>
      <c r="S147" s="7">
        <f>AR147+BO147+CL147+DI147+EF147+FC147+FZ147+GW147</f>
        <v>0</v>
      </c>
      <c r="T147" s="7">
        <f>AQ147+BN147+CK147+DH147+EE147+FB147+FY147+GV147</f>
        <v>0</v>
      </c>
      <c r="U147" s="7">
        <v>0</v>
      </c>
      <c r="V147" s="11"/>
      <c r="W147" s="10"/>
      <c r="X147" s="11"/>
      <c r="Y147" s="10"/>
      <c r="Z147" s="7"/>
      <c r="AA147" s="11"/>
      <c r="AB147" s="10"/>
      <c r="AC147" s="11"/>
      <c r="AD147" s="10"/>
      <c r="AE147" s="11"/>
      <c r="AF147" s="10"/>
      <c r="AG147" s="11"/>
      <c r="AH147" s="10"/>
      <c r="AI147" s="11"/>
      <c r="AJ147" s="10"/>
      <c r="AK147" s="11"/>
      <c r="AL147" s="10"/>
      <c r="AM147" s="11"/>
      <c r="AN147" s="10"/>
      <c r="AO147" s="11"/>
      <c r="AP147" s="10"/>
      <c r="AQ147" s="7"/>
      <c r="AR147" s="7">
        <f>Z147+AQ147</f>
        <v>0</v>
      </c>
      <c r="AS147" s="11"/>
      <c r="AT147" s="10"/>
      <c r="AU147" s="11"/>
      <c r="AV147" s="10"/>
      <c r="AW147" s="7"/>
      <c r="AX147" s="11"/>
      <c r="AY147" s="10"/>
      <c r="AZ147" s="11"/>
      <c r="BA147" s="10"/>
      <c r="BB147" s="11"/>
      <c r="BC147" s="10"/>
      <c r="BD147" s="11"/>
      <c r="BE147" s="10"/>
      <c r="BF147" s="11"/>
      <c r="BG147" s="10"/>
      <c r="BH147" s="11"/>
      <c r="BI147" s="10"/>
      <c r="BJ147" s="11"/>
      <c r="BK147" s="10"/>
      <c r="BL147" s="11"/>
      <c r="BM147" s="10"/>
      <c r="BN147" s="7"/>
      <c r="BO147" s="7">
        <f>AW147+BN147</f>
        <v>0</v>
      </c>
      <c r="BP147" s="11"/>
      <c r="BQ147" s="10"/>
      <c r="BR147" s="11"/>
      <c r="BS147" s="10"/>
      <c r="BT147" s="7"/>
      <c r="BU147" s="11"/>
      <c r="BV147" s="10"/>
      <c r="BW147" s="11"/>
      <c r="BX147" s="10"/>
      <c r="BY147" s="11"/>
      <c r="BZ147" s="10"/>
      <c r="CA147" s="11"/>
      <c r="CB147" s="10"/>
      <c r="CC147" s="11"/>
      <c r="CD147" s="10"/>
      <c r="CE147" s="11"/>
      <c r="CF147" s="10"/>
      <c r="CG147" s="11"/>
      <c r="CH147" s="10"/>
      <c r="CI147" s="11"/>
      <c r="CJ147" s="10"/>
      <c r="CK147" s="7"/>
      <c r="CL147" s="7">
        <f>BT147+CK147</f>
        <v>0</v>
      </c>
      <c r="CM147" s="11"/>
      <c r="CN147" s="10"/>
      <c r="CO147" s="11"/>
      <c r="CP147" s="10"/>
      <c r="CQ147" s="7"/>
      <c r="CR147" s="11"/>
      <c r="CS147" s="10"/>
      <c r="CT147" s="11"/>
      <c r="CU147" s="10"/>
      <c r="CV147" s="11"/>
      <c r="CW147" s="10"/>
      <c r="CX147" s="11"/>
      <c r="CY147" s="10"/>
      <c r="CZ147" s="11"/>
      <c r="DA147" s="10"/>
      <c r="DB147" s="11"/>
      <c r="DC147" s="10"/>
      <c r="DD147" s="11"/>
      <c r="DE147" s="10"/>
      <c r="DF147" s="11"/>
      <c r="DG147" s="10"/>
      <c r="DH147" s="7"/>
      <c r="DI147" s="7">
        <f>CQ147+DH147</f>
        <v>0</v>
      </c>
      <c r="DJ147" s="11"/>
      <c r="DK147" s="10"/>
      <c r="DL147" s="11"/>
      <c r="DM147" s="10"/>
      <c r="DN147" s="7"/>
      <c r="DO147" s="11"/>
      <c r="DP147" s="10"/>
      <c r="DQ147" s="11"/>
      <c r="DR147" s="10"/>
      <c r="DS147" s="11"/>
      <c r="DT147" s="10"/>
      <c r="DU147" s="11"/>
      <c r="DV147" s="10"/>
      <c r="DW147" s="11"/>
      <c r="DX147" s="10"/>
      <c r="DY147" s="11"/>
      <c r="DZ147" s="10"/>
      <c r="EA147" s="11"/>
      <c r="EB147" s="10"/>
      <c r="EC147" s="11"/>
      <c r="ED147" s="10"/>
      <c r="EE147" s="7"/>
      <c r="EF147" s="7">
        <f>DN147+EE147</f>
        <v>0</v>
      </c>
      <c r="EG147" s="11">
        <v>2</v>
      </c>
      <c r="EH147" s="10" t="s">
        <v>66</v>
      </c>
      <c r="EI147" s="11"/>
      <c r="EJ147" s="10"/>
      <c r="EK147" s="7">
        <v>0</v>
      </c>
      <c r="EL147" s="11"/>
      <c r="EM147" s="10"/>
      <c r="EN147" s="11"/>
      <c r="EO147" s="10"/>
      <c r="EP147" s="11"/>
      <c r="EQ147" s="10"/>
      <c r="ER147" s="11"/>
      <c r="ES147" s="10"/>
      <c r="ET147" s="11"/>
      <c r="EU147" s="10"/>
      <c r="EV147" s="11"/>
      <c r="EW147" s="10"/>
      <c r="EX147" s="11"/>
      <c r="EY147" s="10"/>
      <c r="EZ147" s="11"/>
      <c r="FA147" s="10"/>
      <c r="FB147" s="7"/>
      <c r="FC147" s="7">
        <f>EK147+FB147</f>
        <v>0</v>
      </c>
      <c r="FD147" s="11"/>
      <c r="FE147" s="10"/>
      <c r="FF147" s="11"/>
      <c r="FG147" s="10"/>
      <c r="FH147" s="7"/>
      <c r="FI147" s="11"/>
      <c r="FJ147" s="10"/>
      <c r="FK147" s="11"/>
      <c r="FL147" s="10"/>
      <c r="FM147" s="11"/>
      <c r="FN147" s="10"/>
      <c r="FO147" s="11"/>
      <c r="FP147" s="10"/>
      <c r="FQ147" s="11"/>
      <c r="FR147" s="10"/>
      <c r="FS147" s="11"/>
      <c r="FT147" s="10"/>
      <c r="FU147" s="11"/>
      <c r="FV147" s="10"/>
      <c r="FW147" s="11"/>
      <c r="FX147" s="10"/>
      <c r="FY147" s="7"/>
      <c r="FZ147" s="7">
        <f>FH147+FY147</f>
        <v>0</v>
      </c>
      <c r="GA147" s="11"/>
      <c r="GB147" s="10"/>
      <c r="GC147" s="11"/>
      <c r="GD147" s="10"/>
      <c r="GE147" s="7"/>
      <c r="GF147" s="11"/>
      <c r="GG147" s="10"/>
      <c r="GH147" s="11"/>
      <c r="GI147" s="10"/>
      <c r="GJ147" s="11"/>
      <c r="GK147" s="10"/>
      <c r="GL147" s="11"/>
      <c r="GM147" s="10"/>
      <c r="GN147" s="11"/>
      <c r="GO147" s="10"/>
      <c r="GP147" s="11"/>
      <c r="GQ147" s="10"/>
      <c r="GR147" s="11"/>
      <c r="GS147" s="10"/>
      <c r="GT147" s="11"/>
      <c r="GU147" s="10"/>
      <c r="GV147" s="7"/>
      <c r="GW147" s="7">
        <f>GE147+GV147</f>
        <v>0</v>
      </c>
    </row>
    <row r="148" spans="1:205" ht="15.75" customHeight="1">
      <c r="A148" s="6"/>
      <c r="B148" s="6"/>
      <c r="C148" s="6"/>
      <c r="D148" s="6"/>
      <c r="E148" s="6" t="s">
        <v>77</v>
      </c>
      <c r="F148" s="6">
        <f aca="true" t="shared" si="118" ref="F148:V148">SUM(F145:F147)</f>
        <v>0</v>
      </c>
      <c r="G148" s="6">
        <f t="shared" si="118"/>
        <v>3</v>
      </c>
      <c r="H148" s="6">
        <f t="shared" si="118"/>
        <v>2</v>
      </c>
      <c r="I148" s="6">
        <f t="shared" si="118"/>
        <v>2</v>
      </c>
      <c r="J148" s="6">
        <f t="shared" si="118"/>
        <v>0</v>
      </c>
      <c r="K148" s="6">
        <f t="shared" si="118"/>
        <v>0</v>
      </c>
      <c r="L148" s="6">
        <f t="shared" si="118"/>
        <v>0</v>
      </c>
      <c r="M148" s="6">
        <f t="shared" si="118"/>
        <v>0</v>
      </c>
      <c r="N148" s="6">
        <f t="shared" si="118"/>
        <v>0</v>
      </c>
      <c r="O148" s="6">
        <f t="shared" si="118"/>
        <v>0</v>
      </c>
      <c r="P148" s="6">
        <f t="shared" si="118"/>
        <v>0</v>
      </c>
      <c r="Q148" s="6">
        <f t="shared" si="118"/>
        <v>0</v>
      </c>
      <c r="R148" s="6">
        <f t="shared" si="118"/>
        <v>0</v>
      </c>
      <c r="S148" s="7">
        <f t="shared" si="118"/>
        <v>0</v>
      </c>
      <c r="T148" s="7">
        <f t="shared" si="118"/>
        <v>0</v>
      </c>
      <c r="U148" s="7">
        <f t="shared" si="118"/>
        <v>0</v>
      </c>
      <c r="V148" s="11">
        <f t="shared" si="118"/>
        <v>0</v>
      </c>
      <c r="W148" s="10"/>
      <c r="X148" s="11">
        <f>SUM(X145:X147)</f>
        <v>0</v>
      </c>
      <c r="Y148" s="10"/>
      <c r="Z148" s="7">
        <f>SUM(Z145:Z147)</f>
        <v>0</v>
      </c>
      <c r="AA148" s="11">
        <f>SUM(AA145:AA147)</f>
        <v>0</v>
      </c>
      <c r="AB148" s="10"/>
      <c r="AC148" s="11">
        <f>SUM(AC145:AC147)</f>
        <v>0</v>
      </c>
      <c r="AD148" s="10"/>
      <c r="AE148" s="11">
        <f>SUM(AE145:AE147)</f>
        <v>0</v>
      </c>
      <c r="AF148" s="10"/>
      <c r="AG148" s="11">
        <f>SUM(AG145:AG147)</f>
        <v>0</v>
      </c>
      <c r="AH148" s="10"/>
      <c r="AI148" s="11">
        <f>SUM(AI145:AI147)</f>
        <v>0</v>
      </c>
      <c r="AJ148" s="10"/>
      <c r="AK148" s="11">
        <f>SUM(AK145:AK147)</f>
        <v>0</v>
      </c>
      <c r="AL148" s="10"/>
      <c r="AM148" s="11">
        <f>SUM(AM145:AM147)</f>
        <v>0</v>
      </c>
      <c r="AN148" s="10"/>
      <c r="AO148" s="11">
        <f>SUM(AO145:AO147)</f>
        <v>0</v>
      </c>
      <c r="AP148" s="10"/>
      <c r="AQ148" s="7">
        <f>SUM(AQ145:AQ147)</f>
        <v>0</v>
      </c>
      <c r="AR148" s="7">
        <f>SUM(AR145:AR147)</f>
        <v>0</v>
      </c>
      <c r="AS148" s="11">
        <f>SUM(AS145:AS147)</f>
        <v>0</v>
      </c>
      <c r="AT148" s="10"/>
      <c r="AU148" s="11">
        <f>SUM(AU145:AU147)</f>
        <v>0</v>
      </c>
      <c r="AV148" s="10"/>
      <c r="AW148" s="7">
        <f>SUM(AW145:AW147)</f>
        <v>0</v>
      </c>
      <c r="AX148" s="11">
        <f>SUM(AX145:AX147)</f>
        <v>0</v>
      </c>
      <c r="AY148" s="10"/>
      <c r="AZ148" s="11">
        <f>SUM(AZ145:AZ147)</f>
        <v>0</v>
      </c>
      <c r="BA148" s="10"/>
      <c r="BB148" s="11">
        <f>SUM(BB145:BB147)</f>
        <v>0</v>
      </c>
      <c r="BC148" s="10"/>
      <c r="BD148" s="11">
        <f>SUM(BD145:BD147)</f>
        <v>0</v>
      </c>
      <c r="BE148" s="10"/>
      <c r="BF148" s="11">
        <f>SUM(BF145:BF147)</f>
        <v>0</v>
      </c>
      <c r="BG148" s="10"/>
      <c r="BH148" s="11">
        <f>SUM(BH145:BH147)</f>
        <v>0</v>
      </c>
      <c r="BI148" s="10"/>
      <c r="BJ148" s="11">
        <f>SUM(BJ145:BJ147)</f>
        <v>0</v>
      </c>
      <c r="BK148" s="10"/>
      <c r="BL148" s="11">
        <f>SUM(BL145:BL147)</f>
        <v>0</v>
      </c>
      <c r="BM148" s="10"/>
      <c r="BN148" s="7">
        <f>SUM(BN145:BN147)</f>
        <v>0</v>
      </c>
      <c r="BO148" s="7">
        <f>SUM(BO145:BO147)</f>
        <v>0</v>
      </c>
      <c r="BP148" s="11">
        <f>SUM(BP145:BP147)</f>
        <v>0</v>
      </c>
      <c r="BQ148" s="10"/>
      <c r="BR148" s="11">
        <f>SUM(BR145:BR147)</f>
        <v>0</v>
      </c>
      <c r="BS148" s="10"/>
      <c r="BT148" s="7">
        <f>SUM(BT145:BT147)</f>
        <v>0</v>
      </c>
      <c r="BU148" s="11">
        <f>SUM(BU145:BU147)</f>
        <v>0</v>
      </c>
      <c r="BV148" s="10"/>
      <c r="BW148" s="11">
        <f>SUM(BW145:BW147)</f>
        <v>0</v>
      </c>
      <c r="BX148" s="10"/>
      <c r="BY148" s="11">
        <f>SUM(BY145:BY147)</f>
        <v>0</v>
      </c>
      <c r="BZ148" s="10"/>
      <c r="CA148" s="11">
        <f>SUM(CA145:CA147)</f>
        <v>0</v>
      </c>
      <c r="CB148" s="10"/>
      <c r="CC148" s="11">
        <f>SUM(CC145:CC147)</f>
        <v>0</v>
      </c>
      <c r="CD148" s="10"/>
      <c r="CE148" s="11">
        <f>SUM(CE145:CE147)</f>
        <v>0</v>
      </c>
      <c r="CF148" s="10"/>
      <c r="CG148" s="11">
        <f>SUM(CG145:CG147)</f>
        <v>0</v>
      </c>
      <c r="CH148" s="10"/>
      <c r="CI148" s="11">
        <f>SUM(CI145:CI147)</f>
        <v>0</v>
      </c>
      <c r="CJ148" s="10"/>
      <c r="CK148" s="7">
        <f>SUM(CK145:CK147)</f>
        <v>0</v>
      </c>
      <c r="CL148" s="7">
        <f>SUM(CL145:CL147)</f>
        <v>0</v>
      </c>
      <c r="CM148" s="11">
        <f>SUM(CM145:CM147)</f>
        <v>0</v>
      </c>
      <c r="CN148" s="10"/>
      <c r="CO148" s="11">
        <f>SUM(CO145:CO147)</f>
        <v>0</v>
      </c>
      <c r="CP148" s="10"/>
      <c r="CQ148" s="7">
        <f>SUM(CQ145:CQ147)</f>
        <v>0</v>
      </c>
      <c r="CR148" s="11">
        <f>SUM(CR145:CR147)</f>
        <v>0</v>
      </c>
      <c r="CS148" s="10"/>
      <c r="CT148" s="11">
        <f>SUM(CT145:CT147)</f>
        <v>0</v>
      </c>
      <c r="CU148" s="10"/>
      <c r="CV148" s="11">
        <f>SUM(CV145:CV147)</f>
        <v>0</v>
      </c>
      <c r="CW148" s="10"/>
      <c r="CX148" s="11">
        <f>SUM(CX145:CX147)</f>
        <v>0</v>
      </c>
      <c r="CY148" s="10"/>
      <c r="CZ148" s="11">
        <f>SUM(CZ145:CZ147)</f>
        <v>0</v>
      </c>
      <c r="DA148" s="10"/>
      <c r="DB148" s="11">
        <f>SUM(DB145:DB147)</f>
        <v>0</v>
      </c>
      <c r="DC148" s="10"/>
      <c r="DD148" s="11">
        <f>SUM(DD145:DD147)</f>
        <v>0</v>
      </c>
      <c r="DE148" s="10"/>
      <c r="DF148" s="11">
        <f>SUM(DF145:DF147)</f>
        <v>0</v>
      </c>
      <c r="DG148" s="10"/>
      <c r="DH148" s="7">
        <f>SUM(DH145:DH147)</f>
        <v>0</v>
      </c>
      <c r="DI148" s="7">
        <f>SUM(DI145:DI147)</f>
        <v>0</v>
      </c>
      <c r="DJ148" s="11">
        <f>SUM(DJ145:DJ147)</f>
        <v>0</v>
      </c>
      <c r="DK148" s="10"/>
      <c r="DL148" s="11">
        <f>SUM(DL145:DL147)</f>
        <v>0</v>
      </c>
      <c r="DM148" s="10"/>
      <c r="DN148" s="7">
        <f>SUM(DN145:DN147)</f>
        <v>0</v>
      </c>
      <c r="DO148" s="11">
        <f>SUM(DO145:DO147)</f>
        <v>0</v>
      </c>
      <c r="DP148" s="10"/>
      <c r="DQ148" s="11">
        <f>SUM(DQ145:DQ147)</f>
        <v>0</v>
      </c>
      <c r="DR148" s="10"/>
      <c r="DS148" s="11">
        <f>SUM(DS145:DS147)</f>
        <v>0</v>
      </c>
      <c r="DT148" s="10"/>
      <c r="DU148" s="11">
        <f>SUM(DU145:DU147)</f>
        <v>0</v>
      </c>
      <c r="DV148" s="10"/>
      <c r="DW148" s="11">
        <f>SUM(DW145:DW147)</f>
        <v>0</v>
      </c>
      <c r="DX148" s="10"/>
      <c r="DY148" s="11">
        <f>SUM(DY145:DY147)</f>
        <v>0</v>
      </c>
      <c r="DZ148" s="10"/>
      <c r="EA148" s="11">
        <f>SUM(EA145:EA147)</f>
        <v>0</v>
      </c>
      <c r="EB148" s="10"/>
      <c r="EC148" s="11">
        <f>SUM(EC145:EC147)</f>
        <v>0</v>
      </c>
      <c r="ED148" s="10"/>
      <c r="EE148" s="7">
        <f>SUM(EE145:EE147)</f>
        <v>0</v>
      </c>
      <c r="EF148" s="7">
        <f>SUM(EF145:EF147)</f>
        <v>0</v>
      </c>
      <c r="EG148" s="11">
        <f>SUM(EG145:EG147)</f>
        <v>2</v>
      </c>
      <c r="EH148" s="10"/>
      <c r="EI148" s="11">
        <f>SUM(EI145:EI147)</f>
        <v>0</v>
      </c>
      <c r="EJ148" s="10"/>
      <c r="EK148" s="7">
        <f>SUM(EK145:EK147)</f>
        <v>0</v>
      </c>
      <c r="EL148" s="11">
        <f>SUM(EL145:EL147)</f>
        <v>0</v>
      </c>
      <c r="EM148" s="10"/>
      <c r="EN148" s="11">
        <f>SUM(EN145:EN147)</f>
        <v>0</v>
      </c>
      <c r="EO148" s="10"/>
      <c r="EP148" s="11">
        <f>SUM(EP145:EP147)</f>
        <v>0</v>
      </c>
      <c r="EQ148" s="10"/>
      <c r="ER148" s="11">
        <f>SUM(ER145:ER147)</f>
        <v>0</v>
      </c>
      <c r="ES148" s="10"/>
      <c r="ET148" s="11">
        <f>SUM(ET145:ET147)</f>
        <v>0</v>
      </c>
      <c r="EU148" s="10"/>
      <c r="EV148" s="11">
        <f>SUM(EV145:EV147)</f>
        <v>0</v>
      </c>
      <c r="EW148" s="10"/>
      <c r="EX148" s="11">
        <f>SUM(EX145:EX147)</f>
        <v>0</v>
      </c>
      <c r="EY148" s="10"/>
      <c r="EZ148" s="11">
        <f>SUM(EZ145:EZ147)</f>
        <v>0</v>
      </c>
      <c r="FA148" s="10"/>
      <c r="FB148" s="7">
        <f>SUM(FB145:FB147)</f>
        <v>0</v>
      </c>
      <c r="FC148" s="7">
        <f>SUM(FC145:FC147)</f>
        <v>0</v>
      </c>
      <c r="FD148" s="11">
        <f>SUM(FD145:FD147)</f>
        <v>0</v>
      </c>
      <c r="FE148" s="10"/>
      <c r="FF148" s="11">
        <f>SUM(FF145:FF147)</f>
        <v>0</v>
      </c>
      <c r="FG148" s="10"/>
      <c r="FH148" s="7">
        <f>SUM(FH145:FH147)</f>
        <v>0</v>
      </c>
      <c r="FI148" s="11">
        <f>SUM(FI145:FI147)</f>
        <v>0</v>
      </c>
      <c r="FJ148" s="10"/>
      <c r="FK148" s="11">
        <f>SUM(FK145:FK147)</f>
        <v>0</v>
      </c>
      <c r="FL148" s="10"/>
      <c r="FM148" s="11">
        <f>SUM(FM145:FM147)</f>
        <v>0</v>
      </c>
      <c r="FN148" s="10"/>
      <c r="FO148" s="11">
        <f>SUM(FO145:FO147)</f>
        <v>0</v>
      </c>
      <c r="FP148" s="10"/>
      <c r="FQ148" s="11">
        <f>SUM(FQ145:FQ147)</f>
        <v>0</v>
      </c>
      <c r="FR148" s="10"/>
      <c r="FS148" s="11">
        <f>SUM(FS145:FS147)</f>
        <v>0</v>
      </c>
      <c r="FT148" s="10"/>
      <c r="FU148" s="11">
        <f>SUM(FU145:FU147)</f>
        <v>0</v>
      </c>
      <c r="FV148" s="10"/>
      <c r="FW148" s="11">
        <f>SUM(FW145:FW147)</f>
        <v>0</v>
      </c>
      <c r="FX148" s="10"/>
      <c r="FY148" s="7">
        <f>SUM(FY145:FY147)</f>
        <v>0</v>
      </c>
      <c r="FZ148" s="7">
        <f>SUM(FZ145:FZ147)</f>
        <v>0</v>
      </c>
      <c r="GA148" s="11">
        <f>SUM(GA145:GA147)</f>
        <v>0</v>
      </c>
      <c r="GB148" s="10"/>
      <c r="GC148" s="11">
        <f>SUM(GC145:GC147)</f>
        <v>0</v>
      </c>
      <c r="GD148" s="10"/>
      <c r="GE148" s="7">
        <f>SUM(GE145:GE147)</f>
        <v>0</v>
      </c>
      <c r="GF148" s="11">
        <f>SUM(GF145:GF147)</f>
        <v>0</v>
      </c>
      <c r="GG148" s="10"/>
      <c r="GH148" s="11">
        <f>SUM(GH145:GH147)</f>
        <v>0</v>
      </c>
      <c r="GI148" s="10"/>
      <c r="GJ148" s="11">
        <f>SUM(GJ145:GJ147)</f>
        <v>0</v>
      </c>
      <c r="GK148" s="10"/>
      <c r="GL148" s="11">
        <f>SUM(GL145:GL147)</f>
        <v>0</v>
      </c>
      <c r="GM148" s="10"/>
      <c r="GN148" s="11">
        <f>SUM(GN145:GN147)</f>
        <v>0</v>
      </c>
      <c r="GO148" s="10"/>
      <c r="GP148" s="11">
        <f>SUM(GP145:GP147)</f>
        <v>0</v>
      </c>
      <c r="GQ148" s="10"/>
      <c r="GR148" s="11">
        <f>SUM(GR145:GR147)</f>
        <v>0</v>
      </c>
      <c r="GS148" s="10"/>
      <c r="GT148" s="11">
        <f>SUM(GT145:GT147)</f>
        <v>0</v>
      </c>
      <c r="GU148" s="10"/>
      <c r="GV148" s="7">
        <f>SUM(GV145:GV147)</f>
        <v>0</v>
      </c>
      <c r="GW148" s="7">
        <f>SUM(GW145:GW147)</f>
        <v>0</v>
      </c>
    </row>
    <row r="149" spans="1:205" ht="19.5" customHeight="1">
      <c r="A149" s="6"/>
      <c r="B149" s="6"/>
      <c r="C149" s="6"/>
      <c r="D149" s="6"/>
      <c r="E149" s="8" t="s">
        <v>287</v>
      </c>
      <c r="F149" s="6">
        <f>F26+F45+F85+F88+F143</f>
        <v>14</v>
      </c>
      <c r="G149" s="6">
        <f>G26+G45+G85+G88+G143</f>
        <v>103</v>
      </c>
      <c r="H149" s="6">
        <f aca="true" t="shared" si="119" ref="H149:R149">H26+H45+H85+H88</f>
        <v>2865</v>
      </c>
      <c r="I149" s="6">
        <f t="shared" si="119"/>
        <v>1365</v>
      </c>
      <c r="J149" s="6">
        <f t="shared" si="119"/>
        <v>75</v>
      </c>
      <c r="K149" s="6">
        <f t="shared" si="119"/>
        <v>120</v>
      </c>
      <c r="L149" s="6">
        <f t="shared" si="119"/>
        <v>405</v>
      </c>
      <c r="M149" s="6">
        <f t="shared" si="119"/>
        <v>150</v>
      </c>
      <c r="N149" s="6">
        <f t="shared" si="119"/>
        <v>690</v>
      </c>
      <c r="O149" s="6">
        <f t="shared" si="119"/>
        <v>0</v>
      </c>
      <c r="P149" s="6">
        <f t="shared" si="119"/>
        <v>0</v>
      </c>
      <c r="Q149" s="6">
        <f t="shared" si="119"/>
        <v>30</v>
      </c>
      <c r="R149" s="6">
        <f t="shared" si="119"/>
        <v>30</v>
      </c>
      <c r="S149" s="7">
        <f>S26+S45+S85+S88+S143</f>
        <v>240</v>
      </c>
      <c r="T149" s="7">
        <f>T26+T45+T85+T88+T143</f>
        <v>142</v>
      </c>
      <c r="U149" s="7">
        <f>U26+U45+U85+U88+U143</f>
        <v>209</v>
      </c>
      <c r="V149" s="11">
        <f>V26+V45+V85+V88</f>
        <v>255</v>
      </c>
      <c r="W149" s="10"/>
      <c r="X149" s="11">
        <f>X26+X45+X85+X88</f>
        <v>15</v>
      </c>
      <c r="Y149" s="10"/>
      <c r="Z149" s="7">
        <f>Z26+Z45+Z85+Z88+Z143</f>
        <v>18</v>
      </c>
      <c r="AA149" s="11">
        <f>AA26+AA45+AA85+AA88</f>
        <v>15</v>
      </c>
      <c r="AB149" s="10"/>
      <c r="AC149" s="11">
        <f>AC26+AC45+AC85+AC88</f>
        <v>60</v>
      </c>
      <c r="AD149" s="10"/>
      <c r="AE149" s="11">
        <f>AE26+AE45+AE85+AE88</f>
        <v>0</v>
      </c>
      <c r="AF149" s="10"/>
      <c r="AG149" s="11">
        <f>AG26+AG45+AG85+AG88</f>
        <v>60</v>
      </c>
      <c r="AH149" s="10"/>
      <c r="AI149" s="11">
        <f>AI26+AI45+AI85+AI88</f>
        <v>0</v>
      </c>
      <c r="AJ149" s="10"/>
      <c r="AK149" s="11">
        <f>AK26+AK45+AK85+AK88</f>
        <v>0</v>
      </c>
      <c r="AL149" s="10"/>
      <c r="AM149" s="11">
        <f>AM26+AM45+AM85+AM88</f>
        <v>0</v>
      </c>
      <c r="AN149" s="10"/>
      <c r="AO149" s="11">
        <f>AO26+AO45+AO85+AO88</f>
        <v>30</v>
      </c>
      <c r="AP149" s="10"/>
      <c r="AQ149" s="7">
        <f>AQ26+AQ45+AQ85+AQ88+AQ143</f>
        <v>12</v>
      </c>
      <c r="AR149" s="7">
        <f>AR26+AR45+AR85+AR88+AR143</f>
        <v>30</v>
      </c>
      <c r="AS149" s="11">
        <f>AS26+AS45+AS85+AS88</f>
        <v>210</v>
      </c>
      <c r="AT149" s="10"/>
      <c r="AU149" s="11">
        <f>AU26+AU45+AU85+AU88</f>
        <v>0</v>
      </c>
      <c r="AV149" s="10"/>
      <c r="AW149" s="7">
        <f>AW26+AW45+AW85+AW88+AW143</f>
        <v>14</v>
      </c>
      <c r="AX149" s="11">
        <f>AX26+AX45+AX85+AX88</f>
        <v>30</v>
      </c>
      <c r="AY149" s="10"/>
      <c r="AZ149" s="11">
        <f>AZ26+AZ45+AZ85+AZ88</f>
        <v>75</v>
      </c>
      <c r="BA149" s="10"/>
      <c r="BB149" s="11">
        <f>BB26+BB45+BB85+BB88</f>
        <v>0</v>
      </c>
      <c r="BC149" s="10"/>
      <c r="BD149" s="11">
        <f>BD26+BD45+BD85+BD88</f>
        <v>75</v>
      </c>
      <c r="BE149" s="10"/>
      <c r="BF149" s="11">
        <f>BF26+BF45+BF85+BF88</f>
        <v>0</v>
      </c>
      <c r="BG149" s="10"/>
      <c r="BH149" s="11">
        <f>BH26+BH45+BH85+BH88</f>
        <v>0</v>
      </c>
      <c r="BI149" s="10"/>
      <c r="BJ149" s="11">
        <f>BJ26+BJ45+BJ85+BJ88</f>
        <v>0</v>
      </c>
      <c r="BK149" s="10"/>
      <c r="BL149" s="11">
        <f>BL26+BL45+BL85+BL88</f>
        <v>0</v>
      </c>
      <c r="BM149" s="10"/>
      <c r="BN149" s="7">
        <f>BN26+BN45+BN85+BN88+BN143</f>
        <v>16</v>
      </c>
      <c r="BO149" s="7">
        <f>BO26+BO45+BO85+BO88+BO143</f>
        <v>30</v>
      </c>
      <c r="BP149" s="11">
        <f>BP26+BP45+BP85+BP88</f>
        <v>195</v>
      </c>
      <c r="BQ149" s="10"/>
      <c r="BR149" s="11">
        <f>BR26+BR45+BR85+BR88</f>
        <v>30</v>
      </c>
      <c r="BS149" s="10"/>
      <c r="BT149" s="7">
        <f>BT26+BT45+BT85+BT88+BT143</f>
        <v>13</v>
      </c>
      <c r="BU149" s="11">
        <f>BU26+BU45+BU85+BU88</f>
        <v>0</v>
      </c>
      <c r="BV149" s="10"/>
      <c r="BW149" s="11">
        <f>BW26+BW45+BW85+BW88</f>
        <v>120</v>
      </c>
      <c r="BX149" s="10"/>
      <c r="BY149" s="11">
        <f>BY26+BY45+BY85+BY88</f>
        <v>30</v>
      </c>
      <c r="BZ149" s="10"/>
      <c r="CA149" s="11">
        <f>CA26+CA45+CA85+CA88</f>
        <v>90</v>
      </c>
      <c r="CB149" s="10"/>
      <c r="CC149" s="11">
        <f>CC26+CC45+CC85+CC88</f>
        <v>0</v>
      </c>
      <c r="CD149" s="10"/>
      <c r="CE149" s="11">
        <f>CE26+CE45+CE85+CE88</f>
        <v>0</v>
      </c>
      <c r="CF149" s="10"/>
      <c r="CG149" s="11">
        <f>CG26+CG45+CG85+CG88</f>
        <v>0</v>
      </c>
      <c r="CH149" s="10"/>
      <c r="CI149" s="11">
        <f>CI26+CI45+CI85+CI88</f>
        <v>0</v>
      </c>
      <c r="CJ149" s="10"/>
      <c r="CK149" s="7">
        <f>CK26+CK45+CK85+CK88+CK143</f>
        <v>17</v>
      </c>
      <c r="CL149" s="7">
        <f>CL26+CL45+CL85+CL88+CL143</f>
        <v>30</v>
      </c>
      <c r="CM149" s="11">
        <f>CM26+CM45+CM85+CM88</f>
        <v>165</v>
      </c>
      <c r="CN149" s="10"/>
      <c r="CO149" s="11">
        <f>CO26+CO45+CO85+CO88</f>
        <v>30</v>
      </c>
      <c r="CP149" s="10"/>
      <c r="CQ149" s="7">
        <f>CQ26+CQ45+CQ85+CQ88+CQ143</f>
        <v>14</v>
      </c>
      <c r="CR149" s="11">
        <f>CR26+CR45+CR85+CR88</f>
        <v>0</v>
      </c>
      <c r="CS149" s="10"/>
      <c r="CT149" s="11">
        <f>CT26+CT45+CT85+CT88</f>
        <v>45</v>
      </c>
      <c r="CU149" s="10"/>
      <c r="CV149" s="11">
        <f>CV26+CV45+CV85+CV88</f>
        <v>60</v>
      </c>
      <c r="CW149" s="10"/>
      <c r="CX149" s="11">
        <f>CX26+CX45+CX85+CX88</f>
        <v>135</v>
      </c>
      <c r="CY149" s="10"/>
      <c r="CZ149" s="11">
        <f>CZ26+CZ45+CZ85+CZ88</f>
        <v>0</v>
      </c>
      <c r="DA149" s="10"/>
      <c r="DB149" s="11">
        <f>DB26+DB45+DB85+DB88</f>
        <v>0</v>
      </c>
      <c r="DC149" s="10"/>
      <c r="DD149" s="11">
        <f>DD26+DD45+DD85+DD88</f>
        <v>0</v>
      </c>
      <c r="DE149" s="10"/>
      <c r="DF149" s="11">
        <f>DF26+DF45+DF85+DF88</f>
        <v>0</v>
      </c>
      <c r="DG149" s="10"/>
      <c r="DH149" s="7">
        <f>DH26+DH45+DH85+DH88+DH143</f>
        <v>16</v>
      </c>
      <c r="DI149" s="7">
        <f>DI26+DI45+DI85+DI88+DI143</f>
        <v>30</v>
      </c>
      <c r="DJ149" s="11">
        <f>DJ26+DJ45+DJ85+DJ88</f>
        <v>210</v>
      </c>
      <c r="DK149" s="10"/>
      <c r="DL149" s="11">
        <f>DL26+DL45+DL85+DL88</f>
        <v>0</v>
      </c>
      <c r="DM149" s="10"/>
      <c r="DN149" s="7">
        <f>DN26+DN45+DN85+DN88+DN143</f>
        <v>14</v>
      </c>
      <c r="DO149" s="11">
        <f>DO26+DO45+DO85+DO88</f>
        <v>15</v>
      </c>
      <c r="DP149" s="10"/>
      <c r="DQ149" s="11">
        <f>DQ26+DQ45+DQ85+DQ88</f>
        <v>30</v>
      </c>
      <c r="DR149" s="10"/>
      <c r="DS149" s="11">
        <f>DS26+DS45+DS85+DS88</f>
        <v>60</v>
      </c>
      <c r="DT149" s="10"/>
      <c r="DU149" s="11">
        <f>DU26+DU45+DU85+DU88</f>
        <v>90</v>
      </c>
      <c r="DV149" s="10"/>
      <c r="DW149" s="11">
        <f>DW26+DW45+DW85+DW88</f>
        <v>0</v>
      </c>
      <c r="DX149" s="10"/>
      <c r="DY149" s="11">
        <f>DY26+DY45+DY85+DY88</f>
        <v>0</v>
      </c>
      <c r="DZ149" s="10"/>
      <c r="EA149" s="11">
        <f>EA26+EA45+EA85+EA88</f>
        <v>0</v>
      </c>
      <c r="EB149" s="10"/>
      <c r="EC149" s="11">
        <f>EC26+EC45+EC85+EC88</f>
        <v>0</v>
      </c>
      <c r="ED149" s="10"/>
      <c r="EE149" s="7">
        <f>EE26+EE45+EE85+EE88+EE143</f>
        <v>16</v>
      </c>
      <c r="EF149" s="7">
        <f>EF26+EF45+EF85+EF88+EF143</f>
        <v>30</v>
      </c>
      <c r="EG149" s="11">
        <f>EG26+EG45+EG85+EG88</f>
        <v>120</v>
      </c>
      <c r="EH149" s="10"/>
      <c r="EI149" s="11">
        <f>EI26+EI45+EI85+EI88</f>
        <v>0</v>
      </c>
      <c r="EJ149" s="10"/>
      <c r="EK149" s="7">
        <f>EK26+EK45+EK85+EK88+EK143</f>
        <v>9</v>
      </c>
      <c r="EL149" s="11">
        <f>EL26+EL45+EL85+EL88</f>
        <v>0</v>
      </c>
      <c r="EM149" s="10"/>
      <c r="EN149" s="11">
        <f>EN26+EN45+EN85+EN88</f>
        <v>45</v>
      </c>
      <c r="EO149" s="10"/>
      <c r="EP149" s="11">
        <f>EP26+EP45+EP85+EP88</f>
        <v>0</v>
      </c>
      <c r="EQ149" s="10"/>
      <c r="ER149" s="11">
        <f>ER26+ER45+ER85+ER88</f>
        <v>120</v>
      </c>
      <c r="ES149" s="10"/>
      <c r="ET149" s="11">
        <f>ET26+ET45+ET85+ET88</f>
        <v>0</v>
      </c>
      <c r="EU149" s="10"/>
      <c r="EV149" s="11">
        <f>EV26+EV45+EV85+EV88</f>
        <v>0</v>
      </c>
      <c r="EW149" s="10"/>
      <c r="EX149" s="11">
        <f>EX26+EX45+EX85+EX88</f>
        <v>0</v>
      </c>
      <c r="EY149" s="10"/>
      <c r="EZ149" s="11">
        <f>EZ26+EZ45+EZ85+EZ88</f>
        <v>0</v>
      </c>
      <c r="FA149" s="10"/>
      <c r="FB149" s="7">
        <f>FB26+FB45+FB85+FB88+FB143</f>
        <v>21</v>
      </c>
      <c r="FC149" s="7">
        <f>FC26+FC45+FC85+FC88+FC143</f>
        <v>30</v>
      </c>
      <c r="FD149" s="11">
        <f>FD26+FD45+FD85+FD88</f>
        <v>150</v>
      </c>
      <c r="FE149" s="10"/>
      <c r="FF149" s="11">
        <f>FF26+FF45+FF85+FF88</f>
        <v>0</v>
      </c>
      <c r="FG149" s="10"/>
      <c r="FH149" s="7">
        <f>FH26+FH45+FH85+FH88+FH143</f>
        <v>12</v>
      </c>
      <c r="FI149" s="11">
        <f>FI26+FI45+FI85+FI88</f>
        <v>30</v>
      </c>
      <c r="FJ149" s="10"/>
      <c r="FK149" s="11">
        <f>FK26+FK45+FK85+FK88</f>
        <v>30</v>
      </c>
      <c r="FL149" s="10"/>
      <c r="FM149" s="11">
        <f>FM26+FM45+FM85+FM88</f>
        <v>0</v>
      </c>
      <c r="FN149" s="10"/>
      <c r="FO149" s="11">
        <f>FO26+FO45+FO85+FO88</f>
        <v>90</v>
      </c>
      <c r="FP149" s="10"/>
      <c r="FQ149" s="11">
        <f>FQ26+FQ45+FQ85+FQ88</f>
        <v>0</v>
      </c>
      <c r="FR149" s="10"/>
      <c r="FS149" s="11">
        <f>FS26+FS45+FS85+FS88</f>
        <v>0</v>
      </c>
      <c r="FT149" s="10"/>
      <c r="FU149" s="11">
        <f>FU26+FU45+FU85+FU88</f>
        <v>0</v>
      </c>
      <c r="FV149" s="10"/>
      <c r="FW149" s="11">
        <f>FW26+FW45+FW85+FW88</f>
        <v>0</v>
      </c>
      <c r="FX149" s="10"/>
      <c r="FY149" s="7">
        <f>FY26+FY45+FY85+FY88+FY143</f>
        <v>18</v>
      </c>
      <c r="FZ149" s="7">
        <f>FZ26+FZ45+FZ85+FZ88+FZ143</f>
        <v>30</v>
      </c>
      <c r="GA149" s="11">
        <f>GA26+GA45+GA85+GA88</f>
        <v>60</v>
      </c>
      <c r="GB149" s="10"/>
      <c r="GC149" s="11">
        <f>GC26+GC45+GC85+GC88</f>
        <v>0</v>
      </c>
      <c r="GD149" s="10"/>
      <c r="GE149" s="7">
        <f>GE26+GE45+GE85+GE88+GE143</f>
        <v>4</v>
      </c>
      <c r="GF149" s="11">
        <f>GF26+GF45+GF85+GF88</f>
        <v>30</v>
      </c>
      <c r="GG149" s="10"/>
      <c r="GH149" s="11">
        <f>GH26+GH45+GH85+GH88</f>
        <v>0</v>
      </c>
      <c r="GI149" s="10"/>
      <c r="GJ149" s="11">
        <f>GJ26+GJ45+GJ85+GJ88</f>
        <v>0</v>
      </c>
      <c r="GK149" s="10"/>
      <c r="GL149" s="11">
        <f>GL26+GL45+GL85+GL88</f>
        <v>30</v>
      </c>
      <c r="GM149" s="10"/>
      <c r="GN149" s="11">
        <f>GN26+GN45+GN85+GN88</f>
        <v>0</v>
      </c>
      <c r="GO149" s="10"/>
      <c r="GP149" s="11">
        <f>GP26+GP45+GP85+GP88</f>
        <v>0</v>
      </c>
      <c r="GQ149" s="10"/>
      <c r="GR149" s="11">
        <f>GR26+GR45+GR85+GR88</f>
        <v>30</v>
      </c>
      <c r="GS149" s="10"/>
      <c r="GT149" s="11">
        <f>GT26+GT45+GT85+GT88</f>
        <v>0</v>
      </c>
      <c r="GU149" s="10"/>
      <c r="GV149" s="7">
        <f>GV26+GV45+GV85+GV88+GV143</f>
        <v>26</v>
      </c>
      <c r="GW149" s="7">
        <f>GW26+GW45+GW85+GW88+GW143</f>
        <v>30</v>
      </c>
    </row>
    <row r="151" spans="4:5" ht="12.75">
      <c r="D151" s="3" t="s">
        <v>23</v>
      </c>
      <c r="E151" s="3" t="s">
        <v>288</v>
      </c>
    </row>
    <row r="152" spans="4:5" ht="12.75">
      <c r="D152" s="3" t="s">
        <v>27</v>
      </c>
      <c r="E152" s="3" t="s">
        <v>289</v>
      </c>
    </row>
    <row r="153" spans="4:5" ht="12.75">
      <c r="D153" s="14" t="s">
        <v>47</v>
      </c>
      <c r="E153" s="14"/>
    </row>
    <row r="154" spans="4:5" ht="12.75">
      <c r="D154" s="3" t="s">
        <v>33</v>
      </c>
      <c r="E154" s="3" t="s">
        <v>290</v>
      </c>
    </row>
    <row r="155" spans="4:5" ht="12.75">
      <c r="D155" s="3" t="s">
        <v>34</v>
      </c>
      <c r="E155" s="3" t="s">
        <v>291</v>
      </c>
    </row>
    <row r="156" spans="4:5" ht="12.75">
      <c r="D156" s="14" t="s">
        <v>49</v>
      </c>
      <c r="E156" s="14"/>
    </row>
    <row r="157" spans="4:29" ht="12.75">
      <c r="D157" s="3" t="s">
        <v>34</v>
      </c>
      <c r="E157" s="3" t="s">
        <v>291</v>
      </c>
      <c r="M157" s="9"/>
      <c r="U157" s="9"/>
      <c r="AC157" s="9"/>
    </row>
    <row r="158" spans="4:5" ht="12.75">
      <c r="D158" s="3" t="s">
        <v>35</v>
      </c>
      <c r="E158" s="3" t="s">
        <v>292</v>
      </c>
    </row>
    <row r="159" spans="4:5" ht="12.75">
      <c r="D159" s="3" t="s">
        <v>36</v>
      </c>
      <c r="E159" s="3" t="s">
        <v>293</v>
      </c>
    </row>
    <row r="160" spans="4:5" ht="12.75">
      <c r="D160" s="3" t="s">
        <v>37</v>
      </c>
      <c r="E160" s="3" t="s">
        <v>294</v>
      </c>
    </row>
    <row r="161" spans="4:5" ht="12.75">
      <c r="D161" s="3" t="s">
        <v>38</v>
      </c>
      <c r="E161" s="3" t="s">
        <v>295</v>
      </c>
    </row>
    <row r="162" spans="4:5" ht="12.75">
      <c r="D162" s="3" t="s">
        <v>39</v>
      </c>
      <c r="E162" s="3" t="s">
        <v>296</v>
      </c>
    </row>
    <row r="163" spans="4:5" ht="12.75">
      <c r="D163" s="3" t="s">
        <v>40</v>
      </c>
      <c r="E163" s="3" t="s">
        <v>297</v>
      </c>
    </row>
    <row r="164" spans="4:5" ht="12.75">
      <c r="D164" s="3" t="s">
        <v>41</v>
      </c>
      <c r="E164" s="3" t="s">
        <v>298</v>
      </c>
    </row>
  </sheetData>
  <sheetProtection/>
  <mergeCells count="202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4"/>
    <mergeCell ref="S12:S15"/>
    <mergeCell ref="T12:T15"/>
    <mergeCell ref="U12:U15"/>
    <mergeCell ref="V12:BO12"/>
    <mergeCell ref="V13:AR13"/>
    <mergeCell ref="V14:Y14"/>
    <mergeCell ref="V15:W15"/>
    <mergeCell ref="X15:Y15"/>
    <mergeCell ref="Z14:Z15"/>
    <mergeCell ref="AA14:AP14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BY15:BZ15"/>
    <mergeCell ref="BJ15:BK15"/>
    <mergeCell ref="BL15:BM15"/>
    <mergeCell ref="BN14:BN15"/>
    <mergeCell ref="BO14:BO15"/>
    <mergeCell ref="BB15:BC15"/>
    <mergeCell ref="BD15:BE15"/>
    <mergeCell ref="BF15:BG15"/>
    <mergeCell ref="BH15:BI15"/>
    <mergeCell ref="CA15:CB15"/>
    <mergeCell ref="CC15:CD15"/>
    <mergeCell ref="CE15:CF15"/>
    <mergeCell ref="CG15:CH15"/>
    <mergeCell ref="BP12:DI12"/>
    <mergeCell ref="BP13:CL13"/>
    <mergeCell ref="BP14:BS14"/>
    <mergeCell ref="BP15:BQ15"/>
    <mergeCell ref="BR15:BS15"/>
    <mergeCell ref="BT14:BT15"/>
    <mergeCell ref="CM13:DI13"/>
    <mergeCell ref="CM14:CP14"/>
    <mergeCell ref="CM15:CN15"/>
    <mergeCell ref="CO15:CP15"/>
    <mergeCell ref="CQ14:CQ15"/>
    <mergeCell ref="CR14:DG14"/>
    <mergeCell ref="CR15:CS15"/>
    <mergeCell ref="CT15:CU15"/>
    <mergeCell ref="CV15:CW15"/>
    <mergeCell ref="CX15:CY15"/>
    <mergeCell ref="CZ15:DA15"/>
    <mergeCell ref="CI15:CJ15"/>
    <mergeCell ref="CK14:CK15"/>
    <mergeCell ref="CL14:CL15"/>
    <mergeCell ref="BU14:CJ14"/>
    <mergeCell ref="BU15:BV15"/>
    <mergeCell ref="BW15:BX15"/>
    <mergeCell ref="DN14:DN15"/>
    <mergeCell ref="DO14:ED14"/>
    <mergeCell ref="DO15:DP15"/>
    <mergeCell ref="DQ15:DR15"/>
    <mergeCell ref="DB15:DC15"/>
    <mergeCell ref="DD15:DE15"/>
    <mergeCell ref="DF15:DG15"/>
    <mergeCell ref="DH14:DH15"/>
    <mergeCell ref="DS15:DT15"/>
    <mergeCell ref="DU15:DV15"/>
    <mergeCell ref="DW15:DX15"/>
    <mergeCell ref="DY15:DZ15"/>
    <mergeCell ref="DI14:DI15"/>
    <mergeCell ref="DJ12:FC12"/>
    <mergeCell ref="DJ13:EF13"/>
    <mergeCell ref="DJ14:DM14"/>
    <mergeCell ref="DJ15:DK15"/>
    <mergeCell ref="DL15:DM15"/>
    <mergeCell ref="EL15:EM15"/>
    <mergeCell ref="EN15:EO15"/>
    <mergeCell ref="EP15:EQ15"/>
    <mergeCell ref="ER15:ES15"/>
    <mergeCell ref="EA15:EB15"/>
    <mergeCell ref="EC15:ED15"/>
    <mergeCell ref="EE14:EE15"/>
    <mergeCell ref="EF14:EF15"/>
    <mergeCell ref="ET15:EU15"/>
    <mergeCell ref="EV15:EW15"/>
    <mergeCell ref="EX15:EY15"/>
    <mergeCell ref="EZ15:FA15"/>
    <mergeCell ref="EG13:FC13"/>
    <mergeCell ref="EG14:EJ14"/>
    <mergeCell ref="EG15:EH15"/>
    <mergeCell ref="EI15:EJ15"/>
    <mergeCell ref="EK14:EK15"/>
    <mergeCell ref="EL14:FA14"/>
    <mergeCell ref="FB14:FB15"/>
    <mergeCell ref="FC14:FC15"/>
    <mergeCell ref="FD12:GW12"/>
    <mergeCell ref="FD13:FZ13"/>
    <mergeCell ref="FD14:FG14"/>
    <mergeCell ref="FD15:FE15"/>
    <mergeCell ref="FF15:FG15"/>
    <mergeCell ref="FH14:FH15"/>
    <mergeCell ref="FI14:FX14"/>
    <mergeCell ref="FI15:FJ15"/>
    <mergeCell ref="FU15:FV15"/>
    <mergeCell ref="FW15:FX15"/>
    <mergeCell ref="FY14:FY15"/>
    <mergeCell ref="FK15:FL15"/>
    <mergeCell ref="FM15:FN15"/>
    <mergeCell ref="FO15:FP15"/>
    <mergeCell ref="FQ15:FR15"/>
    <mergeCell ref="GA13:GW13"/>
    <mergeCell ref="GA14:GD14"/>
    <mergeCell ref="GA15:GB15"/>
    <mergeCell ref="GC15:GD15"/>
    <mergeCell ref="GE14:GE15"/>
    <mergeCell ref="GF14:GU14"/>
    <mergeCell ref="GF15:GG15"/>
    <mergeCell ref="GH15:GI15"/>
    <mergeCell ref="GJ15:GK15"/>
    <mergeCell ref="GT15:GU15"/>
    <mergeCell ref="GV14:GV15"/>
    <mergeCell ref="GW14:GW15"/>
    <mergeCell ref="A16:GW16"/>
    <mergeCell ref="GL15:GM15"/>
    <mergeCell ref="GN15:GO15"/>
    <mergeCell ref="GP15:GQ15"/>
    <mergeCell ref="GR15:GS15"/>
    <mergeCell ref="FZ14:FZ15"/>
    <mergeCell ref="FS15:FT15"/>
    <mergeCell ref="A90:A91"/>
    <mergeCell ref="B90:B91"/>
    <mergeCell ref="A92:A93"/>
    <mergeCell ref="B92:B93"/>
    <mergeCell ref="A27:GW27"/>
    <mergeCell ref="A46:GW46"/>
    <mergeCell ref="A86:GW86"/>
    <mergeCell ref="A89:GW89"/>
    <mergeCell ref="A100:A101"/>
    <mergeCell ref="B100:B101"/>
    <mergeCell ref="A102:A103"/>
    <mergeCell ref="B102:B103"/>
    <mergeCell ref="A94:A96"/>
    <mergeCell ref="B94:B96"/>
    <mergeCell ref="A97:A99"/>
    <mergeCell ref="B97:B99"/>
    <mergeCell ref="A108:A109"/>
    <mergeCell ref="B108:B109"/>
    <mergeCell ref="A110:A111"/>
    <mergeCell ref="B110:B111"/>
    <mergeCell ref="A104:A105"/>
    <mergeCell ref="B104:B105"/>
    <mergeCell ref="A106:A107"/>
    <mergeCell ref="B106:B107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32:A133"/>
    <mergeCell ref="B132:B133"/>
    <mergeCell ref="A134:A135"/>
    <mergeCell ref="B134:B135"/>
    <mergeCell ref="A128:A129"/>
    <mergeCell ref="B128:B129"/>
    <mergeCell ref="A130:A131"/>
    <mergeCell ref="B130:B131"/>
    <mergeCell ref="A140:GW140"/>
    <mergeCell ref="A144:GW144"/>
    <mergeCell ref="D153:E153"/>
    <mergeCell ref="D156:E156"/>
    <mergeCell ref="A136:A137"/>
    <mergeCell ref="B136:B137"/>
    <mergeCell ref="A138:A139"/>
    <mergeCell ref="B138:B139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2019-09-24T10:56:23Z</dcterms:modified>
  <cp:category/>
  <cp:version/>
  <cp:contentType/>
  <cp:contentStatus/>
</cp:coreProperties>
</file>