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BUDYNKI ZUT-u " sheetId="1" r:id="rId1"/>
  </sheets>
  <definedNames>
    <definedName name="_xlnm.Print_Area" localSheetId="0">'BUDYNKI ZUT-u '!$A$1:$I$298</definedName>
    <definedName name="_xlnm.Print_Titles" localSheetId="0">'BUDYNKI ZUT-u '!$4:$5</definedName>
  </definedNames>
  <calcPr fullCalcOnLoad="1"/>
</workbook>
</file>

<file path=xl/sharedStrings.xml><?xml version="1.0" encoding="utf-8"?>
<sst xmlns="http://schemas.openxmlformats.org/spreadsheetml/2006/main" count="534" uniqueCount="283">
  <si>
    <t>Lp.</t>
  </si>
  <si>
    <t>Wydział Nauk o Żywności i Rybactwa</t>
  </si>
  <si>
    <t>Budynek główny</t>
  </si>
  <si>
    <t>Pawilon ABCD</t>
  </si>
  <si>
    <t>Hala Technologiczno-Doświadczalna</t>
  </si>
  <si>
    <t>Przybudówka</t>
  </si>
  <si>
    <t xml:space="preserve">Rybacka Stacja Doświadczalna </t>
  </si>
  <si>
    <t>Budynek magazynowy</t>
  </si>
  <si>
    <t>Nowe Czarnowo</t>
  </si>
  <si>
    <t>Ińsko, ul. Piękna 5</t>
  </si>
  <si>
    <t>Budynek Dziekanatu</t>
  </si>
  <si>
    <t>Hala Wegetacji</t>
  </si>
  <si>
    <t>Wiata na maszyny rolnicze</t>
  </si>
  <si>
    <t>Budynek dydaktyczno-naukowy</t>
  </si>
  <si>
    <t>Budynek techniczny</t>
  </si>
  <si>
    <t>Szklarnia</t>
  </si>
  <si>
    <t>Mrożarka</t>
  </si>
  <si>
    <t>Budynek garażowy</t>
  </si>
  <si>
    <t>Wydział Ekonomiczny</t>
  </si>
  <si>
    <t>Szczecin, ul. Żołnierska 47</t>
  </si>
  <si>
    <t>Wydział Biotechnologii i Hodowli Zwierząt</t>
  </si>
  <si>
    <t>Szczecin, ul. Judyma 2</t>
  </si>
  <si>
    <t>Szczecin, ul. Judyma 6</t>
  </si>
  <si>
    <t>Szczecin, ul. Judyma 10</t>
  </si>
  <si>
    <t>Szczecin, ul. Judyma 12 A</t>
  </si>
  <si>
    <t>Szczecin, ul. Judyma 16</t>
  </si>
  <si>
    <t>Szczecin, ul. Judyma 17</t>
  </si>
  <si>
    <t>Szczecin, ul. Judyma 18</t>
  </si>
  <si>
    <t>Szczecin, ul. Judyma 18 A</t>
  </si>
  <si>
    <t>Szczecin, ul. Judyma18 B</t>
  </si>
  <si>
    <t>Szczecin,ul. Judyma 24</t>
  </si>
  <si>
    <t>Szczecin,ul. Judyma 26</t>
  </si>
  <si>
    <t>Szczecin, al. Piastów 41</t>
  </si>
  <si>
    <t>Laboratorium Zakładowe Wibroakustyki Stosowanej</t>
  </si>
  <si>
    <t>Wydział Informatyki</t>
  </si>
  <si>
    <t>Szczecin, ul. Żołnierska 49</t>
  </si>
  <si>
    <t>Szczecin, ul. Żołnierska 52</t>
  </si>
  <si>
    <t>Wydział Elektryczny</t>
  </si>
  <si>
    <t>Szczecin, ul. 26 Kwietnia 10</t>
  </si>
  <si>
    <t>Budynek Instytutu Automatyki Przemysłowej</t>
  </si>
  <si>
    <t>Szczecin, ul. Sikorskiego 37</t>
  </si>
  <si>
    <t>Wydział Budownictwa i Architektury</t>
  </si>
  <si>
    <t>Szczecin, ul. Żołnierska 50</t>
  </si>
  <si>
    <t>Wydział Technologii i Inżynierii Chemicznej</t>
  </si>
  <si>
    <t>Szczecin, al. Piastów 42</t>
  </si>
  <si>
    <t xml:space="preserve">Szczecin, ul. Pułaskiego 10 </t>
  </si>
  <si>
    <t>Szczecin, al. Piastów 19</t>
  </si>
  <si>
    <t>Budynek Instytutu Technologii Mechanicznej</t>
  </si>
  <si>
    <t>Szczecin, ul. Sikorskiego 38</t>
  </si>
  <si>
    <t>Budynek Odlewni Doświadczalnej</t>
  </si>
  <si>
    <t>Szczecin, ul. Sikorskiego 40</t>
  </si>
  <si>
    <t>Katedra Techniki Cieplnej</t>
  </si>
  <si>
    <t xml:space="preserve">Szczecin, al. Piastów 19 </t>
  </si>
  <si>
    <t>Hotel Asystenta</t>
  </si>
  <si>
    <t>Szczecin, ul. Chopina 51</t>
  </si>
  <si>
    <t>Szczecin, ul. Szwoleżerów 3</t>
  </si>
  <si>
    <t>Szczecin, ul. Chopina 51 A</t>
  </si>
  <si>
    <t>Stołówka z funkcją Klubu Studenckiego "Kubuś"</t>
  </si>
  <si>
    <t>Szczecin, ul. Chopina 53</t>
  </si>
  <si>
    <t>Studium Wychowania Fizycznego i Sportu</t>
  </si>
  <si>
    <t>Budynek biurowy</t>
  </si>
  <si>
    <t>Szczecin, ul. Chopina 14</t>
  </si>
  <si>
    <t>Badynek warsztatowy</t>
  </si>
  <si>
    <t>Szczecin, ul. Judyma 4</t>
  </si>
  <si>
    <t>Hala Sportowa</t>
  </si>
  <si>
    <t>Osiedle Studenckie</t>
  </si>
  <si>
    <t>Ds. "Andromeda"</t>
  </si>
  <si>
    <t>Szczecin, ul. Chopina 59</t>
  </si>
  <si>
    <t>Ds. "Amicus"</t>
  </si>
  <si>
    <t>Szczecin, ul. Chopina 55</t>
  </si>
  <si>
    <t xml:space="preserve">Ds. "Arkona" </t>
  </si>
  <si>
    <t>Szczecin, ul. Chopina 61</t>
  </si>
  <si>
    <t>Dom Studencki Nr 1i 2</t>
  </si>
  <si>
    <t>Szczecin, al. Boh. Warszawy 55</t>
  </si>
  <si>
    <t>Dom Studencki Nr 3</t>
  </si>
  <si>
    <t>Szczecin, al. Piastów 26</t>
  </si>
  <si>
    <t>Dom Studencki Nr 4</t>
  </si>
  <si>
    <t>Szczecin, ul. Szwoleżerów 1/2</t>
  </si>
  <si>
    <t>Dom Studencki Nr 5</t>
  </si>
  <si>
    <t>Szczecin, al. Piastów 24</t>
  </si>
  <si>
    <t>Szczecin, ul. Ku Słońcu 7</t>
  </si>
  <si>
    <t>Akademicki Ośrodek Jeździecki</t>
  </si>
  <si>
    <t>Domek nr 1</t>
  </si>
  <si>
    <t>Szczecin, ul. Junacka 21-25</t>
  </si>
  <si>
    <t>Domek nr 2</t>
  </si>
  <si>
    <t xml:space="preserve">Stajnia </t>
  </si>
  <si>
    <t>Stodoła</t>
  </si>
  <si>
    <t>Ośrodki Wypoczynkowe</t>
  </si>
  <si>
    <t>Budynek gospodarczy</t>
  </si>
  <si>
    <t>Dziwnów, ul. Matejki 16</t>
  </si>
  <si>
    <t>Świetlica</t>
  </si>
  <si>
    <t>Swobnica, ul. Kolejowa 129</t>
  </si>
  <si>
    <t>Dom Kolonijny 1 (biały)</t>
  </si>
  <si>
    <t>Dom Kolonijny 2 (czerwony)</t>
  </si>
  <si>
    <t>Garaż murowany</t>
  </si>
  <si>
    <t>Barakowóz stacjonarny</t>
  </si>
  <si>
    <t>Budynek recepcyjny</t>
  </si>
  <si>
    <t>Łukęcin, ul. Uzdrowiskowa 1</t>
  </si>
  <si>
    <t>Pawilon sanitarny i recepcja</t>
  </si>
  <si>
    <t>Stoki</t>
  </si>
  <si>
    <t>Budynek</t>
  </si>
  <si>
    <t>Szczecin, ul. Jagiellońska 21</t>
  </si>
  <si>
    <t>Budynek Jednostek Międzywydziałowych</t>
  </si>
  <si>
    <t>Szczecin, al. Piastów 48</t>
  </si>
  <si>
    <t>Campus 2 - Wernyhory</t>
  </si>
  <si>
    <t xml:space="preserve">Budynek </t>
  </si>
  <si>
    <t>Szczecin, ul. Janickiego 33 (14)</t>
  </si>
  <si>
    <t>Szczecin, ul. Janickiego 15</t>
  </si>
  <si>
    <t>Szczecin, ul. Janickiego 16</t>
  </si>
  <si>
    <t>Szczecin, ul. Janickiego 17</t>
  </si>
  <si>
    <t>Szczecin, ul. Janickiego 18</t>
  </si>
  <si>
    <t>Szczecin, ul. Janickiego 21</t>
  </si>
  <si>
    <t>Szczecin, ul. Janickiego 22</t>
  </si>
  <si>
    <t>Szczecin, ul. Janickiego 24</t>
  </si>
  <si>
    <t>Szczecin, ul. Janickiego 25</t>
  </si>
  <si>
    <t>Szczecin, ul. Janickiego 27</t>
  </si>
  <si>
    <t>Szczecin, ul. Janickiego 30</t>
  </si>
  <si>
    <t>Szczecin, ul. Janickiego 34</t>
  </si>
  <si>
    <t>Szczecin, ul. Janickiego 43</t>
  </si>
  <si>
    <t>Szczecin, ul. Janickiego 44</t>
  </si>
  <si>
    <t>Szczecin, ul. Janickiego 45</t>
  </si>
  <si>
    <t>Szczecin, ul. Janickiego 46</t>
  </si>
  <si>
    <t>Szczecin, ul. Janickiego 47</t>
  </si>
  <si>
    <t>Szczecin, ul. Janickiego 48</t>
  </si>
  <si>
    <t>Szczecin, ul. Janickiego 49</t>
  </si>
  <si>
    <t>Szczecin, ul. Janickiego 50</t>
  </si>
  <si>
    <t>Szczecin, ul. Janickiego 51</t>
  </si>
  <si>
    <t>Szczecin, ul. Janickiego 52</t>
  </si>
  <si>
    <t>Szczecin, ul. Janickiego 53</t>
  </si>
  <si>
    <t>Szczecin, ul. Janickiego 55</t>
  </si>
  <si>
    <t>Szczecin, ul. Janickiego 56</t>
  </si>
  <si>
    <t>Szczecin, ul. Janickiego 57</t>
  </si>
  <si>
    <t>Szczecin, ul. Janickiego 58</t>
  </si>
  <si>
    <t>Szczecin, ul. Janickiego 59</t>
  </si>
  <si>
    <t>Rektorat</t>
  </si>
  <si>
    <t>Szczecin, al. Piastów 17</t>
  </si>
  <si>
    <t>Szczecin, al. Piastów 18</t>
  </si>
  <si>
    <t>JACHT KLUB AZS</t>
  </si>
  <si>
    <t>Warsztat szkutniczy</t>
  </si>
  <si>
    <t>Szczecin, ul. Przestrzenna 9</t>
  </si>
  <si>
    <t>Wiata JK AZS</t>
  </si>
  <si>
    <t>Budynek-hangar jachtów</t>
  </si>
  <si>
    <t>Szczecin, ul. Wyspiańskiego 1</t>
  </si>
  <si>
    <t>Wydział Kształtowania Środowiska i Rolnictwa</t>
  </si>
  <si>
    <t>Ośrodek Szkoleniowo-Badawczy w Zakresie  Energii Odnawialnej w Ostoi</t>
  </si>
  <si>
    <t>Wydział Inżynierii Mechanicznej i Mechatroniki</t>
  </si>
  <si>
    <t>Szczecin, ul. Przestrzenna 10</t>
  </si>
  <si>
    <t>Szczecin, ul. Przestrzenna 11</t>
  </si>
  <si>
    <t>Szczecin, ul. Przestrzenna 12</t>
  </si>
  <si>
    <t>Szczecin, ul. Przestrzenna 13</t>
  </si>
  <si>
    <t>Boks magazyn</t>
  </si>
  <si>
    <t>Wiata 1</t>
  </si>
  <si>
    <t>Wiata 2</t>
  </si>
  <si>
    <t>Szczecin, ul. Jagiełły 15</t>
  </si>
  <si>
    <t xml:space="preserve">Budynek (+3 windy) </t>
  </si>
  <si>
    <t>Ośrodek Doświadczalny w Lipniku i Ostoi</t>
  </si>
  <si>
    <t>Magazyn</t>
  </si>
  <si>
    <t>Komórki gospodarcze</t>
  </si>
  <si>
    <t>Warchlakarnia</t>
  </si>
  <si>
    <t>Obara głęboka</t>
  </si>
  <si>
    <t>Garaże- rybia ość</t>
  </si>
  <si>
    <t>Jalownik</t>
  </si>
  <si>
    <t>Cielętnik</t>
  </si>
  <si>
    <t>Obora</t>
  </si>
  <si>
    <t>Chlewnia</t>
  </si>
  <si>
    <t>Owczarnia</t>
  </si>
  <si>
    <t>Ostoja, 72-005 Przecław</t>
  </si>
  <si>
    <t>Garaże</t>
  </si>
  <si>
    <t>Warsztat</t>
  </si>
  <si>
    <t>Magazn owoców</t>
  </si>
  <si>
    <t>Budyek gospodarczy</t>
  </si>
  <si>
    <t>Suma</t>
  </si>
  <si>
    <t>Stajnia + magazyn</t>
  </si>
  <si>
    <t>Budynek mieszkalno-biurowy</t>
  </si>
  <si>
    <t>Szopa na maszyny</t>
  </si>
  <si>
    <t>Budynek wielofunkcyjny</t>
  </si>
  <si>
    <t>Szczecin, ul. Królewicza Kazimierza 4</t>
  </si>
  <si>
    <t>Szczecin, ul. Papieża Pawła VI 3 B</t>
  </si>
  <si>
    <t>Szczecin, ul. Słowackiego 17</t>
  </si>
  <si>
    <t>Szczecin, ul. Papieża Pawła VI 1</t>
  </si>
  <si>
    <t>Szczecin, ul. Papieża Pawła VI 3 A</t>
  </si>
  <si>
    <t>Dołuje, ul. Daniela 9</t>
  </si>
  <si>
    <t>Jednostka / Wydział</t>
  </si>
  <si>
    <t>Lokalizacja</t>
  </si>
  <si>
    <t>Rajkowo, 72-005 Przecław</t>
  </si>
  <si>
    <t>Lipnik 15,                                                                                         73-110 Strargard Szczeciński</t>
  </si>
  <si>
    <t xml:space="preserve"> Ostoja 10, 72-005 Przecław</t>
  </si>
  <si>
    <t xml:space="preserve">Bursa </t>
  </si>
  <si>
    <t>Pracownia polowa</t>
  </si>
  <si>
    <t>Kuźnia - stolarnia</t>
  </si>
  <si>
    <t>Stacja paliw</t>
  </si>
  <si>
    <t xml:space="preserve">Garaże (15 boksów) </t>
  </si>
  <si>
    <t>Warsztat mechaniczny</t>
  </si>
  <si>
    <t>Szopa na maszyny 3-segmentowa</t>
  </si>
  <si>
    <t>Garaże-hala</t>
  </si>
  <si>
    <t>Szczecin, ul. Janickiego 32 (10)</t>
  </si>
  <si>
    <t>Szczecin, ul. Janickiego 34 (13)</t>
  </si>
  <si>
    <t>Szczecin, ul. Janickiego 29 (28)</t>
  </si>
  <si>
    <t>Biblioteka Główna</t>
  </si>
  <si>
    <t>Domki kempingowe (szt.13)                                                       +świetlica+barakowóz</t>
  </si>
  <si>
    <t>Szczecin, ul. Tenisowa 33</t>
  </si>
  <si>
    <t>Budynek administracyjny</t>
  </si>
  <si>
    <t>Studium Kultury</t>
  </si>
  <si>
    <t>Domki kempingowe (szt. 13 )</t>
  </si>
  <si>
    <t>Domki kempingowe (szt. 11)</t>
  </si>
  <si>
    <t xml:space="preserve">Rolnicza Stacja Doświadczalna </t>
  </si>
  <si>
    <t xml:space="preserve">Stacja Badań Modelowych </t>
  </si>
  <si>
    <t>Widzeńsko 5</t>
  </si>
  <si>
    <t>Powierzchnia całkowita
[m2]</t>
  </si>
  <si>
    <t>Garaż</t>
  </si>
  <si>
    <t>-</t>
  </si>
  <si>
    <t>Szczecin, ul. Wielkopolska 19</t>
  </si>
  <si>
    <t>Łącznik</t>
  </si>
  <si>
    <t>Laboratorium wodne</t>
  </si>
  <si>
    <t>Szczecin, ul. Piastów 51 (U2)</t>
  </si>
  <si>
    <t>Hala Technologiczna</t>
  </si>
  <si>
    <t>Wiata stalowa</t>
  </si>
  <si>
    <t>Warzywnicza Stacja Doświadczalna</t>
  </si>
  <si>
    <t>Magazyn mat. łatwopalnych</t>
  </si>
  <si>
    <t xml:space="preserve">Katedra Technicznego Zabezpieczenia Okrętów </t>
  </si>
  <si>
    <t>Silos</t>
  </si>
  <si>
    <t>OBIEKTY WYDZIERŻAWIONE BĘDĄCE WŁASNOŚCIĄ UCZELNI</t>
  </si>
  <si>
    <t>Budynek portierni</t>
  </si>
  <si>
    <t>Szczecin, ul. Witolda 7/9</t>
  </si>
  <si>
    <t>Budynek (po byłej kotłowni)</t>
  </si>
  <si>
    <t xml:space="preserve">Centrum Kultury Studentów i Pracowników </t>
  </si>
  <si>
    <t>Szczecin, ul.Witolda 7/8</t>
  </si>
  <si>
    <t>Budynek (Baza gospodarcza)</t>
  </si>
  <si>
    <t>Zakład Poligrafii "Zapol"</t>
  </si>
  <si>
    <t>Budynek "Zębiec"</t>
  </si>
  <si>
    <t>Szczecin,al. Piastów 41 a</t>
  </si>
  <si>
    <t>Budynek (obok WTM)</t>
  </si>
  <si>
    <t>Szczecin, ul. Janickiego 31 (12)</t>
  </si>
  <si>
    <t xml:space="preserve">Budynek główny </t>
  </si>
  <si>
    <t>Dziwnów, ul. Kościelna 35, 35 a</t>
  </si>
  <si>
    <t>Budynek sanitarny murowany</t>
  </si>
  <si>
    <t>Dziwnów, ul. Kościelna 10</t>
  </si>
  <si>
    <t>Domki letniskowe (szt.18 )</t>
  </si>
  <si>
    <t>Powierzchnia zabudowy                                                             [m2]</t>
  </si>
  <si>
    <t>Powierzchnia użytkowa
[m2]</t>
  </si>
  <si>
    <t xml:space="preserve">Zestawienie powierzchni budynków                                                                                                                                                                             Zachodniopomorskiego Uniwersytetu Technologicznego w Szczecinie                                                                                                                  </t>
  </si>
  <si>
    <t xml:space="preserve">Budynek biurowy </t>
  </si>
  <si>
    <t>Kubatura                                           [m3]</t>
  </si>
  <si>
    <t>Rok                                             budowy</t>
  </si>
  <si>
    <t>Szczecin, ul. Judyma 12/14</t>
  </si>
  <si>
    <t>Budynek  (kontenerowiec)</t>
  </si>
  <si>
    <t>Budynek warsztatu</t>
  </si>
  <si>
    <t>Szczecin,ul. Judyma 20/22</t>
  </si>
  <si>
    <t>Budynek (koziarnia)</t>
  </si>
  <si>
    <t>Budynek (prosektorium)</t>
  </si>
  <si>
    <t>Budynek (pawilon)</t>
  </si>
  <si>
    <t>Budynek sanitarny</t>
  </si>
  <si>
    <t>Skład opału</t>
  </si>
  <si>
    <t>Szczecin, ul. Janickiego 60</t>
  </si>
  <si>
    <t>Szczecin, ul. Janickiego 35 (9)</t>
  </si>
  <si>
    <t>Garaże (467)</t>
  </si>
  <si>
    <t>Garaże (66)</t>
  </si>
  <si>
    <t>Garaże (36)</t>
  </si>
  <si>
    <t>Budynek (garaż przy bliźniaku - 908)</t>
  </si>
  <si>
    <t>Stajnia + wozownia (57)</t>
  </si>
  <si>
    <t>Warsztat (38)</t>
  </si>
  <si>
    <t>Obora (56)</t>
  </si>
  <si>
    <t>Garaże-wiata (33)</t>
  </si>
  <si>
    <t>Administracja Osiedla Akademickiego (Pólsenatorium)</t>
  </si>
  <si>
    <t>Pawilon dla służby zdrowia</t>
  </si>
  <si>
    <t>Budynek biurowy (Przedszkole)</t>
  </si>
  <si>
    <t>Magazyn blaszany</t>
  </si>
  <si>
    <t>Magazyn murowany</t>
  </si>
  <si>
    <t>Magazyn W-1</t>
  </si>
  <si>
    <t>Magazyn W-2</t>
  </si>
  <si>
    <t>Hala A</t>
  </si>
  <si>
    <t>Hala B</t>
  </si>
  <si>
    <t>Budynek główny (Nowa Chemia)</t>
  </si>
  <si>
    <t>Magazyn odczynników (NCh)</t>
  </si>
  <si>
    <t>Budynek główny (Stara Chemia)</t>
  </si>
  <si>
    <t>Szczecin, Witolda 9</t>
  </si>
  <si>
    <t>Szczecin, ul. Ku Słońcu 140</t>
  </si>
  <si>
    <t>Wydział Techniki Morskiej i Transportu</t>
  </si>
  <si>
    <t>Szczecin, al. Piastów 50 a</t>
  </si>
  <si>
    <t>Regionalne Centrum Innowacji i Transferu Technologii</t>
  </si>
  <si>
    <t>Centrum Dydaktyczno Badawcze Nanotechnologii</t>
  </si>
  <si>
    <t>Szczecin, al.. Piastów 45</t>
  </si>
  <si>
    <t>Budynek z aulą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</si>
</sst>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\ _z_ł"/>
    <numFmt numFmtId="177" formatCode="#,##0.00\ _z_ł"/>
    <numFmt numFmtId="178" formatCode="#,##0.000"/>
    <numFmt numFmtId="179" formatCode="#,##0.0000"/>
    <numFmt numFmtId="180" formatCode="#,##0.0"/>
    <numFmt numFmtId="181" formatCode="#,##0.0\ _z_ł"/>
    <numFmt numFmtId="182" formatCode="#,##0.000\ _z_ł"/>
    <numFmt numFmtId="183" formatCode="#,##0.00\ &quot;zł&quot;"/>
    <numFmt numFmtId="184" formatCode="0.0"/>
    <numFmt numFmtId="185" formatCode="0.000"/>
    <numFmt numFmtId="186" formatCode="0.0000"/>
  </numFmts>
  <fonts count="3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Arial CE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Arial CE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1" fillId="2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" fillId="20" borderId="14" xfId="0" applyFont="1" applyFill="1" applyBorder="1" applyAlignment="1">
      <alignment horizontal="center" wrapText="1"/>
    </xf>
    <xf numFmtId="4" fontId="1" fillId="20" borderId="15" xfId="0" applyNumberFormat="1" applyFont="1" applyFill="1" applyBorder="1" applyAlignment="1">
      <alignment wrapText="1"/>
    </xf>
    <xf numFmtId="177" fontId="2" fillId="0" borderId="10" xfId="0" applyNumberFormat="1" applyFont="1" applyBorder="1" applyAlignment="1">
      <alignment wrapText="1"/>
    </xf>
    <xf numFmtId="177" fontId="2" fillId="0" borderId="12" xfId="0" applyNumberFormat="1" applyFont="1" applyBorder="1" applyAlignment="1">
      <alignment wrapText="1"/>
    </xf>
    <xf numFmtId="177" fontId="1" fillId="20" borderId="15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wrapText="1"/>
    </xf>
    <xf numFmtId="2" fontId="1" fillId="20" borderId="15" xfId="0" applyNumberFormat="1" applyFont="1" applyFill="1" applyBorder="1" applyAlignment="1">
      <alignment wrapText="1"/>
    </xf>
    <xf numFmtId="177" fontId="2" fillId="0" borderId="10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7" fontId="1" fillId="20" borderId="17" xfId="0" applyNumberFormat="1" applyFont="1" applyFill="1" applyBorder="1" applyAlignment="1">
      <alignment wrapText="1"/>
    </xf>
    <xf numFmtId="4" fontId="1" fillId="20" borderId="17" xfId="0" applyNumberFormat="1" applyFont="1" applyFill="1" applyBorder="1" applyAlignment="1">
      <alignment wrapText="1"/>
    </xf>
    <xf numFmtId="0" fontId="8" fillId="0" borderId="17" xfId="0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wrapText="1"/>
    </xf>
    <xf numFmtId="2" fontId="1" fillId="20" borderId="17" xfId="0" applyNumberFormat="1" applyFont="1" applyFill="1" applyBorder="1" applyAlignment="1">
      <alignment wrapText="1"/>
    </xf>
    <xf numFmtId="177" fontId="2" fillId="0" borderId="18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4" fontId="1" fillId="20" borderId="21" xfId="0" applyNumberFormat="1" applyFont="1" applyFill="1" applyBorder="1" applyAlignment="1">
      <alignment wrapText="1"/>
    </xf>
    <xf numFmtId="0" fontId="1" fillId="20" borderId="22" xfId="0" applyFont="1" applyFill="1" applyBorder="1" applyAlignment="1">
      <alignment horizontal="center" wrapText="1"/>
    </xf>
    <xf numFmtId="2" fontId="1" fillId="20" borderId="23" xfId="0" applyNumberFormat="1" applyFont="1" applyFill="1" applyBorder="1" applyAlignment="1">
      <alignment wrapText="1"/>
    </xf>
    <xf numFmtId="4" fontId="1" fillId="20" borderId="24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1" fillId="20" borderId="25" xfId="0" applyFont="1" applyFill="1" applyBorder="1" applyAlignment="1">
      <alignment horizontal="center" vertical="center" wrapText="1"/>
    </xf>
    <xf numFmtId="2" fontId="1" fillId="20" borderId="24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2" fontId="1" fillId="20" borderId="17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26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vertical="center" wrapText="1"/>
    </xf>
    <xf numFmtId="0" fontId="2" fillId="0" borderId="17" xfId="0" applyFont="1" applyFill="1" applyBorder="1" applyAlignment="1">
      <alignment wrapText="1"/>
    </xf>
    <xf numFmtId="0" fontId="2" fillId="0" borderId="26" xfId="0" applyFont="1" applyFill="1" applyBorder="1" applyAlignment="1">
      <alignment horizontal="left" vertical="center" wrapText="1"/>
    </xf>
    <xf numFmtId="4" fontId="1" fillId="20" borderId="17" xfId="0" applyNumberFormat="1" applyFont="1" applyFill="1" applyBorder="1" applyAlignment="1">
      <alignment/>
    </xf>
    <xf numFmtId="0" fontId="1" fillId="20" borderId="21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7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" fillId="20" borderId="29" xfId="0" applyFont="1" applyFill="1" applyBorder="1" applyAlignment="1">
      <alignment horizontal="center" wrapText="1"/>
    </xf>
    <xf numFmtId="2" fontId="1" fillId="20" borderId="28" xfId="0" applyNumberFormat="1" applyFont="1" applyFill="1" applyBorder="1" applyAlignment="1">
      <alignment wrapText="1"/>
    </xf>
    <xf numFmtId="4" fontId="1" fillId="20" borderId="19" xfId="0" applyNumberFormat="1" applyFont="1" applyFill="1" applyBorder="1" applyAlignment="1">
      <alignment wrapText="1"/>
    </xf>
    <xf numFmtId="2" fontId="1" fillId="2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77" fontId="2" fillId="0" borderId="11" xfId="0" applyNumberFormat="1" applyFont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2" fontId="2" fillId="0" borderId="20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8" fillId="0" borderId="13" xfId="0" applyFont="1" applyBorder="1" applyAlignment="1">
      <alignment horizontal="center"/>
    </xf>
    <xf numFmtId="2" fontId="1" fillId="20" borderId="13" xfId="0" applyNumberFormat="1" applyFont="1" applyFill="1" applyBorder="1" applyAlignment="1">
      <alignment/>
    </xf>
    <xf numFmtId="2" fontId="2" fillId="0" borderId="31" xfId="0" applyNumberFormat="1" applyFont="1" applyBorder="1" applyAlignment="1">
      <alignment horizont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1" fillId="20" borderId="30" xfId="0" applyNumberFormat="1" applyFont="1" applyFill="1" applyBorder="1" applyAlignment="1">
      <alignment/>
    </xf>
    <xf numFmtId="2" fontId="1" fillId="20" borderId="32" xfId="0" applyNumberFormat="1" applyFont="1" applyFill="1" applyBorder="1" applyAlignment="1">
      <alignment/>
    </xf>
    <xf numFmtId="0" fontId="2" fillId="0" borderId="18" xfId="0" applyFont="1" applyBorder="1" applyAlignment="1">
      <alignment wrapText="1"/>
    </xf>
    <xf numFmtId="1" fontId="2" fillId="0" borderId="31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wrapText="1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vertical="center"/>
    </xf>
    <xf numFmtId="2" fontId="2" fillId="0" borderId="26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18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177" fontId="2" fillId="0" borderId="18" xfId="0" applyNumberFormat="1" applyFont="1" applyBorder="1" applyAlignment="1">
      <alignment wrapText="1"/>
    </xf>
    <xf numFmtId="2" fontId="2" fillId="0" borderId="18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77" fontId="2" fillId="0" borderId="39" xfId="0" applyNumberFormat="1" applyFont="1" applyBorder="1" applyAlignment="1">
      <alignment wrapText="1"/>
    </xf>
    <xf numFmtId="0" fontId="1" fillId="20" borderId="4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177" fontId="2" fillId="0" borderId="18" xfId="0" applyNumberFormat="1" applyFont="1" applyBorder="1" applyAlignment="1">
      <alignment horizontal="right" vertical="center" wrapText="1"/>
    </xf>
    <xf numFmtId="4" fontId="2" fillId="0" borderId="39" xfId="0" applyNumberFormat="1" applyFont="1" applyBorder="1" applyAlignment="1">
      <alignment vertical="center" wrapText="1"/>
    </xf>
    <xf numFmtId="4" fontId="2" fillId="0" borderId="37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right"/>
    </xf>
    <xf numFmtId="4" fontId="13" fillId="0" borderId="41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1" fontId="2" fillId="0" borderId="42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wrapText="1"/>
    </xf>
    <xf numFmtId="4" fontId="13" fillId="0" borderId="11" xfId="0" applyNumberFormat="1" applyFont="1" applyBorder="1" applyAlignment="1">
      <alignment horizontal="right" vertical="top" wrapText="1"/>
    </xf>
    <xf numFmtId="1" fontId="2" fillId="0" borderId="43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right" vertical="top" wrapText="1"/>
    </xf>
    <xf numFmtId="4" fontId="13" fillId="0" borderId="38" xfId="0" applyNumberFormat="1" applyFont="1" applyBorder="1" applyAlignment="1">
      <alignment horizontal="right" vertical="top" wrapText="1"/>
    </xf>
    <xf numFmtId="4" fontId="13" fillId="0" borderId="38" xfId="0" applyNumberFormat="1" applyFont="1" applyFill="1" applyBorder="1" applyAlignment="1">
      <alignment horizontal="right" vertical="top" wrapText="1"/>
    </xf>
    <xf numFmtId="4" fontId="13" fillId="0" borderId="38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44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wrapText="1"/>
    </xf>
    <xf numFmtId="4" fontId="2" fillId="0" borderId="39" xfId="0" applyNumberFormat="1" applyFont="1" applyFill="1" applyBorder="1" applyAlignment="1">
      <alignment vertical="center"/>
    </xf>
    <xf numFmtId="4" fontId="2" fillId="0" borderId="45" xfId="0" applyNumberFormat="1" applyFont="1" applyBorder="1" applyAlignment="1">
      <alignment/>
    </xf>
    <xf numFmtId="2" fontId="2" fillId="0" borderId="18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38" xfId="0" applyNumberFormat="1" applyFont="1" applyBorder="1" applyAlignment="1">
      <alignment wrapText="1"/>
    </xf>
    <xf numFmtId="4" fontId="2" fillId="0" borderId="38" xfId="0" applyNumberFormat="1" applyFont="1" applyBorder="1" applyAlignment="1">
      <alignment/>
    </xf>
    <xf numFmtId="4" fontId="13" fillId="0" borderId="44" xfId="0" applyNumberFormat="1" applyFont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 vertical="center"/>
    </xf>
    <xf numFmtId="4" fontId="2" fillId="0" borderId="46" xfId="0" applyNumberFormat="1" applyFont="1" applyBorder="1" applyAlignment="1">
      <alignment/>
    </xf>
    <xf numFmtId="4" fontId="2" fillId="0" borderId="4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2" fontId="2" fillId="0" borderId="12" xfId="0" applyNumberFormat="1" applyFont="1" applyBorder="1" applyAlignment="1">
      <alignment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47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" fontId="2" fillId="0" borderId="45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1" fillId="20" borderId="19" xfId="0" applyNumberFormat="1" applyFont="1" applyFill="1" applyBorder="1" applyAlignment="1">
      <alignment/>
    </xf>
    <xf numFmtId="4" fontId="1" fillId="20" borderId="24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 vertical="center"/>
    </xf>
    <xf numFmtId="4" fontId="1" fillId="20" borderId="21" xfId="0" applyNumberFormat="1" applyFont="1" applyFill="1" applyBorder="1" applyAlignment="1">
      <alignment/>
    </xf>
    <xf numFmtId="2" fontId="2" fillId="0" borderId="26" xfId="0" applyNumberFormat="1" applyFont="1" applyBorder="1" applyAlignment="1">
      <alignment horizontal="center" wrapText="1"/>
    </xf>
    <xf numFmtId="0" fontId="2" fillId="0" borderId="3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center" wrapText="1"/>
    </xf>
    <xf numFmtId="177" fontId="2" fillId="0" borderId="20" xfId="0" applyNumberFormat="1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2" fillId="0" borderId="4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44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0" fontId="2" fillId="0" borderId="28" xfId="0" applyFont="1" applyBorder="1" applyAlignment="1">
      <alignment wrapText="1"/>
    </xf>
    <xf numFmtId="4" fontId="2" fillId="0" borderId="28" xfId="0" applyNumberFormat="1" applyFont="1" applyBorder="1" applyAlignment="1">
      <alignment/>
    </xf>
    <xf numFmtId="0" fontId="2" fillId="24" borderId="10" xfId="0" applyFont="1" applyFill="1" applyBorder="1" applyAlignment="1">
      <alignment wrapText="1"/>
    </xf>
    <xf numFmtId="4" fontId="2" fillId="24" borderId="18" xfId="0" applyNumberFormat="1" applyFont="1" applyFill="1" applyBorder="1" applyAlignment="1">
      <alignment/>
    </xf>
    <xf numFmtId="177" fontId="2" fillId="24" borderId="10" xfId="0" applyNumberFormat="1" applyFont="1" applyFill="1" applyBorder="1" applyAlignment="1">
      <alignment wrapText="1"/>
    </xf>
    <xf numFmtId="177" fontId="2" fillId="24" borderId="18" xfId="0" applyNumberFormat="1" applyFont="1" applyFill="1" applyBorder="1" applyAlignment="1">
      <alignment wrapText="1"/>
    </xf>
    <xf numFmtId="1" fontId="2" fillId="24" borderId="31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2" fillId="0" borderId="33" xfId="0" applyFont="1" applyBorder="1" applyAlignment="1">
      <alignment vertical="center" wrapText="1"/>
    </xf>
    <xf numFmtId="2" fontId="2" fillId="0" borderId="48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 wrapText="1"/>
    </xf>
    <xf numFmtId="0" fontId="0" fillId="0" borderId="41" xfId="0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5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8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9" fillId="0" borderId="42" xfId="0" applyFont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41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2" fontId="1" fillId="0" borderId="48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39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31" fillId="0" borderId="38" xfId="0" applyNumberFormat="1" applyFont="1" applyBorder="1" applyAlignment="1">
      <alignment horizontal="right" vertical="top" wrapText="1"/>
    </xf>
    <xf numFmtId="4" fontId="31" fillId="0" borderId="10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4"/>
  <sheetViews>
    <sheetView tabSelected="1" zoomScaleSheetLayoutView="100" zoomScalePageLayoutView="0" workbookViewId="0" topLeftCell="B1">
      <pane ySplit="4" topLeftCell="BM215" activePane="bottomLeft" state="frozen"/>
      <selection pane="topLeft" activeCell="B1" sqref="B1"/>
      <selection pane="bottomLeft" activeCell="F247" sqref="F247"/>
    </sheetView>
  </sheetViews>
  <sheetFormatPr defaultColWidth="9.00390625" defaultRowHeight="12.75"/>
  <cols>
    <col min="1" max="1" width="3.125" style="0" hidden="1" customWidth="1"/>
    <col min="2" max="2" width="3.625" style="0" bestFit="1" customWidth="1"/>
    <col min="3" max="3" width="25.75390625" style="0" customWidth="1"/>
    <col min="4" max="4" width="28.875" style="0" customWidth="1"/>
    <col min="5" max="5" width="14.625" style="0" customWidth="1"/>
    <col min="6" max="6" width="16.00390625" style="0" bestFit="1" customWidth="1"/>
    <col min="7" max="7" width="16.00390625" style="0" customWidth="1"/>
    <col min="8" max="8" width="13.375" style="0" customWidth="1"/>
    <col min="9" max="9" width="10.00390625" style="0" customWidth="1"/>
  </cols>
  <sheetData>
    <row r="1" spans="5:9" ht="36" customHeight="1">
      <c r="E1" s="237"/>
      <c r="F1" s="237"/>
      <c r="G1" s="238"/>
      <c r="H1" s="238"/>
      <c r="I1" s="222"/>
    </row>
    <row r="2" spans="2:12" ht="52.5" customHeight="1">
      <c r="B2" s="240" t="s">
        <v>240</v>
      </c>
      <c r="C2" s="240"/>
      <c r="D2" s="240"/>
      <c r="E2" s="240"/>
      <c r="F2" s="240"/>
      <c r="G2" s="241"/>
      <c r="H2" s="241"/>
      <c r="I2" s="241"/>
      <c r="J2" s="11"/>
      <c r="K2" s="11"/>
      <c r="L2" s="11"/>
    </row>
    <row r="3" spans="2:12" ht="20.25" customHeight="1" thickBot="1">
      <c r="B3" s="21"/>
      <c r="C3" s="21"/>
      <c r="D3" s="21"/>
      <c r="E3" s="21"/>
      <c r="F3" s="21"/>
      <c r="J3" s="11"/>
      <c r="K3" s="11"/>
      <c r="L3" s="11"/>
    </row>
    <row r="4" spans="2:9" ht="39" thickBot="1">
      <c r="B4" s="40" t="s">
        <v>0</v>
      </c>
      <c r="C4" s="52" t="s">
        <v>182</v>
      </c>
      <c r="D4" s="40" t="s">
        <v>183</v>
      </c>
      <c r="E4" s="52" t="s">
        <v>238</v>
      </c>
      <c r="F4" s="40" t="s">
        <v>208</v>
      </c>
      <c r="G4" s="40" t="s">
        <v>239</v>
      </c>
      <c r="H4" s="105" t="s">
        <v>242</v>
      </c>
      <c r="I4" s="9" t="s">
        <v>243</v>
      </c>
    </row>
    <row r="5" spans="2:9" ht="14.25" thickBot="1">
      <c r="B5" s="44">
        <v>1</v>
      </c>
      <c r="C5" s="25">
        <v>2</v>
      </c>
      <c r="D5" s="25">
        <v>3</v>
      </c>
      <c r="E5" s="25">
        <v>4</v>
      </c>
      <c r="F5" s="25">
        <v>5</v>
      </c>
      <c r="G5" s="37">
        <v>6</v>
      </c>
      <c r="H5" s="106"/>
      <c r="I5" s="70">
        <v>7</v>
      </c>
    </row>
    <row r="6" spans="2:9" ht="15" customHeight="1">
      <c r="B6" s="206">
        <v>1</v>
      </c>
      <c r="C6" s="234" t="s">
        <v>1</v>
      </c>
      <c r="D6" s="235"/>
      <c r="E6" s="235"/>
      <c r="F6" s="235"/>
      <c r="G6" s="235"/>
      <c r="H6" s="235"/>
      <c r="I6" s="236"/>
    </row>
    <row r="7" spans="2:9" ht="12.75" customHeight="1">
      <c r="B7" s="206"/>
      <c r="C7" s="1" t="s">
        <v>2</v>
      </c>
      <c r="D7" s="218" t="s">
        <v>176</v>
      </c>
      <c r="E7" s="14">
        <v>1327</v>
      </c>
      <c r="F7" s="95">
        <v>3886</v>
      </c>
      <c r="G7" s="14">
        <v>1154</v>
      </c>
      <c r="H7" s="100">
        <v>12959</v>
      </c>
      <c r="I7" s="77">
        <v>1965</v>
      </c>
    </row>
    <row r="8" spans="2:9" ht="12.75">
      <c r="B8" s="206"/>
      <c r="C8" s="1" t="s">
        <v>3</v>
      </c>
      <c r="D8" s="218"/>
      <c r="E8" s="14">
        <v>1920</v>
      </c>
      <c r="F8" s="95">
        <v>1920</v>
      </c>
      <c r="G8" s="14">
        <v>1084</v>
      </c>
      <c r="H8" s="100">
        <v>6450</v>
      </c>
      <c r="I8" s="77">
        <v>1970</v>
      </c>
    </row>
    <row r="9" spans="2:9" ht="25.5">
      <c r="B9" s="206"/>
      <c r="C9" s="1" t="s">
        <v>4</v>
      </c>
      <c r="D9" s="218"/>
      <c r="E9" s="20">
        <v>1169</v>
      </c>
      <c r="F9" s="97">
        <v>1267</v>
      </c>
      <c r="G9" s="20">
        <v>618</v>
      </c>
      <c r="H9" s="107">
        <v>8134</v>
      </c>
      <c r="I9" s="78">
        <v>1989</v>
      </c>
    </row>
    <row r="10" spans="2:9" ht="12.75">
      <c r="B10" s="206"/>
      <c r="C10" s="1" t="s">
        <v>5</v>
      </c>
      <c r="D10" s="218"/>
      <c r="E10" s="14">
        <v>171</v>
      </c>
      <c r="F10" s="95">
        <v>342</v>
      </c>
      <c r="G10" s="14">
        <v>125</v>
      </c>
      <c r="H10" s="100">
        <v>1278</v>
      </c>
      <c r="I10" s="77">
        <v>1986</v>
      </c>
    </row>
    <row r="11" spans="2:9" ht="12.75">
      <c r="B11" s="206"/>
      <c r="C11" s="1" t="s">
        <v>2</v>
      </c>
      <c r="D11" s="1" t="s">
        <v>177</v>
      </c>
      <c r="E11" s="14">
        <v>795</v>
      </c>
      <c r="F11" s="95">
        <v>4162</v>
      </c>
      <c r="G11" s="14">
        <v>2609</v>
      </c>
      <c r="H11" s="100">
        <v>15260</v>
      </c>
      <c r="I11" s="77">
        <v>1999</v>
      </c>
    </row>
    <row r="12" spans="2:9" ht="15.75">
      <c r="B12" s="206"/>
      <c r="C12" s="225" t="s">
        <v>6</v>
      </c>
      <c r="D12" s="226"/>
      <c r="E12" s="230"/>
      <c r="F12" s="230"/>
      <c r="G12" s="230"/>
      <c r="H12" s="230"/>
      <c r="I12" s="231"/>
    </row>
    <row r="13" spans="2:9" ht="12.75">
      <c r="B13" s="206"/>
      <c r="C13" s="1" t="s">
        <v>7</v>
      </c>
      <c r="D13" s="224" t="s">
        <v>8</v>
      </c>
      <c r="E13" s="20">
        <v>158</v>
      </c>
      <c r="F13" s="98">
        <v>158</v>
      </c>
      <c r="G13" s="20">
        <v>151</v>
      </c>
      <c r="H13" s="107">
        <v>501</v>
      </c>
      <c r="I13" s="77">
        <v>1986</v>
      </c>
    </row>
    <row r="14" spans="2:9" ht="12.75">
      <c r="B14" s="206"/>
      <c r="C14" s="1" t="s">
        <v>241</v>
      </c>
      <c r="D14" s="224"/>
      <c r="E14" s="20">
        <v>44</v>
      </c>
      <c r="F14" s="98">
        <v>44</v>
      </c>
      <c r="G14" s="20">
        <v>26</v>
      </c>
      <c r="H14" s="107">
        <v>125</v>
      </c>
      <c r="I14" s="77">
        <v>1986</v>
      </c>
    </row>
    <row r="15" spans="2:9" ht="12.75">
      <c r="B15" s="206"/>
      <c r="C15" s="1" t="s">
        <v>241</v>
      </c>
      <c r="D15" s="224"/>
      <c r="E15" s="20">
        <v>44</v>
      </c>
      <c r="F15" s="98">
        <v>44</v>
      </c>
      <c r="G15" s="20">
        <v>12</v>
      </c>
      <c r="H15" s="107">
        <v>125</v>
      </c>
      <c r="I15" s="77">
        <v>1986</v>
      </c>
    </row>
    <row r="16" spans="2:9" ht="15.75">
      <c r="B16" s="206"/>
      <c r="C16" s="225" t="s">
        <v>206</v>
      </c>
      <c r="D16" s="226"/>
      <c r="E16" s="230"/>
      <c r="F16" s="230"/>
      <c r="G16" s="230"/>
      <c r="H16" s="230"/>
      <c r="I16" s="231"/>
    </row>
    <row r="17" spans="2:9" ht="13.5" thickBot="1">
      <c r="B17" s="206"/>
      <c r="C17" s="47" t="s">
        <v>2</v>
      </c>
      <c r="D17" s="8" t="s">
        <v>9</v>
      </c>
      <c r="E17" s="15">
        <v>98</v>
      </c>
      <c r="F17" s="99">
        <v>98</v>
      </c>
      <c r="G17" s="15">
        <v>16</v>
      </c>
      <c r="H17" s="104">
        <v>498</v>
      </c>
      <c r="I17" s="79">
        <v>1976</v>
      </c>
    </row>
    <row r="18" spans="2:9" ht="13.5" thickBot="1">
      <c r="B18" s="232"/>
      <c r="C18" s="166"/>
      <c r="D18" s="12" t="s">
        <v>171</v>
      </c>
      <c r="E18" s="16">
        <f>SUM(E7:E17)</f>
        <v>5726</v>
      </c>
      <c r="F18" s="23">
        <f>SUM(F7:F17)</f>
        <v>11921</v>
      </c>
      <c r="G18" s="51">
        <f>SUM(G7:G17)</f>
        <v>5795</v>
      </c>
      <c r="H18" s="51">
        <f>SUM(H7+H8+H9+H10+H11+H13+H14+H15+H17)</f>
        <v>45330</v>
      </c>
      <c r="I18" s="71"/>
    </row>
    <row r="19" spans="2:9" ht="15" customHeight="1">
      <c r="B19" s="223">
        <v>2</v>
      </c>
      <c r="C19" s="198" t="s">
        <v>143</v>
      </c>
      <c r="D19" s="199"/>
      <c r="E19" s="199"/>
      <c r="F19" s="199"/>
      <c r="G19" s="199"/>
      <c r="H19" s="199"/>
      <c r="I19" s="200"/>
    </row>
    <row r="20" spans="2:9" ht="13.5" customHeight="1">
      <c r="B20" s="191"/>
      <c r="C20" s="1" t="s">
        <v>2</v>
      </c>
      <c r="D20" s="224" t="s">
        <v>178</v>
      </c>
      <c r="E20" s="14">
        <v>4698</v>
      </c>
      <c r="F20" s="100">
        <v>12671</v>
      </c>
      <c r="G20" s="14">
        <v>5560</v>
      </c>
      <c r="H20" s="100">
        <v>56610</v>
      </c>
      <c r="I20" s="80">
        <v>1959</v>
      </c>
    </row>
    <row r="21" spans="2:9" ht="12.75">
      <c r="B21" s="191"/>
      <c r="C21" s="1" t="s">
        <v>10</v>
      </c>
      <c r="D21" s="224"/>
      <c r="E21" s="14">
        <v>412</v>
      </c>
      <c r="F21" s="100">
        <v>916</v>
      </c>
      <c r="G21" s="14">
        <v>760</v>
      </c>
      <c r="H21" s="100">
        <v>4080</v>
      </c>
      <c r="I21" s="80">
        <v>2002</v>
      </c>
    </row>
    <row r="22" spans="2:9" ht="12.75">
      <c r="B22" s="191"/>
      <c r="C22" s="1" t="s">
        <v>11</v>
      </c>
      <c r="D22" s="224"/>
      <c r="E22" s="14">
        <v>1030</v>
      </c>
      <c r="F22" s="100">
        <v>1030</v>
      </c>
      <c r="G22" s="14">
        <v>823</v>
      </c>
      <c r="H22" s="100">
        <v>3389</v>
      </c>
      <c r="I22" s="80">
        <v>1977</v>
      </c>
    </row>
    <row r="23" spans="2:9" ht="12.75">
      <c r="B23" s="191"/>
      <c r="C23" s="1" t="s">
        <v>2</v>
      </c>
      <c r="D23" s="224" t="s">
        <v>179</v>
      </c>
      <c r="E23" s="14">
        <v>2602</v>
      </c>
      <c r="F23" s="100">
        <v>4005</v>
      </c>
      <c r="G23" s="14">
        <v>1118</v>
      </c>
      <c r="H23" s="100">
        <v>16757</v>
      </c>
      <c r="I23" s="80">
        <v>1970</v>
      </c>
    </row>
    <row r="24" spans="2:9" ht="12.75">
      <c r="B24" s="191"/>
      <c r="C24" s="1" t="s">
        <v>12</v>
      </c>
      <c r="D24" s="224"/>
      <c r="E24" s="14">
        <v>608</v>
      </c>
      <c r="F24" s="100">
        <v>608</v>
      </c>
      <c r="G24" s="14">
        <v>608</v>
      </c>
      <c r="H24" s="100">
        <v>2733</v>
      </c>
      <c r="I24" s="80">
        <v>1981</v>
      </c>
    </row>
    <row r="25" spans="2:9" ht="12.75">
      <c r="B25" s="191"/>
      <c r="C25" s="1" t="s">
        <v>2</v>
      </c>
      <c r="D25" s="1" t="s">
        <v>180</v>
      </c>
      <c r="E25" s="14">
        <v>651</v>
      </c>
      <c r="F25" s="100">
        <v>3255</v>
      </c>
      <c r="G25" s="14">
        <v>2171</v>
      </c>
      <c r="H25" s="100">
        <v>14117</v>
      </c>
      <c r="I25" s="80">
        <v>1996</v>
      </c>
    </row>
    <row r="26" spans="2:9" ht="15.75">
      <c r="B26" s="191"/>
      <c r="C26" s="225" t="s">
        <v>217</v>
      </c>
      <c r="D26" s="226"/>
      <c r="E26" s="227"/>
      <c r="F26" s="227"/>
      <c r="G26" s="227"/>
      <c r="H26" s="227"/>
      <c r="I26" s="228"/>
    </row>
    <row r="27" spans="2:9" ht="14.25" customHeight="1">
      <c r="B27" s="191"/>
      <c r="C27" s="1" t="s">
        <v>13</v>
      </c>
      <c r="D27" s="218" t="s">
        <v>181</v>
      </c>
      <c r="E27" s="14">
        <v>162</v>
      </c>
      <c r="F27" s="100">
        <v>225</v>
      </c>
      <c r="G27" s="14">
        <v>43</v>
      </c>
      <c r="H27" s="100">
        <v>931</v>
      </c>
      <c r="I27" s="80">
        <v>1938</v>
      </c>
    </row>
    <row r="28" spans="2:9" ht="12.75">
      <c r="B28" s="191"/>
      <c r="C28" s="1" t="s">
        <v>14</v>
      </c>
      <c r="D28" s="218"/>
      <c r="E28" s="14">
        <v>123</v>
      </c>
      <c r="F28" s="100">
        <v>193</v>
      </c>
      <c r="G28" s="14">
        <v>51</v>
      </c>
      <c r="H28" s="100">
        <v>668</v>
      </c>
      <c r="I28" s="80">
        <v>1938</v>
      </c>
    </row>
    <row r="29" spans="2:9" ht="14.25" customHeight="1">
      <c r="B29" s="191"/>
      <c r="C29" s="1" t="s">
        <v>15</v>
      </c>
      <c r="D29" s="218"/>
      <c r="E29" s="14">
        <v>269</v>
      </c>
      <c r="F29" s="100">
        <v>269</v>
      </c>
      <c r="G29" s="14">
        <v>243</v>
      </c>
      <c r="H29" s="100">
        <v>885</v>
      </c>
      <c r="I29" s="80">
        <v>1960</v>
      </c>
    </row>
    <row r="30" spans="2:9" ht="12.75">
      <c r="B30" s="191"/>
      <c r="C30" s="1" t="s">
        <v>16</v>
      </c>
      <c r="D30" s="218"/>
      <c r="E30" s="14">
        <v>260</v>
      </c>
      <c r="F30" s="100">
        <v>269</v>
      </c>
      <c r="G30" s="14">
        <v>243</v>
      </c>
      <c r="H30" s="100">
        <v>815</v>
      </c>
      <c r="I30" s="80">
        <v>1960</v>
      </c>
    </row>
    <row r="31" spans="2:9" ht="14.25" customHeight="1">
      <c r="B31" s="191"/>
      <c r="C31" s="1" t="s">
        <v>17</v>
      </c>
      <c r="D31" s="218"/>
      <c r="E31" s="14">
        <v>104</v>
      </c>
      <c r="F31" s="100">
        <v>104</v>
      </c>
      <c r="G31" s="14">
        <v>93</v>
      </c>
      <c r="H31" s="100">
        <v>260</v>
      </c>
      <c r="I31" s="80">
        <v>1960</v>
      </c>
    </row>
    <row r="32" spans="2:9" ht="14.25" customHeight="1">
      <c r="B32" s="191"/>
      <c r="C32" s="225" t="s">
        <v>205</v>
      </c>
      <c r="D32" s="226"/>
      <c r="E32" s="226"/>
      <c r="F32" s="226"/>
      <c r="G32" s="226"/>
      <c r="H32" s="226"/>
      <c r="I32" s="229"/>
    </row>
    <row r="33" spans="2:9" ht="14.25" customHeight="1">
      <c r="B33" s="191"/>
      <c r="C33" s="1" t="s">
        <v>187</v>
      </c>
      <c r="D33" s="219" t="s">
        <v>185</v>
      </c>
      <c r="E33" s="53" t="s">
        <v>210</v>
      </c>
      <c r="F33" s="98">
        <v>250</v>
      </c>
      <c r="G33" s="113">
        <v>250</v>
      </c>
      <c r="H33" s="95">
        <v>750</v>
      </c>
      <c r="I33" s="81">
        <v>1962</v>
      </c>
    </row>
    <row r="34" spans="2:9" ht="14.25" customHeight="1">
      <c r="B34" s="191"/>
      <c r="C34" s="1" t="s">
        <v>188</v>
      </c>
      <c r="D34" s="239"/>
      <c r="E34" s="53" t="s">
        <v>210</v>
      </c>
      <c r="F34" s="98">
        <v>420</v>
      </c>
      <c r="G34" s="95">
        <v>420</v>
      </c>
      <c r="H34" s="95">
        <v>1785</v>
      </c>
      <c r="I34" s="81">
        <v>1987</v>
      </c>
    </row>
    <row r="35" spans="2:9" ht="14.25" customHeight="1">
      <c r="B35" s="191"/>
      <c r="C35" s="1" t="s">
        <v>189</v>
      </c>
      <c r="D35" s="239"/>
      <c r="E35" s="53" t="s">
        <v>210</v>
      </c>
      <c r="F35" s="98">
        <v>200</v>
      </c>
      <c r="G35" s="95">
        <v>200</v>
      </c>
      <c r="H35" s="95">
        <v>895</v>
      </c>
      <c r="I35" s="81">
        <v>1965</v>
      </c>
    </row>
    <row r="36" spans="2:9" ht="14.25" customHeight="1">
      <c r="B36" s="191"/>
      <c r="C36" s="1" t="s">
        <v>190</v>
      </c>
      <c r="D36" s="239"/>
      <c r="E36" s="53" t="s">
        <v>210</v>
      </c>
      <c r="F36" s="98">
        <v>20</v>
      </c>
      <c r="G36" s="95">
        <v>20</v>
      </c>
      <c r="H36" s="95">
        <v>54</v>
      </c>
      <c r="I36" s="81">
        <v>1980</v>
      </c>
    </row>
    <row r="37" spans="2:9" ht="14.25" customHeight="1">
      <c r="B37" s="191"/>
      <c r="C37" s="1" t="s">
        <v>191</v>
      </c>
      <c r="D37" s="239"/>
      <c r="E37" s="53" t="s">
        <v>210</v>
      </c>
      <c r="F37" s="98">
        <v>413</v>
      </c>
      <c r="G37" s="95">
        <v>413</v>
      </c>
      <c r="H37" s="95">
        <v>2271.5</v>
      </c>
      <c r="I37" s="81">
        <v>1959</v>
      </c>
    </row>
    <row r="38" spans="2:9" ht="12.75">
      <c r="B38" s="191"/>
      <c r="C38" s="1" t="s">
        <v>192</v>
      </c>
      <c r="D38" s="239"/>
      <c r="E38" s="53" t="s">
        <v>210</v>
      </c>
      <c r="F38" s="98">
        <v>562</v>
      </c>
      <c r="G38" s="95">
        <v>562</v>
      </c>
      <c r="H38" s="95">
        <v>2107.5</v>
      </c>
      <c r="I38" s="81">
        <v>1959</v>
      </c>
    </row>
    <row r="39" spans="2:9" ht="25.5">
      <c r="B39" s="191"/>
      <c r="C39" s="1" t="s">
        <v>193</v>
      </c>
      <c r="D39" s="239"/>
      <c r="E39" s="56" t="s">
        <v>210</v>
      </c>
      <c r="F39" s="101">
        <v>225</v>
      </c>
      <c r="G39" s="97">
        <v>225</v>
      </c>
      <c r="H39" s="97">
        <v>1012.5</v>
      </c>
      <c r="I39" s="82">
        <v>1974</v>
      </c>
    </row>
    <row r="40" spans="2:9" ht="12.75">
      <c r="B40" s="191"/>
      <c r="C40" s="1" t="s">
        <v>12</v>
      </c>
      <c r="D40" s="239"/>
      <c r="E40" s="53" t="s">
        <v>210</v>
      </c>
      <c r="F40" s="98">
        <v>420</v>
      </c>
      <c r="G40" s="95">
        <v>420</v>
      </c>
      <c r="H40" s="95">
        <v>2520</v>
      </c>
      <c r="I40" s="81">
        <v>1985</v>
      </c>
    </row>
    <row r="41" spans="2:9" ht="12.75">
      <c r="B41" s="191"/>
      <c r="C41" s="6" t="s">
        <v>194</v>
      </c>
      <c r="D41" s="239"/>
      <c r="E41" s="53" t="s">
        <v>210</v>
      </c>
      <c r="F41" s="102">
        <v>418</v>
      </c>
      <c r="G41" s="113">
        <v>418</v>
      </c>
      <c r="H41" s="95">
        <v>1463</v>
      </c>
      <c r="I41" s="81">
        <v>1974</v>
      </c>
    </row>
    <row r="42" spans="2:9" ht="12.75">
      <c r="B42" s="208"/>
      <c r="C42" s="4" t="s">
        <v>209</v>
      </c>
      <c r="D42" s="194" t="s">
        <v>166</v>
      </c>
      <c r="E42" s="53" t="s">
        <v>210</v>
      </c>
      <c r="F42" s="102">
        <v>36</v>
      </c>
      <c r="G42" s="113">
        <v>36</v>
      </c>
      <c r="H42" s="95">
        <v>162</v>
      </c>
      <c r="I42" s="81">
        <v>1974</v>
      </c>
    </row>
    <row r="43" spans="2:9" ht="12.75">
      <c r="B43" s="208"/>
      <c r="C43" s="4" t="s">
        <v>209</v>
      </c>
      <c r="D43" s="196"/>
      <c r="E43" s="53" t="s">
        <v>210</v>
      </c>
      <c r="F43" s="102">
        <v>148</v>
      </c>
      <c r="G43" s="113">
        <v>148</v>
      </c>
      <c r="H43" s="95">
        <v>769.5</v>
      </c>
      <c r="I43" s="81">
        <v>1963</v>
      </c>
    </row>
    <row r="44" spans="2:9" ht="12.75">
      <c r="B44" s="208"/>
      <c r="C44" s="4" t="s">
        <v>209</v>
      </c>
      <c r="D44" s="196"/>
      <c r="E44" s="53" t="s">
        <v>210</v>
      </c>
      <c r="F44" s="102">
        <v>118</v>
      </c>
      <c r="G44" s="113">
        <v>118</v>
      </c>
      <c r="H44" s="95">
        <v>648</v>
      </c>
      <c r="I44" s="81">
        <v>1973</v>
      </c>
    </row>
    <row r="45" spans="2:9" ht="13.5" thickBot="1">
      <c r="B45" s="208"/>
      <c r="C45" s="50" t="s">
        <v>168</v>
      </c>
      <c r="D45" s="196"/>
      <c r="E45" s="53" t="s">
        <v>210</v>
      </c>
      <c r="F45" s="103">
        <v>567</v>
      </c>
      <c r="G45" s="111">
        <v>567</v>
      </c>
      <c r="H45" s="158">
        <v>2551.5</v>
      </c>
      <c r="I45" s="83">
        <v>1963</v>
      </c>
    </row>
    <row r="46" spans="2:9" ht="13.5" thickBot="1">
      <c r="B46" s="202"/>
      <c r="C46" s="29"/>
      <c r="D46" s="12" t="s">
        <v>171</v>
      </c>
      <c r="E46" s="16">
        <f>SUM(E20:E40)</f>
        <v>10919</v>
      </c>
      <c r="F46" s="23">
        <f>SUM(F33:F41)</f>
        <v>2928</v>
      </c>
      <c r="G46" s="51">
        <f>SUM(G20+G21+G22+G23+G24+G25+G27+G28+G29+G30+G31+G33+G34+G35+G36+G37+G38+G39+G40+G41+G42+G43+G44+G45)</f>
        <v>15510</v>
      </c>
      <c r="H46" s="51">
        <f>SUM(H20+H21+H22+H23+H24+H25+H27+H28+H29+H30+H31+H33+H34+H35+H36+H37+H38+H39+H40+H41+H42+H43+H44+H45)</f>
        <v>118234.5</v>
      </c>
      <c r="I46" s="71"/>
    </row>
    <row r="47" spans="2:9" ht="15.75">
      <c r="B47" s="223">
        <v>3</v>
      </c>
      <c r="C47" s="233" t="s">
        <v>18</v>
      </c>
      <c r="D47" s="199"/>
      <c r="E47" s="199"/>
      <c r="F47" s="199"/>
      <c r="G47" s="199"/>
      <c r="H47" s="199"/>
      <c r="I47" s="200"/>
    </row>
    <row r="48" spans="2:9" ht="12.75" customHeight="1">
      <c r="B48" s="191"/>
      <c r="C48" s="1" t="s">
        <v>233</v>
      </c>
      <c r="D48" s="1" t="s">
        <v>232</v>
      </c>
      <c r="E48" s="95">
        <v>772</v>
      </c>
      <c r="F48" s="250">
        <v>2957</v>
      </c>
      <c r="G48" s="249">
        <v>2957</v>
      </c>
      <c r="H48" s="95">
        <v>12048</v>
      </c>
      <c r="I48" s="81">
        <v>1936</v>
      </c>
    </row>
    <row r="49" spans="2:9" ht="13.5" thickBot="1">
      <c r="B49" s="191"/>
      <c r="C49" s="47" t="s">
        <v>2</v>
      </c>
      <c r="D49" s="8" t="s">
        <v>19</v>
      </c>
      <c r="E49" s="96">
        <v>1116</v>
      </c>
      <c r="F49" s="112">
        <v>6720</v>
      </c>
      <c r="G49" s="45">
        <v>4523</v>
      </c>
      <c r="H49" s="108">
        <v>19943</v>
      </c>
      <c r="I49" s="84">
        <v>1936</v>
      </c>
    </row>
    <row r="50" spans="2:9" ht="13.5" thickBot="1">
      <c r="B50" s="202"/>
      <c r="C50" s="29"/>
      <c r="D50" s="12" t="s">
        <v>171</v>
      </c>
      <c r="E50" s="13">
        <f>SUM(E48:E49)</f>
        <v>1888</v>
      </c>
      <c r="F50" s="24">
        <f>SUM(F48:F49)</f>
        <v>9677</v>
      </c>
      <c r="G50" s="51">
        <f>SUM(G48:G49)</f>
        <v>7480</v>
      </c>
      <c r="H50" s="51">
        <f>SUM(H48:H49)</f>
        <v>31991</v>
      </c>
      <c r="I50" s="71"/>
    </row>
    <row r="51" spans="2:9" ht="18.75" customHeight="1">
      <c r="B51" s="223">
        <v>4</v>
      </c>
      <c r="C51" s="198" t="s">
        <v>20</v>
      </c>
      <c r="D51" s="199"/>
      <c r="E51" s="199"/>
      <c r="F51" s="199"/>
      <c r="G51" s="199"/>
      <c r="H51" s="199"/>
      <c r="I51" s="200"/>
    </row>
    <row r="52" spans="2:9" ht="15" customHeight="1">
      <c r="B52" s="191"/>
      <c r="C52" s="1" t="s">
        <v>2</v>
      </c>
      <c r="D52" s="1" t="s">
        <v>21</v>
      </c>
      <c r="E52" s="95">
        <v>491</v>
      </c>
      <c r="F52" s="251">
        <v>1082</v>
      </c>
      <c r="G52" s="14">
        <v>679</v>
      </c>
      <c r="H52" s="100">
        <v>3330</v>
      </c>
      <c r="I52" s="77">
        <v>1938</v>
      </c>
    </row>
    <row r="53" spans="2:9" ht="12.75">
      <c r="B53" s="191"/>
      <c r="C53" s="1" t="s">
        <v>2</v>
      </c>
      <c r="D53" s="1" t="s">
        <v>22</v>
      </c>
      <c r="E53" s="95">
        <v>627</v>
      </c>
      <c r="F53" s="95">
        <v>2299</v>
      </c>
      <c r="G53" s="14">
        <v>1027</v>
      </c>
      <c r="H53" s="100">
        <v>8715</v>
      </c>
      <c r="I53" s="77">
        <v>1938</v>
      </c>
    </row>
    <row r="54" spans="2:9" ht="12.75">
      <c r="B54" s="191"/>
      <c r="C54" s="1" t="s">
        <v>2</v>
      </c>
      <c r="D54" s="1" t="s">
        <v>23</v>
      </c>
      <c r="E54" s="95">
        <v>465</v>
      </c>
      <c r="F54" s="95">
        <v>1705</v>
      </c>
      <c r="G54" s="14">
        <v>1030</v>
      </c>
      <c r="H54" s="100">
        <v>6011</v>
      </c>
      <c r="I54" s="77">
        <v>1938</v>
      </c>
    </row>
    <row r="55" spans="2:9" ht="12.75">
      <c r="B55" s="191"/>
      <c r="C55" s="1" t="s">
        <v>2</v>
      </c>
      <c r="D55" s="1" t="s">
        <v>244</v>
      </c>
      <c r="E55" s="95">
        <v>656</v>
      </c>
      <c r="F55" s="95">
        <v>1468</v>
      </c>
      <c r="G55" s="14">
        <v>544</v>
      </c>
      <c r="H55" s="100">
        <v>4320</v>
      </c>
      <c r="I55" s="77">
        <v>1912</v>
      </c>
    </row>
    <row r="56" spans="2:9" ht="12.75">
      <c r="B56" s="191"/>
      <c r="C56" s="1" t="s">
        <v>250</v>
      </c>
      <c r="D56" s="1" t="s">
        <v>24</v>
      </c>
      <c r="E56" s="95">
        <v>750</v>
      </c>
      <c r="F56" s="95">
        <v>750</v>
      </c>
      <c r="G56" s="14">
        <v>278</v>
      </c>
      <c r="H56" s="100">
        <v>2998</v>
      </c>
      <c r="I56" s="77">
        <v>1978</v>
      </c>
    </row>
    <row r="57" spans="2:9" ht="12.75">
      <c r="B57" s="191"/>
      <c r="C57" s="1" t="s">
        <v>249</v>
      </c>
      <c r="D57" s="1" t="s">
        <v>25</v>
      </c>
      <c r="E57" s="95">
        <v>96</v>
      </c>
      <c r="F57" s="95">
        <v>207</v>
      </c>
      <c r="G57" s="14">
        <v>53</v>
      </c>
      <c r="H57" s="100">
        <v>800</v>
      </c>
      <c r="I57" s="77">
        <v>1938</v>
      </c>
    </row>
    <row r="58" spans="2:9" ht="12.75">
      <c r="B58" s="191"/>
      <c r="C58" s="1" t="s">
        <v>248</v>
      </c>
      <c r="D58" s="1" t="s">
        <v>26</v>
      </c>
      <c r="E58" s="53" t="s">
        <v>210</v>
      </c>
      <c r="F58" s="95">
        <v>175.64</v>
      </c>
      <c r="G58" s="14">
        <v>85</v>
      </c>
      <c r="H58" s="53" t="s">
        <v>210</v>
      </c>
      <c r="I58" s="77">
        <v>1938</v>
      </c>
    </row>
    <row r="59" spans="2:9" s="184" customFormat="1" ht="12.75">
      <c r="B59" s="191"/>
      <c r="C59" s="179" t="s">
        <v>2</v>
      </c>
      <c r="D59" s="179" t="s">
        <v>27</v>
      </c>
      <c r="E59" s="180">
        <v>770</v>
      </c>
      <c r="F59" s="180">
        <v>1580</v>
      </c>
      <c r="G59" s="181">
        <v>312</v>
      </c>
      <c r="H59" s="182">
        <v>4716</v>
      </c>
      <c r="I59" s="183">
        <v>1938</v>
      </c>
    </row>
    <row r="60" spans="2:9" ht="12.75">
      <c r="B60" s="191"/>
      <c r="C60" s="1" t="s">
        <v>216</v>
      </c>
      <c r="D60" s="1" t="s">
        <v>27</v>
      </c>
      <c r="E60" s="95">
        <v>243</v>
      </c>
      <c r="F60" s="95">
        <v>243</v>
      </c>
      <c r="G60" s="14">
        <v>243</v>
      </c>
      <c r="H60" s="100">
        <v>972</v>
      </c>
      <c r="I60" s="77">
        <v>1986</v>
      </c>
    </row>
    <row r="61" spans="2:9" ht="12.75">
      <c r="B61" s="191"/>
      <c r="C61" s="1" t="s">
        <v>245</v>
      </c>
      <c r="D61" s="1" t="s">
        <v>28</v>
      </c>
      <c r="E61" s="95">
        <v>231</v>
      </c>
      <c r="F61" s="95">
        <v>462</v>
      </c>
      <c r="G61" s="14">
        <v>90</v>
      </c>
      <c r="H61" s="100">
        <v>1294</v>
      </c>
      <c r="I61" s="77">
        <v>1986</v>
      </c>
    </row>
    <row r="62" spans="2:9" ht="12.75">
      <c r="B62" s="191"/>
      <c r="C62" s="1" t="s">
        <v>246</v>
      </c>
      <c r="D62" s="1" t="s">
        <v>29</v>
      </c>
      <c r="E62" s="53" t="s">
        <v>210</v>
      </c>
      <c r="F62" s="95">
        <v>182.52</v>
      </c>
      <c r="G62" s="14">
        <v>91.26</v>
      </c>
      <c r="H62" s="53" t="s">
        <v>210</v>
      </c>
      <c r="I62" s="77">
        <v>1978</v>
      </c>
    </row>
    <row r="63" spans="2:9" ht="12.75">
      <c r="B63" s="191"/>
      <c r="C63" s="1" t="s">
        <v>2</v>
      </c>
      <c r="D63" s="1" t="s">
        <v>247</v>
      </c>
      <c r="E63" s="95">
        <v>580</v>
      </c>
      <c r="F63" s="95">
        <v>1702</v>
      </c>
      <c r="G63" s="14">
        <v>560</v>
      </c>
      <c r="H63" s="100">
        <v>7956</v>
      </c>
      <c r="I63" s="77">
        <v>1938</v>
      </c>
    </row>
    <row r="64" spans="2:9" ht="12.75">
      <c r="B64" s="191"/>
      <c r="C64" s="1" t="s">
        <v>2</v>
      </c>
      <c r="D64" s="1" t="s">
        <v>30</v>
      </c>
      <c r="E64" s="95">
        <v>611</v>
      </c>
      <c r="F64" s="95">
        <v>2444</v>
      </c>
      <c r="G64" s="14">
        <v>611</v>
      </c>
      <c r="H64" s="100">
        <v>8582</v>
      </c>
      <c r="I64" s="77">
        <v>1938</v>
      </c>
    </row>
    <row r="65" spans="2:9" ht="13.5" thickBot="1">
      <c r="B65" s="191"/>
      <c r="C65" s="47" t="s">
        <v>2</v>
      </c>
      <c r="D65" s="8" t="s">
        <v>31</v>
      </c>
      <c r="E65" s="133">
        <v>341</v>
      </c>
      <c r="F65" s="112">
        <v>1364</v>
      </c>
      <c r="G65" s="15">
        <v>630</v>
      </c>
      <c r="H65" s="104">
        <v>4774</v>
      </c>
      <c r="I65" s="77">
        <v>1938</v>
      </c>
    </row>
    <row r="66" spans="2:9" ht="13.5" thickBot="1">
      <c r="B66" s="202"/>
      <c r="C66" s="166"/>
      <c r="D66" s="12" t="s">
        <v>171</v>
      </c>
      <c r="E66" s="16">
        <f>SUM(E52:E65)</f>
        <v>5861</v>
      </c>
      <c r="F66" s="23">
        <f>SUM(F52:F65)</f>
        <v>15664.16</v>
      </c>
      <c r="G66" s="51">
        <f>SUM(G52:G65)</f>
        <v>6233.26</v>
      </c>
      <c r="H66" s="51">
        <f>SUM(H52:H65)</f>
        <v>54468</v>
      </c>
      <c r="I66" s="71"/>
    </row>
    <row r="67" spans="2:9" ht="15" customHeight="1">
      <c r="B67" s="190">
        <v>5</v>
      </c>
      <c r="C67" s="198" t="s">
        <v>277</v>
      </c>
      <c r="D67" s="199"/>
      <c r="E67" s="199"/>
      <c r="F67" s="199"/>
      <c r="G67" s="199"/>
      <c r="H67" s="199"/>
      <c r="I67" s="200"/>
    </row>
    <row r="68" spans="2:9" ht="17.25" customHeight="1">
      <c r="B68" s="191"/>
      <c r="C68" s="173" t="s">
        <v>233</v>
      </c>
      <c r="D68" s="194" t="s">
        <v>32</v>
      </c>
      <c r="E68" s="56" t="s">
        <v>210</v>
      </c>
      <c r="F68" s="97">
        <v>7616</v>
      </c>
      <c r="G68" s="155">
        <v>6594</v>
      </c>
      <c r="H68" s="97">
        <v>27250</v>
      </c>
      <c r="I68" s="82">
        <v>1976</v>
      </c>
    </row>
    <row r="69" spans="2:9" ht="17.25" customHeight="1">
      <c r="B69" s="191"/>
      <c r="C69" s="173" t="s">
        <v>270</v>
      </c>
      <c r="D69" s="196"/>
      <c r="E69" s="53" t="s">
        <v>210</v>
      </c>
      <c r="F69" s="97">
        <v>2230</v>
      </c>
      <c r="G69" s="155">
        <v>1898</v>
      </c>
      <c r="H69" s="97">
        <v>19800</v>
      </c>
      <c r="I69" s="82">
        <v>1971</v>
      </c>
    </row>
    <row r="70" spans="2:9" ht="17.25" customHeight="1">
      <c r="B70" s="191"/>
      <c r="C70" s="173" t="s">
        <v>271</v>
      </c>
      <c r="D70" s="196"/>
      <c r="E70" s="53" t="s">
        <v>210</v>
      </c>
      <c r="F70" s="97">
        <v>1050</v>
      </c>
      <c r="G70" s="155">
        <v>835</v>
      </c>
      <c r="H70" s="97">
        <v>15750</v>
      </c>
      <c r="I70" s="82">
        <v>1971</v>
      </c>
    </row>
    <row r="71" spans="2:9" ht="25.5">
      <c r="B71" s="191"/>
      <c r="C71" s="1" t="s">
        <v>219</v>
      </c>
      <c r="D71" s="196"/>
      <c r="E71" s="97">
        <v>639</v>
      </c>
      <c r="F71" s="97">
        <v>639</v>
      </c>
      <c r="G71" s="155">
        <v>546</v>
      </c>
      <c r="H71" s="97">
        <v>2488</v>
      </c>
      <c r="I71" s="82">
        <v>1945</v>
      </c>
    </row>
    <row r="72" spans="2:9" ht="26.25" thickBot="1">
      <c r="B72" s="191"/>
      <c r="C72" s="47" t="s">
        <v>33</v>
      </c>
      <c r="D72" s="195"/>
      <c r="E72" s="56" t="s">
        <v>210</v>
      </c>
      <c r="F72" s="97">
        <v>153</v>
      </c>
      <c r="G72" s="56" t="s">
        <v>210</v>
      </c>
      <c r="H72" s="56" t="s">
        <v>210</v>
      </c>
      <c r="I72" s="82">
        <v>1976</v>
      </c>
    </row>
    <row r="73" spans="2:9" ht="13.5" thickBot="1">
      <c r="B73" s="202"/>
      <c r="C73" s="29"/>
      <c r="D73" s="12" t="s">
        <v>171</v>
      </c>
      <c r="E73" s="13">
        <f>SUM(E68:E72)</f>
        <v>639</v>
      </c>
      <c r="F73" s="24">
        <f>SUM(F68:F72)</f>
        <v>11688</v>
      </c>
      <c r="G73" s="51">
        <f>SUM(G68:G72)</f>
        <v>9873</v>
      </c>
      <c r="H73" s="51">
        <f>SUM(H68:H72)</f>
        <v>65288</v>
      </c>
      <c r="I73" s="71"/>
    </row>
    <row r="74" spans="2:9" ht="15.75">
      <c r="B74" s="190">
        <v>6</v>
      </c>
      <c r="C74" s="198" t="s">
        <v>34</v>
      </c>
      <c r="D74" s="199"/>
      <c r="E74" s="199"/>
      <c r="F74" s="199"/>
      <c r="G74" s="199"/>
      <c r="H74" s="199"/>
      <c r="I74" s="200"/>
    </row>
    <row r="75" spans="2:9" ht="15" customHeight="1">
      <c r="B75" s="191"/>
      <c r="C75" s="1" t="s">
        <v>2</v>
      </c>
      <c r="D75" s="1" t="s">
        <v>35</v>
      </c>
      <c r="E75" s="53" t="s">
        <v>210</v>
      </c>
      <c r="F75" s="95">
        <v>5913.6</v>
      </c>
      <c r="G75" s="249">
        <v>4861</v>
      </c>
      <c r="H75" s="95">
        <v>20572.6</v>
      </c>
      <c r="I75" s="81">
        <v>1936</v>
      </c>
    </row>
    <row r="76" spans="2:9" ht="13.5" thickBot="1">
      <c r="B76" s="191"/>
      <c r="C76" s="47" t="s">
        <v>2</v>
      </c>
      <c r="D76" s="8" t="s">
        <v>36</v>
      </c>
      <c r="E76" s="53">
        <v>1031</v>
      </c>
      <c r="F76" s="112">
        <v>5075</v>
      </c>
      <c r="G76" s="252">
        <v>4094</v>
      </c>
      <c r="H76" s="144">
        <v>16975</v>
      </c>
      <c r="I76" s="84">
        <v>1936</v>
      </c>
    </row>
    <row r="77" spans="2:9" ht="13.5" thickBot="1">
      <c r="B77" s="202"/>
      <c r="C77" s="29"/>
      <c r="D77" s="12" t="s">
        <v>171</v>
      </c>
      <c r="E77" s="16">
        <f>SUM(E75:E76)</f>
        <v>1031</v>
      </c>
      <c r="F77" s="23">
        <f>SUM(F75:F76)</f>
        <v>10988.6</v>
      </c>
      <c r="G77" s="51">
        <f>SUM(G75:G76)</f>
        <v>8955</v>
      </c>
      <c r="H77" s="51">
        <f>SUM(H75:H76)</f>
        <v>37547.6</v>
      </c>
      <c r="I77" s="71"/>
    </row>
    <row r="78" spans="2:9" ht="15.75">
      <c r="B78" s="190">
        <v>7</v>
      </c>
      <c r="C78" s="198" t="s">
        <v>37</v>
      </c>
      <c r="D78" s="199"/>
      <c r="E78" s="199"/>
      <c r="F78" s="199"/>
      <c r="G78" s="199"/>
      <c r="H78" s="199"/>
      <c r="I78" s="200"/>
    </row>
    <row r="79" spans="2:9" ht="15" customHeight="1">
      <c r="B79" s="191"/>
      <c r="C79" s="1" t="s">
        <v>2</v>
      </c>
      <c r="D79" s="194" t="s">
        <v>38</v>
      </c>
      <c r="E79" s="95">
        <v>851</v>
      </c>
      <c r="F79" s="95">
        <v>3404</v>
      </c>
      <c r="G79" s="113">
        <v>1428</v>
      </c>
      <c r="H79" s="95">
        <v>11330</v>
      </c>
      <c r="I79" s="81">
        <v>1991</v>
      </c>
    </row>
    <row r="80" spans="2:9" ht="25.5">
      <c r="B80" s="191"/>
      <c r="C80" s="1" t="s">
        <v>39</v>
      </c>
      <c r="D80" s="196"/>
      <c r="E80" s="56" t="s">
        <v>210</v>
      </c>
      <c r="F80" s="97">
        <v>5518</v>
      </c>
      <c r="G80" s="155"/>
      <c r="H80" s="97"/>
      <c r="I80" s="82">
        <v>1998</v>
      </c>
    </row>
    <row r="81" spans="2:9" ht="12.75">
      <c r="B81" s="191"/>
      <c r="C81" s="1" t="s">
        <v>266</v>
      </c>
      <c r="D81" s="201"/>
      <c r="E81" s="53" t="s">
        <v>210</v>
      </c>
      <c r="F81" s="53" t="s">
        <v>210</v>
      </c>
      <c r="G81" s="113">
        <v>174</v>
      </c>
      <c r="H81" s="53" t="s">
        <v>210</v>
      </c>
      <c r="I81" s="72" t="s">
        <v>210</v>
      </c>
    </row>
    <row r="82" spans="2:9" ht="12.75">
      <c r="B82" s="191"/>
      <c r="C82" s="1" t="s">
        <v>267</v>
      </c>
      <c r="D82" s="201"/>
      <c r="E82" s="53" t="s">
        <v>210</v>
      </c>
      <c r="F82" s="53" t="s">
        <v>210</v>
      </c>
      <c r="G82" s="113">
        <v>426</v>
      </c>
      <c r="H82" s="53" t="s">
        <v>210</v>
      </c>
      <c r="I82" s="72" t="s">
        <v>210</v>
      </c>
    </row>
    <row r="83" spans="2:9" ht="12.75">
      <c r="B83" s="191"/>
      <c r="C83" s="1" t="s">
        <v>268</v>
      </c>
      <c r="D83" s="201"/>
      <c r="E83" s="53" t="s">
        <v>210</v>
      </c>
      <c r="F83" s="53" t="s">
        <v>210</v>
      </c>
      <c r="G83" s="113">
        <v>96</v>
      </c>
      <c r="H83" s="53" t="s">
        <v>210</v>
      </c>
      <c r="I83" s="72" t="s">
        <v>210</v>
      </c>
    </row>
    <row r="84" spans="2:9" ht="12.75">
      <c r="B84" s="191"/>
      <c r="C84" s="1" t="s">
        <v>269</v>
      </c>
      <c r="D84" s="201"/>
      <c r="E84" s="53" t="s">
        <v>210</v>
      </c>
      <c r="F84" s="53" t="s">
        <v>210</v>
      </c>
      <c r="G84" s="113">
        <v>60</v>
      </c>
      <c r="H84" s="53" t="s">
        <v>210</v>
      </c>
      <c r="I84" s="72" t="s">
        <v>210</v>
      </c>
    </row>
    <row r="85" spans="2:9" ht="12.75">
      <c r="B85" s="191"/>
      <c r="C85" s="1" t="s">
        <v>282</v>
      </c>
      <c r="D85" s="189"/>
      <c r="E85" s="186"/>
      <c r="F85" s="253">
        <v>1951</v>
      </c>
      <c r="G85" s="249">
        <v>1951</v>
      </c>
      <c r="H85" s="187">
        <v>12504</v>
      </c>
      <c r="I85" s="72"/>
    </row>
    <row r="86" spans="2:9" ht="13.5" thickBot="1">
      <c r="B86" s="191"/>
      <c r="C86" s="1" t="s">
        <v>2</v>
      </c>
      <c r="D86" s="1" t="s">
        <v>40</v>
      </c>
      <c r="E86" s="153">
        <v>1240</v>
      </c>
      <c r="F86" s="153">
        <v>6200</v>
      </c>
      <c r="G86" s="113">
        <v>4052</v>
      </c>
      <c r="H86" s="95">
        <v>22790</v>
      </c>
      <c r="I86" s="81">
        <v>1900</v>
      </c>
    </row>
    <row r="87" spans="2:9" ht="13.5" thickBot="1">
      <c r="B87" s="202"/>
      <c r="C87" s="29"/>
      <c r="D87" s="12" t="s">
        <v>171</v>
      </c>
      <c r="E87" s="16">
        <f>SUM(E79:E86)</f>
        <v>2091</v>
      </c>
      <c r="F87" s="23">
        <f>SUM(F79:F86)</f>
        <v>17073</v>
      </c>
      <c r="G87" s="51">
        <f>SUM(G79:G86)</f>
        <v>8187</v>
      </c>
      <c r="H87" s="51">
        <f>SUM(H79:H86)</f>
        <v>46624</v>
      </c>
      <c r="I87" s="71"/>
    </row>
    <row r="88" spans="2:9" ht="15.75" customHeight="1">
      <c r="B88" s="190">
        <v>8</v>
      </c>
      <c r="C88" s="198" t="s">
        <v>41</v>
      </c>
      <c r="D88" s="199"/>
      <c r="E88" s="199"/>
      <c r="F88" s="199"/>
      <c r="G88" s="199"/>
      <c r="H88" s="199"/>
      <c r="I88" s="200"/>
    </row>
    <row r="89" spans="2:9" ht="14.25" customHeight="1">
      <c r="B89" s="191"/>
      <c r="C89" s="1" t="s">
        <v>2</v>
      </c>
      <c r="D89" s="1" t="s">
        <v>278</v>
      </c>
      <c r="E89" s="95">
        <v>3840</v>
      </c>
      <c r="F89" s="95">
        <v>17160</v>
      </c>
      <c r="G89" s="113">
        <v>13995</v>
      </c>
      <c r="H89" s="95">
        <v>58264</v>
      </c>
      <c r="I89" s="81">
        <v>1936</v>
      </c>
    </row>
    <row r="90" spans="2:9" ht="12.75">
      <c r="B90" s="191"/>
      <c r="C90" s="1" t="s">
        <v>2</v>
      </c>
      <c r="D90" s="1" t="s">
        <v>42</v>
      </c>
      <c r="E90" s="53" t="s">
        <v>210</v>
      </c>
      <c r="F90" s="153">
        <v>4099</v>
      </c>
      <c r="G90" s="113">
        <v>3324</v>
      </c>
      <c r="H90" s="95">
        <v>13828</v>
      </c>
      <c r="I90" s="81">
        <v>1936</v>
      </c>
    </row>
    <row r="91" spans="2:9" ht="13.5" thickBot="1">
      <c r="B91" s="208"/>
      <c r="C91" s="47" t="s">
        <v>213</v>
      </c>
      <c r="D91" s="47" t="s">
        <v>214</v>
      </c>
      <c r="E91" s="53" t="s">
        <v>210</v>
      </c>
      <c r="F91" s="112">
        <v>249</v>
      </c>
      <c r="G91" s="154">
        <v>249</v>
      </c>
      <c r="H91" s="154">
        <v>1412</v>
      </c>
      <c r="I91" s="85">
        <v>1900</v>
      </c>
    </row>
    <row r="92" spans="2:9" ht="13.5" thickBot="1">
      <c r="B92" s="202"/>
      <c r="C92" s="29"/>
      <c r="D92" s="12" t="s">
        <v>171</v>
      </c>
      <c r="E92" s="16">
        <f>SUM(E89:E90)</f>
        <v>3840</v>
      </c>
      <c r="F92" s="23">
        <f>SUM(F89:F90)</f>
        <v>21259</v>
      </c>
      <c r="G92" s="51">
        <f>SUM(G89:G90)</f>
        <v>17319</v>
      </c>
      <c r="H92" s="51">
        <f>SUM(H89:H91)</f>
        <v>73504</v>
      </c>
      <c r="I92" s="71"/>
    </row>
    <row r="93" spans="2:9" ht="15" customHeight="1">
      <c r="B93" s="190">
        <v>9</v>
      </c>
      <c r="C93" s="198" t="s">
        <v>43</v>
      </c>
      <c r="D93" s="199"/>
      <c r="E93" s="199"/>
      <c r="F93" s="199"/>
      <c r="G93" s="199"/>
      <c r="H93" s="199"/>
      <c r="I93" s="200"/>
    </row>
    <row r="94" spans="2:9" ht="14.25" customHeight="1">
      <c r="B94" s="191"/>
      <c r="C94" s="1" t="s">
        <v>272</v>
      </c>
      <c r="D94" s="194" t="s">
        <v>44</v>
      </c>
      <c r="E94" s="53" t="s">
        <v>210</v>
      </c>
      <c r="F94" s="95">
        <v>15144</v>
      </c>
      <c r="G94" s="113">
        <v>11165</v>
      </c>
      <c r="H94" s="95">
        <v>62683</v>
      </c>
      <c r="I94" s="81">
        <v>1972</v>
      </c>
    </row>
    <row r="95" spans="2:9" ht="12.75">
      <c r="B95" s="191"/>
      <c r="C95" s="1" t="s">
        <v>273</v>
      </c>
      <c r="D95" s="195"/>
      <c r="E95" s="95">
        <v>176</v>
      </c>
      <c r="F95" s="95">
        <v>176</v>
      </c>
      <c r="G95" s="113">
        <v>149</v>
      </c>
      <c r="H95" s="95">
        <v>695</v>
      </c>
      <c r="I95" s="81">
        <v>1986</v>
      </c>
    </row>
    <row r="96" spans="2:9" ht="13.5" customHeight="1">
      <c r="B96" s="191"/>
      <c r="C96" s="1" t="s">
        <v>274</v>
      </c>
      <c r="D96" s="219" t="s">
        <v>45</v>
      </c>
      <c r="E96" s="113">
        <v>2394</v>
      </c>
      <c r="F96" s="113">
        <v>11970</v>
      </c>
      <c r="G96" s="113">
        <v>4477</v>
      </c>
      <c r="H96" s="95">
        <v>47573</v>
      </c>
      <c r="I96" s="81">
        <v>1900</v>
      </c>
    </row>
    <row r="97" spans="2:9" ht="12.75">
      <c r="B97" s="208"/>
      <c r="C97" s="1" t="s">
        <v>224</v>
      </c>
      <c r="D97" s="220"/>
      <c r="E97" s="113">
        <v>394</v>
      </c>
      <c r="F97" s="113">
        <v>1576</v>
      </c>
      <c r="G97" s="113">
        <v>784</v>
      </c>
      <c r="H97" s="95">
        <v>4334</v>
      </c>
      <c r="I97" s="81">
        <v>1900</v>
      </c>
    </row>
    <row r="98" spans="2:9" ht="13.5" thickBot="1">
      <c r="B98" s="208"/>
      <c r="C98" s="177" t="s">
        <v>218</v>
      </c>
      <c r="D98" s="55" t="s">
        <v>46</v>
      </c>
      <c r="E98" s="156">
        <v>224</v>
      </c>
      <c r="F98" s="178">
        <v>224</v>
      </c>
      <c r="G98" s="154">
        <v>115</v>
      </c>
      <c r="H98" s="154">
        <v>660</v>
      </c>
      <c r="I98" s="85">
        <v>1955</v>
      </c>
    </row>
    <row r="99" spans="2:9" ht="13.5" thickBot="1">
      <c r="B99" s="202"/>
      <c r="C99" s="29"/>
      <c r="D99" s="12" t="s">
        <v>171</v>
      </c>
      <c r="E99" s="16">
        <f>SUM(E94:E96)</f>
        <v>2570</v>
      </c>
      <c r="F99" s="23">
        <f>SUM(F94:F96)</f>
        <v>27290</v>
      </c>
      <c r="G99" s="51">
        <f>SUM(G94:G96)</f>
        <v>15791</v>
      </c>
      <c r="H99" s="51">
        <f>SUM(H94:H98)</f>
        <v>115945</v>
      </c>
      <c r="I99" s="71"/>
    </row>
    <row r="100" spans="2:9" ht="15" customHeight="1">
      <c r="B100" s="190">
        <v>10</v>
      </c>
      <c r="C100" s="198" t="s">
        <v>145</v>
      </c>
      <c r="D100" s="199"/>
      <c r="E100" s="199"/>
      <c r="F100" s="199"/>
      <c r="G100" s="199"/>
      <c r="H100" s="199"/>
      <c r="I100" s="200"/>
    </row>
    <row r="101" spans="2:9" ht="12.75" customHeight="1">
      <c r="B101" s="191"/>
      <c r="C101" s="1" t="s">
        <v>2</v>
      </c>
      <c r="D101" s="218" t="s">
        <v>46</v>
      </c>
      <c r="E101" s="95">
        <v>2644</v>
      </c>
      <c r="F101" s="95">
        <v>15864</v>
      </c>
      <c r="G101" s="113">
        <v>13498</v>
      </c>
      <c r="H101" s="95">
        <v>57108</v>
      </c>
      <c r="I101" s="81">
        <v>1932</v>
      </c>
    </row>
    <row r="102" spans="2:9" ht="12.75">
      <c r="B102" s="191"/>
      <c r="C102" s="1" t="s">
        <v>215</v>
      </c>
      <c r="D102" s="218"/>
      <c r="E102" s="53"/>
      <c r="F102" s="251">
        <v>4527</v>
      </c>
      <c r="G102" s="249">
        <v>4527</v>
      </c>
      <c r="H102" s="95">
        <v>32700</v>
      </c>
      <c r="I102" s="81">
        <v>1992</v>
      </c>
    </row>
    <row r="103" spans="2:9" ht="25.5">
      <c r="B103" s="191"/>
      <c r="C103" s="1" t="s">
        <v>47</v>
      </c>
      <c r="D103" s="17" t="s">
        <v>48</v>
      </c>
      <c r="E103" s="97">
        <v>1533</v>
      </c>
      <c r="F103" s="254">
        <v>1487</v>
      </c>
      <c r="G103" s="255">
        <v>1264</v>
      </c>
      <c r="H103" s="97">
        <v>7508</v>
      </c>
      <c r="I103" s="82">
        <v>1900</v>
      </c>
    </row>
    <row r="104" spans="2:9" ht="25.5">
      <c r="B104" s="191"/>
      <c r="C104" s="1" t="s">
        <v>49</v>
      </c>
      <c r="D104" s="17" t="s">
        <v>50</v>
      </c>
      <c r="E104" s="97">
        <v>369</v>
      </c>
      <c r="F104" s="97">
        <v>468</v>
      </c>
      <c r="G104" s="155">
        <v>827</v>
      </c>
      <c r="H104" s="97">
        <v>4502</v>
      </c>
      <c r="I104" s="82">
        <v>1992</v>
      </c>
    </row>
    <row r="105" spans="2:9" ht="13.5" thickBot="1">
      <c r="B105" s="191"/>
      <c r="C105" s="46" t="s">
        <v>51</v>
      </c>
      <c r="D105" s="8" t="s">
        <v>52</v>
      </c>
      <c r="E105" s="96">
        <v>904</v>
      </c>
      <c r="F105" s="112">
        <v>4520</v>
      </c>
      <c r="G105" s="112">
        <v>1683</v>
      </c>
      <c r="H105" s="133"/>
      <c r="I105" s="84">
        <v>1900</v>
      </c>
    </row>
    <row r="106" spans="2:9" ht="13.5" thickBot="1">
      <c r="B106" s="202"/>
      <c r="C106" s="29"/>
      <c r="D106" s="12" t="s">
        <v>171</v>
      </c>
      <c r="E106" s="13">
        <f>SUM(E101:E105)</f>
        <v>5450</v>
      </c>
      <c r="F106" s="24">
        <f>SUM(F101:F105)</f>
        <v>26866</v>
      </c>
      <c r="G106" s="51">
        <f>SUM(G101:G105)</f>
        <v>21799</v>
      </c>
      <c r="H106" s="51">
        <f>SUM(H101:H105)</f>
        <v>101818</v>
      </c>
      <c r="I106" s="71"/>
    </row>
    <row r="107" spans="2:9" ht="15.75">
      <c r="B107" s="190">
        <v>11</v>
      </c>
      <c r="C107" s="198" t="s">
        <v>53</v>
      </c>
      <c r="D107" s="199"/>
      <c r="E107" s="199"/>
      <c r="F107" s="199"/>
      <c r="G107" s="199"/>
      <c r="H107" s="199"/>
      <c r="I107" s="200"/>
    </row>
    <row r="108" spans="2:9" ht="12.75" customHeight="1">
      <c r="B108" s="191"/>
      <c r="C108" s="1" t="s">
        <v>2</v>
      </c>
      <c r="D108" s="1" t="s">
        <v>54</v>
      </c>
      <c r="E108" s="95">
        <v>647</v>
      </c>
      <c r="F108" s="95">
        <v>3882</v>
      </c>
      <c r="G108" s="3">
        <v>2238</v>
      </c>
      <c r="H108" s="26">
        <v>10123</v>
      </c>
      <c r="I108" s="77">
        <v>1985</v>
      </c>
    </row>
    <row r="109" spans="2:9" ht="13.5" thickBot="1">
      <c r="B109" s="191"/>
      <c r="C109" s="47" t="s">
        <v>2</v>
      </c>
      <c r="D109" s="8" t="s">
        <v>55</v>
      </c>
      <c r="E109" s="96">
        <v>769</v>
      </c>
      <c r="F109" s="112">
        <v>4410</v>
      </c>
      <c r="G109" s="112">
        <v>3810</v>
      </c>
      <c r="H109" s="144">
        <v>13012</v>
      </c>
      <c r="I109" s="84">
        <v>1970</v>
      </c>
    </row>
    <row r="110" spans="2:9" ht="13.5" thickBot="1">
      <c r="B110" s="202"/>
      <c r="C110" s="49"/>
      <c r="D110" s="12" t="s">
        <v>171</v>
      </c>
      <c r="E110" s="13">
        <f>SUM(E108:E109)</f>
        <v>1416</v>
      </c>
      <c r="F110" s="24">
        <f>SUM(F108:F109)</f>
        <v>8292</v>
      </c>
      <c r="G110" s="51">
        <f>SUM(G108:G109)</f>
        <v>6048</v>
      </c>
      <c r="H110" s="51">
        <f>SUM(H108:H109)</f>
        <v>23135</v>
      </c>
      <c r="I110" s="71"/>
    </row>
    <row r="111" spans="2:9" ht="15.75">
      <c r="B111" s="190">
        <v>12</v>
      </c>
      <c r="C111" s="198" t="s">
        <v>264</v>
      </c>
      <c r="D111" s="199"/>
      <c r="E111" s="199"/>
      <c r="F111" s="199"/>
      <c r="G111" s="199"/>
      <c r="H111" s="199"/>
      <c r="I111" s="200"/>
    </row>
    <row r="112" spans="2:9" ht="18.75" customHeight="1" thickBot="1">
      <c r="B112" s="191"/>
      <c r="C112" s="48" t="s">
        <v>2</v>
      </c>
      <c r="D112" s="39" t="s">
        <v>56</v>
      </c>
      <c r="E112" s="93">
        <v>328</v>
      </c>
      <c r="F112" s="94">
        <v>328</v>
      </c>
      <c r="G112" s="45">
        <v>186</v>
      </c>
      <c r="H112" s="109">
        <v>1562</v>
      </c>
      <c r="I112" s="115">
        <v>1988</v>
      </c>
    </row>
    <row r="113" spans="2:9" ht="13.5" thickBot="1">
      <c r="B113" s="202"/>
      <c r="C113" s="29"/>
      <c r="D113" s="12" t="s">
        <v>171</v>
      </c>
      <c r="E113" s="13">
        <f>SUM(E112)</f>
        <v>328</v>
      </c>
      <c r="F113" s="27">
        <f>SUM(F112)</f>
        <v>328</v>
      </c>
      <c r="G113" s="51">
        <f>SUM(G112)</f>
        <v>186</v>
      </c>
      <c r="H113" s="51">
        <f>SUM(H112)</f>
        <v>1562</v>
      </c>
      <c r="I113" s="71"/>
    </row>
    <row r="114" spans="2:9" ht="15.75">
      <c r="B114" s="205">
        <v>13</v>
      </c>
      <c r="C114" s="215" t="s">
        <v>198</v>
      </c>
      <c r="D114" s="216"/>
      <c r="E114" s="216"/>
      <c r="F114" s="216"/>
      <c r="G114" s="216"/>
      <c r="H114" s="216"/>
      <c r="I114" s="217"/>
    </row>
    <row r="115" spans="2:9" ht="21.75" customHeight="1" thickBot="1">
      <c r="B115" s="206"/>
      <c r="C115" s="48" t="s">
        <v>2</v>
      </c>
      <c r="D115" s="39" t="s">
        <v>276</v>
      </c>
      <c r="E115" s="132">
        <v>2645</v>
      </c>
      <c r="F115" s="256">
        <v>4667</v>
      </c>
      <c r="G115" s="257">
        <v>4667</v>
      </c>
      <c r="H115" s="132">
        <v>22510</v>
      </c>
      <c r="I115" s="86">
        <v>1980</v>
      </c>
    </row>
    <row r="116" spans="2:9" ht="13.5" thickBot="1">
      <c r="B116" s="232"/>
      <c r="C116" s="30"/>
      <c r="D116" s="12" t="s">
        <v>171</v>
      </c>
      <c r="E116" s="31">
        <f>SUM(E115)</f>
        <v>2645</v>
      </c>
      <c r="F116" s="13">
        <f>SUM(F115)</f>
        <v>4667</v>
      </c>
      <c r="G116" s="164">
        <f>SUM(G115)</f>
        <v>4667</v>
      </c>
      <c r="H116" s="164">
        <f>SUM(H115)</f>
        <v>22510</v>
      </c>
      <c r="I116" s="71"/>
    </row>
    <row r="117" spans="2:9" ht="15" customHeight="1">
      <c r="B117" s="190">
        <v>14</v>
      </c>
      <c r="C117" s="198" t="s">
        <v>59</v>
      </c>
      <c r="D117" s="199"/>
      <c r="E117" s="199"/>
      <c r="F117" s="199"/>
      <c r="G117" s="199"/>
      <c r="H117" s="199"/>
      <c r="I117" s="200"/>
    </row>
    <row r="118" spans="2:9" ht="12.75" customHeight="1">
      <c r="B118" s="191"/>
      <c r="C118" s="1" t="s">
        <v>60</v>
      </c>
      <c r="D118" s="7" t="s">
        <v>61</v>
      </c>
      <c r="E118" s="136">
        <v>379</v>
      </c>
      <c r="F118" s="18">
        <v>363</v>
      </c>
      <c r="G118" s="3">
        <v>363</v>
      </c>
      <c r="H118" s="26">
        <v>1556</v>
      </c>
      <c r="I118" s="87">
        <v>1956</v>
      </c>
    </row>
    <row r="119" spans="2:9" ht="12.75">
      <c r="B119" s="191"/>
      <c r="C119" s="1" t="s">
        <v>2</v>
      </c>
      <c r="D119" s="1" t="s">
        <v>63</v>
      </c>
      <c r="E119" s="131">
        <v>526</v>
      </c>
      <c r="F119" s="131">
        <v>657</v>
      </c>
      <c r="G119" s="3">
        <v>313</v>
      </c>
      <c r="H119" s="26">
        <v>2500</v>
      </c>
      <c r="I119" s="87">
        <v>1907</v>
      </c>
    </row>
    <row r="120" spans="2:9" ht="13.5" thickBot="1">
      <c r="B120" s="191"/>
      <c r="C120" s="47" t="s">
        <v>64</v>
      </c>
      <c r="D120" s="7" t="s">
        <v>200</v>
      </c>
      <c r="E120" s="95">
        <v>1970</v>
      </c>
      <c r="F120" s="95">
        <v>2814</v>
      </c>
      <c r="G120" s="113">
        <v>2167</v>
      </c>
      <c r="H120" s="95">
        <v>21137</v>
      </c>
      <c r="I120" s="81">
        <v>1991</v>
      </c>
    </row>
    <row r="121" spans="2:9" ht="13.5" thickBot="1">
      <c r="B121" s="202"/>
      <c r="C121" s="29"/>
      <c r="D121" s="12" t="s">
        <v>171</v>
      </c>
      <c r="E121" s="13">
        <f>SUM(E118:E120)</f>
        <v>2875</v>
      </c>
      <c r="F121" s="24">
        <f>SUM(F118:F120)</f>
        <v>3834</v>
      </c>
      <c r="G121" s="51">
        <f>SUM(G118:G120)</f>
        <v>2843</v>
      </c>
      <c r="H121" s="51">
        <f>SUM(H118:H120)</f>
        <v>25193</v>
      </c>
      <c r="I121" s="71"/>
    </row>
    <row r="122" spans="2:9" ht="15.75">
      <c r="B122" s="190">
        <v>15</v>
      </c>
      <c r="C122" s="198" t="s">
        <v>65</v>
      </c>
      <c r="D122" s="199"/>
      <c r="E122" s="199"/>
      <c r="F122" s="199"/>
      <c r="G122" s="199"/>
      <c r="H122" s="199"/>
      <c r="I122" s="200"/>
    </row>
    <row r="123" spans="2:9" ht="12.75" customHeight="1">
      <c r="B123" s="191"/>
      <c r="C123" s="1" t="s">
        <v>66</v>
      </c>
      <c r="D123" s="1" t="s">
        <v>67</v>
      </c>
      <c r="E123" s="26">
        <v>680</v>
      </c>
      <c r="F123" s="26">
        <v>4051.51</v>
      </c>
      <c r="G123" s="3">
        <v>2479.7</v>
      </c>
      <c r="H123" s="26">
        <v>9493.49</v>
      </c>
      <c r="I123" s="87">
        <v>1972</v>
      </c>
    </row>
    <row r="124" spans="2:9" ht="12.75">
      <c r="B124" s="191"/>
      <c r="C124" s="1" t="s">
        <v>68</v>
      </c>
      <c r="D124" s="1" t="s">
        <v>69</v>
      </c>
      <c r="E124" s="26">
        <v>918</v>
      </c>
      <c r="F124" s="26">
        <v>15744</v>
      </c>
      <c r="G124" s="3">
        <v>9585</v>
      </c>
      <c r="H124" s="26">
        <v>31716</v>
      </c>
      <c r="I124" s="87">
        <v>1974</v>
      </c>
    </row>
    <row r="125" spans="2:9" ht="12.75">
      <c r="B125" s="191"/>
      <c r="C125" s="1" t="s">
        <v>70</v>
      </c>
      <c r="D125" s="1" t="s">
        <v>71</v>
      </c>
      <c r="E125" s="26">
        <v>680</v>
      </c>
      <c r="F125" s="26">
        <v>4080</v>
      </c>
      <c r="G125" s="3">
        <v>3608.29</v>
      </c>
      <c r="H125" s="26">
        <v>12081</v>
      </c>
      <c r="I125" s="87">
        <v>1966</v>
      </c>
    </row>
    <row r="126" spans="2:9" ht="12.75">
      <c r="B126" s="191"/>
      <c r="C126" s="1" t="s">
        <v>72</v>
      </c>
      <c r="D126" s="1" t="s">
        <v>73</v>
      </c>
      <c r="E126" s="174">
        <v>4004</v>
      </c>
      <c r="F126" s="95">
        <v>31477</v>
      </c>
      <c r="G126" s="113">
        <v>23879</v>
      </c>
      <c r="H126" s="95">
        <v>76764</v>
      </c>
      <c r="I126" s="81">
        <v>1945</v>
      </c>
    </row>
    <row r="127" spans="2:9" ht="12.75">
      <c r="B127" s="191"/>
      <c r="C127" s="1" t="s">
        <v>74</v>
      </c>
      <c r="D127" s="1" t="s">
        <v>75</v>
      </c>
      <c r="E127" s="95">
        <v>866</v>
      </c>
      <c r="F127" s="95">
        <v>2685</v>
      </c>
      <c r="G127" s="249">
        <v>2662</v>
      </c>
      <c r="H127" s="95">
        <v>8927</v>
      </c>
      <c r="I127" s="81">
        <v>1945</v>
      </c>
    </row>
    <row r="128" spans="2:9" ht="12.75">
      <c r="B128" s="191"/>
      <c r="C128" s="1" t="s">
        <v>76</v>
      </c>
      <c r="D128" s="1" t="s">
        <v>77</v>
      </c>
      <c r="E128" s="95">
        <v>863</v>
      </c>
      <c r="F128" s="95">
        <v>5178</v>
      </c>
      <c r="G128" s="113">
        <v>4544</v>
      </c>
      <c r="H128" s="95">
        <v>14988</v>
      </c>
      <c r="I128" s="81">
        <v>1969</v>
      </c>
    </row>
    <row r="129" spans="2:9" ht="12.75">
      <c r="B129" s="191"/>
      <c r="C129" s="1" t="s">
        <v>78</v>
      </c>
      <c r="D129" s="1" t="s">
        <v>79</v>
      </c>
      <c r="E129" s="95">
        <v>876</v>
      </c>
      <c r="F129" s="95">
        <v>10512</v>
      </c>
      <c r="G129" s="113">
        <v>8935</v>
      </c>
      <c r="H129" s="95">
        <v>31531</v>
      </c>
      <c r="I129" s="81">
        <v>1976</v>
      </c>
    </row>
    <row r="130" spans="2:9" ht="26.25" thickBot="1">
      <c r="B130" s="191"/>
      <c r="C130" s="47" t="s">
        <v>263</v>
      </c>
      <c r="D130" s="173" t="s">
        <v>80</v>
      </c>
      <c r="E130" s="175">
        <v>355</v>
      </c>
      <c r="F130" s="143">
        <v>1775</v>
      </c>
      <c r="G130" s="155">
        <v>1304</v>
      </c>
      <c r="H130" s="176">
        <v>5176</v>
      </c>
      <c r="I130" s="114">
        <v>1945</v>
      </c>
    </row>
    <row r="131" spans="2:9" ht="13.5" thickBot="1">
      <c r="B131" s="202"/>
      <c r="C131" s="29"/>
      <c r="D131" s="12" t="s">
        <v>171</v>
      </c>
      <c r="E131" s="13">
        <f>SUM(E123:E130)</f>
        <v>9242</v>
      </c>
      <c r="F131" s="24">
        <f>SUM(F123:F130)</f>
        <v>75502.51000000001</v>
      </c>
      <c r="G131" s="51">
        <f>SUM(G123:G130)</f>
        <v>56996.990000000005</v>
      </c>
      <c r="H131" s="51">
        <f>SUM(H123:H130)</f>
        <v>190676.49</v>
      </c>
      <c r="I131" s="71"/>
    </row>
    <row r="132" spans="2:9" ht="15" customHeight="1">
      <c r="B132" s="190">
        <v>16</v>
      </c>
      <c r="C132" s="198" t="s">
        <v>81</v>
      </c>
      <c r="D132" s="199"/>
      <c r="E132" s="199"/>
      <c r="F132" s="199"/>
      <c r="G132" s="199"/>
      <c r="H132" s="199"/>
      <c r="I132" s="200"/>
    </row>
    <row r="133" spans="2:9" ht="12.75" customHeight="1">
      <c r="B133" s="191"/>
      <c r="C133" s="76" t="s">
        <v>82</v>
      </c>
      <c r="D133" s="194" t="s">
        <v>83</v>
      </c>
      <c r="E133" s="131">
        <v>82</v>
      </c>
      <c r="F133" s="131">
        <v>245</v>
      </c>
      <c r="G133" s="3">
        <v>44</v>
      </c>
      <c r="H133" s="26">
        <v>538</v>
      </c>
      <c r="I133" s="87">
        <v>1981</v>
      </c>
    </row>
    <row r="134" spans="2:9" ht="12.75">
      <c r="B134" s="191"/>
      <c r="C134" s="76" t="s">
        <v>84</v>
      </c>
      <c r="D134" s="196"/>
      <c r="E134" s="131">
        <v>92</v>
      </c>
      <c r="F134" s="131">
        <v>205</v>
      </c>
      <c r="G134" s="3">
        <v>76</v>
      </c>
      <c r="H134" s="26">
        <v>558</v>
      </c>
      <c r="I134" s="87">
        <v>1981</v>
      </c>
    </row>
    <row r="135" spans="2:9" ht="12.75">
      <c r="B135" s="191"/>
      <c r="C135" s="76" t="s">
        <v>85</v>
      </c>
      <c r="D135" s="196"/>
      <c r="E135" s="131">
        <v>148</v>
      </c>
      <c r="F135" s="131">
        <v>280</v>
      </c>
      <c r="G135" s="3">
        <v>128</v>
      </c>
      <c r="H135" s="26">
        <v>1100</v>
      </c>
      <c r="I135" s="87">
        <v>1938</v>
      </c>
    </row>
    <row r="136" spans="2:9" ht="12.75">
      <c r="B136" s="191"/>
      <c r="C136" s="76" t="s">
        <v>86</v>
      </c>
      <c r="D136" s="196"/>
      <c r="E136" s="131">
        <v>250</v>
      </c>
      <c r="F136" s="131">
        <v>256</v>
      </c>
      <c r="G136" s="3">
        <v>203</v>
      </c>
      <c r="H136" s="26">
        <v>1534</v>
      </c>
      <c r="I136" s="87">
        <v>1938</v>
      </c>
    </row>
    <row r="137" spans="2:9" ht="13.5" thickBot="1">
      <c r="B137" s="208"/>
      <c r="C137" s="54" t="s">
        <v>220</v>
      </c>
      <c r="D137" s="197"/>
      <c r="E137" s="53" t="s">
        <v>210</v>
      </c>
      <c r="F137" s="53" t="s">
        <v>210</v>
      </c>
      <c r="G137" s="53" t="s">
        <v>210</v>
      </c>
      <c r="H137" s="53" t="s">
        <v>210</v>
      </c>
      <c r="I137" s="72" t="s">
        <v>210</v>
      </c>
    </row>
    <row r="138" spans="2:9" ht="13.5" thickBot="1">
      <c r="B138" s="202"/>
      <c r="C138" s="29"/>
      <c r="D138" s="12" t="s">
        <v>171</v>
      </c>
      <c r="E138" s="13">
        <f>SUM(E133:E137)</f>
        <v>572</v>
      </c>
      <c r="F138" s="24">
        <f>SUM(F133:F137)</f>
        <v>986</v>
      </c>
      <c r="G138" s="51">
        <f>SUM(G133:G137)</f>
        <v>451</v>
      </c>
      <c r="H138" s="51">
        <f>SUM(H133:H137)</f>
        <v>3730</v>
      </c>
      <c r="I138" s="71"/>
    </row>
    <row r="139" spans="2:9" ht="15.75">
      <c r="B139" s="190">
        <v>17</v>
      </c>
      <c r="C139" s="198" t="s">
        <v>87</v>
      </c>
      <c r="D139" s="199"/>
      <c r="E139" s="199"/>
      <c r="F139" s="199"/>
      <c r="G139" s="199"/>
      <c r="H139" s="199"/>
      <c r="I139" s="200"/>
    </row>
    <row r="140" spans="2:9" ht="12.75" customHeight="1">
      <c r="B140" s="191"/>
      <c r="C140" s="1" t="s">
        <v>2</v>
      </c>
      <c r="D140" s="194" t="s">
        <v>207</v>
      </c>
      <c r="E140" s="131">
        <v>169</v>
      </c>
      <c r="F140" s="131">
        <v>338</v>
      </c>
      <c r="G140" s="68">
        <v>245</v>
      </c>
      <c r="H140" s="110">
        <v>1240</v>
      </c>
      <c r="I140" s="87">
        <v>1935</v>
      </c>
    </row>
    <row r="141" spans="2:9" ht="12.75">
      <c r="B141" s="191"/>
      <c r="C141" s="1" t="s">
        <v>88</v>
      </c>
      <c r="D141" s="195"/>
      <c r="E141" s="131">
        <v>32</v>
      </c>
      <c r="F141" s="131">
        <v>32</v>
      </c>
      <c r="G141" s="68">
        <v>29</v>
      </c>
      <c r="H141" s="110">
        <v>128</v>
      </c>
      <c r="I141" s="87">
        <v>1945</v>
      </c>
    </row>
    <row r="142" spans="2:9" ht="12.75">
      <c r="B142" s="191"/>
      <c r="C142" s="1" t="s">
        <v>2</v>
      </c>
      <c r="D142" s="194" t="s">
        <v>89</v>
      </c>
      <c r="E142" s="131">
        <v>165</v>
      </c>
      <c r="F142" s="131">
        <v>335</v>
      </c>
      <c r="G142" s="68">
        <v>302</v>
      </c>
      <c r="H142" s="110">
        <v>1350</v>
      </c>
      <c r="I142" s="87">
        <v>1974</v>
      </c>
    </row>
    <row r="143" spans="2:9" ht="12.75">
      <c r="B143" s="191"/>
      <c r="C143" s="1" t="s">
        <v>90</v>
      </c>
      <c r="D143" s="195"/>
      <c r="E143" s="131">
        <v>49</v>
      </c>
      <c r="F143" s="131">
        <v>49</v>
      </c>
      <c r="G143" s="68">
        <v>39</v>
      </c>
      <c r="H143" s="110">
        <v>129</v>
      </c>
      <c r="I143" s="87">
        <v>1974</v>
      </c>
    </row>
    <row r="144" spans="2:9" ht="12.75">
      <c r="B144" s="191"/>
      <c r="C144" s="1" t="s">
        <v>90</v>
      </c>
      <c r="D144" s="194" t="s">
        <v>91</v>
      </c>
      <c r="E144" s="131">
        <v>101</v>
      </c>
      <c r="F144" s="131">
        <v>101</v>
      </c>
      <c r="G144" s="68">
        <v>97</v>
      </c>
      <c r="H144" s="110">
        <v>223</v>
      </c>
      <c r="I144" s="87">
        <v>1984</v>
      </c>
    </row>
    <row r="145" spans="2:9" ht="12.75">
      <c r="B145" s="191"/>
      <c r="C145" s="1" t="s">
        <v>204</v>
      </c>
      <c r="D145" s="196"/>
      <c r="E145" s="53" t="s">
        <v>210</v>
      </c>
      <c r="F145" s="53" t="s">
        <v>210</v>
      </c>
      <c r="G145" s="53" t="s">
        <v>210</v>
      </c>
      <c r="H145" s="53" t="s">
        <v>210</v>
      </c>
      <c r="I145" s="72" t="s">
        <v>210</v>
      </c>
    </row>
    <row r="146" spans="2:9" ht="12.75">
      <c r="B146" s="191"/>
      <c r="C146" s="1" t="s">
        <v>251</v>
      </c>
      <c r="D146" s="189"/>
      <c r="E146" s="134">
        <v>23</v>
      </c>
      <c r="F146" s="134">
        <v>23</v>
      </c>
      <c r="G146" s="135">
        <v>16</v>
      </c>
      <c r="H146" s="134">
        <v>48</v>
      </c>
      <c r="I146" s="87">
        <v>1985</v>
      </c>
    </row>
    <row r="147" spans="2:9" ht="12.75">
      <c r="B147" s="191"/>
      <c r="C147" s="1" t="s">
        <v>92</v>
      </c>
      <c r="D147" s="194" t="s">
        <v>234</v>
      </c>
      <c r="E147" s="98">
        <v>294</v>
      </c>
      <c r="F147" s="98">
        <v>880</v>
      </c>
      <c r="G147" s="102">
        <v>510</v>
      </c>
      <c r="H147" s="98">
        <v>2228</v>
      </c>
      <c r="I147" s="81">
        <v>1945</v>
      </c>
    </row>
    <row r="148" spans="2:9" ht="12.75">
      <c r="B148" s="191"/>
      <c r="C148" s="1" t="s">
        <v>93</v>
      </c>
      <c r="D148" s="201"/>
      <c r="E148" s="98">
        <v>297</v>
      </c>
      <c r="F148" s="98">
        <v>694</v>
      </c>
      <c r="G148" s="102">
        <v>510</v>
      </c>
      <c r="H148" s="98">
        <v>1479</v>
      </c>
      <c r="I148" s="81">
        <v>1957</v>
      </c>
    </row>
    <row r="149" spans="2:9" ht="12.75">
      <c r="B149" s="191"/>
      <c r="C149" s="1" t="s">
        <v>90</v>
      </c>
      <c r="D149" s="201"/>
      <c r="E149" s="98">
        <v>88</v>
      </c>
      <c r="F149" s="98">
        <v>88</v>
      </c>
      <c r="G149" s="102">
        <v>84</v>
      </c>
      <c r="H149" s="98">
        <v>288</v>
      </c>
      <c r="I149" s="81">
        <v>1969</v>
      </c>
    </row>
    <row r="150" spans="2:9" ht="12.75">
      <c r="B150" s="191"/>
      <c r="C150" s="1" t="s">
        <v>95</v>
      </c>
      <c r="D150" s="201"/>
      <c r="E150" s="53" t="s">
        <v>210</v>
      </c>
      <c r="F150" s="53" t="s">
        <v>210</v>
      </c>
      <c r="G150" s="102"/>
      <c r="H150" s="98"/>
      <c r="I150" s="72" t="s">
        <v>210</v>
      </c>
    </row>
    <row r="151" spans="2:9" ht="12.75">
      <c r="B151" s="191"/>
      <c r="C151" s="1" t="s">
        <v>94</v>
      </c>
      <c r="D151" s="189"/>
      <c r="E151" s="98"/>
      <c r="F151" s="98"/>
      <c r="G151" s="102"/>
      <c r="H151" s="98"/>
      <c r="I151" s="81"/>
    </row>
    <row r="152" spans="2:9" ht="12.75">
      <c r="B152" s="191"/>
      <c r="C152" s="1" t="s">
        <v>203</v>
      </c>
      <c r="D152" s="196" t="s">
        <v>236</v>
      </c>
      <c r="E152" s="53" t="s">
        <v>210</v>
      </c>
      <c r="F152" s="53" t="s">
        <v>210</v>
      </c>
      <c r="G152" s="102"/>
      <c r="H152" s="98"/>
      <c r="I152" s="72" t="s">
        <v>210</v>
      </c>
    </row>
    <row r="153" spans="2:9" ht="12.75">
      <c r="B153" s="191"/>
      <c r="C153" s="1" t="s">
        <v>90</v>
      </c>
      <c r="D153" s="201"/>
      <c r="E153" s="98"/>
      <c r="F153" s="98"/>
      <c r="G153" s="102"/>
      <c r="H153" s="98"/>
      <c r="I153" s="81"/>
    </row>
    <row r="154" spans="2:9" ht="12.75">
      <c r="B154" s="191"/>
      <c r="C154" s="1" t="s">
        <v>235</v>
      </c>
      <c r="D154" s="189"/>
      <c r="E154" s="98"/>
      <c r="F154" s="98"/>
      <c r="G154" s="102"/>
      <c r="H154" s="98"/>
      <c r="I154" s="81"/>
    </row>
    <row r="155" spans="2:9" ht="12.75">
      <c r="B155" s="191"/>
      <c r="C155" s="1" t="s">
        <v>96</v>
      </c>
      <c r="D155" s="194" t="s">
        <v>97</v>
      </c>
      <c r="E155" s="98"/>
      <c r="F155" s="98"/>
      <c r="G155" s="102"/>
      <c r="H155" s="98"/>
      <c r="I155" s="81"/>
    </row>
    <row r="156" spans="2:9" ht="12.75">
      <c r="B156" s="191"/>
      <c r="C156" s="1" t="s">
        <v>237</v>
      </c>
      <c r="D156" s="196"/>
      <c r="E156" s="53" t="s">
        <v>210</v>
      </c>
      <c r="F156" s="53" t="s">
        <v>210</v>
      </c>
      <c r="G156" s="102"/>
      <c r="H156" s="98"/>
      <c r="I156" s="72" t="s">
        <v>210</v>
      </c>
    </row>
    <row r="157" spans="2:9" ht="12.75">
      <c r="B157" s="191"/>
      <c r="C157" s="1" t="s">
        <v>98</v>
      </c>
      <c r="D157" s="195"/>
      <c r="E157" s="98"/>
      <c r="F157" s="98"/>
      <c r="G157" s="102"/>
      <c r="H157" s="98"/>
      <c r="I157" s="81"/>
    </row>
    <row r="158" spans="2:9" ht="26.25" thickBot="1">
      <c r="B158" s="191"/>
      <c r="C158" s="47" t="s">
        <v>199</v>
      </c>
      <c r="D158" s="7" t="s">
        <v>99</v>
      </c>
      <c r="E158" s="56" t="s">
        <v>210</v>
      </c>
      <c r="F158" s="56" t="s">
        <v>210</v>
      </c>
      <c r="G158" s="103"/>
      <c r="H158" s="157"/>
      <c r="I158" s="73" t="s">
        <v>210</v>
      </c>
    </row>
    <row r="159" spans="2:9" ht="13.5" thickBot="1">
      <c r="B159" s="202"/>
      <c r="C159" s="29"/>
      <c r="D159" s="12" t="s">
        <v>171</v>
      </c>
      <c r="E159" s="13">
        <f>SUM(E140:E158)</f>
        <v>1218</v>
      </c>
      <c r="F159" s="24">
        <f>SUM(F140:F158)</f>
        <v>2540</v>
      </c>
      <c r="G159" s="51">
        <f>SUM(G140:G158)</f>
        <v>1832</v>
      </c>
      <c r="H159" s="51">
        <f>SUM(H140:H158)</f>
        <v>7113</v>
      </c>
      <c r="I159" s="71"/>
    </row>
    <row r="160" spans="2:9" ht="15" customHeight="1">
      <c r="B160" s="205">
        <v>18</v>
      </c>
      <c r="C160" s="198" t="s">
        <v>155</v>
      </c>
      <c r="D160" s="199"/>
      <c r="E160" s="199"/>
      <c r="F160" s="199"/>
      <c r="G160" s="199"/>
      <c r="H160" s="199"/>
      <c r="I160" s="200"/>
    </row>
    <row r="161" spans="2:9" ht="12.75" customHeight="1">
      <c r="B161" s="206"/>
      <c r="C161" s="4" t="s">
        <v>156</v>
      </c>
      <c r="D161" s="214" t="s">
        <v>185</v>
      </c>
      <c r="E161" s="53" t="s">
        <v>210</v>
      </c>
      <c r="F161" s="95">
        <v>540.9</v>
      </c>
      <c r="G161" s="113">
        <v>540.9</v>
      </c>
      <c r="H161" s="95">
        <v>1584</v>
      </c>
      <c r="I161" s="81">
        <v>1929</v>
      </c>
    </row>
    <row r="162" spans="2:9" ht="12.75">
      <c r="B162" s="206"/>
      <c r="C162" s="4" t="s">
        <v>86</v>
      </c>
      <c r="D162" s="214"/>
      <c r="E162" s="53" t="s">
        <v>210</v>
      </c>
      <c r="F162" s="95">
        <v>537</v>
      </c>
      <c r="G162" s="113">
        <v>537</v>
      </c>
      <c r="H162" s="95">
        <v>3755</v>
      </c>
      <c r="I162" s="81">
        <v>1909</v>
      </c>
    </row>
    <row r="163" spans="2:9" ht="12.75">
      <c r="B163" s="206"/>
      <c r="C163" s="4" t="s">
        <v>157</v>
      </c>
      <c r="D163" s="214"/>
      <c r="E163" s="53" t="s">
        <v>210</v>
      </c>
      <c r="F163" s="95">
        <v>68.1</v>
      </c>
      <c r="G163" s="113">
        <v>68.1</v>
      </c>
      <c r="H163" s="95">
        <v>379</v>
      </c>
      <c r="I163" s="81">
        <v>1952</v>
      </c>
    </row>
    <row r="164" spans="2:9" ht="12.75">
      <c r="B164" s="206"/>
      <c r="C164" s="4" t="s">
        <v>86</v>
      </c>
      <c r="D164" s="214"/>
      <c r="E164" s="53" t="s">
        <v>210</v>
      </c>
      <c r="F164" s="95">
        <v>517</v>
      </c>
      <c r="G164" s="113">
        <v>517</v>
      </c>
      <c r="H164" s="95">
        <v>3591.4</v>
      </c>
      <c r="I164" s="81">
        <v>1918</v>
      </c>
    </row>
    <row r="165" spans="2:9" ht="12.75">
      <c r="B165" s="206"/>
      <c r="C165" s="4" t="s">
        <v>158</v>
      </c>
      <c r="D165" s="214"/>
      <c r="E165" s="53" t="s">
        <v>210</v>
      </c>
      <c r="F165" s="95">
        <v>598</v>
      </c>
      <c r="G165" s="113">
        <v>598</v>
      </c>
      <c r="H165" s="95">
        <v>2422</v>
      </c>
      <c r="I165" s="81">
        <v>1946</v>
      </c>
    </row>
    <row r="166" spans="2:9" ht="12.75">
      <c r="B166" s="206"/>
      <c r="C166" s="4" t="s">
        <v>172</v>
      </c>
      <c r="D166" s="214"/>
      <c r="E166" s="53" t="s">
        <v>210</v>
      </c>
      <c r="F166" s="95">
        <v>831.9</v>
      </c>
      <c r="G166" s="113">
        <v>831.9</v>
      </c>
      <c r="H166" s="95">
        <v>3371</v>
      </c>
      <c r="I166" s="81">
        <v>1919</v>
      </c>
    </row>
    <row r="167" spans="2:9" ht="12.75">
      <c r="B167" s="206"/>
      <c r="C167" s="4" t="s">
        <v>159</v>
      </c>
      <c r="D167" s="214"/>
      <c r="E167" s="53" t="s">
        <v>210</v>
      </c>
      <c r="F167" s="95">
        <v>338.7</v>
      </c>
      <c r="G167" s="113">
        <v>338.7</v>
      </c>
      <c r="H167" s="95">
        <v>1209</v>
      </c>
      <c r="I167" s="81">
        <v>1939</v>
      </c>
    </row>
    <row r="168" spans="2:9" ht="12.75">
      <c r="B168" s="206"/>
      <c r="C168" s="4" t="s">
        <v>160</v>
      </c>
      <c r="D168" s="214"/>
      <c r="E168" s="53" t="s">
        <v>210</v>
      </c>
      <c r="F168" s="95">
        <v>108.1</v>
      </c>
      <c r="G168" s="113">
        <v>108.1</v>
      </c>
      <c r="H168" s="95">
        <v>489.1</v>
      </c>
      <c r="I168" s="81">
        <v>1965</v>
      </c>
    </row>
    <row r="169" spans="2:9" ht="12.75">
      <c r="B169" s="206"/>
      <c r="C169" s="4" t="s">
        <v>161</v>
      </c>
      <c r="D169" s="214"/>
      <c r="E169" s="53" t="s">
        <v>210</v>
      </c>
      <c r="F169" s="95">
        <v>1106.8</v>
      </c>
      <c r="G169" s="113">
        <v>1106.8</v>
      </c>
      <c r="H169" s="95">
        <v>4896</v>
      </c>
      <c r="I169" s="81">
        <v>1966</v>
      </c>
    </row>
    <row r="170" spans="2:9" ht="12.75">
      <c r="B170" s="206"/>
      <c r="C170" s="4" t="s">
        <v>162</v>
      </c>
      <c r="D170" s="214"/>
      <c r="E170" s="53" t="s">
        <v>210</v>
      </c>
      <c r="F170" s="95">
        <v>579</v>
      </c>
      <c r="G170" s="113">
        <v>579</v>
      </c>
      <c r="H170" s="95">
        <v>2614</v>
      </c>
      <c r="I170" s="81">
        <v>1966</v>
      </c>
    </row>
    <row r="171" spans="2:9" ht="12.75">
      <c r="B171" s="206"/>
      <c r="C171" s="4" t="s">
        <v>163</v>
      </c>
      <c r="D171" s="214"/>
      <c r="E171" s="53" t="s">
        <v>210</v>
      </c>
      <c r="F171" s="95">
        <v>1777.1</v>
      </c>
      <c r="G171" s="113">
        <v>1777.1</v>
      </c>
      <c r="H171" s="95">
        <v>7997</v>
      </c>
      <c r="I171" s="81">
        <v>1968</v>
      </c>
    </row>
    <row r="172" spans="2:9" ht="12.75">
      <c r="B172" s="206"/>
      <c r="C172" s="4" t="s">
        <v>164</v>
      </c>
      <c r="D172" s="214"/>
      <c r="E172" s="53" t="s">
        <v>210</v>
      </c>
      <c r="F172" s="95">
        <v>853.7</v>
      </c>
      <c r="G172" s="113">
        <v>853.7</v>
      </c>
      <c r="H172" s="95">
        <v>2988</v>
      </c>
      <c r="I172" s="81">
        <v>1968</v>
      </c>
    </row>
    <row r="173" spans="2:9" ht="12.75">
      <c r="B173" s="206"/>
      <c r="C173" s="4" t="s">
        <v>156</v>
      </c>
      <c r="D173" s="214"/>
      <c r="E173" s="53" t="s">
        <v>210</v>
      </c>
      <c r="F173" s="95">
        <v>398.6</v>
      </c>
      <c r="G173" s="113">
        <v>398.6</v>
      </c>
      <c r="H173" s="95">
        <v>489.1</v>
      </c>
      <c r="I173" s="81">
        <v>1927</v>
      </c>
    </row>
    <row r="174" spans="2:9" ht="12.75">
      <c r="B174" s="206"/>
      <c r="C174" s="4" t="s">
        <v>165</v>
      </c>
      <c r="D174" s="214"/>
      <c r="E174" s="53" t="s">
        <v>210</v>
      </c>
      <c r="F174" s="95">
        <v>1181</v>
      </c>
      <c r="G174" s="113">
        <v>1181</v>
      </c>
      <c r="H174" s="95">
        <v>6368</v>
      </c>
      <c r="I174" s="81">
        <v>1975</v>
      </c>
    </row>
    <row r="175" spans="2:9" ht="12.75">
      <c r="B175" s="206"/>
      <c r="C175" s="4" t="s">
        <v>201</v>
      </c>
      <c r="D175" s="214"/>
      <c r="E175" s="53" t="s">
        <v>210</v>
      </c>
      <c r="F175" s="95">
        <v>800</v>
      </c>
      <c r="G175" s="113">
        <v>800</v>
      </c>
      <c r="H175" s="95">
        <v>2880</v>
      </c>
      <c r="I175" s="81">
        <v>1938</v>
      </c>
    </row>
    <row r="176" spans="2:9" ht="12.75">
      <c r="B176" s="206"/>
      <c r="C176" s="4" t="s">
        <v>162</v>
      </c>
      <c r="D176" s="214" t="s">
        <v>166</v>
      </c>
      <c r="E176" s="53" t="s">
        <v>210</v>
      </c>
      <c r="F176" s="95">
        <v>768</v>
      </c>
      <c r="G176" s="113">
        <v>768</v>
      </c>
      <c r="H176" s="95">
        <v>7224</v>
      </c>
      <c r="I176" s="81">
        <v>1975</v>
      </c>
    </row>
    <row r="177" spans="2:9" ht="12.75">
      <c r="B177" s="206"/>
      <c r="C177" s="4" t="s">
        <v>156</v>
      </c>
      <c r="D177" s="214"/>
      <c r="E177" s="53" t="s">
        <v>210</v>
      </c>
      <c r="F177" s="95">
        <v>588</v>
      </c>
      <c r="G177" s="113">
        <v>588</v>
      </c>
      <c r="H177" s="95">
        <v>3032.4</v>
      </c>
      <c r="I177" s="81">
        <v>1977</v>
      </c>
    </row>
    <row r="178" spans="2:9" ht="12.75">
      <c r="B178" s="206"/>
      <c r="C178" s="6" t="s">
        <v>173</v>
      </c>
      <c r="D178" s="212"/>
      <c r="E178" s="53" t="s">
        <v>210</v>
      </c>
      <c r="F178" s="95">
        <v>16.5</v>
      </c>
      <c r="G178" s="113">
        <v>16.5</v>
      </c>
      <c r="H178" s="95">
        <v>57.7</v>
      </c>
      <c r="I178" s="81">
        <v>1907</v>
      </c>
    </row>
    <row r="179" spans="2:9" ht="12.75">
      <c r="B179" s="206"/>
      <c r="C179" s="4" t="s">
        <v>169</v>
      </c>
      <c r="D179" s="212" t="s">
        <v>184</v>
      </c>
      <c r="E179" s="53" t="s">
        <v>210</v>
      </c>
      <c r="F179" s="95">
        <v>600</v>
      </c>
      <c r="G179" s="113">
        <v>600</v>
      </c>
      <c r="H179" s="95">
        <v>4200</v>
      </c>
      <c r="I179" s="81">
        <v>1935</v>
      </c>
    </row>
    <row r="180" spans="2:9" ht="12.75">
      <c r="B180" s="206"/>
      <c r="C180" s="4" t="s">
        <v>174</v>
      </c>
      <c r="D180" s="192"/>
      <c r="E180" s="53" t="s">
        <v>210</v>
      </c>
      <c r="F180" s="95">
        <v>337</v>
      </c>
      <c r="G180" s="113">
        <v>337</v>
      </c>
      <c r="H180" s="95">
        <v>1190</v>
      </c>
      <c r="I180" s="81">
        <v>1964</v>
      </c>
    </row>
    <row r="181" spans="2:9" ht="12.75">
      <c r="B181" s="206"/>
      <c r="C181" s="4" t="s">
        <v>17</v>
      </c>
      <c r="D181" s="192"/>
      <c r="E181" s="53" t="s">
        <v>210</v>
      </c>
      <c r="F181" s="95">
        <v>180</v>
      </c>
      <c r="G181" s="113">
        <v>180</v>
      </c>
      <c r="H181" s="95">
        <v>551</v>
      </c>
      <c r="I181" s="81">
        <v>1948</v>
      </c>
    </row>
    <row r="182" spans="2:9" ht="12.75">
      <c r="B182" s="206"/>
      <c r="C182" s="4" t="s">
        <v>161</v>
      </c>
      <c r="D182" s="192"/>
      <c r="E182" s="53" t="s">
        <v>210</v>
      </c>
      <c r="F182" s="95">
        <v>551</v>
      </c>
      <c r="G182" s="113">
        <v>551</v>
      </c>
      <c r="H182" s="95">
        <v>1490</v>
      </c>
      <c r="I182" s="81">
        <v>1953</v>
      </c>
    </row>
    <row r="183" spans="2:9" ht="12.75">
      <c r="B183" s="206"/>
      <c r="C183" s="4" t="s">
        <v>175</v>
      </c>
      <c r="D183" s="192"/>
      <c r="E183" s="53" t="s">
        <v>210</v>
      </c>
      <c r="F183" s="95">
        <v>1410</v>
      </c>
      <c r="G183" s="113">
        <v>1410</v>
      </c>
      <c r="H183" s="95">
        <v>7050</v>
      </c>
      <c r="I183" s="81">
        <v>1910</v>
      </c>
    </row>
    <row r="184" spans="2:9" ht="12.75">
      <c r="B184" s="206"/>
      <c r="C184" s="4" t="s">
        <v>167</v>
      </c>
      <c r="D184" s="192"/>
      <c r="E184" s="53" t="s">
        <v>210</v>
      </c>
      <c r="F184" s="95">
        <v>58</v>
      </c>
      <c r="G184" s="113">
        <v>58</v>
      </c>
      <c r="H184" s="95">
        <v>268</v>
      </c>
      <c r="I184" s="81">
        <v>1930</v>
      </c>
    </row>
    <row r="185" spans="2:9" ht="12.75">
      <c r="B185" s="206"/>
      <c r="C185" s="4" t="s">
        <v>167</v>
      </c>
      <c r="D185" s="192"/>
      <c r="E185" s="53" t="s">
        <v>210</v>
      </c>
      <c r="F185" s="95">
        <v>218.5</v>
      </c>
      <c r="G185" s="113">
        <v>218.5</v>
      </c>
      <c r="H185" s="95">
        <v>1147.4</v>
      </c>
      <c r="I185" s="81">
        <v>1925</v>
      </c>
    </row>
    <row r="186" spans="2:9" ht="12.75">
      <c r="B186" s="206"/>
      <c r="C186" s="4" t="s">
        <v>163</v>
      </c>
      <c r="D186" s="192"/>
      <c r="E186" s="53" t="s">
        <v>210</v>
      </c>
      <c r="F186" s="95">
        <v>1027</v>
      </c>
      <c r="G186" s="113">
        <v>1027</v>
      </c>
      <c r="H186" s="95">
        <v>6041</v>
      </c>
      <c r="I186" s="81">
        <v>1971</v>
      </c>
    </row>
    <row r="187" spans="2:9" ht="12.75">
      <c r="B187" s="206"/>
      <c r="C187" s="4" t="s">
        <v>88</v>
      </c>
      <c r="D187" s="192"/>
      <c r="E187" s="53" t="s">
        <v>210</v>
      </c>
      <c r="F187" s="95">
        <v>299</v>
      </c>
      <c r="G187" s="113">
        <v>299</v>
      </c>
      <c r="H187" s="95">
        <v>1047</v>
      </c>
      <c r="I187" s="81">
        <v>1977</v>
      </c>
    </row>
    <row r="188" spans="2:9" ht="13.5" thickBot="1">
      <c r="B188" s="206"/>
      <c r="C188" s="50" t="s">
        <v>170</v>
      </c>
      <c r="D188" s="213"/>
      <c r="E188" s="165" t="s">
        <v>210</v>
      </c>
      <c r="F188" s="112">
        <v>18</v>
      </c>
      <c r="G188" s="112">
        <v>18</v>
      </c>
      <c r="H188" s="133">
        <v>72</v>
      </c>
      <c r="I188" s="84">
        <v>1986</v>
      </c>
    </row>
    <row r="189" spans="2:9" ht="13.5" thickBot="1">
      <c r="B189" s="207"/>
      <c r="C189" s="29"/>
      <c r="D189" s="12" t="s">
        <v>171</v>
      </c>
      <c r="E189" s="19">
        <f>SUM(E161:E188)</f>
        <v>0</v>
      </c>
      <c r="F189" s="24">
        <f>SUM(F161:F188)</f>
        <v>16306.9</v>
      </c>
      <c r="G189" s="51">
        <f>SUM(G161:G188)</f>
        <v>16306.9</v>
      </c>
      <c r="H189" s="51">
        <f>SUM(H161:H188)</f>
        <v>78403.09999999999</v>
      </c>
      <c r="I189" s="71"/>
    </row>
    <row r="190" spans="2:9" ht="15" customHeight="1">
      <c r="B190" s="190">
        <v>19</v>
      </c>
      <c r="C190" s="198" t="s">
        <v>144</v>
      </c>
      <c r="D190" s="199"/>
      <c r="E190" s="199"/>
      <c r="F190" s="199"/>
      <c r="G190" s="199"/>
      <c r="H190" s="199"/>
      <c r="I190" s="200"/>
    </row>
    <row r="191" spans="2:9" ht="12.75" customHeight="1">
      <c r="B191" s="191"/>
      <c r="C191" s="76" t="s">
        <v>2</v>
      </c>
      <c r="D191" s="194" t="s">
        <v>186</v>
      </c>
      <c r="E191" s="53" t="s">
        <v>210</v>
      </c>
      <c r="F191" s="26">
        <v>414.22</v>
      </c>
      <c r="G191" s="113">
        <v>760.5</v>
      </c>
      <c r="H191" s="95">
        <v>3122</v>
      </c>
      <c r="I191" s="81">
        <v>1825</v>
      </c>
    </row>
    <row r="192" spans="2:9" ht="25.5">
      <c r="B192" s="191"/>
      <c r="C192" s="76" t="s">
        <v>258</v>
      </c>
      <c r="D192" s="196"/>
      <c r="E192" s="53" t="s">
        <v>210</v>
      </c>
      <c r="F192" s="110">
        <v>36</v>
      </c>
      <c r="G192" s="155">
        <v>36</v>
      </c>
      <c r="H192" s="97">
        <v>111.6</v>
      </c>
      <c r="I192" s="82">
        <v>1976</v>
      </c>
    </row>
    <row r="193" spans="2:9" ht="14.25" customHeight="1">
      <c r="B193" s="191"/>
      <c r="C193" s="76" t="s">
        <v>13</v>
      </c>
      <c r="D193" s="196"/>
      <c r="E193" s="53" t="s">
        <v>210</v>
      </c>
      <c r="F193" s="3">
        <v>220.13</v>
      </c>
      <c r="G193" s="113">
        <v>130.48</v>
      </c>
      <c r="H193" s="95">
        <v>950</v>
      </c>
      <c r="I193" s="81">
        <v>2008</v>
      </c>
    </row>
    <row r="194" spans="2:9" ht="12.75">
      <c r="B194" s="191"/>
      <c r="C194" s="76" t="s">
        <v>88</v>
      </c>
      <c r="D194" s="196"/>
      <c r="E194" s="53" t="s">
        <v>210</v>
      </c>
      <c r="F194" s="3">
        <v>145.73</v>
      </c>
      <c r="G194" s="3">
        <v>145.73</v>
      </c>
      <c r="H194" s="95"/>
      <c r="I194" s="81"/>
    </row>
    <row r="195" spans="2:9" ht="12.75">
      <c r="B195" s="208"/>
      <c r="C195" s="171" t="s">
        <v>262</v>
      </c>
      <c r="D195" s="196"/>
      <c r="E195" s="53" t="s">
        <v>210</v>
      </c>
      <c r="F195" s="28">
        <v>555</v>
      </c>
      <c r="G195" s="113">
        <v>555</v>
      </c>
      <c r="H195" s="95">
        <v>3330</v>
      </c>
      <c r="I195" s="81">
        <v>1962</v>
      </c>
    </row>
    <row r="196" spans="2:9" ht="12.75">
      <c r="B196" s="208"/>
      <c r="C196" s="172" t="s">
        <v>255</v>
      </c>
      <c r="D196" s="196"/>
      <c r="E196" s="53" t="s">
        <v>210</v>
      </c>
      <c r="F196" s="28">
        <v>131</v>
      </c>
      <c r="G196" s="113">
        <v>131</v>
      </c>
      <c r="H196" s="95">
        <v>354</v>
      </c>
      <c r="I196" s="81">
        <v>1974</v>
      </c>
    </row>
    <row r="197" spans="2:9" ht="12.75">
      <c r="B197" s="208"/>
      <c r="C197" s="172" t="s">
        <v>260</v>
      </c>
      <c r="D197" s="196"/>
      <c r="E197" s="53" t="s">
        <v>210</v>
      </c>
      <c r="F197" s="28">
        <v>600</v>
      </c>
      <c r="G197" s="113">
        <v>600</v>
      </c>
      <c r="H197" s="95">
        <v>1080</v>
      </c>
      <c r="I197" s="81">
        <v>1963</v>
      </c>
    </row>
    <row r="198" spans="2:9" ht="12.75">
      <c r="B198" s="208"/>
      <c r="C198" s="172" t="s">
        <v>261</v>
      </c>
      <c r="D198" s="196"/>
      <c r="E198" s="53" t="s">
        <v>210</v>
      </c>
      <c r="F198" s="28">
        <v>1106</v>
      </c>
      <c r="G198" s="113">
        <v>1106</v>
      </c>
      <c r="H198" s="95">
        <v>5530</v>
      </c>
      <c r="I198" s="81">
        <v>1956</v>
      </c>
    </row>
    <row r="199" spans="2:9" ht="12.75">
      <c r="B199" s="208"/>
      <c r="C199" s="172" t="s">
        <v>259</v>
      </c>
      <c r="D199" s="196"/>
      <c r="E199" s="53" t="s">
        <v>210</v>
      </c>
      <c r="F199" s="28">
        <v>329</v>
      </c>
      <c r="G199" s="113">
        <v>329</v>
      </c>
      <c r="H199" s="95">
        <v>1842.4</v>
      </c>
      <c r="I199" s="81">
        <v>1915</v>
      </c>
    </row>
    <row r="200" spans="2:9" ht="12.75">
      <c r="B200" s="208"/>
      <c r="C200" s="172" t="s">
        <v>256</v>
      </c>
      <c r="D200" s="196"/>
      <c r="E200" s="53" t="s">
        <v>210</v>
      </c>
      <c r="F200" s="28">
        <v>287</v>
      </c>
      <c r="G200" s="113">
        <v>287</v>
      </c>
      <c r="H200" s="95">
        <v>947.1</v>
      </c>
      <c r="I200" s="81">
        <v>1974</v>
      </c>
    </row>
    <row r="201" spans="2:9" ht="12.75">
      <c r="B201" s="208"/>
      <c r="C201" s="4" t="s">
        <v>257</v>
      </c>
      <c r="D201" s="196"/>
      <c r="E201" s="53" t="s">
        <v>210</v>
      </c>
      <c r="F201" s="28">
        <v>232</v>
      </c>
      <c r="G201" s="113">
        <v>232</v>
      </c>
      <c r="H201" s="95">
        <v>1832.8</v>
      </c>
      <c r="I201" s="81">
        <v>1950</v>
      </c>
    </row>
    <row r="202" spans="2:9" ht="13.5" thickBot="1">
      <c r="B202" s="208"/>
      <c r="C202" s="167" t="s">
        <v>167</v>
      </c>
      <c r="D202" s="197"/>
      <c r="E202" s="53" t="s">
        <v>210</v>
      </c>
      <c r="F202" s="168"/>
      <c r="G202" s="170"/>
      <c r="H202" s="170"/>
      <c r="I202" s="169"/>
    </row>
    <row r="203" spans="2:9" ht="13.5" thickBot="1">
      <c r="B203" s="202"/>
      <c r="C203" s="29"/>
      <c r="D203" s="12" t="s">
        <v>171</v>
      </c>
      <c r="E203" s="19">
        <f>SUM(E191:E201)</f>
        <v>0</v>
      </c>
      <c r="F203" s="24">
        <f>SUM(F191:F201)</f>
        <v>4056.08</v>
      </c>
      <c r="G203" s="51">
        <f>SUM(G191:G201)</f>
        <v>4312.71</v>
      </c>
      <c r="H203" s="51">
        <f>SUM(H191:H201)</f>
        <v>19099.899999999998</v>
      </c>
      <c r="I203" s="71"/>
    </row>
    <row r="204" spans="2:9" ht="15" customHeight="1">
      <c r="B204" s="190">
        <v>21</v>
      </c>
      <c r="C204" s="198" t="s">
        <v>102</v>
      </c>
      <c r="D204" s="199"/>
      <c r="E204" s="199"/>
      <c r="F204" s="199"/>
      <c r="G204" s="199"/>
      <c r="H204" s="199"/>
      <c r="I204" s="200"/>
    </row>
    <row r="205" spans="2:9" ht="12.75">
      <c r="B205" s="191"/>
      <c r="C205" s="2" t="s">
        <v>150</v>
      </c>
      <c r="D205" s="192" t="s">
        <v>153</v>
      </c>
      <c r="E205" s="42"/>
      <c r="F205" s="42"/>
      <c r="G205" s="38"/>
      <c r="H205" s="42"/>
      <c r="I205" s="81"/>
    </row>
    <row r="206" spans="2:9" ht="12.75">
      <c r="B206" s="191"/>
      <c r="C206" s="2" t="s">
        <v>151</v>
      </c>
      <c r="D206" s="192"/>
      <c r="E206" s="53" t="s">
        <v>210</v>
      </c>
      <c r="F206" s="53" t="s">
        <v>210</v>
      </c>
      <c r="G206" s="53" t="s">
        <v>210</v>
      </c>
      <c r="H206" s="53" t="s">
        <v>210</v>
      </c>
      <c r="I206" s="72" t="s">
        <v>210</v>
      </c>
    </row>
    <row r="207" spans="2:9" ht="12.75">
      <c r="B207" s="191"/>
      <c r="C207" s="2" t="s">
        <v>152</v>
      </c>
      <c r="D207" s="193"/>
      <c r="E207" s="53" t="s">
        <v>210</v>
      </c>
      <c r="F207" s="53" t="s">
        <v>210</v>
      </c>
      <c r="G207" s="53" t="s">
        <v>210</v>
      </c>
      <c r="H207" s="53" t="s">
        <v>210</v>
      </c>
      <c r="I207" s="72" t="s">
        <v>210</v>
      </c>
    </row>
    <row r="208" spans="2:9" ht="13.5" thickBot="1">
      <c r="B208" s="191"/>
      <c r="C208" s="47" t="s">
        <v>154</v>
      </c>
      <c r="D208" s="10" t="s">
        <v>103</v>
      </c>
      <c r="E208" s="147">
        <v>1120</v>
      </c>
      <c r="F208" s="112">
        <v>10080</v>
      </c>
      <c r="G208" s="111">
        <v>9156</v>
      </c>
      <c r="H208" s="96">
        <v>35054</v>
      </c>
      <c r="I208" s="84">
        <v>1979</v>
      </c>
    </row>
    <row r="209" spans="2:9" ht="13.5" thickBot="1">
      <c r="B209" s="202"/>
      <c r="C209" s="29"/>
      <c r="D209" s="12" t="s">
        <v>171</v>
      </c>
      <c r="E209" s="13">
        <f>SUM(E205:E208)</f>
        <v>1120</v>
      </c>
      <c r="F209" s="24">
        <f>SUM(F205:F208)</f>
        <v>10080</v>
      </c>
      <c r="G209" s="51">
        <f>SUM(G205:G208)</f>
        <v>9156</v>
      </c>
      <c r="H209" s="51">
        <f>SUM(H205:H208)</f>
        <v>35054</v>
      </c>
      <c r="I209" s="71"/>
    </row>
    <row r="210" spans="2:9" ht="15.75">
      <c r="B210" s="190">
        <v>22</v>
      </c>
      <c r="C210" s="198" t="s">
        <v>104</v>
      </c>
      <c r="D210" s="199"/>
      <c r="E210" s="199"/>
      <c r="F210" s="199"/>
      <c r="G210" s="199"/>
      <c r="H210" s="199"/>
      <c r="I210" s="200"/>
    </row>
    <row r="211" spans="2:9" ht="12.75" customHeight="1">
      <c r="B211" s="191"/>
      <c r="C211" s="122" t="s">
        <v>105</v>
      </c>
      <c r="D211" s="122" t="s">
        <v>106</v>
      </c>
      <c r="E211" s="145">
        <v>621</v>
      </c>
      <c r="F211" s="123">
        <v>2019</v>
      </c>
      <c r="G211" s="138">
        <v>1743</v>
      </c>
      <c r="H211" s="123">
        <v>6394</v>
      </c>
      <c r="I211" s="124">
        <v>1936</v>
      </c>
    </row>
    <row r="212" spans="2:9" ht="12.75">
      <c r="B212" s="191"/>
      <c r="C212" s="1" t="s">
        <v>100</v>
      </c>
      <c r="D212" s="1" t="s">
        <v>254</v>
      </c>
      <c r="E212" s="95">
        <v>1059</v>
      </c>
      <c r="F212" s="121">
        <v>2156</v>
      </c>
      <c r="G212" s="258">
        <v>2156.002156</v>
      </c>
      <c r="H212" s="121">
        <v>9689</v>
      </c>
      <c r="I212" s="120">
        <v>1936</v>
      </c>
    </row>
    <row r="213" spans="2:9" ht="12.75">
      <c r="B213" s="191"/>
      <c r="C213" s="1" t="s">
        <v>100</v>
      </c>
      <c r="D213" s="1" t="s">
        <v>195</v>
      </c>
      <c r="E213" s="95">
        <v>622</v>
      </c>
      <c r="F213" s="121">
        <v>1976</v>
      </c>
      <c r="G213" s="126">
        <v>1858</v>
      </c>
      <c r="H213" s="117">
        <v>7928</v>
      </c>
      <c r="I213" s="120">
        <v>1936</v>
      </c>
    </row>
    <row r="214" spans="2:9" ht="12.75">
      <c r="B214" s="191"/>
      <c r="C214" s="1" t="s">
        <v>100</v>
      </c>
      <c r="D214" s="1" t="s">
        <v>196</v>
      </c>
      <c r="E214" s="95">
        <v>617</v>
      </c>
      <c r="F214" s="121">
        <v>1142</v>
      </c>
      <c r="G214" s="126">
        <v>1142</v>
      </c>
      <c r="H214" s="121">
        <v>5230</v>
      </c>
      <c r="I214" s="120">
        <v>1936</v>
      </c>
    </row>
    <row r="215" spans="2:9" ht="12.75">
      <c r="B215" s="191"/>
      <c r="C215" s="1" t="s">
        <v>100</v>
      </c>
      <c r="D215" s="1" t="s">
        <v>107</v>
      </c>
      <c r="E215" s="146">
        <v>172</v>
      </c>
      <c r="F215" s="121">
        <v>173</v>
      </c>
      <c r="G215" s="126">
        <v>173</v>
      </c>
      <c r="H215" s="121">
        <v>690</v>
      </c>
      <c r="I215" s="120">
        <v>1976</v>
      </c>
    </row>
    <row r="216" spans="2:9" ht="12.75">
      <c r="B216" s="191"/>
      <c r="C216" s="1" t="s">
        <v>100</v>
      </c>
      <c r="D216" s="1" t="s">
        <v>108</v>
      </c>
      <c r="E216" s="95">
        <v>172</v>
      </c>
      <c r="F216" s="121">
        <v>172</v>
      </c>
      <c r="G216" s="126">
        <v>151</v>
      </c>
      <c r="H216" s="121">
        <v>1200</v>
      </c>
      <c r="I216" s="120">
        <v>1976</v>
      </c>
    </row>
    <row r="217" spans="2:9" ht="12.75">
      <c r="B217" s="191"/>
      <c r="C217" s="1" t="s">
        <v>100</v>
      </c>
      <c r="D217" s="1" t="s">
        <v>109</v>
      </c>
      <c r="E217" s="95">
        <v>141</v>
      </c>
      <c r="F217" s="121">
        <v>228</v>
      </c>
      <c r="G217" s="126">
        <v>186</v>
      </c>
      <c r="H217" s="121">
        <v>856</v>
      </c>
      <c r="I217" s="120">
        <v>1936</v>
      </c>
    </row>
    <row r="218" spans="2:9" ht="12.75">
      <c r="B218" s="191"/>
      <c r="C218" s="1" t="s">
        <v>100</v>
      </c>
      <c r="D218" s="1" t="s">
        <v>110</v>
      </c>
      <c r="E218" s="95">
        <v>7</v>
      </c>
      <c r="F218" s="121">
        <v>7</v>
      </c>
      <c r="G218" s="126">
        <v>6</v>
      </c>
      <c r="H218" s="121">
        <v>20</v>
      </c>
      <c r="I218" s="120">
        <v>1936</v>
      </c>
    </row>
    <row r="219" spans="2:9" ht="12.75">
      <c r="B219" s="191"/>
      <c r="C219" s="1" t="s">
        <v>100</v>
      </c>
      <c r="D219" s="1" t="s">
        <v>111</v>
      </c>
      <c r="E219" s="95">
        <v>1293</v>
      </c>
      <c r="F219" s="121">
        <v>1371</v>
      </c>
      <c r="G219" s="126">
        <v>1149</v>
      </c>
      <c r="H219" s="121">
        <v>7632</v>
      </c>
      <c r="I219" s="120">
        <v>1936</v>
      </c>
    </row>
    <row r="220" spans="2:9" ht="12.75">
      <c r="B220" s="191"/>
      <c r="C220" s="1" t="s">
        <v>100</v>
      </c>
      <c r="D220" s="1" t="s">
        <v>112</v>
      </c>
      <c r="E220" s="95">
        <v>14</v>
      </c>
      <c r="F220" s="121">
        <v>14</v>
      </c>
      <c r="G220" s="126">
        <v>12</v>
      </c>
      <c r="H220" s="121">
        <v>42</v>
      </c>
      <c r="I220" s="120">
        <v>1936</v>
      </c>
    </row>
    <row r="221" spans="2:9" ht="12.75">
      <c r="B221" s="191"/>
      <c r="C221" s="1" t="s">
        <v>100</v>
      </c>
      <c r="D221" s="1" t="s">
        <v>113</v>
      </c>
      <c r="E221" s="95">
        <v>21</v>
      </c>
      <c r="F221" s="121">
        <v>21</v>
      </c>
      <c r="G221" s="126">
        <v>5</v>
      </c>
      <c r="H221" s="121">
        <v>15</v>
      </c>
      <c r="I221" s="120">
        <v>1956</v>
      </c>
    </row>
    <row r="222" spans="2:9" ht="12.75">
      <c r="B222" s="191"/>
      <c r="C222" s="1" t="s">
        <v>100</v>
      </c>
      <c r="D222" s="1" t="s">
        <v>114</v>
      </c>
      <c r="E222" s="95">
        <v>160</v>
      </c>
      <c r="F222" s="125">
        <v>160</v>
      </c>
      <c r="G222" s="127">
        <v>107</v>
      </c>
      <c r="H222" s="121">
        <v>415</v>
      </c>
      <c r="I222" s="120">
        <v>1952</v>
      </c>
    </row>
    <row r="223" spans="2:9" ht="12.75">
      <c r="B223" s="191"/>
      <c r="C223" s="1" t="s">
        <v>100</v>
      </c>
      <c r="D223" s="1" t="s">
        <v>115</v>
      </c>
      <c r="E223" s="95">
        <v>1989</v>
      </c>
      <c r="F223" s="121">
        <v>1944</v>
      </c>
      <c r="G223" s="126">
        <v>1944</v>
      </c>
      <c r="H223" s="121">
        <v>8135</v>
      </c>
      <c r="I223" s="120">
        <v>1936</v>
      </c>
    </row>
    <row r="224" spans="2:9" ht="12.75">
      <c r="B224" s="191"/>
      <c r="C224" s="1" t="s">
        <v>100</v>
      </c>
      <c r="D224" s="1" t="s">
        <v>197</v>
      </c>
      <c r="E224" s="95">
        <v>848</v>
      </c>
      <c r="F224" s="259">
        <v>3415</v>
      </c>
      <c r="G224" s="258">
        <v>2104</v>
      </c>
      <c r="H224" s="121">
        <v>13139</v>
      </c>
      <c r="I224" s="120">
        <v>1936</v>
      </c>
    </row>
    <row r="225" spans="2:9" ht="12.75">
      <c r="B225" s="191"/>
      <c r="C225" s="1" t="s">
        <v>100</v>
      </c>
      <c r="D225" s="1" t="s">
        <v>116</v>
      </c>
      <c r="E225" s="95">
        <v>18</v>
      </c>
      <c r="F225" s="117">
        <v>18</v>
      </c>
      <c r="G225" s="128">
        <v>17</v>
      </c>
      <c r="H225" s="117">
        <v>54</v>
      </c>
      <c r="I225" s="120">
        <v>1952</v>
      </c>
    </row>
    <row r="226" spans="2:9" ht="12.75">
      <c r="B226" s="191"/>
      <c r="C226" s="1" t="s">
        <v>100</v>
      </c>
      <c r="D226" s="1" t="s">
        <v>117</v>
      </c>
      <c r="E226" s="95">
        <v>177</v>
      </c>
      <c r="F226" s="117">
        <v>259</v>
      </c>
      <c r="G226" s="128">
        <v>243</v>
      </c>
      <c r="H226" s="117">
        <v>870</v>
      </c>
      <c r="I226" s="120">
        <v>1976</v>
      </c>
    </row>
    <row r="227" spans="2:9" ht="12.75">
      <c r="B227" s="191"/>
      <c r="C227" s="1" t="s">
        <v>100</v>
      </c>
      <c r="D227" s="1" t="s">
        <v>118</v>
      </c>
      <c r="E227" s="95">
        <v>506</v>
      </c>
      <c r="F227" s="117">
        <v>506</v>
      </c>
      <c r="G227" s="128">
        <v>492</v>
      </c>
      <c r="H227" s="117">
        <v>2312</v>
      </c>
      <c r="I227" s="120">
        <v>1936</v>
      </c>
    </row>
    <row r="228" spans="2:9" ht="12.75">
      <c r="B228" s="191"/>
      <c r="C228" s="1" t="s">
        <v>100</v>
      </c>
      <c r="D228" s="1" t="s">
        <v>119</v>
      </c>
      <c r="E228" s="95">
        <v>500</v>
      </c>
      <c r="F228" s="117">
        <v>500</v>
      </c>
      <c r="G228" s="128">
        <v>486</v>
      </c>
      <c r="H228" s="117">
        <v>2286</v>
      </c>
      <c r="I228" s="120">
        <v>1936</v>
      </c>
    </row>
    <row r="229" spans="2:9" ht="12.75">
      <c r="B229" s="191"/>
      <c r="C229" s="1" t="s">
        <v>100</v>
      </c>
      <c r="D229" s="1" t="s">
        <v>120</v>
      </c>
      <c r="E229" s="95">
        <v>500</v>
      </c>
      <c r="F229" s="118">
        <v>500</v>
      </c>
      <c r="G229" s="129">
        <v>486</v>
      </c>
      <c r="H229" s="118">
        <v>2286</v>
      </c>
      <c r="I229" s="120">
        <v>1936</v>
      </c>
    </row>
    <row r="230" spans="2:9" ht="12.75">
      <c r="B230" s="191"/>
      <c r="C230" s="1" t="s">
        <v>100</v>
      </c>
      <c r="D230" s="1" t="s">
        <v>121</v>
      </c>
      <c r="E230" s="95">
        <v>609</v>
      </c>
      <c r="F230" s="117">
        <v>609</v>
      </c>
      <c r="G230" s="128">
        <v>594</v>
      </c>
      <c r="H230" s="117">
        <v>2784</v>
      </c>
      <c r="I230" s="120">
        <v>1936</v>
      </c>
    </row>
    <row r="231" spans="2:9" ht="12.75">
      <c r="B231" s="191"/>
      <c r="C231" s="1" t="s">
        <v>100</v>
      </c>
      <c r="D231" s="1" t="s">
        <v>122</v>
      </c>
      <c r="E231" s="95">
        <v>822</v>
      </c>
      <c r="F231" s="117">
        <v>822</v>
      </c>
      <c r="G231" s="128">
        <v>722</v>
      </c>
      <c r="H231" s="117">
        <v>4710</v>
      </c>
      <c r="I231" s="120">
        <v>1936</v>
      </c>
    </row>
    <row r="232" spans="2:9" ht="12.75">
      <c r="B232" s="191"/>
      <c r="C232" s="1" t="s">
        <v>100</v>
      </c>
      <c r="D232" s="1" t="s">
        <v>123</v>
      </c>
      <c r="E232" s="95">
        <v>819</v>
      </c>
      <c r="F232" s="118">
        <v>819</v>
      </c>
      <c r="G232" s="129">
        <v>720</v>
      </c>
      <c r="H232" s="118">
        <v>4693</v>
      </c>
      <c r="I232" s="120">
        <v>1936</v>
      </c>
    </row>
    <row r="233" spans="2:9" ht="12.75">
      <c r="B233" s="191"/>
      <c r="C233" s="1" t="s">
        <v>100</v>
      </c>
      <c r="D233" s="1" t="s">
        <v>124</v>
      </c>
      <c r="E233" s="95">
        <v>820</v>
      </c>
      <c r="F233" s="117">
        <v>820</v>
      </c>
      <c r="G233" s="128">
        <v>721</v>
      </c>
      <c r="H233" s="117">
        <v>4698</v>
      </c>
      <c r="I233" s="120">
        <v>1936</v>
      </c>
    </row>
    <row r="234" spans="2:9" ht="12.75">
      <c r="B234" s="191"/>
      <c r="C234" s="1" t="s">
        <v>100</v>
      </c>
      <c r="D234" s="1" t="s">
        <v>125</v>
      </c>
      <c r="E234" s="95">
        <v>163</v>
      </c>
      <c r="F234" s="119">
        <v>163</v>
      </c>
      <c r="G234" s="130">
        <v>52</v>
      </c>
      <c r="H234" s="119">
        <v>171</v>
      </c>
      <c r="I234" s="120">
        <v>1972</v>
      </c>
    </row>
    <row r="235" spans="2:9" ht="12.75">
      <c r="B235" s="191"/>
      <c r="C235" s="1" t="s">
        <v>100</v>
      </c>
      <c r="D235" s="1" t="s">
        <v>126</v>
      </c>
      <c r="E235" s="95">
        <v>144</v>
      </c>
      <c r="F235" s="119">
        <v>90</v>
      </c>
      <c r="G235" s="130">
        <v>46</v>
      </c>
      <c r="H235" s="119">
        <v>151</v>
      </c>
      <c r="I235" s="120">
        <v>1965</v>
      </c>
    </row>
    <row r="236" spans="2:9" ht="12.75">
      <c r="B236" s="191"/>
      <c r="C236" s="1" t="s">
        <v>100</v>
      </c>
      <c r="D236" s="1" t="s">
        <v>127</v>
      </c>
      <c r="E236" s="95">
        <v>1397</v>
      </c>
      <c r="F236" s="119">
        <v>1279</v>
      </c>
      <c r="G236" s="130">
        <v>1126</v>
      </c>
      <c r="H236" s="119">
        <v>6665</v>
      </c>
      <c r="I236" s="120">
        <v>1936</v>
      </c>
    </row>
    <row r="237" spans="2:9" ht="12.75">
      <c r="B237" s="191"/>
      <c r="C237" s="1" t="s">
        <v>100</v>
      </c>
      <c r="D237" s="1" t="s">
        <v>128</v>
      </c>
      <c r="E237" s="95">
        <v>465</v>
      </c>
      <c r="F237" s="119">
        <v>465</v>
      </c>
      <c r="G237" s="130">
        <v>313</v>
      </c>
      <c r="H237" s="119">
        <v>1102</v>
      </c>
      <c r="I237" s="120">
        <v>1959</v>
      </c>
    </row>
    <row r="238" spans="2:9" ht="12.75">
      <c r="B238" s="191"/>
      <c r="C238" s="1" t="s">
        <v>100</v>
      </c>
      <c r="D238" s="1" t="s">
        <v>129</v>
      </c>
      <c r="E238" s="95">
        <v>79</v>
      </c>
      <c r="F238" s="119">
        <v>123</v>
      </c>
      <c r="G238" s="130">
        <v>120</v>
      </c>
      <c r="H238" s="119">
        <v>436</v>
      </c>
      <c r="I238" s="120">
        <v>1936</v>
      </c>
    </row>
    <row r="239" spans="2:9" ht="12.75">
      <c r="B239" s="191"/>
      <c r="C239" s="1" t="s">
        <v>100</v>
      </c>
      <c r="D239" s="1" t="s">
        <v>130</v>
      </c>
      <c r="E239" s="95">
        <v>219</v>
      </c>
      <c r="F239" s="119">
        <v>219</v>
      </c>
      <c r="G239" s="130">
        <v>195</v>
      </c>
      <c r="H239" s="119">
        <v>974</v>
      </c>
      <c r="I239" s="120">
        <v>1936</v>
      </c>
    </row>
    <row r="240" spans="2:9" ht="12.75">
      <c r="B240" s="191"/>
      <c r="C240" s="1" t="s">
        <v>100</v>
      </c>
      <c r="D240" s="1" t="s">
        <v>131</v>
      </c>
      <c r="E240" s="95">
        <v>309</v>
      </c>
      <c r="F240" s="119">
        <v>309</v>
      </c>
      <c r="G240" s="130">
        <v>280</v>
      </c>
      <c r="H240" s="119">
        <v>1379</v>
      </c>
      <c r="I240" s="120">
        <v>1936</v>
      </c>
    </row>
    <row r="241" spans="2:9" ht="12.75">
      <c r="B241" s="191"/>
      <c r="C241" s="1" t="s">
        <v>100</v>
      </c>
      <c r="D241" s="1" t="s">
        <v>132</v>
      </c>
      <c r="E241" s="95">
        <v>309</v>
      </c>
      <c r="F241" s="119">
        <v>309</v>
      </c>
      <c r="G241" s="130">
        <v>279</v>
      </c>
      <c r="H241" s="119">
        <v>1375</v>
      </c>
      <c r="I241" s="120">
        <v>1936</v>
      </c>
    </row>
    <row r="242" spans="2:9" ht="12.75">
      <c r="B242" s="191"/>
      <c r="C242" s="1" t="s">
        <v>100</v>
      </c>
      <c r="D242" s="1" t="s">
        <v>133</v>
      </c>
      <c r="E242" s="137">
        <v>1145</v>
      </c>
      <c r="F242" s="117">
        <v>1123</v>
      </c>
      <c r="G242" s="128">
        <v>1044</v>
      </c>
      <c r="H242" s="117">
        <v>5152</v>
      </c>
      <c r="I242" s="120">
        <v>1936</v>
      </c>
    </row>
    <row r="243" spans="2:9" ht="13.5" thickBot="1">
      <c r="B243" s="208"/>
      <c r="C243" s="54" t="s">
        <v>252</v>
      </c>
      <c r="D243" s="1" t="s">
        <v>253</v>
      </c>
      <c r="E243" s="147">
        <v>138</v>
      </c>
      <c r="F243" s="53" t="s">
        <v>210</v>
      </c>
      <c r="G243" s="53" t="s">
        <v>210</v>
      </c>
      <c r="H243" s="53" t="s">
        <v>210</v>
      </c>
      <c r="I243" s="120">
        <v>1936</v>
      </c>
    </row>
    <row r="244" spans="2:9" ht="13.5" thickBot="1">
      <c r="B244" s="202"/>
      <c r="C244" s="29"/>
      <c r="D244" s="12" t="s">
        <v>171</v>
      </c>
      <c r="E244" s="13">
        <f>SUM(E211:E243)</f>
        <v>16875</v>
      </c>
      <c r="F244" s="24">
        <f>SUM(F211:F242)</f>
        <v>23731</v>
      </c>
      <c r="G244" s="51">
        <f>SUM(G211:G242)</f>
        <v>20672.002156000002</v>
      </c>
      <c r="H244" s="51">
        <f>SUM(H211:H242)</f>
        <v>103483</v>
      </c>
      <c r="I244" s="71"/>
    </row>
    <row r="245" spans="2:9" ht="15.75">
      <c r="B245" s="190">
        <v>23</v>
      </c>
      <c r="C245" s="198" t="s">
        <v>134</v>
      </c>
      <c r="D245" s="199"/>
      <c r="E245" s="199"/>
      <c r="F245" s="199"/>
      <c r="G245" s="199"/>
      <c r="H245" s="199"/>
      <c r="I245" s="200"/>
    </row>
    <row r="246" spans="2:9" ht="12.75" customHeight="1">
      <c r="B246" s="191"/>
      <c r="C246" s="8" t="s">
        <v>60</v>
      </c>
      <c r="D246" s="8" t="s">
        <v>135</v>
      </c>
      <c r="E246" s="147">
        <v>550</v>
      </c>
      <c r="F246" s="113">
        <v>2200</v>
      </c>
      <c r="G246" s="111">
        <v>1209</v>
      </c>
      <c r="H246" s="96">
        <v>7862</v>
      </c>
      <c r="I246" s="81">
        <v>1900</v>
      </c>
    </row>
    <row r="247" spans="2:9" ht="12.75" customHeight="1">
      <c r="B247" s="191"/>
      <c r="C247" s="1" t="s">
        <v>212</v>
      </c>
      <c r="D247" s="1" t="s">
        <v>135</v>
      </c>
      <c r="E247" s="113">
        <v>194</v>
      </c>
      <c r="F247" s="113">
        <v>483</v>
      </c>
      <c r="G247" s="249">
        <v>483</v>
      </c>
      <c r="H247" s="95">
        <v>2039</v>
      </c>
      <c r="I247" s="81">
        <v>1981</v>
      </c>
    </row>
    <row r="248" spans="2:9" ht="12.75">
      <c r="B248" s="191"/>
      <c r="C248" s="1" t="s">
        <v>265</v>
      </c>
      <c r="D248" s="1" t="s">
        <v>136</v>
      </c>
      <c r="E248" s="113">
        <v>353</v>
      </c>
      <c r="F248" s="113">
        <v>1412</v>
      </c>
      <c r="G248" s="113">
        <v>877</v>
      </c>
      <c r="H248" s="95">
        <v>6308</v>
      </c>
      <c r="I248" s="81">
        <v>1900</v>
      </c>
    </row>
    <row r="249" spans="2:9" ht="12.75">
      <c r="B249" s="208"/>
      <c r="C249" s="1" t="s">
        <v>227</v>
      </c>
      <c r="D249" s="1" t="s">
        <v>223</v>
      </c>
      <c r="E249" s="113">
        <v>156</v>
      </c>
      <c r="F249" s="113">
        <v>156</v>
      </c>
      <c r="G249" s="113">
        <v>86</v>
      </c>
      <c r="H249" s="95">
        <v>780</v>
      </c>
      <c r="I249" s="81">
        <v>1947</v>
      </c>
    </row>
    <row r="250" spans="2:9" ht="13.5" thickBot="1">
      <c r="B250" s="202"/>
      <c r="C250" s="29"/>
      <c r="D250" s="59" t="s">
        <v>171</v>
      </c>
      <c r="E250" s="60">
        <f>SUM(E246:E249)</f>
        <v>1253</v>
      </c>
      <c r="F250" s="61">
        <f>SUM(F246:F249)</f>
        <v>4251</v>
      </c>
      <c r="G250" s="161">
        <f>SUM(G246:G249)</f>
        <v>2655</v>
      </c>
      <c r="H250" s="161">
        <f>SUM(H246:H249)</f>
        <v>16989</v>
      </c>
      <c r="I250" s="74"/>
    </row>
    <row r="251" spans="2:9" ht="15.75">
      <c r="B251" s="205">
        <v>24</v>
      </c>
      <c r="C251" s="198" t="s">
        <v>202</v>
      </c>
      <c r="D251" s="199"/>
      <c r="E251" s="199"/>
      <c r="F251" s="199"/>
      <c r="G251" s="199"/>
      <c r="H251" s="199"/>
      <c r="I251" s="200"/>
    </row>
    <row r="252" spans="2:9" ht="25.5" customHeight="1" thickBot="1">
      <c r="B252" s="244"/>
      <c r="C252" s="48" t="s">
        <v>100</v>
      </c>
      <c r="D252" s="39" t="s">
        <v>142</v>
      </c>
      <c r="E252" s="93">
        <v>404</v>
      </c>
      <c r="F252" s="143">
        <v>593</v>
      </c>
      <c r="G252" s="148">
        <v>553</v>
      </c>
      <c r="H252" s="160">
        <v>2544</v>
      </c>
      <c r="I252" s="114">
        <v>1928</v>
      </c>
    </row>
    <row r="253" spans="2:9" ht="13.5" thickBot="1">
      <c r="B253" s="245"/>
      <c r="C253" s="29"/>
      <c r="D253" s="12" t="s">
        <v>171</v>
      </c>
      <c r="E253" s="19">
        <f>SUM(E252)</f>
        <v>404</v>
      </c>
      <c r="F253" s="24">
        <f>SUM(F252)</f>
        <v>593</v>
      </c>
      <c r="G253" s="43">
        <f>SUM(G252)</f>
        <v>553</v>
      </c>
      <c r="H253" s="51">
        <f>SUM(H252)</f>
        <v>2544</v>
      </c>
      <c r="I253" s="71"/>
    </row>
    <row r="254" spans="2:9" ht="13.5" customHeight="1">
      <c r="B254" s="205">
        <v>25</v>
      </c>
      <c r="C254" s="198" t="s">
        <v>279</v>
      </c>
      <c r="D254" s="203"/>
      <c r="E254" s="203"/>
      <c r="F254" s="203"/>
      <c r="G254" s="203"/>
      <c r="H254" s="203"/>
      <c r="I254" s="204"/>
    </row>
    <row r="255" spans="2:9" ht="13.5" customHeight="1" thickBot="1">
      <c r="B255" s="244"/>
      <c r="C255" s="48" t="s">
        <v>100</v>
      </c>
      <c r="D255" s="57" t="s">
        <v>101</v>
      </c>
      <c r="E255" s="141">
        <v>1546</v>
      </c>
      <c r="F255" s="260">
        <v>4509</v>
      </c>
      <c r="G255" s="261">
        <v>4289</v>
      </c>
      <c r="H255" s="150">
        <v>19965</v>
      </c>
      <c r="I255" s="90">
        <v>1900</v>
      </c>
    </row>
    <row r="256" spans="2:9" ht="13.5" thickBot="1">
      <c r="B256" s="245"/>
      <c r="C256" s="58"/>
      <c r="D256" s="12" t="s">
        <v>171</v>
      </c>
      <c r="E256" s="19">
        <f>SUM(E255)</f>
        <v>1546</v>
      </c>
      <c r="F256" s="24">
        <f>SUM(F255)</f>
        <v>4509</v>
      </c>
      <c r="G256" s="43">
        <f>SUM(G255)</f>
        <v>4289</v>
      </c>
      <c r="H256" s="43">
        <f>SUM(H255)</f>
        <v>19965</v>
      </c>
      <c r="I256" s="71"/>
    </row>
    <row r="257" spans="2:9" ht="15.75">
      <c r="B257" s="191">
        <v>26</v>
      </c>
      <c r="C257" s="209" t="s">
        <v>280</v>
      </c>
      <c r="D257" s="210"/>
      <c r="E257" s="210"/>
      <c r="F257" s="210"/>
      <c r="G257" s="210"/>
      <c r="H257" s="210"/>
      <c r="I257" s="211"/>
    </row>
    <row r="258" spans="2:9" ht="13.5" thickBot="1">
      <c r="B258" s="202"/>
      <c r="C258" s="48" t="s">
        <v>105</v>
      </c>
      <c r="D258" s="48" t="s">
        <v>281</v>
      </c>
      <c r="E258" s="48"/>
      <c r="F258" s="188">
        <v>11104</v>
      </c>
      <c r="G258" s="262">
        <v>11104</v>
      </c>
      <c r="H258" s="48"/>
      <c r="I258" s="185"/>
    </row>
    <row r="259" spans="2:9" ht="22.5" customHeight="1" thickBot="1">
      <c r="B259" s="246" t="s">
        <v>221</v>
      </c>
      <c r="C259" s="247"/>
      <c r="D259" s="247"/>
      <c r="E259" s="247"/>
      <c r="F259" s="247"/>
      <c r="G259" s="247"/>
      <c r="H259" s="247"/>
      <c r="I259" s="248"/>
    </row>
    <row r="260" spans="2:9" ht="15.75">
      <c r="B260" s="190">
        <v>1</v>
      </c>
      <c r="C260" s="198" t="s">
        <v>137</v>
      </c>
      <c r="D260" s="199"/>
      <c r="E260" s="199"/>
      <c r="F260" s="199"/>
      <c r="G260" s="199"/>
      <c r="H260" s="199"/>
      <c r="I260" s="200"/>
    </row>
    <row r="261" spans="2:9" ht="12.75" customHeight="1">
      <c r="B261" s="191"/>
      <c r="C261" s="1" t="s">
        <v>138</v>
      </c>
      <c r="D261" s="1" t="s">
        <v>139</v>
      </c>
      <c r="E261" s="98">
        <v>704</v>
      </c>
      <c r="F261" s="98">
        <v>979</v>
      </c>
      <c r="G261" s="102">
        <v>617</v>
      </c>
      <c r="H261" s="95">
        <v>4928</v>
      </c>
      <c r="I261" s="81">
        <v>1945</v>
      </c>
    </row>
    <row r="262" spans="2:9" ht="12.75">
      <c r="B262" s="191"/>
      <c r="C262" s="1" t="s">
        <v>140</v>
      </c>
      <c r="D262" s="1" t="s">
        <v>146</v>
      </c>
      <c r="E262" s="98">
        <v>180</v>
      </c>
      <c r="F262" s="98">
        <v>360</v>
      </c>
      <c r="G262" s="102">
        <v>280</v>
      </c>
      <c r="H262" s="95">
        <v>1080</v>
      </c>
      <c r="I262" s="81">
        <v>1975</v>
      </c>
    </row>
    <row r="263" spans="2:9" ht="12.75">
      <c r="B263" s="191"/>
      <c r="C263" s="1" t="s">
        <v>141</v>
      </c>
      <c r="D263" s="1" t="s">
        <v>147</v>
      </c>
      <c r="E263" s="42"/>
      <c r="F263" s="98"/>
      <c r="G263" s="38"/>
      <c r="H263" s="42"/>
      <c r="I263" s="81"/>
    </row>
    <row r="264" spans="2:9" ht="12.75">
      <c r="B264" s="191"/>
      <c r="C264" s="1" t="s">
        <v>105</v>
      </c>
      <c r="D264" s="1" t="s">
        <v>148</v>
      </c>
      <c r="E264" s="98">
        <v>64</v>
      </c>
      <c r="F264" s="98">
        <v>64</v>
      </c>
      <c r="G264" s="102">
        <v>54</v>
      </c>
      <c r="H264" s="98">
        <v>173</v>
      </c>
      <c r="I264" s="81">
        <v>1945</v>
      </c>
    </row>
    <row r="265" spans="2:9" ht="13.5" thickBot="1">
      <c r="B265" s="191"/>
      <c r="C265" s="47" t="s">
        <v>100</v>
      </c>
      <c r="D265" s="8" t="s">
        <v>149</v>
      </c>
      <c r="E265" s="151">
        <v>120</v>
      </c>
      <c r="F265" s="142">
        <v>240</v>
      </c>
      <c r="G265" s="103">
        <v>160</v>
      </c>
      <c r="H265" s="152">
        <v>720</v>
      </c>
      <c r="I265" s="84">
        <v>1974</v>
      </c>
    </row>
    <row r="266" spans="2:9" ht="13.5" thickBot="1">
      <c r="B266" s="202"/>
      <c r="C266" s="29"/>
      <c r="D266" s="12" t="s">
        <v>171</v>
      </c>
      <c r="E266" s="19">
        <f>SUM(E261:E265)</f>
        <v>1068</v>
      </c>
      <c r="F266" s="24">
        <f>SUM(F261:F265)</f>
        <v>1643</v>
      </c>
      <c r="G266" s="51">
        <f>SUM(G261:G265)</f>
        <v>1111</v>
      </c>
      <c r="H266" s="51">
        <f>SUM(H261:H265)</f>
        <v>6901</v>
      </c>
      <c r="I266" s="71"/>
    </row>
    <row r="267" spans="2:9" ht="15" customHeight="1">
      <c r="B267" s="190">
        <v>2</v>
      </c>
      <c r="C267" s="198" t="s">
        <v>57</v>
      </c>
      <c r="D267" s="199"/>
      <c r="E267" s="199"/>
      <c r="F267" s="199"/>
      <c r="G267" s="199"/>
      <c r="H267" s="199"/>
      <c r="I267" s="200"/>
    </row>
    <row r="268" spans="2:9" ht="23.25" customHeight="1" thickBot="1">
      <c r="B268" s="191"/>
      <c r="C268" s="48" t="s">
        <v>105</v>
      </c>
      <c r="D268" s="39" t="s">
        <v>58</v>
      </c>
      <c r="E268" s="93">
        <v>565</v>
      </c>
      <c r="F268" s="94">
        <v>518</v>
      </c>
      <c r="G268" s="94">
        <v>518</v>
      </c>
      <c r="H268" s="159">
        <v>3008</v>
      </c>
      <c r="I268" s="115">
        <v>1991</v>
      </c>
    </row>
    <row r="269" spans="2:9" ht="13.5" thickBot="1">
      <c r="B269" s="202"/>
      <c r="C269" s="29"/>
      <c r="D269" s="12" t="s">
        <v>171</v>
      </c>
      <c r="E269" s="13">
        <f>SUM(E268)</f>
        <v>565</v>
      </c>
      <c r="F269" s="27">
        <f>SUM(F268)</f>
        <v>518</v>
      </c>
      <c r="G269" s="43">
        <f>SUM(G268)</f>
        <v>518</v>
      </c>
      <c r="H269" s="51">
        <f>SUM(H268)</f>
        <v>3008</v>
      </c>
      <c r="I269" s="71"/>
    </row>
    <row r="270" spans="2:9" ht="15" customHeight="1">
      <c r="B270" s="190">
        <v>3</v>
      </c>
      <c r="C270" s="198" t="s">
        <v>225</v>
      </c>
      <c r="D270" s="199"/>
      <c r="E270" s="199"/>
      <c r="F270" s="199"/>
      <c r="G270" s="199"/>
      <c r="H270" s="199"/>
      <c r="I270" s="200"/>
    </row>
    <row r="271" spans="2:9" ht="21" customHeight="1" thickBot="1">
      <c r="B271" s="191"/>
      <c r="C271" s="48" t="s">
        <v>100</v>
      </c>
      <c r="D271" s="39" t="s">
        <v>211</v>
      </c>
      <c r="E271" s="93">
        <v>542</v>
      </c>
      <c r="F271" s="94">
        <v>997</v>
      </c>
      <c r="G271" s="148">
        <v>415</v>
      </c>
      <c r="H271" s="160">
        <v>4096</v>
      </c>
      <c r="I271" s="114">
        <v>1945</v>
      </c>
    </row>
    <row r="272" spans="2:9" ht="13.5" thickBot="1">
      <c r="B272" s="202"/>
      <c r="C272" s="30"/>
      <c r="D272" s="32" t="s">
        <v>171</v>
      </c>
      <c r="E272" s="33">
        <f>SUM(E271)</f>
        <v>542</v>
      </c>
      <c r="F272" s="34">
        <f>SUM(F271)</f>
        <v>997</v>
      </c>
      <c r="G272" s="41">
        <f>SUM(G271)</f>
        <v>415</v>
      </c>
      <c r="H272" s="162">
        <f>SUM(H271)</f>
        <v>4096</v>
      </c>
      <c r="I272" s="75"/>
    </row>
    <row r="273" spans="2:9" ht="15.75">
      <c r="B273" s="205">
        <v>4</v>
      </c>
      <c r="C273" s="198" t="s">
        <v>228</v>
      </c>
      <c r="D273" s="199"/>
      <c r="E273" s="199"/>
      <c r="F273" s="199"/>
      <c r="G273" s="199"/>
      <c r="H273" s="199"/>
      <c r="I273" s="200"/>
    </row>
    <row r="274" spans="2:9" ht="22.5" customHeight="1" thickBot="1">
      <c r="B274" s="244"/>
      <c r="C274" s="48" t="s">
        <v>105</v>
      </c>
      <c r="D274" s="4" t="s">
        <v>44</v>
      </c>
      <c r="E274" s="139">
        <v>600</v>
      </c>
      <c r="F274" s="139">
        <v>600</v>
      </c>
      <c r="G274" s="139">
        <v>511</v>
      </c>
      <c r="H274" s="149">
        <v>2707</v>
      </c>
      <c r="I274" s="88">
        <v>1970</v>
      </c>
    </row>
    <row r="275" spans="2:9" ht="16.5" thickBot="1">
      <c r="B275" s="245"/>
      <c r="C275" s="63"/>
      <c r="D275" s="12" t="s">
        <v>171</v>
      </c>
      <c r="E275" s="19">
        <f>SUM(E274)</f>
        <v>600</v>
      </c>
      <c r="F275" s="24">
        <f>SUM(F274)</f>
        <v>600</v>
      </c>
      <c r="G275" s="43">
        <f>SUM(G274)</f>
        <v>511</v>
      </c>
      <c r="H275" s="51">
        <f>SUM(H274)</f>
        <v>2707</v>
      </c>
      <c r="I275" s="71"/>
    </row>
    <row r="276" spans="2:9" ht="15.75" customHeight="1">
      <c r="B276" s="205">
        <v>5</v>
      </c>
      <c r="C276" s="198" t="s">
        <v>229</v>
      </c>
      <c r="D276" s="203"/>
      <c r="E276" s="203"/>
      <c r="F276" s="203"/>
      <c r="G276" s="203"/>
      <c r="H276" s="203"/>
      <c r="I276" s="204"/>
    </row>
    <row r="277" spans="2:9" ht="20.25" customHeight="1">
      <c r="B277" s="206"/>
      <c r="C277" s="173" t="s">
        <v>105</v>
      </c>
      <c r="D277" s="5" t="s">
        <v>226</v>
      </c>
      <c r="E277" s="140">
        <v>727</v>
      </c>
      <c r="F277" s="140">
        <v>1454</v>
      </c>
      <c r="G277" s="140">
        <v>1246</v>
      </c>
      <c r="H277" s="163">
        <v>4830</v>
      </c>
      <c r="I277" s="89">
        <v>1984</v>
      </c>
    </row>
    <row r="278" spans="2:9" ht="20.25" customHeight="1" thickBot="1">
      <c r="B278" s="206"/>
      <c r="C278" s="54" t="s">
        <v>222</v>
      </c>
      <c r="D278" s="47" t="s">
        <v>275</v>
      </c>
      <c r="E278" s="147">
        <v>20</v>
      </c>
      <c r="F278" s="112">
        <v>20</v>
      </c>
      <c r="G278" s="154">
        <v>17</v>
      </c>
      <c r="H278" s="154">
        <v>74</v>
      </c>
      <c r="I278" s="85">
        <v>1985</v>
      </c>
    </row>
    <row r="279" spans="2:9" ht="16.5" thickBot="1">
      <c r="B279" s="232"/>
      <c r="C279" s="63"/>
      <c r="D279" s="12" t="s">
        <v>171</v>
      </c>
      <c r="E279" s="19">
        <f>SUM(E277)</f>
        <v>727</v>
      </c>
      <c r="F279" s="24">
        <f>SUM(F277)</f>
        <v>1454</v>
      </c>
      <c r="G279" s="51">
        <f>SUM(G277)</f>
        <v>1246</v>
      </c>
      <c r="H279" s="51">
        <f>SUM(H277)</f>
        <v>4830</v>
      </c>
      <c r="I279" s="71"/>
    </row>
    <row r="280" spans="2:9" ht="19.5" customHeight="1">
      <c r="B280" s="205">
        <v>6</v>
      </c>
      <c r="C280" s="198" t="s">
        <v>105</v>
      </c>
      <c r="D280" s="203"/>
      <c r="E280" s="203"/>
      <c r="F280" s="203"/>
      <c r="G280" s="203"/>
      <c r="H280" s="203"/>
      <c r="I280" s="204"/>
    </row>
    <row r="281" spans="2:9" ht="20.25" customHeight="1" thickBot="1">
      <c r="B281" s="206"/>
      <c r="C281" s="48" t="s">
        <v>100</v>
      </c>
      <c r="D281" s="5" t="s">
        <v>153</v>
      </c>
      <c r="E281" s="141">
        <v>509</v>
      </c>
      <c r="F281" s="141">
        <v>1772</v>
      </c>
      <c r="G281" s="141">
        <v>1527</v>
      </c>
      <c r="H281" s="150">
        <v>6352</v>
      </c>
      <c r="I281" s="90">
        <v>1900</v>
      </c>
    </row>
    <row r="282" spans="2:9" ht="15.75" customHeight="1" thickBot="1">
      <c r="B282" s="232"/>
      <c r="C282" s="58"/>
      <c r="D282" s="12" t="s">
        <v>171</v>
      </c>
      <c r="E282" s="19">
        <f>SUM(E281)</f>
        <v>509</v>
      </c>
      <c r="F282" s="24">
        <f>SUM(F281)</f>
        <v>1772</v>
      </c>
      <c r="G282" s="51">
        <f>SUM(G281)</f>
        <v>1527</v>
      </c>
      <c r="H282" s="51">
        <f>SUM(H281)</f>
        <v>6352</v>
      </c>
      <c r="I282" s="71"/>
    </row>
    <row r="283" spans="2:9" ht="16.5" customHeight="1">
      <c r="B283" s="242">
        <v>7</v>
      </c>
      <c r="C283" s="198" t="s">
        <v>105</v>
      </c>
      <c r="D283" s="203"/>
      <c r="E283" s="203"/>
      <c r="F283" s="203"/>
      <c r="G283" s="203"/>
      <c r="H283" s="203"/>
      <c r="I283" s="204"/>
    </row>
    <row r="284" spans="2:9" ht="18.75" customHeight="1" thickBot="1">
      <c r="B284" s="243"/>
      <c r="C284" s="48" t="s">
        <v>231</v>
      </c>
      <c r="D284" s="65" t="s">
        <v>230</v>
      </c>
      <c r="E284" s="64">
        <v>0</v>
      </c>
      <c r="F284" s="64">
        <v>61</v>
      </c>
      <c r="G284" s="66">
        <v>46</v>
      </c>
      <c r="H284" s="66">
        <v>310</v>
      </c>
      <c r="I284" s="91">
        <v>1945</v>
      </c>
    </row>
    <row r="285" spans="2:9" ht="16.5" customHeight="1" thickBot="1">
      <c r="B285" s="243"/>
      <c r="C285" s="67"/>
      <c r="D285" s="12" t="s">
        <v>171</v>
      </c>
      <c r="E285" s="19">
        <f>SUM(E284)</f>
        <v>0</v>
      </c>
      <c r="F285" s="24">
        <f>SUM(F284)</f>
        <v>61</v>
      </c>
      <c r="G285" s="43">
        <f>SUM(G284)</f>
        <v>46</v>
      </c>
      <c r="H285" s="43">
        <f>SUM(H284)</f>
        <v>310</v>
      </c>
      <c r="I285" s="71"/>
    </row>
    <row r="286" spans="2:9" ht="16.5" customHeight="1">
      <c r="B286" s="191">
        <v>8</v>
      </c>
      <c r="C286" s="198" t="s">
        <v>105</v>
      </c>
      <c r="D286" s="203"/>
      <c r="E286" s="203"/>
      <c r="F286" s="203"/>
      <c r="G286" s="203"/>
      <c r="H286" s="203"/>
      <c r="I286" s="204"/>
    </row>
    <row r="287" spans="2:9" ht="19.5" customHeight="1" thickBot="1">
      <c r="B287" s="191"/>
      <c r="C287" s="48" t="s">
        <v>62</v>
      </c>
      <c r="D287" s="7" t="s">
        <v>61</v>
      </c>
      <c r="E287" s="68">
        <v>167</v>
      </c>
      <c r="F287" s="68">
        <v>151</v>
      </c>
      <c r="G287" s="68">
        <v>151</v>
      </c>
      <c r="H287" s="116">
        <v>528</v>
      </c>
      <c r="I287" s="92">
        <v>1956</v>
      </c>
    </row>
    <row r="288" spans="2:9" ht="20.25" customHeight="1" thickBot="1">
      <c r="B288" s="202"/>
      <c r="C288" s="69"/>
      <c r="D288" s="12" t="s">
        <v>171</v>
      </c>
      <c r="E288" s="19">
        <f>SUM(E287)</f>
        <v>167</v>
      </c>
      <c r="F288" s="24">
        <f>SUM(F287)</f>
        <v>151</v>
      </c>
      <c r="G288" s="43">
        <f>SUM(G287)</f>
        <v>151</v>
      </c>
      <c r="H288" s="62">
        <f>SUM(H287)</f>
        <v>528</v>
      </c>
      <c r="I288" s="74"/>
    </row>
    <row r="289" spans="1:9" ht="12.75">
      <c r="A289" s="22"/>
      <c r="B289" s="35"/>
      <c r="C289" s="35"/>
      <c r="D289" s="35"/>
      <c r="E289" s="35"/>
      <c r="F289" s="35"/>
      <c r="G289" s="22"/>
      <c r="H289" s="22"/>
      <c r="I289" s="22"/>
    </row>
    <row r="290" spans="1:9" ht="15.75">
      <c r="A290" s="22"/>
      <c r="B290" s="35"/>
      <c r="C290" s="36"/>
      <c r="D290" s="35"/>
      <c r="E290" s="35"/>
      <c r="F290" s="35"/>
      <c r="G290" s="22"/>
      <c r="H290" s="22"/>
      <c r="I290" s="22"/>
    </row>
    <row r="291" spans="1:9" ht="12.75">
      <c r="A291" s="22"/>
      <c r="B291" s="22"/>
      <c r="C291" s="22"/>
      <c r="D291" s="22"/>
      <c r="E291" s="22"/>
      <c r="F291" s="22"/>
      <c r="G291" s="22"/>
      <c r="H291" s="22"/>
      <c r="I291" s="22"/>
    </row>
    <row r="292" spans="1:9" ht="12.75">
      <c r="A292" s="22"/>
      <c r="B292" s="22"/>
      <c r="C292" s="22"/>
      <c r="D292" s="22"/>
      <c r="E292" s="22"/>
      <c r="F292" s="22"/>
      <c r="G292" s="22"/>
      <c r="H292" s="22"/>
      <c r="I292" s="22"/>
    </row>
    <row r="293" spans="1:9" ht="12.75">
      <c r="A293" s="22"/>
      <c r="B293" s="22"/>
      <c r="C293" s="22"/>
      <c r="D293" s="22"/>
      <c r="E293" s="22"/>
      <c r="F293" s="22"/>
      <c r="G293" s="22"/>
      <c r="H293" s="22"/>
      <c r="I293" s="22"/>
    </row>
    <row r="294" spans="1:9" ht="12.75">
      <c r="A294" s="22"/>
      <c r="B294" s="22"/>
      <c r="C294" s="22"/>
      <c r="D294" s="22"/>
      <c r="E294" s="22"/>
      <c r="F294" s="22"/>
      <c r="G294" s="22"/>
      <c r="H294" s="22"/>
      <c r="I294" s="22"/>
    </row>
    <row r="295" spans="1:9" ht="12.75">
      <c r="A295" s="22"/>
      <c r="B295" s="22"/>
      <c r="C295" s="22"/>
      <c r="D295" s="22"/>
      <c r="E295" s="22"/>
      <c r="F295" s="22"/>
      <c r="G295" s="22"/>
      <c r="H295" s="22"/>
      <c r="I295" s="22"/>
    </row>
    <row r="296" spans="1:9" ht="12.75">
      <c r="A296" s="22"/>
      <c r="B296" s="22"/>
      <c r="C296" s="22"/>
      <c r="D296" s="22"/>
      <c r="E296" s="22"/>
      <c r="F296" s="22"/>
      <c r="G296" s="22"/>
      <c r="H296" s="22"/>
      <c r="I296" s="22"/>
    </row>
    <row r="297" spans="1:9" ht="13.5" customHeight="1">
      <c r="A297" s="22"/>
      <c r="B297" s="22"/>
      <c r="C297" s="221"/>
      <c r="D297" s="222"/>
      <c r="E297" s="22"/>
      <c r="F297" s="22"/>
      <c r="G297" s="22"/>
      <c r="H297" s="22"/>
      <c r="I297" s="22"/>
    </row>
    <row r="298" spans="1:9" ht="15.75">
      <c r="A298" s="22"/>
      <c r="B298" s="22"/>
      <c r="C298" s="36"/>
      <c r="D298" s="22"/>
      <c r="E298" s="22"/>
      <c r="F298" s="22"/>
      <c r="G298" s="22"/>
      <c r="H298" s="22"/>
      <c r="I298" s="22"/>
    </row>
    <row r="299" spans="1:9" ht="15.75">
      <c r="A299" s="22"/>
      <c r="B299" s="22"/>
      <c r="C299" s="36"/>
      <c r="D299" s="22"/>
      <c r="E299" s="22"/>
      <c r="F299" s="22"/>
      <c r="G299" s="22"/>
      <c r="H299" s="22"/>
      <c r="I299" s="22"/>
    </row>
    <row r="300" spans="1:9" ht="12.75">
      <c r="A300" s="22"/>
      <c r="B300" s="22"/>
      <c r="C300" s="22"/>
      <c r="D300" s="22"/>
      <c r="E300" s="22"/>
      <c r="F300" s="22"/>
      <c r="G300" s="22"/>
      <c r="H300" s="22"/>
      <c r="I300" s="22"/>
    </row>
    <row r="301" spans="1:9" ht="12.75">
      <c r="A301" s="22"/>
      <c r="B301" s="22"/>
      <c r="C301" s="22"/>
      <c r="D301" s="22"/>
      <c r="E301" s="22"/>
      <c r="F301" s="22"/>
      <c r="G301" s="22"/>
      <c r="H301" s="22"/>
      <c r="I301" s="22"/>
    </row>
    <row r="302" spans="1:9" ht="12.75">
      <c r="A302" s="22"/>
      <c r="B302" s="22"/>
      <c r="C302" s="22"/>
      <c r="D302" s="22"/>
      <c r="E302" s="22"/>
      <c r="F302" s="22"/>
      <c r="G302" s="22"/>
      <c r="H302" s="22"/>
      <c r="I302" s="22"/>
    </row>
    <row r="303" spans="1:9" ht="12.75">
      <c r="A303" s="22"/>
      <c r="B303" s="22"/>
      <c r="C303" s="22"/>
      <c r="D303" s="22"/>
      <c r="E303" s="22"/>
      <c r="F303" s="22"/>
      <c r="G303" s="22"/>
      <c r="H303" s="22"/>
      <c r="I303" s="22"/>
    </row>
    <row r="304" spans="1:9" ht="12.75">
      <c r="A304" s="22"/>
      <c r="B304" s="22"/>
      <c r="C304" s="22"/>
      <c r="D304" s="22"/>
      <c r="E304" s="22"/>
      <c r="F304" s="22"/>
      <c r="G304" s="22"/>
      <c r="H304" s="22"/>
      <c r="I304" s="22"/>
    </row>
    <row r="305" spans="1:9" ht="12.75">
      <c r="A305" s="22"/>
      <c r="B305" s="22"/>
      <c r="C305" s="22"/>
      <c r="D305" s="22"/>
      <c r="E305" s="22"/>
      <c r="F305" s="22"/>
      <c r="G305" s="22"/>
      <c r="H305" s="22"/>
      <c r="I305" s="22"/>
    </row>
    <row r="306" spans="1:9" ht="12.75">
      <c r="A306" s="22"/>
      <c r="B306" s="22"/>
      <c r="C306" s="22"/>
      <c r="D306" s="22"/>
      <c r="E306" s="22"/>
      <c r="F306" s="22"/>
      <c r="G306" s="22"/>
      <c r="H306" s="22"/>
      <c r="I306" s="22"/>
    </row>
    <row r="307" spans="1:9" ht="12.75">
      <c r="A307" s="22"/>
      <c r="B307" s="22"/>
      <c r="C307" s="22"/>
      <c r="D307" s="22"/>
      <c r="E307" s="22"/>
      <c r="F307" s="22"/>
      <c r="G307" s="22"/>
      <c r="H307" s="22"/>
      <c r="I307" s="22"/>
    </row>
    <row r="308" spans="1:9" ht="12.75">
      <c r="A308" s="22"/>
      <c r="B308" s="22"/>
      <c r="C308" s="22"/>
      <c r="D308" s="22"/>
      <c r="E308" s="22"/>
      <c r="F308" s="22"/>
      <c r="G308" s="22"/>
      <c r="H308" s="22"/>
      <c r="I308" s="22"/>
    </row>
    <row r="309" spans="1:9" ht="12.75">
      <c r="A309" s="22"/>
      <c r="B309" s="22"/>
      <c r="C309" s="22"/>
      <c r="D309" s="22"/>
      <c r="E309" s="22"/>
      <c r="F309" s="22"/>
      <c r="G309" s="22"/>
      <c r="H309" s="22"/>
      <c r="I309" s="22"/>
    </row>
    <row r="310" spans="1:9" ht="12.75">
      <c r="A310" s="22"/>
      <c r="B310" s="22"/>
      <c r="C310" s="22"/>
      <c r="D310" s="22"/>
      <c r="E310" s="22"/>
      <c r="F310" s="22"/>
      <c r="G310" s="22"/>
      <c r="H310" s="22"/>
      <c r="I310" s="22"/>
    </row>
    <row r="311" spans="1:9" ht="12.75">
      <c r="A311" s="22"/>
      <c r="B311" s="22"/>
      <c r="C311" s="22"/>
      <c r="D311" s="22"/>
      <c r="E311" s="22"/>
      <c r="F311" s="22"/>
      <c r="G311" s="22"/>
      <c r="H311" s="22"/>
      <c r="I311" s="22"/>
    </row>
    <row r="312" spans="1:9" ht="12.75">
      <c r="A312" s="22"/>
      <c r="B312" s="22"/>
      <c r="C312" s="22"/>
      <c r="D312" s="22"/>
      <c r="E312" s="22"/>
      <c r="F312" s="22"/>
      <c r="G312" s="22"/>
      <c r="H312" s="22"/>
      <c r="I312" s="22"/>
    </row>
    <row r="313" spans="1:9" ht="12.75">
      <c r="A313" s="22"/>
      <c r="B313" s="22"/>
      <c r="C313" s="22"/>
      <c r="D313" s="22"/>
      <c r="E313" s="22"/>
      <c r="F313" s="22"/>
      <c r="G313" s="22"/>
      <c r="H313" s="22"/>
      <c r="I313" s="22"/>
    </row>
    <row r="314" spans="1:9" ht="12.75">
      <c r="A314" s="22"/>
      <c r="B314" s="22"/>
      <c r="C314" s="22"/>
      <c r="D314" s="22"/>
      <c r="E314" s="22"/>
      <c r="F314" s="22"/>
      <c r="G314" s="22"/>
      <c r="H314" s="22"/>
      <c r="I314" s="22"/>
    </row>
    <row r="315" spans="1:9" ht="12.75">
      <c r="A315" s="22"/>
      <c r="B315" s="22"/>
      <c r="C315" s="22"/>
      <c r="D315" s="22"/>
      <c r="E315" s="22"/>
      <c r="F315" s="22"/>
      <c r="G315" s="22"/>
      <c r="H315" s="22"/>
      <c r="I315" s="22"/>
    </row>
    <row r="316" spans="1:9" ht="12.75">
      <c r="A316" s="22"/>
      <c r="B316" s="22"/>
      <c r="C316" s="22"/>
      <c r="D316" s="22"/>
      <c r="E316" s="22"/>
      <c r="F316" s="22"/>
      <c r="G316" s="22"/>
      <c r="H316" s="22"/>
      <c r="I316" s="22"/>
    </row>
    <row r="317" spans="1:9" ht="14.25" customHeight="1">
      <c r="A317" s="22"/>
      <c r="B317" s="22"/>
      <c r="C317" s="22"/>
      <c r="D317" s="22"/>
      <c r="E317" s="22"/>
      <c r="F317" s="22"/>
      <c r="G317" s="22"/>
      <c r="H317" s="22"/>
      <c r="I317" s="22"/>
    </row>
    <row r="318" spans="1:9" ht="12.75">
      <c r="A318" s="22"/>
      <c r="B318" s="22"/>
      <c r="C318" s="22"/>
      <c r="D318" s="22"/>
      <c r="E318" s="22"/>
      <c r="F318" s="22"/>
      <c r="G318" s="22"/>
      <c r="H318" s="22"/>
      <c r="I318" s="22"/>
    </row>
    <row r="319" spans="1:9" ht="12.75">
      <c r="A319" s="22"/>
      <c r="B319" s="22"/>
      <c r="C319" s="22"/>
      <c r="D319" s="22"/>
      <c r="E319" s="22"/>
      <c r="F319" s="22"/>
      <c r="G319" s="22"/>
      <c r="H319" s="22"/>
      <c r="I319" s="22"/>
    </row>
    <row r="320" spans="1:9" ht="12.75">
      <c r="A320" s="22"/>
      <c r="B320" s="22"/>
      <c r="C320" s="22"/>
      <c r="D320" s="22"/>
      <c r="E320" s="22"/>
      <c r="F320" s="22"/>
      <c r="G320" s="22"/>
      <c r="H320" s="22"/>
      <c r="I320" s="22"/>
    </row>
    <row r="321" spans="1:9" ht="12.75">
      <c r="A321" s="22"/>
      <c r="B321" s="22"/>
      <c r="C321" s="22"/>
      <c r="D321" s="22"/>
      <c r="E321" s="22"/>
      <c r="F321" s="22"/>
      <c r="G321" s="22"/>
      <c r="H321" s="22"/>
      <c r="I321" s="22"/>
    </row>
    <row r="322" spans="1:9" ht="12.75">
      <c r="A322" s="22"/>
      <c r="B322" s="22"/>
      <c r="C322" s="22"/>
      <c r="D322" s="22"/>
      <c r="E322" s="22"/>
      <c r="F322" s="22"/>
      <c r="G322" s="22"/>
      <c r="H322" s="22"/>
      <c r="I322" s="22"/>
    </row>
    <row r="323" spans="1:9" ht="12.75">
      <c r="A323" s="22"/>
      <c r="B323" s="22"/>
      <c r="C323" s="22"/>
      <c r="D323" s="22"/>
      <c r="E323" s="22"/>
      <c r="F323" s="22"/>
      <c r="G323" s="22"/>
      <c r="H323" s="22"/>
      <c r="I323" s="22"/>
    </row>
    <row r="324" spans="1:9" ht="12.75">
      <c r="A324" s="22"/>
      <c r="B324" s="22"/>
      <c r="C324" s="22"/>
      <c r="D324" s="22"/>
      <c r="E324" s="22"/>
      <c r="F324" s="22"/>
      <c r="G324" s="22"/>
      <c r="H324" s="22"/>
      <c r="I324" s="22"/>
    </row>
    <row r="325" spans="1:9" ht="12.75">
      <c r="A325" s="22"/>
      <c r="B325" s="22"/>
      <c r="C325" s="22"/>
      <c r="D325" s="22"/>
      <c r="E325" s="22"/>
      <c r="F325" s="22"/>
      <c r="G325" s="22"/>
      <c r="H325" s="22"/>
      <c r="I325" s="22"/>
    </row>
    <row r="326" spans="1:9" ht="12.75">
      <c r="A326" s="22"/>
      <c r="B326" s="22"/>
      <c r="C326" s="22"/>
      <c r="D326" s="22"/>
      <c r="E326" s="22"/>
      <c r="F326" s="22"/>
      <c r="G326" s="22"/>
      <c r="H326" s="22"/>
      <c r="I326" s="22"/>
    </row>
    <row r="327" spans="1:9" ht="12.75">
      <c r="A327" s="22"/>
      <c r="B327" s="22"/>
      <c r="C327" s="22"/>
      <c r="D327" s="22"/>
      <c r="E327" s="22"/>
      <c r="F327" s="22"/>
      <c r="G327" s="22"/>
      <c r="H327" s="22"/>
      <c r="I327" s="22"/>
    </row>
    <row r="328" spans="1:9" ht="12.75">
      <c r="A328" s="22"/>
      <c r="B328" s="22"/>
      <c r="C328" s="22"/>
      <c r="D328" s="22"/>
      <c r="E328" s="22"/>
      <c r="F328" s="22"/>
      <c r="G328" s="22"/>
      <c r="H328" s="22"/>
      <c r="I328" s="22"/>
    </row>
    <row r="329" spans="1:9" ht="12.75">
      <c r="A329" s="22"/>
      <c r="B329" s="22"/>
      <c r="C329" s="22"/>
      <c r="D329" s="22"/>
      <c r="E329" s="22"/>
      <c r="F329" s="22"/>
      <c r="G329" s="22"/>
      <c r="H329" s="22"/>
      <c r="I329" s="22"/>
    </row>
    <row r="330" spans="1:9" ht="12.75">
      <c r="A330" s="22"/>
      <c r="B330" s="22"/>
      <c r="C330" s="22"/>
      <c r="D330" s="22"/>
      <c r="E330" s="22"/>
      <c r="F330" s="22"/>
      <c r="G330" s="22"/>
      <c r="H330" s="22"/>
      <c r="I330" s="22"/>
    </row>
    <row r="331" spans="1:9" ht="12.75">
      <c r="A331" s="22"/>
      <c r="B331" s="22"/>
      <c r="C331" s="22"/>
      <c r="D331" s="22"/>
      <c r="E331" s="22"/>
      <c r="F331" s="22"/>
      <c r="G331" s="22"/>
      <c r="H331" s="22"/>
      <c r="I331" s="22"/>
    </row>
    <row r="332" spans="1:9" ht="12.75">
      <c r="A332" s="22"/>
      <c r="B332" s="22"/>
      <c r="C332" s="22"/>
      <c r="D332" s="22"/>
      <c r="E332" s="22"/>
      <c r="F332" s="22"/>
      <c r="G332" s="22"/>
      <c r="H332" s="22"/>
      <c r="I332" s="22"/>
    </row>
    <row r="333" spans="1:9" ht="12.75">
      <c r="A333" s="22"/>
      <c r="B333" s="22"/>
      <c r="C333" s="22"/>
      <c r="D333" s="22"/>
      <c r="E333" s="22"/>
      <c r="F333" s="22"/>
      <c r="G333" s="22"/>
      <c r="H333" s="22"/>
      <c r="I333" s="22"/>
    </row>
    <row r="334" spans="1:9" ht="12.75">
      <c r="A334" s="22"/>
      <c r="B334" s="22"/>
      <c r="C334" s="22"/>
      <c r="D334" s="22"/>
      <c r="E334" s="22"/>
      <c r="F334" s="22"/>
      <c r="G334" s="22"/>
      <c r="H334" s="22"/>
      <c r="I334" s="22"/>
    </row>
    <row r="335" spans="1:9" ht="12.75">
      <c r="A335" s="22"/>
      <c r="B335" s="22"/>
      <c r="C335" s="22"/>
      <c r="D335" s="22"/>
      <c r="E335" s="22"/>
      <c r="F335" s="22"/>
      <c r="G335" s="22"/>
      <c r="H335" s="22"/>
      <c r="I335" s="22"/>
    </row>
    <row r="336" spans="1:9" ht="12.75">
      <c r="A336" s="22"/>
      <c r="B336" s="22"/>
      <c r="C336" s="22"/>
      <c r="D336" s="22"/>
      <c r="E336" s="22"/>
      <c r="F336" s="22"/>
      <c r="G336" s="22"/>
      <c r="H336" s="22"/>
      <c r="I336" s="22"/>
    </row>
    <row r="337" spans="1:9" ht="12.75">
      <c r="A337" s="22"/>
      <c r="B337" s="22"/>
      <c r="C337" s="22"/>
      <c r="D337" s="22"/>
      <c r="E337" s="22"/>
      <c r="F337" s="22"/>
      <c r="G337" s="22"/>
      <c r="H337" s="22"/>
      <c r="I337" s="22"/>
    </row>
    <row r="338" spans="1:9" ht="12.75">
      <c r="A338" s="22"/>
      <c r="B338" s="22"/>
      <c r="C338" s="22"/>
      <c r="D338" s="22"/>
      <c r="E338" s="22"/>
      <c r="F338" s="22"/>
      <c r="G338" s="22"/>
      <c r="H338" s="22"/>
      <c r="I338" s="22"/>
    </row>
    <row r="339" spans="1:9" ht="12.75">
      <c r="A339" s="22"/>
      <c r="B339" s="22"/>
      <c r="C339" s="22"/>
      <c r="D339" s="22"/>
      <c r="E339" s="22"/>
      <c r="F339" s="22"/>
      <c r="G339" s="22"/>
      <c r="H339" s="22"/>
      <c r="I339" s="22"/>
    </row>
    <row r="340" spans="1:9" ht="12.75">
      <c r="A340" s="22"/>
      <c r="B340" s="22"/>
      <c r="C340" s="22"/>
      <c r="D340" s="22"/>
      <c r="E340" s="22"/>
      <c r="F340" s="22"/>
      <c r="G340" s="22"/>
      <c r="H340" s="22"/>
      <c r="I340" s="22"/>
    </row>
    <row r="341" spans="1:9" ht="12.75">
      <c r="A341" s="22"/>
      <c r="B341" s="22"/>
      <c r="C341" s="22"/>
      <c r="D341" s="22"/>
      <c r="E341" s="22"/>
      <c r="F341" s="22"/>
      <c r="G341" s="22"/>
      <c r="H341" s="22"/>
      <c r="I341" s="22"/>
    </row>
    <row r="342" spans="1:9" ht="12.75">
      <c r="A342" s="22"/>
      <c r="B342" s="22"/>
      <c r="C342" s="22"/>
      <c r="D342" s="22"/>
      <c r="E342" s="22"/>
      <c r="F342" s="22"/>
      <c r="G342" s="22"/>
      <c r="H342" s="22"/>
      <c r="I342" s="22"/>
    </row>
    <row r="343" spans="1:9" ht="12.75">
      <c r="A343" s="22"/>
      <c r="B343" s="22"/>
      <c r="C343" s="22"/>
      <c r="D343" s="22"/>
      <c r="E343" s="22"/>
      <c r="F343" s="22"/>
      <c r="G343" s="22"/>
      <c r="H343" s="22"/>
      <c r="I343" s="22"/>
    </row>
    <row r="344" spans="1:9" ht="12.75">
      <c r="A344" s="22"/>
      <c r="B344" s="22"/>
      <c r="C344" s="22"/>
      <c r="D344" s="22"/>
      <c r="E344" s="22"/>
      <c r="F344" s="22"/>
      <c r="G344" s="22"/>
      <c r="H344" s="22"/>
      <c r="I344" s="22"/>
    </row>
  </sheetData>
  <sheetProtection/>
  <mergeCells count="98">
    <mergeCell ref="C286:I286"/>
    <mergeCell ref="C251:I251"/>
    <mergeCell ref="B251:B253"/>
    <mergeCell ref="B286:B288"/>
    <mergeCell ref="C280:I280"/>
    <mergeCell ref="C273:I273"/>
    <mergeCell ref="C283:I283"/>
    <mergeCell ref="C260:I260"/>
    <mergeCell ref="B267:B269"/>
    <mergeCell ref="B254:B256"/>
    <mergeCell ref="B283:B285"/>
    <mergeCell ref="B273:B275"/>
    <mergeCell ref="B280:B282"/>
    <mergeCell ref="B259:I259"/>
    <mergeCell ref="B270:B272"/>
    <mergeCell ref="C267:I267"/>
    <mergeCell ref="C270:I270"/>
    <mergeCell ref="B276:B279"/>
    <mergeCell ref="E1:I1"/>
    <mergeCell ref="D27:D31"/>
    <mergeCell ref="D33:D41"/>
    <mergeCell ref="C117:I117"/>
    <mergeCell ref="C111:I111"/>
    <mergeCell ref="D94:D95"/>
    <mergeCell ref="C12:I12"/>
    <mergeCell ref="D20:D22"/>
    <mergeCell ref="B2:I2"/>
    <mergeCell ref="B111:B113"/>
    <mergeCell ref="B132:B138"/>
    <mergeCell ref="C16:I16"/>
    <mergeCell ref="B6:B18"/>
    <mergeCell ref="B47:B50"/>
    <mergeCell ref="B19:B46"/>
    <mergeCell ref="C19:I19"/>
    <mergeCell ref="C47:I47"/>
    <mergeCell ref="D23:D24"/>
    <mergeCell ref="C6:I6"/>
    <mergeCell ref="B114:B116"/>
    <mergeCell ref="B74:B77"/>
    <mergeCell ref="B107:B110"/>
    <mergeCell ref="B78:B87"/>
    <mergeCell ref="B93:B99"/>
    <mergeCell ref="B100:B106"/>
    <mergeCell ref="B88:B92"/>
    <mergeCell ref="C74:I74"/>
    <mergeCell ref="C32:I32"/>
    <mergeCell ref="D42:D45"/>
    <mergeCell ref="D68:D72"/>
    <mergeCell ref="C51:I51"/>
    <mergeCell ref="B51:B66"/>
    <mergeCell ref="B67:B73"/>
    <mergeCell ref="D7:D10"/>
    <mergeCell ref="D13:D15"/>
    <mergeCell ref="C26:I26"/>
    <mergeCell ref="C67:I67"/>
    <mergeCell ref="C297:D297"/>
    <mergeCell ref="C88:I88"/>
    <mergeCell ref="C93:I93"/>
    <mergeCell ref="C122:I122"/>
    <mergeCell ref="C132:I132"/>
    <mergeCell ref="C139:I139"/>
    <mergeCell ref="D161:D175"/>
    <mergeCell ref="D191:D202"/>
    <mergeCell ref="C254:I254"/>
    <mergeCell ref="D155:D157"/>
    <mergeCell ref="C78:I78"/>
    <mergeCell ref="C114:I114"/>
    <mergeCell ref="D101:D102"/>
    <mergeCell ref="C107:I107"/>
    <mergeCell ref="C100:I100"/>
    <mergeCell ref="D96:D97"/>
    <mergeCell ref="D79:D85"/>
    <mergeCell ref="B117:B121"/>
    <mergeCell ref="C210:I210"/>
    <mergeCell ref="C245:I245"/>
    <mergeCell ref="B122:B131"/>
    <mergeCell ref="B139:B159"/>
    <mergeCell ref="D152:D154"/>
    <mergeCell ref="B190:B203"/>
    <mergeCell ref="C190:I190"/>
    <mergeCell ref="D179:D188"/>
    <mergeCell ref="D176:D178"/>
    <mergeCell ref="B204:B209"/>
    <mergeCell ref="C276:I276"/>
    <mergeCell ref="B160:B189"/>
    <mergeCell ref="B210:B244"/>
    <mergeCell ref="B260:B266"/>
    <mergeCell ref="B257:B258"/>
    <mergeCell ref="C257:I257"/>
    <mergeCell ref="B245:B250"/>
    <mergeCell ref="D205:D207"/>
    <mergeCell ref="D140:D141"/>
    <mergeCell ref="D133:D137"/>
    <mergeCell ref="C160:I160"/>
    <mergeCell ref="D142:D143"/>
    <mergeCell ref="D147:D151"/>
    <mergeCell ref="D144:D146"/>
    <mergeCell ref="C204:I204"/>
  </mergeCells>
  <printOptions/>
  <pageMargins left="0.57" right="0.16" top="0.5" bottom="0.5" header="0.5" footer="0.5"/>
  <pageSetup horizontalDpi="600" verticalDpi="600" orientation="landscape" paperSize="9" scale="105" r:id="rId1"/>
  <rowBreaks count="9" manualBreakCount="9">
    <brk id="25" max="8" man="1"/>
    <brk id="57" max="8" man="1"/>
    <brk id="87" max="8" man="1"/>
    <brk id="113" max="8" man="1"/>
    <brk id="138" max="8" man="1"/>
    <brk id="172" max="8" man="1"/>
    <brk id="234" max="8" man="1"/>
    <brk id="258" max="8" man="1"/>
    <brk id="2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czerwonka</cp:lastModifiedBy>
  <cp:lastPrinted>2010-10-29T08:52:32Z</cp:lastPrinted>
  <dcterms:created xsi:type="dcterms:W3CDTF">1997-02-26T13:46:56Z</dcterms:created>
  <dcterms:modified xsi:type="dcterms:W3CDTF">2015-10-23T05:41:53Z</dcterms:modified>
  <cp:category/>
  <cp:version/>
  <cp:contentType/>
  <cp:contentStatus/>
</cp:coreProperties>
</file>