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utomatyka i robotyka" sheetId="1" r:id="rId1"/>
  </sheets>
  <definedNames/>
  <calcPr fullCalcOnLoad="1"/>
</workbook>
</file>

<file path=xl/sharedStrings.xml><?xml version="1.0" encoding="utf-8"?>
<sst xmlns="http://schemas.openxmlformats.org/spreadsheetml/2006/main" count="548" uniqueCount="271">
  <si>
    <t>Wydział Elektryczny</t>
  </si>
  <si>
    <t>Nazwa kierunku studiów:</t>
  </si>
  <si>
    <t>Automatyka i robotyka</t>
  </si>
  <si>
    <t>Dziedziny nauki:</t>
  </si>
  <si>
    <t>dziedzina nauk inżynieryjno-technicznych</t>
  </si>
  <si>
    <t>Dyscypliny naukowe:</t>
  </si>
  <si>
    <t>automatyka, elektronika, elektrotechnika i technologie kosmiczne (100%)</t>
  </si>
  <si>
    <t>Profil kształcenia:</t>
  </si>
  <si>
    <t>ogólnoakademicki</t>
  </si>
  <si>
    <t>Forma studiów:</t>
  </si>
  <si>
    <t>stacjonarna</t>
  </si>
  <si>
    <t>Poziom kształcenia:</t>
  </si>
  <si>
    <t>pierwszy</t>
  </si>
  <si>
    <t>Specjalność/specjalizacja:</t>
  </si>
  <si>
    <t/>
  </si>
  <si>
    <t>Rok akademicki:</t>
  </si>
  <si>
    <t>2024/2025</t>
  </si>
  <si>
    <t>Obowiązuje od:</t>
  </si>
  <si>
    <t>2024-10-01</t>
  </si>
  <si>
    <t>Uchwała Senatu nr:</t>
  </si>
  <si>
    <t>Uchwała 46 z dn. 2024-05-27</t>
  </si>
  <si>
    <t>Kod planu studiów:</t>
  </si>
  <si>
    <t>AR_1A_S_2024_2025_Z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</si>
  <si>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</si>
  <si>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</si>
  <si>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</si>
  <si>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</si>
  <si>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</si>
  <si>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</si>
  <si>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</si>
  <si>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</si>
  <si>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</si>
  <si>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</si>
  <si>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</si>
  <si>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seminaria</t>
  </si>
  <si>
    <t>Ilość godzin:
laboratoria</t>
  </si>
  <si>
    <t>Ilość godzin:
lektorat</t>
  </si>
  <si>
    <t>Ilość godzin:
projekty</t>
  </si>
  <si>
    <t>Ilość godzin:
praca dyplomowa</t>
  </si>
  <si>
    <t>Ilość godzin:
praktyki</t>
  </si>
  <si>
    <t>Ilość godzin:
wychowanie fizyczne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</si>
  <si>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</si>
  <si>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</si>
  <si>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</si>
  <si>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</si>
  <si>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</si>
  <si>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</si>
  <si>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seminaria</t>
  </si>
  <si>
    <t>ECTS</t>
  </si>
  <si>
    <t>Zajęcia praktyczne:
laboratoria</t>
  </si>
  <si>
    <t>Zajęcia praktyczne:
lektorat</t>
  </si>
  <si>
    <t>Zajęcia praktyczne:
projekty</t>
  </si>
  <si>
    <t>Zajęcia praktyczne:
praca dyplomowa</t>
  </si>
  <si>
    <t>Zajęcia praktyczne:
praktyki</t>
  </si>
  <si>
    <t>Zajęcia praktyczne:
wychowanie fizyczne</t>
  </si>
  <si>
    <t>ECTS w semestrze</t>
  </si>
  <si>
    <t>I ROK 2 semestr</t>
  </si>
  <si>
    <t>II ROK 3 semestr</t>
  </si>
  <si>
    <t>II ROK 4 semestr</t>
  </si>
  <si>
    <t>III ROK 5 semestr</t>
  </si>
  <si>
    <t>III ROK 6 semestr</t>
  </si>
  <si>
    <t>IV ROK 7 semestr</t>
  </si>
  <si>
    <t>IV ROK 8 semestr</t>
  </si>
  <si>
    <t>z</t>
  </si>
  <si>
    <t>A01</t>
  </si>
  <si>
    <t>Wychowanie fizyczne 1</t>
  </si>
  <si>
    <t>Blok obieralny 1</t>
  </si>
  <si>
    <t>A03</t>
  </si>
  <si>
    <t>Wychowanie fizyczne 2</t>
  </si>
  <si>
    <t>Blok obieralny 2</t>
  </si>
  <si>
    <t>Blok obieralny 3</t>
  </si>
  <si>
    <t>e</t>
  </si>
  <si>
    <t>A06</t>
  </si>
  <si>
    <t>BHP i ergonomia</t>
  </si>
  <si>
    <t>A07</t>
  </si>
  <si>
    <t>Ochrona własności intelektualnej</t>
  </si>
  <si>
    <t>Blok obieralny 4</t>
  </si>
  <si>
    <t>Blok obieralny 5</t>
  </si>
  <si>
    <t>Blok obieralny 6</t>
  </si>
  <si>
    <t>Blok obieralny 7</t>
  </si>
  <si>
    <t>Moduły/Przedmioty kształcenia ogólnego</t>
  </si>
  <si>
    <t>Razem</t>
  </si>
  <si>
    <t>B01</t>
  </si>
  <si>
    <t>Algebra</t>
  </si>
  <si>
    <t>B02</t>
  </si>
  <si>
    <t>Wprowadzenie do analizy matematycznej</t>
  </si>
  <si>
    <t>B03</t>
  </si>
  <si>
    <t>Podstawy algorytmizacji i programowania</t>
  </si>
  <si>
    <t>B04</t>
  </si>
  <si>
    <t>Inżynieria materiałowa</t>
  </si>
  <si>
    <t>B05</t>
  </si>
  <si>
    <t>Fizyka 1</t>
  </si>
  <si>
    <t>B06</t>
  </si>
  <si>
    <t>Informatyka i programowanie obiektowe</t>
  </si>
  <si>
    <t>B07</t>
  </si>
  <si>
    <t>Analiza matematyczna</t>
  </si>
  <si>
    <t>B08</t>
  </si>
  <si>
    <t>Fizyka 2</t>
  </si>
  <si>
    <t>B09</t>
  </si>
  <si>
    <t>Elektronika analogowa i cyfrowa</t>
  </si>
  <si>
    <t>Moduły/Przedmioty kształcenia podstawowego</t>
  </si>
  <si>
    <t>C01</t>
  </si>
  <si>
    <t>Wprowadzenie do automatyki i robotyki</t>
  </si>
  <si>
    <t>C02</t>
  </si>
  <si>
    <t>Sterowniki programowalne</t>
  </si>
  <si>
    <t>C03</t>
  </si>
  <si>
    <t>Środowiska komputerowe wspomagające prace projektowe</t>
  </si>
  <si>
    <t>C04</t>
  </si>
  <si>
    <t>Bezpieczeństwo i infrastruktura sieciowa</t>
  </si>
  <si>
    <t>C05</t>
  </si>
  <si>
    <t>Metody matematyczne automatyki i robotyki</t>
  </si>
  <si>
    <t>C06</t>
  </si>
  <si>
    <t>Metrologia</t>
  </si>
  <si>
    <t>C07</t>
  </si>
  <si>
    <t>Sygnały i systemy</t>
  </si>
  <si>
    <t>C08</t>
  </si>
  <si>
    <t>Elektrotechnika</t>
  </si>
  <si>
    <t>C09</t>
  </si>
  <si>
    <t>Modelowanie i identyfikacja</t>
  </si>
  <si>
    <t>C10</t>
  </si>
  <si>
    <t>Metody numeryczne dla inżynierów</t>
  </si>
  <si>
    <t>C11</t>
  </si>
  <si>
    <t>Teoria sterowania 1</t>
  </si>
  <si>
    <t>C12</t>
  </si>
  <si>
    <t>Aplikacje sieciowe</t>
  </si>
  <si>
    <t>C13</t>
  </si>
  <si>
    <t>Miernictwo przemysłowe</t>
  </si>
  <si>
    <t>C14</t>
  </si>
  <si>
    <t>Maszyny i napędy elektryczne</t>
  </si>
  <si>
    <t>C15</t>
  </si>
  <si>
    <t>Teoria sterowania 2</t>
  </si>
  <si>
    <t>C16</t>
  </si>
  <si>
    <t>Teoria manipulatorów</t>
  </si>
  <si>
    <t>C17</t>
  </si>
  <si>
    <t>Przetwarzanie sygnałów</t>
  </si>
  <si>
    <t>C18</t>
  </si>
  <si>
    <t>Instalacje elektryczne</t>
  </si>
  <si>
    <t>C19</t>
  </si>
  <si>
    <t>Napędy pneumatyczne i hydrauliczne</t>
  </si>
  <si>
    <t>C20</t>
  </si>
  <si>
    <t>Systemy bazodanowe</t>
  </si>
  <si>
    <t>Blok obieralny 11</t>
  </si>
  <si>
    <t>C22</t>
  </si>
  <si>
    <t>Przetwarzanie i analiza obrazów</t>
  </si>
  <si>
    <t>C23</t>
  </si>
  <si>
    <t>Roboty mobilne</t>
  </si>
  <si>
    <t>Blok obieralny 8</t>
  </si>
  <si>
    <t>Blok obieralny 9</t>
  </si>
  <si>
    <t>Blok obieralny 12</t>
  </si>
  <si>
    <t>Blok obieralny 10</t>
  </si>
  <si>
    <t>C28</t>
  </si>
  <si>
    <t>Sterowanie optymalne i modalne</t>
  </si>
  <si>
    <t>Blok obieralny 13</t>
  </si>
  <si>
    <t>Blok obieralny 14</t>
  </si>
  <si>
    <t>C31</t>
  </si>
  <si>
    <t>Prototypowanie i symulacja procesów produkcyjnych</t>
  </si>
  <si>
    <t>Blok obieralny 15</t>
  </si>
  <si>
    <t>Blok obieralny 16</t>
  </si>
  <si>
    <t>Blok obieralny 17</t>
  </si>
  <si>
    <t>Blok obieralny 18</t>
  </si>
  <si>
    <t>Blok obieralny 19</t>
  </si>
  <si>
    <t>C37</t>
  </si>
  <si>
    <t>Autonomia w systemach bezzałogowych</t>
  </si>
  <si>
    <t>C38</t>
  </si>
  <si>
    <t>Pracownia problemowa</t>
  </si>
  <si>
    <t>C39</t>
  </si>
  <si>
    <t>Praca dyplomowa inżynierska</t>
  </si>
  <si>
    <t>C40</t>
  </si>
  <si>
    <t>Seminarium dyplomowe</t>
  </si>
  <si>
    <t>Moduły/Przedmioty kształcenia kierunkowego</t>
  </si>
  <si>
    <t>A02.1</t>
  </si>
  <si>
    <t>Język angielski 1</t>
  </si>
  <si>
    <t>A02.2</t>
  </si>
  <si>
    <t>Język niemiecki 1</t>
  </si>
  <si>
    <t>A04.1</t>
  </si>
  <si>
    <t>Język angielski 2</t>
  </si>
  <si>
    <t>A04.2</t>
  </si>
  <si>
    <t>Język niemiecki 2</t>
  </si>
  <si>
    <t>A05.1</t>
  </si>
  <si>
    <t>Język angielski 3</t>
  </si>
  <si>
    <t>A05.2</t>
  </si>
  <si>
    <t>Język niemiecki 3</t>
  </si>
  <si>
    <t>A08.1</t>
  </si>
  <si>
    <t>Aspekty prawne przedsiębiorczości</t>
  </si>
  <si>
    <t>A08.2</t>
  </si>
  <si>
    <t>Ekonomika zarządzania jakością</t>
  </si>
  <si>
    <t>A09.1</t>
  </si>
  <si>
    <t>Socjologia</t>
  </si>
  <si>
    <t>A09.2</t>
  </si>
  <si>
    <t>Społeczne aspekty sztucznej inteligencjji</t>
  </si>
  <si>
    <t>A09.3</t>
  </si>
  <si>
    <t>Społeczne aspekty dostępności</t>
  </si>
  <si>
    <t>A10.1</t>
  </si>
  <si>
    <t>Etyka</t>
  </si>
  <si>
    <t>A10.2</t>
  </si>
  <si>
    <t>Bioetyka</t>
  </si>
  <si>
    <t>A10.3</t>
  </si>
  <si>
    <t>Socjologiczne aspekty ochrony środowiska</t>
  </si>
  <si>
    <t>A11.1</t>
  </si>
  <si>
    <t>Filozofia</t>
  </si>
  <si>
    <t>A11.2</t>
  </si>
  <si>
    <t>Filozofia zrównoważonego rozwoju</t>
  </si>
  <si>
    <t>A11.3</t>
  </si>
  <si>
    <t>Społeczne problemy globalizacji</t>
  </si>
  <si>
    <t>C21.1</t>
  </si>
  <si>
    <t>Układy regulacji automatycznej</t>
  </si>
  <si>
    <t>C21.2</t>
  </si>
  <si>
    <t>Control engineering</t>
  </si>
  <si>
    <t>C24.1</t>
  </si>
  <si>
    <t>Sterowanie ruchem w procesach przemysłowych</t>
  </si>
  <si>
    <t>C24.2</t>
  </si>
  <si>
    <t>Układy regulacji i planowania ruchu w serwonapędach</t>
  </si>
  <si>
    <t>C25.1</t>
  </si>
  <si>
    <t>Układy wbudowane</t>
  </si>
  <si>
    <t>C25.2</t>
  </si>
  <si>
    <t>Embedded systems</t>
  </si>
  <si>
    <t>C26.1</t>
  </si>
  <si>
    <t>Systemy nadzorowania procesów przemysłowych</t>
  </si>
  <si>
    <t>C26.2</t>
  </si>
  <si>
    <t>Industrial process supervision systems</t>
  </si>
  <si>
    <t>C27.1</t>
  </si>
  <si>
    <t>Podstawy optoelektroniki i fotoniki</t>
  </si>
  <si>
    <t>C27.2</t>
  </si>
  <si>
    <t>Basic of optoelectronics and photonics</t>
  </si>
  <si>
    <t>C29.1</t>
  </si>
  <si>
    <t>Sztuczna inteligencja w automatyce i robotyce</t>
  </si>
  <si>
    <t>C29.2</t>
  </si>
  <si>
    <t>Artificial intelligence in automation and robotics</t>
  </si>
  <si>
    <t>C30.1</t>
  </si>
  <si>
    <t>Inżynierskie metody optymalizacji</t>
  </si>
  <si>
    <t>C30.2</t>
  </si>
  <si>
    <t>Elementy programowania matematycznego</t>
  </si>
  <si>
    <t>C32.1</t>
  </si>
  <si>
    <t>Interfejsy człowiek maszyna</t>
  </si>
  <si>
    <t>C32.2</t>
  </si>
  <si>
    <t>Badania operacyjne</t>
  </si>
  <si>
    <t>C33.1</t>
  </si>
  <si>
    <t>Kompatybilność elektromagnetyczna</t>
  </si>
  <si>
    <t>C33.2</t>
  </si>
  <si>
    <t>Electromagnetic compability</t>
  </si>
  <si>
    <t>C34.1</t>
  </si>
  <si>
    <t>Robotyka przemysłowa</t>
  </si>
  <si>
    <t>C34.2</t>
  </si>
  <si>
    <t>Projektowanie stanowisk zrobotyzowanych</t>
  </si>
  <si>
    <t>C35.1</t>
  </si>
  <si>
    <t>Sterowanie złożonymi układami mechanicznymi</t>
  </si>
  <si>
    <t>C35.2</t>
  </si>
  <si>
    <t>Control of complex mechanical systems</t>
  </si>
  <si>
    <t>C36.1</t>
  </si>
  <si>
    <t>Wybrane zagadnienia bezpieczeństwa funkcjonalnego</t>
  </si>
  <si>
    <t>C36.2</t>
  </si>
  <si>
    <t>Selected aspects of Functional Safety</t>
  </si>
  <si>
    <t>Moduły/Przedmioty obieralne</t>
  </si>
  <si>
    <t>P01</t>
  </si>
  <si>
    <t>Praktyka zawodowa</t>
  </si>
  <si>
    <t>Praktyki zawodowe</t>
  </si>
  <si>
    <t>E01</t>
  </si>
  <si>
    <t>Szkolenie BHP i przeciwpożarowe</t>
  </si>
  <si>
    <t>E02</t>
  </si>
  <si>
    <t>Szkolenie biblioteczne</t>
  </si>
  <si>
    <t>E03</t>
  </si>
  <si>
    <t>Podstawy informacji naukowej</t>
  </si>
  <si>
    <t>E04</t>
  </si>
  <si>
    <t>Zajęcia organizacyjne</t>
  </si>
  <si>
    <t>Przedmioty jednorazowe</t>
  </si>
  <si>
    <t>B001</t>
  </si>
  <si>
    <t>Zajęcia uzupełniające z matematyki</t>
  </si>
  <si>
    <t>B002</t>
  </si>
  <si>
    <t>Zajęcia uzupełniajace z fizyki</t>
  </si>
  <si>
    <t>Przedmioty uzupełniające</t>
  </si>
  <si>
    <t>SUMA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</si>
</sst>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122</xdr:col>
      <xdr:colOff>28575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31450" y="0"/>
          <a:ext cx="873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8" width="4.28125" style="0" customWidth="1"/>
    <col min="19" max="21" width="4.7109375" style="0" customWidth="1"/>
    <col min="22" max="22" width="3.8515625" style="0" customWidth="1"/>
    <col min="23" max="23" width="2.7109375" style="0" customWidth="1"/>
    <col min="24" max="24" width="3.8515625" style="0" customWidth="1"/>
    <col min="25" max="25" width="2.7109375" style="0" customWidth="1"/>
    <col min="26" max="26" width="3.8515625" style="0" customWidth="1"/>
    <col min="27" max="27" width="2.7109375" style="0" customWidth="1"/>
    <col min="28" max="28" width="4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5" width="3.8515625" style="0" customWidth="1"/>
    <col min="36" max="36" width="2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2" width="4.7109375" style="0" customWidth="1"/>
    <col min="43" max="43" width="3.8515625" style="0" customWidth="1"/>
    <col min="44" max="44" width="2.7109375" style="0" customWidth="1"/>
    <col min="45" max="45" width="3.8515625" style="0" customWidth="1"/>
    <col min="46" max="46" width="2.7109375" style="0" customWidth="1"/>
    <col min="47" max="47" width="3.8515625" style="0" customWidth="1"/>
    <col min="48" max="48" width="2.7109375" style="0" customWidth="1"/>
    <col min="49" max="49" width="4.7109375" style="0" customWidth="1"/>
    <col min="50" max="50" width="3.8515625" style="0" customWidth="1"/>
    <col min="51" max="51" width="2.7109375" style="0" customWidth="1"/>
    <col min="52" max="52" width="3.8515625" style="0" customWidth="1"/>
    <col min="53" max="53" width="2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3.8515625" style="0" customWidth="1"/>
    <col min="59" max="59" width="2.7109375" style="0" customWidth="1"/>
    <col min="60" max="60" width="3.8515625" style="0" customWidth="1"/>
    <col min="61" max="61" width="2.7109375" style="0" customWidth="1"/>
    <col min="62" max="63" width="4.7109375" style="0" customWidth="1"/>
    <col min="64" max="64" width="3.8515625" style="0" customWidth="1"/>
    <col min="65" max="65" width="2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3.8515625" style="0" customWidth="1"/>
    <col min="76" max="76" width="2.7109375" style="0" customWidth="1"/>
    <col min="77" max="77" width="3.8515625" style="0" customWidth="1"/>
    <col min="78" max="78" width="2.7109375" style="0" customWidth="1"/>
    <col min="79" max="79" width="3.8515625" style="0" customWidth="1"/>
    <col min="80" max="80" width="2.7109375" style="0" customWidth="1"/>
    <col min="81" max="81" width="3.8515625" style="0" customWidth="1"/>
    <col min="82" max="82" width="2.7109375" style="0" customWidth="1"/>
    <col min="83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4.7109375" style="0" customWidth="1"/>
    <col min="92" max="92" width="3.8515625" style="0" customWidth="1"/>
    <col min="93" max="93" width="2.7109375" style="0" customWidth="1"/>
    <col min="94" max="94" width="3.8515625" style="0" customWidth="1"/>
    <col min="95" max="95" width="2.7109375" style="0" customWidth="1"/>
    <col min="96" max="96" width="3.8515625" style="0" customWidth="1"/>
    <col min="97" max="97" width="2.7109375" style="0" customWidth="1"/>
    <col min="98" max="98" width="3.8515625" style="0" customWidth="1"/>
    <col min="99" max="99" width="2.7109375" style="0" customWidth="1"/>
    <col min="100" max="100" width="3.8515625" style="0" customWidth="1"/>
    <col min="101" max="101" width="2.7109375" style="0" customWidth="1"/>
    <col min="102" max="102" width="3.8515625" style="0" customWidth="1"/>
    <col min="103" max="103" width="2.7109375" style="0" customWidth="1"/>
    <col min="104" max="105" width="4.7109375" style="0" customWidth="1"/>
    <col min="106" max="106" width="3.8515625" style="0" customWidth="1"/>
    <col min="107" max="107" width="2.7109375" style="0" customWidth="1"/>
    <col min="108" max="108" width="3.8515625" style="0" customWidth="1"/>
    <col min="109" max="109" width="2.7109375" style="0" customWidth="1"/>
    <col min="110" max="110" width="3.8515625" style="0" customWidth="1"/>
    <col min="111" max="111" width="2.7109375" style="0" customWidth="1"/>
    <col min="112" max="112" width="4.7109375" style="0" customWidth="1"/>
    <col min="113" max="113" width="3.8515625" style="0" customWidth="1"/>
    <col min="114" max="114" width="2.7109375" style="0" customWidth="1"/>
    <col min="115" max="115" width="3.8515625" style="0" customWidth="1"/>
    <col min="116" max="116" width="2.7109375" style="0" customWidth="1"/>
    <col min="117" max="117" width="3.8515625" style="0" customWidth="1"/>
    <col min="118" max="118" width="2.7109375" style="0" customWidth="1"/>
    <col min="119" max="119" width="3.8515625" style="0" customWidth="1"/>
    <col min="120" max="120" width="2.7109375" style="0" customWidth="1"/>
    <col min="121" max="121" width="3.8515625" style="0" customWidth="1"/>
    <col min="122" max="122" width="2.7109375" style="0" customWidth="1"/>
    <col min="123" max="123" width="3.8515625" style="0" customWidth="1"/>
    <col min="124" max="124" width="2.7109375" style="0" customWidth="1"/>
    <col min="125" max="126" width="4.7109375" style="0" customWidth="1"/>
    <col min="127" max="127" width="3.8515625" style="0" customWidth="1"/>
    <col min="128" max="128" width="2.7109375" style="0" customWidth="1"/>
    <col min="129" max="129" width="3.8515625" style="0" customWidth="1"/>
    <col min="130" max="130" width="2.7109375" style="0" customWidth="1"/>
    <col min="131" max="131" width="3.8515625" style="0" customWidth="1"/>
    <col min="132" max="132" width="2.7109375" style="0" customWidth="1"/>
    <col min="133" max="133" width="4.7109375" style="0" customWidth="1"/>
    <col min="134" max="134" width="3.8515625" style="0" customWidth="1"/>
    <col min="135" max="135" width="2.7109375" style="0" customWidth="1"/>
    <col min="136" max="136" width="3.8515625" style="0" customWidth="1"/>
    <col min="137" max="137" width="2.7109375" style="0" customWidth="1"/>
    <col min="138" max="138" width="3.8515625" style="0" customWidth="1"/>
    <col min="139" max="139" width="2.7109375" style="0" customWidth="1"/>
    <col min="140" max="140" width="3.8515625" style="0" customWidth="1"/>
    <col min="141" max="141" width="2.7109375" style="0" customWidth="1"/>
    <col min="142" max="142" width="3.8515625" style="0" customWidth="1"/>
    <col min="143" max="143" width="2.7109375" style="0" customWidth="1"/>
    <col min="144" max="144" width="3.8515625" style="0" customWidth="1"/>
    <col min="145" max="145" width="2.7109375" style="0" customWidth="1"/>
    <col min="146" max="147" width="4.7109375" style="0" customWidth="1"/>
    <col min="148" max="148" width="3.8515625" style="0" customWidth="1"/>
    <col min="149" max="149" width="2.7109375" style="0" customWidth="1"/>
    <col min="150" max="150" width="3.8515625" style="0" customWidth="1"/>
    <col min="151" max="151" width="2.7109375" style="0" customWidth="1"/>
    <col min="152" max="152" width="3.8515625" style="0" customWidth="1"/>
    <col min="153" max="153" width="2.7109375" style="0" customWidth="1"/>
    <col min="154" max="154" width="4.7109375" style="0" customWidth="1"/>
    <col min="155" max="155" width="3.8515625" style="0" customWidth="1"/>
    <col min="156" max="156" width="2.7109375" style="0" customWidth="1"/>
    <col min="157" max="157" width="3.8515625" style="0" customWidth="1"/>
    <col min="158" max="158" width="2.7109375" style="0" customWidth="1"/>
    <col min="159" max="159" width="3.8515625" style="0" customWidth="1"/>
    <col min="160" max="160" width="2.7109375" style="0" customWidth="1"/>
    <col min="161" max="161" width="3.8515625" style="0" customWidth="1"/>
    <col min="162" max="162" width="2.7109375" style="0" customWidth="1"/>
    <col min="163" max="163" width="3.8515625" style="0" customWidth="1"/>
    <col min="164" max="164" width="2.7109375" style="0" customWidth="1"/>
    <col min="165" max="165" width="3.8515625" style="0" customWidth="1"/>
    <col min="166" max="166" width="2.7109375" style="0" customWidth="1"/>
    <col min="167" max="168" width="4.7109375" style="0" customWidth="1"/>
    <col min="169" max="169" width="3.8515625" style="0" customWidth="1"/>
    <col min="170" max="170" width="2.7109375" style="0" customWidth="1"/>
    <col min="171" max="171" width="3.8515625" style="0" customWidth="1"/>
    <col min="172" max="172" width="2.7109375" style="0" customWidth="1"/>
    <col min="173" max="173" width="3.8515625" style="0" customWidth="1"/>
    <col min="174" max="174" width="2.7109375" style="0" customWidth="1"/>
    <col min="175" max="175" width="4.7109375" style="0" customWidth="1"/>
    <col min="176" max="176" width="3.8515625" style="0" customWidth="1"/>
    <col min="177" max="177" width="2.7109375" style="0" customWidth="1"/>
    <col min="178" max="178" width="3.8515625" style="0" customWidth="1"/>
    <col min="179" max="179" width="2.7109375" style="0" customWidth="1"/>
    <col min="180" max="180" width="3.8515625" style="0" customWidth="1"/>
    <col min="181" max="181" width="2.7109375" style="0" customWidth="1"/>
    <col min="182" max="182" width="3.8515625" style="0" customWidth="1"/>
    <col min="183" max="183" width="2.7109375" style="0" customWidth="1"/>
    <col min="184" max="184" width="3.8515625" style="0" customWidth="1"/>
    <col min="185" max="185" width="2.7109375" style="0" customWidth="1"/>
    <col min="186" max="186" width="3.8515625" style="0" customWidth="1"/>
    <col min="187" max="187" width="2.7109375" style="0" customWidth="1"/>
    <col min="188" max="189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2:169" ht="12.75">
      <c r="V14" t="s">
        <v>44</v>
      </c>
      <c r="AQ14" t="s">
        <v>56</v>
      </c>
      <c r="BL14" t="s">
        <v>57</v>
      </c>
      <c r="CG14" t="s">
        <v>58</v>
      </c>
      <c r="DB14" t="s">
        <v>59</v>
      </c>
      <c r="DW14" t="s">
        <v>60</v>
      </c>
      <c r="ER14" t="s">
        <v>61</v>
      </c>
      <c r="FM14" t="s">
        <v>62</v>
      </c>
    </row>
    <row r="15" spans="1:189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42</v>
      </c>
      <c r="U15" s="6" t="s">
        <v>43</v>
      </c>
      <c r="V15" s="6" t="s">
        <v>45</v>
      </c>
      <c r="W15" s="5"/>
      <c r="X15" s="6" t="s">
        <v>46</v>
      </c>
      <c r="Y15" s="5"/>
      <c r="Z15" s="6" t="s">
        <v>47</v>
      </c>
      <c r="AA15" s="5"/>
      <c r="AB15" s="6" t="s">
        <v>48</v>
      </c>
      <c r="AC15" s="6" t="s">
        <v>49</v>
      </c>
      <c r="AD15" s="5"/>
      <c r="AE15" s="6" t="s">
        <v>50</v>
      </c>
      <c r="AF15" s="5"/>
      <c r="AG15" s="6" t="s">
        <v>51</v>
      </c>
      <c r="AH15" s="5"/>
      <c r="AI15" s="6" t="s">
        <v>52</v>
      </c>
      <c r="AJ15" s="5"/>
      <c r="AK15" s="6" t="s">
        <v>53</v>
      </c>
      <c r="AL15" s="5"/>
      <c r="AM15" s="6" t="s">
        <v>54</v>
      </c>
      <c r="AN15" s="5"/>
      <c r="AO15" s="6" t="s">
        <v>48</v>
      </c>
      <c r="AP15" s="6" t="s">
        <v>55</v>
      </c>
      <c r="AQ15" s="6" t="s">
        <v>45</v>
      </c>
      <c r="AR15" s="5"/>
      <c r="AS15" s="6" t="s">
        <v>46</v>
      </c>
      <c r="AT15" s="5"/>
      <c r="AU15" s="6" t="s">
        <v>47</v>
      </c>
      <c r="AV15" s="5"/>
      <c r="AW15" s="6" t="s">
        <v>48</v>
      </c>
      <c r="AX15" s="6" t="s">
        <v>49</v>
      </c>
      <c r="AY15" s="5"/>
      <c r="AZ15" s="6" t="s">
        <v>50</v>
      </c>
      <c r="BA15" s="5"/>
      <c r="BB15" s="6" t="s">
        <v>51</v>
      </c>
      <c r="BC15" s="5"/>
      <c r="BD15" s="6" t="s">
        <v>52</v>
      </c>
      <c r="BE15" s="5"/>
      <c r="BF15" s="6" t="s">
        <v>53</v>
      </c>
      <c r="BG15" s="5"/>
      <c r="BH15" s="6" t="s">
        <v>54</v>
      </c>
      <c r="BI15" s="5"/>
      <c r="BJ15" s="6" t="s">
        <v>48</v>
      </c>
      <c r="BK15" s="6" t="s">
        <v>55</v>
      </c>
      <c r="BL15" s="6" t="s">
        <v>45</v>
      </c>
      <c r="BM15" s="5"/>
      <c r="BN15" s="6" t="s">
        <v>46</v>
      </c>
      <c r="BO15" s="5"/>
      <c r="BP15" s="6" t="s">
        <v>47</v>
      </c>
      <c r="BQ15" s="5"/>
      <c r="BR15" s="6" t="s">
        <v>48</v>
      </c>
      <c r="BS15" s="6" t="s">
        <v>49</v>
      </c>
      <c r="BT15" s="5"/>
      <c r="BU15" s="6" t="s">
        <v>50</v>
      </c>
      <c r="BV15" s="5"/>
      <c r="BW15" s="6" t="s">
        <v>51</v>
      </c>
      <c r="BX15" s="5"/>
      <c r="BY15" s="6" t="s">
        <v>52</v>
      </c>
      <c r="BZ15" s="5"/>
      <c r="CA15" s="6" t="s">
        <v>53</v>
      </c>
      <c r="CB15" s="5"/>
      <c r="CC15" s="6" t="s">
        <v>54</v>
      </c>
      <c r="CD15" s="5"/>
      <c r="CE15" s="6" t="s">
        <v>48</v>
      </c>
      <c r="CF15" s="6" t="s">
        <v>55</v>
      </c>
      <c r="CG15" s="6" t="s">
        <v>45</v>
      </c>
      <c r="CH15" s="5"/>
      <c r="CI15" s="6" t="s">
        <v>46</v>
      </c>
      <c r="CJ15" s="5"/>
      <c r="CK15" s="6" t="s">
        <v>47</v>
      </c>
      <c r="CL15" s="5"/>
      <c r="CM15" s="6" t="s">
        <v>48</v>
      </c>
      <c r="CN15" s="6" t="s">
        <v>49</v>
      </c>
      <c r="CO15" s="5"/>
      <c r="CP15" s="6" t="s">
        <v>50</v>
      </c>
      <c r="CQ15" s="5"/>
      <c r="CR15" s="6" t="s">
        <v>51</v>
      </c>
      <c r="CS15" s="5"/>
      <c r="CT15" s="6" t="s">
        <v>52</v>
      </c>
      <c r="CU15" s="5"/>
      <c r="CV15" s="6" t="s">
        <v>53</v>
      </c>
      <c r="CW15" s="5"/>
      <c r="CX15" s="6" t="s">
        <v>54</v>
      </c>
      <c r="CY15" s="5"/>
      <c r="CZ15" s="6" t="s">
        <v>48</v>
      </c>
      <c r="DA15" s="6" t="s">
        <v>55</v>
      </c>
      <c r="DB15" s="6" t="s">
        <v>45</v>
      </c>
      <c r="DC15" s="5"/>
      <c r="DD15" s="6" t="s">
        <v>46</v>
      </c>
      <c r="DE15" s="5"/>
      <c r="DF15" s="6" t="s">
        <v>47</v>
      </c>
      <c r="DG15" s="5"/>
      <c r="DH15" s="6" t="s">
        <v>48</v>
      </c>
      <c r="DI15" s="6" t="s">
        <v>49</v>
      </c>
      <c r="DJ15" s="5"/>
      <c r="DK15" s="6" t="s">
        <v>50</v>
      </c>
      <c r="DL15" s="5"/>
      <c r="DM15" s="6" t="s">
        <v>51</v>
      </c>
      <c r="DN15" s="5"/>
      <c r="DO15" s="6" t="s">
        <v>52</v>
      </c>
      <c r="DP15" s="5"/>
      <c r="DQ15" s="6" t="s">
        <v>53</v>
      </c>
      <c r="DR15" s="5"/>
      <c r="DS15" s="6" t="s">
        <v>54</v>
      </c>
      <c r="DT15" s="5"/>
      <c r="DU15" s="6" t="s">
        <v>48</v>
      </c>
      <c r="DV15" s="6" t="s">
        <v>55</v>
      </c>
      <c r="DW15" s="6" t="s">
        <v>45</v>
      </c>
      <c r="DX15" s="5"/>
      <c r="DY15" s="6" t="s">
        <v>46</v>
      </c>
      <c r="DZ15" s="5"/>
      <c r="EA15" s="6" t="s">
        <v>47</v>
      </c>
      <c r="EB15" s="5"/>
      <c r="EC15" s="6" t="s">
        <v>48</v>
      </c>
      <c r="ED15" s="6" t="s">
        <v>49</v>
      </c>
      <c r="EE15" s="5"/>
      <c r="EF15" s="6" t="s">
        <v>50</v>
      </c>
      <c r="EG15" s="5"/>
      <c r="EH15" s="6" t="s">
        <v>51</v>
      </c>
      <c r="EI15" s="5"/>
      <c r="EJ15" s="6" t="s">
        <v>52</v>
      </c>
      <c r="EK15" s="5"/>
      <c r="EL15" s="6" t="s">
        <v>53</v>
      </c>
      <c r="EM15" s="5"/>
      <c r="EN15" s="6" t="s">
        <v>54</v>
      </c>
      <c r="EO15" s="5"/>
      <c r="EP15" s="6" t="s">
        <v>48</v>
      </c>
      <c r="EQ15" s="6" t="s">
        <v>55</v>
      </c>
      <c r="ER15" s="6" t="s">
        <v>45</v>
      </c>
      <c r="ES15" s="5"/>
      <c r="ET15" s="6" t="s">
        <v>46</v>
      </c>
      <c r="EU15" s="5"/>
      <c r="EV15" s="6" t="s">
        <v>47</v>
      </c>
      <c r="EW15" s="5"/>
      <c r="EX15" s="6" t="s">
        <v>48</v>
      </c>
      <c r="EY15" s="6" t="s">
        <v>49</v>
      </c>
      <c r="EZ15" s="5"/>
      <c r="FA15" s="6" t="s">
        <v>50</v>
      </c>
      <c r="FB15" s="5"/>
      <c r="FC15" s="6" t="s">
        <v>51</v>
      </c>
      <c r="FD15" s="5"/>
      <c r="FE15" s="6" t="s">
        <v>52</v>
      </c>
      <c r="FF15" s="5"/>
      <c r="FG15" s="6" t="s">
        <v>53</v>
      </c>
      <c r="FH15" s="5"/>
      <c r="FI15" s="6" t="s">
        <v>54</v>
      </c>
      <c r="FJ15" s="5"/>
      <c r="FK15" s="6" t="s">
        <v>48</v>
      </c>
      <c r="FL15" s="6" t="s">
        <v>55</v>
      </c>
      <c r="FM15" s="6" t="s">
        <v>45</v>
      </c>
      <c r="FN15" s="5"/>
      <c r="FO15" s="6" t="s">
        <v>46</v>
      </c>
      <c r="FP15" s="5"/>
      <c r="FQ15" s="6" t="s">
        <v>47</v>
      </c>
      <c r="FR15" s="5"/>
      <c r="FS15" s="6" t="s">
        <v>48</v>
      </c>
      <c r="FT15" s="6" t="s">
        <v>49</v>
      </c>
      <c r="FU15" s="5"/>
      <c r="FV15" s="6" t="s">
        <v>50</v>
      </c>
      <c r="FW15" s="5"/>
      <c r="FX15" s="6" t="s">
        <v>51</v>
      </c>
      <c r="FY15" s="5"/>
      <c r="FZ15" s="6" t="s">
        <v>52</v>
      </c>
      <c r="GA15" s="5"/>
      <c r="GB15" s="6" t="s">
        <v>53</v>
      </c>
      <c r="GC15" s="5"/>
      <c r="GD15" s="6" t="s">
        <v>54</v>
      </c>
      <c r="GE15" s="5"/>
      <c r="GF15" s="6" t="s">
        <v>48</v>
      </c>
      <c r="GG15" s="6" t="s">
        <v>55</v>
      </c>
    </row>
    <row r="16" spans="1:189" ht="12.75">
      <c r="A16" s="5" t="s">
        <v>80</v>
      </c>
      <c r="B16" s="7"/>
      <c r="C16" s="7"/>
      <c r="D16" s="7"/>
      <c r="E16" s="7" t="s">
        <v>64</v>
      </c>
      <c r="F16" s="3" t="s">
        <v>65</v>
      </c>
      <c r="G16" s="7">
        <f>COUNTIF(V16:GG16,"e")</f>
        <v>0</v>
      </c>
      <c r="H16" s="7">
        <f>COUNTIF(V16:GG16,"z")</f>
        <v>0</v>
      </c>
      <c r="I16" s="7">
        <f>SUM(J16:R16)</f>
        <v>0</v>
      </c>
      <c r="J16" s="7">
        <f>V16+AQ16+BL16+CG16+DB16+DW16+ER16+FM16</f>
        <v>0</v>
      </c>
      <c r="K16" s="7">
        <f>X16+AS16+BN16+CI16+DD16+DY16+ET16+FO16</f>
        <v>0</v>
      </c>
      <c r="L16" s="7">
        <f>Z16+AU16+BP16+CK16+DF16+EA16+EV16+FQ16</f>
        <v>0</v>
      </c>
      <c r="M16" s="7">
        <f>AC16+AX16+BS16+CN16+DI16+ED16+EY16+FT16</f>
        <v>0</v>
      </c>
      <c r="N16" s="7">
        <f>AE16+AZ16+BU16+CP16+DK16+EF16+FA16+FV16</f>
        <v>0</v>
      </c>
      <c r="O16" s="7">
        <f>AG16+BB16+BW16+CR16+DM16+EH16+FC16+FX16</f>
        <v>0</v>
      </c>
      <c r="P16" s="7">
        <f>AI16+BD16+BY16+CT16+DO16+EJ16+FE16+FZ16</f>
        <v>0</v>
      </c>
      <c r="Q16" s="7">
        <f>AK16+BF16+CA16+CV16+DQ16+EL16+FG16+GB16</f>
        <v>0</v>
      </c>
      <c r="R16" s="7">
        <f>AM16+BH16+CC16+CX16+DS16+EN16+FI16+GD16</f>
        <v>0</v>
      </c>
      <c r="S16" s="8">
        <f>AP16+BK16+CF16+DA16+DV16+EQ16+FL16+GG16</f>
        <v>0</v>
      </c>
      <c r="T16" s="8">
        <f>AO16+BJ16+CE16+CZ16+DU16+EP16+FK16+GF16</f>
        <v>0</v>
      </c>
      <c r="U16" s="8">
        <v>0</v>
      </c>
      <c r="V16" s="11"/>
      <c r="W16" s="10"/>
      <c r="X16" s="11"/>
      <c r="Y16" s="10"/>
      <c r="Z16" s="11"/>
      <c r="AA16" s="10"/>
      <c r="AB16" s="8"/>
      <c r="AC16" s="11"/>
      <c r="AD16" s="10"/>
      <c r="AE16" s="11"/>
      <c r="AF16" s="10"/>
      <c r="AG16" s="11"/>
      <c r="AH16" s="10"/>
      <c r="AI16" s="11"/>
      <c r="AJ16" s="10"/>
      <c r="AK16" s="11"/>
      <c r="AL16" s="10"/>
      <c r="AM16" s="11"/>
      <c r="AN16" s="10"/>
      <c r="AO16" s="8"/>
      <c r="AP16" s="8">
        <f>AB16+AO16</f>
        <v>0</v>
      </c>
      <c r="AQ16" s="11"/>
      <c r="AR16" s="10"/>
      <c r="AS16" s="11"/>
      <c r="AT16" s="10"/>
      <c r="AU16" s="11"/>
      <c r="AV16" s="10"/>
      <c r="AW16" s="8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8"/>
      <c r="BK16" s="8">
        <f>AW16+BJ16</f>
        <v>0</v>
      </c>
      <c r="BL16" s="11"/>
      <c r="BM16" s="10"/>
      <c r="BN16" s="11"/>
      <c r="BO16" s="10"/>
      <c r="BP16" s="11"/>
      <c r="BQ16" s="10"/>
      <c r="BR16" s="8"/>
      <c r="BS16" s="11"/>
      <c r="BT16" s="10"/>
      <c r="BU16" s="11"/>
      <c r="BV16" s="10"/>
      <c r="BW16" s="11"/>
      <c r="BX16" s="10"/>
      <c r="BY16" s="11"/>
      <c r="BZ16" s="10"/>
      <c r="CA16" s="11"/>
      <c r="CB16" s="10"/>
      <c r="CC16" s="11">
        <v>30</v>
      </c>
      <c r="CD16" s="10" t="s">
        <v>63</v>
      </c>
      <c r="CE16" s="8">
        <v>0</v>
      </c>
      <c r="CF16" s="8">
        <f>BR16+CE16</f>
        <v>0</v>
      </c>
      <c r="CG16" s="11"/>
      <c r="CH16" s="10"/>
      <c r="CI16" s="11"/>
      <c r="CJ16" s="10"/>
      <c r="CK16" s="11"/>
      <c r="CL16" s="10"/>
      <c r="CM16" s="8"/>
      <c r="CN16" s="11"/>
      <c r="CO16" s="10"/>
      <c r="CP16" s="11"/>
      <c r="CQ16" s="10"/>
      <c r="CR16" s="11"/>
      <c r="CS16" s="10"/>
      <c r="CT16" s="11"/>
      <c r="CU16" s="10"/>
      <c r="CV16" s="11"/>
      <c r="CW16" s="10"/>
      <c r="CX16" s="11"/>
      <c r="CY16" s="10"/>
      <c r="CZ16" s="8"/>
      <c r="DA16" s="8">
        <f>CM16+CZ16</f>
        <v>0</v>
      </c>
      <c r="DB16" s="11"/>
      <c r="DC16" s="10"/>
      <c r="DD16" s="11"/>
      <c r="DE16" s="10"/>
      <c r="DF16" s="11"/>
      <c r="DG16" s="10"/>
      <c r="DH16" s="8"/>
      <c r="DI16" s="11"/>
      <c r="DJ16" s="10"/>
      <c r="DK16" s="11"/>
      <c r="DL16" s="10"/>
      <c r="DM16" s="11"/>
      <c r="DN16" s="10"/>
      <c r="DO16" s="11"/>
      <c r="DP16" s="10"/>
      <c r="DQ16" s="11"/>
      <c r="DR16" s="10"/>
      <c r="DS16" s="11"/>
      <c r="DT16" s="10"/>
      <c r="DU16" s="8"/>
      <c r="DV16" s="8">
        <f>DH16+DU16</f>
        <v>0</v>
      </c>
      <c r="DW16" s="11"/>
      <c r="DX16" s="10"/>
      <c r="DY16" s="11"/>
      <c r="DZ16" s="10"/>
      <c r="EA16" s="11"/>
      <c r="EB16" s="10"/>
      <c r="EC16" s="8"/>
      <c r="ED16" s="11"/>
      <c r="EE16" s="10"/>
      <c r="EF16" s="11"/>
      <c r="EG16" s="10"/>
      <c r="EH16" s="11"/>
      <c r="EI16" s="10"/>
      <c r="EJ16" s="11"/>
      <c r="EK16" s="10"/>
      <c r="EL16" s="11"/>
      <c r="EM16" s="10"/>
      <c r="EN16" s="11"/>
      <c r="EO16" s="10"/>
      <c r="EP16" s="8"/>
      <c r="EQ16" s="8">
        <f>EC16+EP16</f>
        <v>0</v>
      </c>
      <c r="ER16" s="11"/>
      <c r="ES16" s="10"/>
      <c r="ET16" s="11"/>
      <c r="EU16" s="10"/>
      <c r="EV16" s="11"/>
      <c r="EW16" s="10"/>
      <c r="EX16" s="8"/>
      <c r="EY16" s="11"/>
      <c r="EZ16" s="10"/>
      <c r="FA16" s="11"/>
      <c r="FB16" s="10"/>
      <c r="FC16" s="11"/>
      <c r="FD16" s="10"/>
      <c r="FE16" s="11"/>
      <c r="FF16" s="10"/>
      <c r="FG16" s="11"/>
      <c r="FH16" s="10"/>
      <c r="FI16" s="11"/>
      <c r="FJ16" s="10"/>
      <c r="FK16" s="8"/>
      <c r="FL16" s="8">
        <f>EX16+FK16</f>
        <v>0</v>
      </c>
      <c r="FM16" s="11"/>
      <c r="FN16" s="10"/>
      <c r="FO16" s="11"/>
      <c r="FP16" s="10"/>
      <c r="FQ16" s="11"/>
      <c r="FR16" s="10"/>
      <c r="FS16" s="8"/>
      <c r="FT16" s="11"/>
      <c r="FU16" s="10"/>
      <c r="FV16" s="11"/>
      <c r="FW16" s="10"/>
      <c r="FX16" s="11"/>
      <c r="FY16" s="10"/>
      <c r="FZ16" s="11"/>
      <c r="GA16" s="10"/>
      <c r="GB16" s="11"/>
      <c r="GC16" s="10"/>
      <c r="GD16" s="11"/>
      <c r="GE16" s="10"/>
      <c r="GF16" s="8"/>
      <c r="GG16" s="8">
        <f>FS16+GF16</f>
        <v>0</v>
      </c>
    </row>
    <row r="17" spans="1:189" ht="12.75">
      <c r="A17" s="7"/>
      <c r="B17" s="7">
        <v>1</v>
      </c>
      <c r="C17" s="7">
        <v>1</v>
      </c>
      <c r="D17" s="7"/>
      <c r="E17" s="7"/>
      <c r="F17" s="3" t="s">
        <v>66</v>
      </c>
      <c r="G17" s="7">
        <f>$C$17*COUNTIF(V17:GG17,"e")</f>
        <v>0</v>
      </c>
      <c r="H17" s="7">
        <f>$C$17*COUNTIF(V17:GG17,"z")</f>
        <v>0</v>
      </c>
      <c r="I17" s="7">
        <f>SUM(J17:R17)</f>
        <v>0</v>
      </c>
      <c r="J17" s="7">
        <f>V17+AQ17+BL17+CG17+DB17+DW17+ER17+FM17</f>
        <v>0</v>
      </c>
      <c r="K17" s="7">
        <f>X17+AS17+BN17+CI17+DD17+DY17+ET17+FO17</f>
        <v>0</v>
      </c>
      <c r="L17" s="7">
        <f>Z17+AU17+BP17+CK17+DF17+EA17+EV17+FQ17</f>
        <v>0</v>
      </c>
      <c r="M17" s="7">
        <f>AC17+AX17+BS17+CN17+DI17+ED17+EY17+FT17</f>
        <v>0</v>
      </c>
      <c r="N17" s="7">
        <f>AE17+AZ17+BU17+CP17+DK17+EF17+FA17+FV17</f>
        <v>0</v>
      </c>
      <c r="O17" s="7">
        <f>AG17+BB17+BW17+CR17+DM17+EH17+FC17+FX17</f>
        <v>0</v>
      </c>
      <c r="P17" s="7">
        <f>AI17+BD17+BY17+CT17+DO17+EJ17+FE17+FZ17</f>
        <v>0</v>
      </c>
      <c r="Q17" s="7">
        <f>AK17+BF17+CA17+CV17+DQ17+EL17+FG17+GB17</f>
        <v>0</v>
      </c>
      <c r="R17" s="7">
        <f>AM17+BH17+CC17+CX17+DS17+EN17+FI17+GD17</f>
        <v>0</v>
      </c>
      <c r="S17" s="8">
        <f>AP17+BK17+CF17+DA17+DV17+EQ17+FL17+GG17</f>
        <v>0</v>
      </c>
      <c r="T17" s="8">
        <f>AO17+BJ17+CE17+CZ17+DU17+EP17+FK17+GF17</f>
        <v>0</v>
      </c>
      <c r="U17" s="8">
        <f>$C$17*1.3</f>
        <v>0</v>
      </c>
      <c r="V17" s="11"/>
      <c r="W17" s="10"/>
      <c r="X17" s="11"/>
      <c r="Y17" s="10"/>
      <c r="Z17" s="11"/>
      <c r="AA17" s="10"/>
      <c r="AB17" s="8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8"/>
      <c r="AP17" s="8">
        <f>AB17+AO17</f>
        <v>0</v>
      </c>
      <c r="AQ17" s="11"/>
      <c r="AR17" s="10"/>
      <c r="AS17" s="11"/>
      <c r="AT17" s="10"/>
      <c r="AU17" s="11"/>
      <c r="AV17" s="10"/>
      <c r="AW17" s="8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8"/>
      <c r="BK17" s="8">
        <f>AW17+BJ17</f>
        <v>0</v>
      </c>
      <c r="BL17" s="11"/>
      <c r="BM17" s="10"/>
      <c r="BN17" s="11"/>
      <c r="BO17" s="10"/>
      <c r="BP17" s="11"/>
      <c r="BQ17" s="10"/>
      <c r="BR17" s="8"/>
      <c r="BS17" s="11"/>
      <c r="BT17" s="10"/>
      <c r="BU17" s="11">
        <f>$C$17*30</f>
        <v>0</v>
      </c>
      <c r="BV17" s="10" t="s">
        <v>63</v>
      </c>
      <c r="BW17" s="11"/>
      <c r="BX17" s="10"/>
      <c r="BY17" s="11"/>
      <c r="BZ17" s="10"/>
      <c r="CA17" s="11"/>
      <c r="CB17" s="10"/>
      <c r="CC17" s="11"/>
      <c r="CD17" s="10"/>
      <c r="CE17" s="8">
        <f>$C$17*2</f>
        <v>0</v>
      </c>
      <c r="CF17" s="8">
        <f>BR17+CE17</f>
        <v>0</v>
      </c>
      <c r="CG17" s="11"/>
      <c r="CH17" s="10"/>
      <c r="CI17" s="11"/>
      <c r="CJ17" s="10"/>
      <c r="CK17" s="11"/>
      <c r="CL17" s="10"/>
      <c r="CM17" s="8"/>
      <c r="CN17" s="11"/>
      <c r="CO17" s="10"/>
      <c r="CP17" s="11"/>
      <c r="CQ17" s="10"/>
      <c r="CR17" s="11"/>
      <c r="CS17" s="10"/>
      <c r="CT17" s="11"/>
      <c r="CU17" s="10"/>
      <c r="CV17" s="11"/>
      <c r="CW17" s="10"/>
      <c r="CX17" s="11"/>
      <c r="CY17" s="10"/>
      <c r="CZ17" s="8"/>
      <c r="DA17" s="8">
        <f>CM17+CZ17</f>
        <v>0</v>
      </c>
      <c r="DB17" s="11"/>
      <c r="DC17" s="10"/>
      <c r="DD17" s="11"/>
      <c r="DE17" s="10"/>
      <c r="DF17" s="11"/>
      <c r="DG17" s="10"/>
      <c r="DH17" s="8"/>
      <c r="DI17" s="11"/>
      <c r="DJ17" s="10"/>
      <c r="DK17" s="11"/>
      <c r="DL17" s="10"/>
      <c r="DM17" s="11"/>
      <c r="DN17" s="10"/>
      <c r="DO17" s="11"/>
      <c r="DP17" s="10"/>
      <c r="DQ17" s="11"/>
      <c r="DR17" s="10"/>
      <c r="DS17" s="11"/>
      <c r="DT17" s="10"/>
      <c r="DU17" s="8"/>
      <c r="DV17" s="8">
        <f>DH17+DU17</f>
        <v>0</v>
      </c>
      <c r="DW17" s="11"/>
      <c r="DX17" s="10"/>
      <c r="DY17" s="11"/>
      <c r="DZ17" s="10"/>
      <c r="EA17" s="11"/>
      <c r="EB17" s="10"/>
      <c r="EC17" s="8"/>
      <c r="ED17" s="11"/>
      <c r="EE17" s="10"/>
      <c r="EF17" s="11"/>
      <c r="EG17" s="10"/>
      <c r="EH17" s="11"/>
      <c r="EI17" s="10"/>
      <c r="EJ17" s="11"/>
      <c r="EK17" s="10"/>
      <c r="EL17" s="11"/>
      <c r="EM17" s="10"/>
      <c r="EN17" s="11"/>
      <c r="EO17" s="10"/>
      <c r="EP17" s="8"/>
      <c r="EQ17" s="8">
        <f>EC17+EP17</f>
        <v>0</v>
      </c>
      <c r="ER17" s="11"/>
      <c r="ES17" s="10"/>
      <c r="ET17" s="11"/>
      <c r="EU17" s="10"/>
      <c r="EV17" s="11"/>
      <c r="EW17" s="10"/>
      <c r="EX17" s="8"/>
      <c r="EY17" s="11"/>
      <c r="EZ17" s="10"/>
      <c r="FA17" s="11"/>
      <c r="FB17" s="10"/>
      <c r="FC17" s="11"/>
      <c r="FD17" s="10"/>
      <c r="FE17" s="11"/>
      <c r="FF17" s="10"/>
      <c r="FG17" s="11"/>
      <c r="FH17" s="10"/>
      <c r="FI17" s="11"/>
      <c r="FJ17" s="10"/>
      <c r="FK17" s="8"/>
      <c r="FL17" s="8">
        <f>EX17+FK17</f>
        <v>0</v>
      </c>
      <c r="FM17" s="11"/>
      <c r="FN17" s="10"/>
      <c r="FO17" s="11"/>
      <c r="FP17" s="10"/>
      <c r="FQ17" s="11"/>
      <c r="FR17" s="10"/>
      <c r="FS17" s="8"/>
      <c r="FT17" s="11"/>
      <c r="FU17" s="10"/>
      <c r="FV17" s="11"/>
      <c r="FW17" s="10"/>
      <c r="FX17" s="11"/>
      <c r="FY17" s="10"/>
      <c r="FZ17" s="11"/>
      <c r="GA17" s="10"/>
      <c r="GB17" s="11"/>
      <c r="GC17" s="10"/>
      <c r="GD17" s="11"/>
      <c r="GE17" s="10"/>
      <c r="GF17" s="8"/>
      <c r="GG17" s="8">
        <f>FS17+GF17</f>
        <v>0</v>
      </c>
    </row>
    <row r="18" spans="1:189" ht="12.75">
      <c r="A18" s="7"/>
      <c r="B18" s="7"/>
      <c r="C18" s="7"/>
      <c r="D18" s="7"/>
      <c r="E18" s="7" t="s">
        <v>67</v>
      </c>
      <c r="F18" s="3" t="s">
        <v>68</v>
      </c>
      <c r="G18" s="7">
        <f>COUNTIF(V18:GG18,"e")</f>
        <v>0</v>
      </c>
      <c r="H18" s="7">
        <f>COUNTIF(V18:GG18,"z")</f>
        <v>0</v>
      </c>
      <c r="I18" s="7">
        <f>SUM(J18:R18)</f>
        <v>0</v>
      </c>
      <c r="J18" s="7">
        <f>V18+AQ18+BL18+CG18+DB18+DW18+ER18+FM18</f>
        <v>0</v>
      </c>
      <c r="K18" s="7">
        <f>X18+AS18+BN18+CI18+DD18+DY18+ET18+FO18</f>
        <v>0</v>
      </c>
      <c r="L18" s="7">
        <f>Z18+AU18+BP18+CK18+DF18+EA18+EV18+FQ18</f>
        <v>0</v>
      </c>
      <c r="M18" s="7">
        <f>AC18+AX18+BS18+CN18+DI18+ED18+EY18+FT18</f>
        <v>0</v>
      </c>
      <c r="N18" s="7">
        <f>AE18+AZ18+BU18+CP18+DK18+EF18+FA18+FV18</f>
        <v>0</v>
      </c>
      <c r="O18" s="7">
        <f>AG18+BB18+BW18+CR18+DM18+EH18+FC18+FX18</f>
        <v>0</v>
      </c>
      <c r="P18" s="7">
        <f>AI18+BD18+BY18+CT18+DO18+EJ18+FE18+FZ18</f>
        <v>0</v>
      </c>
      <c r="Q18" s="7">
        <f>AK18+BF18+CA18+CV18+DQ18+EL18+FG18+GB18</f>
        <v>0</v>
      </c>
      <c r="R18" s="7">
        <f>AM18+BH18+CC18+CX18+DS18+EN18+FI18+GD18</f>
        <v>0</v>
      </c>
      <c r="S18" s="8">
        <f>AP18+BK18+CF18+DA18+DV18+EQ18+FL18+GG18</f>
        <v>0</v>
      </c>
      <c r="T18" s="8">
        <f>AO18+BJ18+CE18+CZ18+DU18+EP18+FK18+GF18</f>
        <v>0</v>
      </c>
      <c r="U18" s="8">
        <v>0</v>
      </c>
      <c r="V18" s="11"/>
      <c r="W18" s="10"/>
      <c r="X18" s="11"/>
      <c r="Y18" s="10"/>
      <c r="Z18" s="11"/>
      <c r="AA18" s="10"/>
      <c r="AB18" s="8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8"/>
      <c r="AP18" s="8">
        <f>AB18+AO18</f>
        <v>0</v>
      </c>
      <c r="AQ18" s="11"/>
      <c r="AR18" s="10"/>
      <c r="AS18" s="11"/>
      <c r="AT18" s="10"/>
      <c r="AU18" s="11"/>
      <c r="AV18" s="10"/>
      <c r="AW18" s="8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8"/>
      <c r="BK18" s="8">
        <f>AW18+BJ18</f>
        <v>0</v>
      </c>
      <c r="BL18" s="11"/>
      <c r="BM18" s="10"/>
      <c r="BN18" s="11"/>
      <c r="BO18" s="10"/>
      <c r="BP18" s="11"/>
      <c r="BQ18" s="10"/>
      <c r="BR18" s="8"/>
      <c r="BS18" s="11"/>
      <c r="BT18" s="10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8"/>
      <c r="CF18" s="8">
        <f>BR18+CE18</f>
        <v>0</v>
      </c>
      <c r="CG18" s="11"/>
      <c r="CH18" s="10"/>
      <c r="CI18" s="11"/>
      <c r="CJ18" s="10"/>
      <c r="CK18" s="11"/>
      <c r="CL18" s="10"/>
      <c r="CM18" s="8"/>
      <c r="CN18" s="11"/>
      <c r="CO18" s="10"/>
      <c r="CP18" s="11"/>
      <c r="CQ18" s="10"/>
      <c r="CR18" s="11"/>
      <c r="CS18" s="10"/>
      <c r="CT18" s="11"/>
      <c r="CU18" s="10"/>
      <c r="CV18" s="11"/>
      <c r="CW18" s="10"/>
      <c r="CX18" s="11">
        <v>30</v>
      </c>
      <c r="CY18" s="10" t="s">
        <v>63</v>
      </c>
      <c r="CZ18" s="8">
        <v>0</v>
      </c>
      <c r="DA18" s="8">
        <f>CM18+CZ18</f>
        <v>0</v>
      </c>
      <c r="DB18" s="11"/>
      <c r="DC18" s="10"/>
      <c r="DD18" s="11"/>
      <c r="DE18" s="10"/>
      <c r="DF18" s="11"/>
      <c r="DG18" s="10"/>
      <c r="DH18" s="8"/>
      <c r="DI18" s="11"/>
      <c r="DJ18" s="10"/>
      <c r="DK18" s="11"/>
      <c r="DL18" s="10"/>
      <c r="DM18" s="11"/>
      <c r="DN18" s="10"/>
      <c r="DO18" s="11"/>
      <c r="DP18" s="10"/>
      <c r="DQ18" s="11"/>
      <c r="DR18" s="10"/>
      <c r="DS18" s="11"/>
      <c r="DT18" s="10"/>
      <c r="DU18" s="8"/>
      <c r="DV18" s="8">
        <f>DH18+DU18</f>
        <v>0</v>
      </c>
      <c r="DW18" s="11"/>
      <c r="DX18" s="10"/>
      <c r="DY18" s="11"/>
      <c r="DZ18" s="10"/>
      <c r="EA18" s="11"/>
      <c r="EB18" s="10"/>
      <c r="EC18" s="8"/>
      <c r="ED18" s="11"/>
      <c r="EE18" s="10"/>
      <c r="EF18" s="11"/>
      <c r="EG18" s="10"/>
      <c r="EH18" s="11"/>
      <c r="EI18" s="10"/>
      <c r="EJ18" s="11"/>
      <c r="EK18" s="10"/>
      <c r="EL18" s="11"/>
      <c r="EM18" s="10"/>
      <c r="EN18" s="11"/>
      <c r="EO18" s="10"/>
      <c r="EP18" s="8"/>
      <c r="EQ18" s="8">
        <f>EC18+EP18</f>
        <v>0</v>
      </c>
      <c r="ER18" s="11"/>
      <c r="ES18" s="10"/>
      <c r="ET18" s="11"/>
      <c r="EU18" s="10"/>
      <c r="EV18" s="11"/>
      <c r="EW18" s="10"/>
      <c r="EX18" s="8"/>
      <c r="EY18" s="11"/>
      <c r="EZ18" s="10"/>
      <c r="FA18" s="11"/>
      <c r="FB18" s="10"/>
      <c r="FC18" s="11"/>
      <c r="FD18" s="10"/>
      <c r="FE18" s="11"/>
      <c r="FF18" s="10"/>
      <c r="FG18" s="11"/>
      <c r="FH18" s="10"/>
      <c r="FI18" s="11"/>
      <c r="FJ18" s="10"/>
      <c r="FK18" s="8"/>
      <c r="FL18" s="8">
        <f>EX18+FK18</f>
        <v>0</v>
      </c>
      <c r="FM18" s="11"/>
      <c r="FN18" s="10"/>
      <c r="FO18" s="11"/>
      <c r="FP18" s="10"/>
      <c r="FQ18" s="11"/>
      <c r="FR18" s="10"/>
      <c r="FS18" s="8"/>
      <c r="FT18" s="11"/>
      <c r="FU18" s="10"/>
      <c r="FV18" s="11"/>
      <c r="FW18" s="10"/>
      <c r="FX18" s="11"/>
      <c r="FY18" s="10"/>
      <c r="FZ18" s="11"/>
      <c r="GA18" s="10"/>
      <c r="GB18" s="11"/>
      <c r="GC18" s="10"/>
      <c r="GD18" s="11"/>
      <c r="GE18" s="10"/>
      <c r="GF18" s="8"/>
      <c r="GG18" s="8">
        <f>FS18+GF18</f>
        <v>0</v>
      </c>
    </row>
    <row r="19" spans="1:189" ht="12.75">
      <c r="A19" s="7"/>
      <c r="B19" s="7">
        <v>2</v>
      </c>
      <c r="C19" s="7">
        <v>1</v>
      </c>
      <c r="D19" s="7"/>
      <c r="E19" s="7"/>
      <c r="F19" s="3" t="s">
        <v>69</v>
      </c>
      <c r="G19" s="7">
        <f>$C$19*COUNTIF(V19:GG19,"e")</f>
        <v>0</v>
      </c>
      <c r="H19" s="7">
        <f>$C$19*COUNTIF(V19:GG19,"z")</f>
        <v>0</v>
      </c>
      <c r="I19" s="7">
        <f>SUM(J19:R19)</f>
        <v>0</v>
      </c>
      <c r="J19" s="7">
        <f>V19+AQ19+BL19+CG19+DB19+DW19+ER19+FM19</f>
        <v>0</v>
      </c>
      <c r="K19" s="7">
        <f>X19+AS19+BN19+CI19+DD19+DY19+ET19+FO19</f>
        <v>0</v>
      </c>
      <c r="L19" s="7">
        <f>Z19+AU19+BP19+CK19+DF19+EA19+EV19+FQ19</f>
        <v>0</v>
      </c>
      <c r="M19" s="7">
        <f>AC19+AX19+BS19+CN19+DI19+ED19+EY19+FT19</f>
        <v>0</v>
      </c>
      <c r="N19" s="7">
        <f>AE19+AZ19+BU19+CP19+DK19+EF19+FA19+FV19</f>
        <v>0</v>
      </c>
      <c r="O19" s="7">
        <f>AG19+BB19+BW19+CR19+DM19+EH19+FC19+FX19</f>
        <v>0</v>
      </c>
      <c r="P19" s="7">
        <f>AI19+BD19+BY19+CT19+DO19+EJ19+FE19+FZ19</f>
        <v>0</v>
      </c>
      <c r="Q19" s="7">
        <f>AK19+BF19+CA19+CV19+DQ19+EL19+FG19+GB19</f>
        <v>0</v>
      </c>
      <c r="R19" s="7">
        <f>AM19+BH19+CC19+CX19+DS19+EN19+FI19+GD19</f>
        <v>0</v>
      </c>
      <c r="S19" s="8">
        <f>AP19+BK19+CF19+DA19+DV19+EQ19+FL19+GG19</f>
        <v>0</v>
      </c>
      <c r="T19" s="8">
        <f>AO19+BJ19+CE19+CZ19+DU19+EP19+FK19+GF19</f>
        <v>0</v>
      </c>
      <c r="U19" s="8">
        <f>$C$19*2.5</f>
        <v>0</v>
      </c>
      <c r="V19" s="11"/>
      <c r="W19" s="10"/>
      <c r="X19" s="11"/>
      <c r="Y19" s="10"/>
      <c r="Z19" s="11"/>
      <c r="AA19" s="10"/>
      <c r="AB19" s="8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8"/>
      <c r="AP19" s="8">
        <f>AB19+AO19</f>
        <v>0</v>
      </c>
      <c r="AQ19" s="11"/>
      <c r="AR19" s="10"/>
      <c r="AS19" s="11"/>
      <c r="AT19" s="10"/>
      <c r="AU19" s="11"/>
      <c r="AV19" s="10"/>
      <c r="AW19" s="8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8"/>
      <c r="BK19" s="8">
        <f>AW19+BJ19</f>
        <v>0</v>
      </c>
      <c r="BL19" s="11"/>
      <c r="BM19" s="10"/>
      <c r="BN19" s="11"/>
      <c r="BO19" s="10"/>
      <c r="BP19" s="11"/>
      <c r="BQ19" s="10"/>
      <c r="BR19" s="8"/>
      <c r="BS19" s="11"/>
      <c r="BT19" s="10"/>
      <c r="BU19" s="11"/>
      <c r="BV19" s="10"/>
      <c r="BW19" s="11"/>
      <c r="BX19" s="10"/>
      <c r="BY19" s="11"/>
      <c r="BZ19" s="10"/>
      <c r="CA19" s="11"/>
      <c r="CB19" s="10"/>
      <c r="CC19" s="11"/>
      <c r="CD19" s="10"/>
      <c r="CE19" s="8"/>
      <c r="CF19" s="8">
        <f>BR19+CE19</f>
        <v>0</v>
      </c>
      <c r="CG19" s="11"/>
      <c r="CH19" s="10"/>
      <c r="CI19" s="11"/>
      <c r="CJ19" s="10"/>
      <c r="CK19" s="11"/>
      <c r="CL19" s="10"/>
      <c r="CM19" s="8"/>
      <c r="CN19" s="11"/>
      <c r="CO19" s="10"/>
      <c r="CP19" s="11">
        <f>$C$19*60</f>
        <v>0</v>
      </c>
      <c r="CQ19" s="10" t="s">
        <v>63</v>
      </c>
      <c r="CR19" s="11"/>
      <c r="CS19" s="10"/>
      <c r="CT19" s="11"/>
      <c r="CU19" s="10"/>
      <c r="CV19" s="11"/>
      <c r="CW19" s="10"/>
      <c r="CX19" s="11"/>
      <c r="CY19" s="10"/>
      <c r="CZ19" s="8">
        <f>$C$19*3</f>
        <v>0</v>
      </c>
      <c r="DA19" s="8">
        <f>CM19+CZ19</f>
        <v>0</v>
      </c>
      <c r="DB19" s="11"/>
      <c r="DC19" s="10"/>
      <c r="DD19" s="11"/>
      <c r="DE19" s="10"/>
      <c r="DF19" s="11"/>
      <c r="DG19" s="10"/>
      <c r="DH19" s="8"/>
      <c r="DI19" s="11"/>
      <c r="DJ19" s="10"/>
      <c r="DK19" s="11"/>
      <c r="DL19" s="10"/>
      <c r="DM19" s="11"/>
      <c r="DN19" s="10"/>
      <c r="DO19" s="11"/>
      <c r="DP19" s="10"/>
      <c r="DQ19" s="11"/>
      <c r="DR19" s="10"/>
      <c r="DS19" s="11"/>
      <c r="DT19" s="10"/>
      <c r="DU19" s="8"/>
      <c r="DV19" s="8">
        <f>DH19+DU19</f>
        <v>0</v>
      </c>
      <c r="DW19" s="11"/>
      <c r="DX19" s="10"/>
      <c r="DY19" s="11"/>
      <c r="DZ19" s="10"/>
      <c r="EA19" s="11"/>
      <c r="EB19" s="10"/>
      <c r="EC19" s="8"/>
      <c r="ED19" s="11"/>
      <c r="EE19" s="10"/>
      <c r="EF19" s="11"/>
      <c r="EG19" s="10"/>
      <c r="EH19" s="11"/>
      <c r="EI19" s="10"/>
      <c r="EJ19" s="11"/>
      <c r="EK19" s="10"/>
      <c r="EL19" s="11"/>
      <c r="EM19" s="10"/>
      <c r="EN19" s="11"/>
      <c r="EO19" s="10"/>
      <c r="EP19" s="8"/>
      <c r="EQ19" s="8">
        <f>EC19+EP19</f>
        <v>0</v>
      </c>
      <c r="ER19" s="11"/>
      <c r="ES19" s="10"/>
      <c r="ET19" s="11"/>
      <c r="EU19" s="10"/>
      <c r="EV19" s="11"/>
      <c r="EW19" s="10"/>
      <c r="EX19" s="8"/>
      <c r="EY19" s="11"/>
      <c r="EZ19" s="10"/>
      <c r="FA19" s="11"/>
      <c r="FB19" s="10"/>
      <c r="FC19" s="11"/>
      <c r="FD19" s="10"/>
      <c r="FE19" s="11"/>
      <c r="FF19" s="10"/>
      <c r="FG19" s="11"/>
      <c r="FH19" s="10"/>
      <c r="FI19" s="11"/>
      <c r="FJ19" s="10"/>
      <c r="FK19" s="8"/>
      <c r="FL19" s="8">
        <f>EX19+FK19</f>
        <v>0</v>
      </c>
      <c r="FM19" s="11"/>
      <c r="FN19" s="10"/>
      <c r="FO19" s="11"/>
      <c r="FP19" s="10"/>
      <c r="FQ19" s="11"/>
      <c r="FR19" s="10"/>
      <c r="FS19" s="8"/>
      <c r="FT19" s="11"/>
      <c r="FU19" s="10"/>
      <c r="FV19" s="11"/>
      <c r="FW19" s="10"/>
      <c r="FX19" s="11"/>
      <c r="FY19" s="10"/>
      <c r="FZ19" s="11"/>
      <c r="GA19" s="10"/>
      <c r="GB19" s="11"/>
      <c r="GC19" s="10"/>
      <c r="GD19" s="11"/>
      <c r="GE19" s="10"/>
      <c r="GF19" s="8"/>
      <c r="GG19" s="8">
        <f>FS19+GF19</f>
        <v>0</v>
      </c>
    </row>
    <row r="20" spans="1:189" ht="12.75">
      <c r="A20" s="7"/>
      <c r="B20" s="7">
        <v>3</v>
      </c>
      <c r="C20" s="7">
        <v>1</v>
      </c>
      <c r="D20" s="7"/>
      <c r="E20" s="7"/>
      <c r="F20" s="3" t="s">
        <v>70</v>
      </c>
      <c r="G20" s="7">
        <f>$C$20*COUNTIF(V20:GG20,"e")</f>
        <v>0</v>
      </c>
      <c r="H20" s="7">
        <f>$C$20*COUNTIF(V20:GG20,"z")</f>
        <v>0</v>
      </c>
      <c r="I20" s="7">
        <f>SUM(J20:R20)</f>
        <v>0</v>
      </c>
      <c r="J20" s="7">
        <f>V20+AQ20+BL20+CG20+DB20+DW20+ER20+FM20</f>
        <v>0</v>
      </c>
      <c r="K20" s="7">
        <f>X20+AS20+BN20+CI20+DD20+DY20+ET20+FO20</f>
        <v>0</v>
      </c>
      <c r="L20" s="7">
        <f>Z20+AU20+BP20+CK20+DF20+EA20+EV20+FQ20</f>
        <v>0</v>
      </c>
      <c r="M20" s="7">
        <f>AC20+AX20+BS20+CN20+DI20+ED20+EY20+FT20</f>
        <v>0</v>
      </c>
      <c r="N20" s="7">
        <f>AE20+AZ20+BU20+CP20+DK20+EF20+FA20+FV20</f>
        <v>0</v>
      </c>
      <c r="O20" s="7">
        <f>AG20+BB20+BW20+CR20+DM20+EH20+FC20+FX20</f>
        <v>0</v>
      </c>
      <c r="P20" s="7">
        <f>AI20+BD20+BY20+CT20+DO20+EJ20+FE20+FZ20</f>
        <v>0</v>
      </c>
      <c r="Q20" s="7">
        <f>AK20+BF20+CA20+CV20+DQ20+EL20+FG20+GB20</f>
        <v>0</v>
      </c>
      <c r="R20" s="7">
        <f>AM20+BH20+CC20+CX20+DS20+EN20+FI20+GD20</f>
        <v>0</v>
      </c>
      <c r="S20" s="8">
        <f>AP20+BK20+CF20+DA20+DV20+EQ20+FL20+GG20</f>
        <v>0</v>
      </c>
      <c r="T20" s="8">
        <f>AO20+BJ20+CE20+CZ20+DU20+EP20+FK20+GF20</f>
        <v>0</v>
      </c>
      <c r="U20" s="8">
        <f>$C$20*2.6</f>
        <v>0</v>
      </c>
      <c r="V20" s="11"/>
      <c r="W20" s="10"/>
      <c r="X20" s="11"/>
      <c r="Y20" s="10"/>
      <c r="Z20" s="11"/>
      <c r="AA20" s="10"/>
      <c r="AB20" s="8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8"/>
      <c r="AP20" s="8">
        <f>AB20+AO20</f>
        <v>0</v>
      </c>
      <c r="AQ20" s="11"/>
      <c r="AR20" s="10"/>
      <c r="AS20" s="11"/>
      <c r="AT20" s="10"/>
      <c r="AU20" s="11"/>
      <c r="AV20" s="10"/>
      <c r="AW20" s="8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8"/>
      <c r="BK20" s="8">
        <f>AW20+BJ20</f>
        <v>0</v>
      </c>
      <c r="BL20" s="11"/>
      <c r="BM20" s="10"/>
      <c r="BN20" s="11"/>
      <c r="BO20" s="10"/>
      <c r="BP20" s="11"/>
      <c r="BQ20" s="10"/>
      <c r="BR20" s="8"/>
      <c r="BS20" s="11"/>
      <c r="BT20" s="10"/>
      <c r="BU20" s="11"/>
      <c r="BV20" s="10"/>
      <c r="BW20" s="11"/>
      <c r="BX20" s="10"/>
      <c r="BY20" s="11"/>
      <c r="BZ20" s="10"/>
      <c r="CA20" s="11"/>
      <c r="CB20" s="10"/>
      <c r="CC20" s="11"/>
      <c r="CD20" s="10"/>
      <c r="CE20" s="8"/>
      <c r="CF20" s="8">
        <f>BR20+CE20</f>
        <v>0</v>
      </c>
      <c r="CG20" s="11"/>
      <c r="CH20" s="10"/>
      <c r="CI20" s="11"/>
      <c r="CJ20" s="10"/>
      <c r="CK20" s="11"/>
      <c r="CL20" s="10"/>
      <c r="CM20" s="8"/>
      <c r="CN20" s="11"/>
      <c r="CO20" s="10"/>
      <c r="CP20" s="11"/>
      <c r="CQ20" s="10"/>
      <c r="CR20" s="11"/>
      <c r="CS20" s="10"/>
      <c r="CT20" s="11"/>
      <c r="CU20" s="10"/>
      <c r="CV20" s="11"/>
      <c r="CW20" s="10"/>
      <c r="CX20" s="11"/>
      <c r="CY20" s="10"/>
      <c r="CZ20" s="8"/>
      <c r="DA20" s="8">
        <f>CM20+CZ20</f>
        <v>0</v>
      </c>
      <c r="DB20" s="11"/>
      <c r="DC20" s="10"/>
      <c r="DD20" s="11"/>
      <c r="DE20" s="10"/>
      <c r="DF20" s="11"/>
      <c r="DG20" s="10"/>
      <c r="DH20" s="8"/>
      <c r="DI20" s="11"/>
      <c r="DJ20" s="10"/>
      <c r="DK20" s="11">
        <f>$C$20*60</f>
        <v>0</v>
      </c>
      <c r="DL20" s="10" t="s">
        <v>71</v>
      </c>
      <c r="DM20" s="11"/>
      <c r="DN20" s="10"/>
      <c r="DO20" s="11"/>
      <c r="DP20" s="10"/>
      <c r="DQ20" s="11"/>
      <c r="DR20" s="10"/>
      <c r="DS20" s="11"/>
      <c r="DT20" s="10"/>
      <c r="DU20" s="8">
        <f>$C$20*4</f>
        <v>0</v>
      </c>
      <c r="DV20" s="8">
        <f>DH20+DU20</f>
        <v>0</v>
      </c>
      <c r="DW20" s="11"/>
      <c r="DX20" s="10"/>
      <c r="DY20" s="11"/>
      <c r="DZ20" s="10"/>
      <c r="EA20" s="11"/>
      <c r="EB20" s="10"/>
      <c r="EC20" s="8"/>
      <c r="ED20" s="11"/>
      <c r="EE20" s="10"/>
      <c r="EF20" s="11"/>
      <c r="EG20" s="10"/>
      <c r="EH20" s="11"/>
      <c r="EI20" s="10"/>
      <c r="EJ20" s="11"/>
      <c r="EK20" s="10"/>
      <c r="EL20" s="11"/>
      <c r="EM20" s="10"/>
      <c r="EN20" s="11"/>
      <c r="EO20" s="10"/>
      <c r="EP20" s="8"/>
      <c r="EQ20" s="8">
        <f>EC20+EP20</f>
        <v>0</v>
      </c>
      <c r="ER20" s="11"/>
      <c r="ES20" s="10"/>
      <c r="ET20" s="11"/>
      <c r="EU20" s="10"/>
      <c r="EV20" s="11"/>
      <c r="EW20" s="10"/>
      <c r="EX20" s="8"/>
      <c r="EY20" s="11"/>
      <c r="EZ20" s="10"/>
      <c r="FA20" s="11"/>
      <c r="FB20" s="10"/>
      <c r="FC20" s="11"/>
      <c r="FD20" s="10"/>
      <c r="FE20" s="11"/>
      <c r="FF20" s="10"/>
      <c r="FG20" s="11"/>
      <c r="FH20" s="10"/>
      <c r="FI20" s="11"/>
      <c r="FJ20" s="10"/>
      <c r="FK20" s="8"/>
      <c r="FL20" s="8">
        <f>EX20+FK20</f>
        <v>0</v>
      </c>
      <c r="FM20" s="11"/>
      <c r="FN20" s="10"/>
      <c r="FO20" s="11"/>
      <c r="FP20" s="10"/>
      <c r="FQ20" s="11"/>
      <c r="FR20" s="10"/>
      <c r="FS20" s="8"/>
      <c r="FT20" s="11"/>
      <c r="FU20" s="10"/>
      <c r="FV20" s="11"/>
      <c r="FW20" s="10"/>
      <c r="FX20" s="11"/>
      <c r="FY20" s="10"/>
      <c r="FZ20" s="11"/>
      <c r="GA20" s="10"/>
      <c r="GB20" s="11"/>
      <c r="GC20" s="10"/>
      <c r="GD20" s="11"/>
      <c r="GE20" s="10"/>
      <c r="GF20" s="8"/>
      <c r="GG20" s="8">
        <f>FS20+GF20</f>
        <v>0</v>
      </c>
    </row>
    <row r="21" spans="1:189" ht="12.75">
      <c r="A21" s="7"/>
      <c r="B21" s="7"/>
      <c r="C21" s="7"/>
      <c r="D21" s="7"/>
      <c r="E21" s="7" t="s">
        <v>72</v>
      </c>
      <c r="F21" s="3" t="s">
        <v>73</v>
      </c>
      <c r="G21" s="7">
        <f>COUNTIF(V21:GG21,"e")</f>
        <v>0</v>
      </c>
      <c r="H21" s="7">
        <f>COUNTIF(V21:GG21,"z")</f>
        <v>0</v>
      </c>
      <c r="I21" s="7">
        <f>SUM(J21:R21)</f>
        <v>0</v>
      </c>
      <c r="J21" s="7">
        <f>V21+AQ21+BL21+CG21+DB21+DW21+ER21+FM21</f>
        <v>0</v>
      </c>
      <c r="K21" s="7">
        <f>X21+AS21+BN21+CI21+DD21+DY21+ET21+FO21</f>
        <v>0</v>
      </c>
      <c r="L21" s="7">
        <f>Z21+AU21+BP21+CK21+DF21+EA21+EV21+FQ21</f>
        <v>0</v>
      </c>
      <c r="M21" s="7">
        <f>AC21+AX21+BS21+CN21+DI21+ED21+EY21+FT21</f>
        <v>0</v>
      </c>
      <c r="N21" s="7">
        <f>AE21+AZ21+BU21+CP21+DK21+EF21+FA21+FV21</f>
        <v>0</v>
      </c>
      <c r="O21" s="7">
        <f>AG21+BB21+BW21+CR21+DM21+EH21+FC21+FX21</f>
        <v>0</v>
      </c>
      <c r="P21" s="7">
        <f>AI21+BD21+BY21+CT21+DO21+EJ21+FE21+FZ21</f>
        <v>0</v>
      </c>
      <c r="Q21" s="7">
        <f>AK21+BF21+CA21+CV21+DQ21+EL21+FG21+GB21</f>
        <v>0</v>
      </c>
      <c r="R21" s="7">
        <f>AM21+BH21+CC21+CX21+DS21+EN21+FI21+GD21</f>
        <v>0</v>
      </c>
      <c r="S21" s="8">
        <f>AP21+BK21+CF21+DA21+DV21+EQ21+FL21+GG21</f>
        <v>0</v>
      </c>
      <c r="T21" s="8">
        <f>AO21+BJ21+CE21+CZ21+DU21+EP21+FK21+GF21</f>
        <v>0</v>
      </c>
      <c r="U21" s="8">
        <v>0.6</v>
      </c>
      <c r="V21" s="11"/>
      <c r="W21" s="10"/>
      <c r="X21" s="11"/>
      <c r="Y21" s="10"/>
      <c r="Z21" s="11"/>
      <c r="AA21" s="10"/>
      <c r="AB21" s="8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8"/>
      <c r="AP21" s="8">
        <f>AB21+AO21</f>
        <v>0</v>
      </c>
      <c r="AQ21" s="11"/>
      <c r="AR21" s="10"/>
      <c r="AS21" s="11"/>
      <c r="AT21" s="10"/>
      <c r="AU21" s="11"/>
      <c r="AV21" s="10"/>
      <c r="AW21" s="8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8"/>
      <c r="BK21" s="8">
        <f>AW21+BJ21</f>
        <v>0</v>
      </c>
      <c r="BL21" s="11"/>
      <c r="BM21" s="10"/>
      <c r="BN21" s="11"/>
      <c r="BO21" s="10"/>
      <c r="BP21" s="11"/>
      <c r="BQ21" s="10"/>
      <c r="BR21" s="8"/>
      <c r="BS21" s="11"/>
      <c r="BT21" s="10"/>
      <c r="BU21" s="11"/>
      <c r="BV21" s="10"/>
      <c r="BW21" s="11"/>
      <c r="BX21" s="10"/>
      <c r="BY21" s="11"/>
      <c r="BZ21" s="10"/>
      <c r="CA21" s="11"/>
      <c r="CB21" s="10"/>
      <c r="CC21" s="11"/>
      <c r="CD21" s="10"/>
      <c r="CE21" s="8"/>
      <c r="CF21" s="8">
        <f>BR21+CE21</f>
        <v>0</v>
      </c>
      <c r="CG21" s="11"/>
      <c r="CH21" s="10"/>
      <c r="CI21" s="11"/>
      <c r="CJ21" s="10"/>
      <c r="CK21" s="11"/>
      <c r="CL21" s="10"/>
      <c r="CM21" s="8"/>
      <c r="CN21" s="11"/>
      <c r="CO21" s="10"/>
      <c r="CP21" s="11"/>
      <c r="CQ21" s="10"/>
      <c r="CR21" s="11"/>
      <c r="CS21" s="10"/>
      <c r="CT21" s="11"/>
      <c r="CU21" s="10"/>
      <c r="CV21" s="11"/>
      <c r="CW21" s="10"/>
      <c r="CX21" s="11"/>
      <c r="CY21" s="10"/>
      <c r="CZ21" s="8"/>
      <c r="DA21" s="8">
        <f>CM21+CZ21</f>
        <v>0</v>
      </c>
      <c r="DB21" s="11"/>
      <c r="DC21" s="10"/>
      <c r="DD21" s="11"/>
      <c r="DE21" s="10"/>
      <c r="DF21" s="11"/>
      <c r="DG21" s="10"/>
      <c r="DH21" s="8"/>
      <c r="DI21" s="11"/>
      <c r="DJ21" s="10"/>
      <c r="DK21" s="11"/>
      <c r="DL21" s="10"/>
      <c r="DM21" s="11"/>
      <c r="DN21" s="10"/>
      <c r="DO21" s="11"/>
      <c r="DP21" s="10"/>
      <c r="DQ21" s="11"/>
      <c r="DR21" s="10"/>
      <c r="DS21" s="11"/>
      <c r="DT21" s="10"/>
      <c r="DU21" s="8"/>
      <c r="DV21" s="8">
        <f>DH21+DU21</f>
        <v>0</v>
      </c>
      <c r="DW21" s="11">
        <v>15</v>
      </c>
      <c r="DX21" s="10" t="s">
        <v>63</v>
      </c>
      <c r="DY21" s="11"/>
      <c r="DZ21" s="10"/>
      <c r="EA21" s="11"/>
      <c r="EB21" s="10"/>
      <c r="EC21" s="8">
        <v>1</v>
      </c>
      <c r="ED21" s="11"/>
      <c r="EE21" s="10"/>
      <c r="EF21" s="11"/>
      <c r="EG21" s="10"/>
      <c r="EH21" s="11"/>
      <c r="EI21" s="10"/>
      <c r="EJ21" s="11"/>
      <c r="EK21" s="10"/>
      <c r="EL21" s="11"/>
      <c r="EM21" s="10"/>
      <c r="EN21" s="11"/>
      <c r="EO21" s="10"/>
      <c r="EP21" s="8"/>
      <c r="EQ21" s="8">
        <f>EC21+EP21</f>
        <v>0</v>
      </c>
      <c r="ER21" s="11"/>
      <c r="ES21" s="10"/>
      <c r="ET21" s="11"/>
      <c r="EU21" s="10"/>
      <c r="EV21" s="11"/>
      <c r="EW21" s="10"/>
      <c r="EX21" s="8"/>
      <c r="EY21" s="11"/>
      <c r="EZ21" s="10"/>
      <c r="FA21" s="11"/>
      <c r="FB21" s="10"/>
      <c r="FC21" s="11"/>
      <c r="FD21" s="10"/>
      <c r="FE21" s="11"/>
      <c r="FF21" s="10"/>
      <c r="FG21" s="11"/>
      <c r="FH21" s="10"/>
      <c r="FI21" s="11"/>
      <c r="FJ21" s="10"/>
      <c r="FK21" s="8"/>
      <c r="FL21" s="8">
        <f>EX21+FK21</f>
        <v>0</v>
      </c>
      <c r="FM21" s="11"/>
      <c r="FN21" s="10"/>
      <c r="FO21" s="11"/>
      <c r="FP21" s="10"/>
      <c r="FQ21" s="11"/>
      <c r="FR21" s="10"/>
      <c r="FS21" s="8"/>
      <c r="FT21" s="11"/>
      <c r="FU21" s="10"/>
      <c r="FV21" s="11"/>
      <c r="FW21" s="10"/>
      <c r="FX21" s="11"/>
      <c r="FY21" s="10"/>
      <c r="FZ21" s="11"/>
      <c r="GA21" s="10"/>
      <c r="GB21" s="11"/>
      <c r="GC21" s="10"/>
      <c r="GD21" s="11"/>
      <c r="GE21" s="10"/>
      <c r="GF21" s="8"/>
      <c r="GG21" s="8">
        <f>FS21+GF21</f>
        <v>0</v>
      </c>
    </row>
    <row r="22" spans="1:189" ht="12.75">
      <c r="A22" s="7"/>
      <c r="B22" s="7"/>
      <c r="C22" s="7"/>
      <c r="D22" s="7"/>
      <c r="E22" s="7" t="s">
        <v>74</v>
      </c>
      <c r="F22" s="3" t="s">
        <v>75</v>
      </c>
      <c r="G22" s="7">
        <f>COUNTIF(V22:GG22,"e")</f>
        <v>0</v>
      </c>
      <c r="H22" s="7">
        <f>COUNTIF(V22:GG22,"z")</f>
        <v>0</v>
      </c>
      <c r="I22" s="7">
        <f>SUM(J22:R22)</f>
        <v>0</v>
      </c>
      <c r="J22" s="7">
        <f>V22+AQ22+BL22+CG22+DB22+DW22+ER22+FM22</f>
        <v>0</v>
      </c>
      <c r="K22" s="7">
        <f>X22+AS22+BN22+CI22+DD22+DY22+ET22+FO22</f>
        <v>0</v>
      </c>
      <c r="L22" s="7">
        <f>Z22+AU22+BP22+CK22+DF22+EA22+EV22+FQ22</f>
        <v>0</v>
      </c>
      <c r="M22" s="7">
        <f>AC22+AX22+BS22+CN22+DI22+ED22+EY22+FT22</f>
        <v>0</v>
      </c>
      <c r="N22" s="7">
        <f>AE22+AZ22+BU22+CP22+DK22+EF22+FA22+FV22</f>
        <v>0</v>
      </c>
      <c r="O22" s="7">
        <f>AG22+BB22+BW22+CR22+DM22+EH22+FC22+FX22</f>
        <v>0</v>
      </c>
      <c r="P22" s="7">
        <f>AI22+BD22+BY22+CT22+DO22+EJ22+FE22+FZ22</f>
        <v>0</v>
      </c>
      <c r="Q22" s="7">
        <f>AK22+BF22+CA22+CV22+DQ22+EL22+FG22+GB22</f>
        <v>0</v>
      </c>
      <c r="R22" s="7">
        <f>AM22+BH22+CC22+CX22+DS22+EN22+FI22+GD22</f>
        <v>0</v>
      </c>
      <c r="S22" s="8">
        <f>AP22+BK22+CF22+DA22+DV22+EQ22+FL22+GG22</f>
        <v>0</v>
      </c>
      <c r="T22" s="8">
        <f>AO22+BJ22+CE22+CZ22+DU22+EP22+FK22+GF22</f>
        <v>0</v>
      </c>
      <c r="U22" s="8">
        <v>0</v>
      </c>
      <c r="V22" s="11"/>
      <c r="W22" s="10"/>
      <c r="X22" s="11"/>
      <c r="Y22" s="10"/>
      <c r="Z22" s="11"/>
      <c r="AA22" s="10"/>
      <c r="AB22" s="8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8"/>
      <c r="AP22" s="8">
        <f>AB22+AO22</f>
        <v>0</v>
      </c>
      <c r="AQ22" s="11"/>
      <c r="AR22" s="10"/>
      <c r="AS22" s="11"/>
      <c r="AT22" s="10"/>
      <c r="AU22" s="11"/>
      <c r="AV22" s="10"/>
      <c r="AW22" s="8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8"/>
      <c r="BK22" s="8">
        <f>AW22+BJ22</f>
        <v>0</v>
      </c>
      <c r="BL22" s="11"/>
      <c r="BM22" s="10"/>
      <c r="BN22" s="11"/>
      <c r="BO22" s="10"/>
      <c r="BP22" s="11"/>
      <c r="BQ22" s="10"/>
      <c r="BR22" s="8"/>
      <c r="BS22" s="11"/>
      <c r="BT22" s="10"/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8"/>
      <c r="CF22" s="8">
        <f>BR22+CE22</f>
        <v>0</v>
      </c>
      <c r="CG22" s="11"/>
      <c r="CH22" s="10"/>
      <c r="CI22" s="11"/>
      <c r="CJ22" s="10"/>
      <c r="CK22" s="11"/>
      <c r="CL22" s="10"/>
      <c r="CM22" s="8"/>
      <c r="CN22" s="11"/>
      <c r="CO22" s="10"/>
      <c r="CP22" s="11"/>
      <c r="CQ22" s="10"/>
      <c r="CR22" s="11"/>
      <c r="CS22" s="10"/>
      <c r="CT22" s="11"/>
      <c r="CU22" s="10"/>
      <c r="CV22" s="11"/>
      <c r="CW22" s="10"/>
      <c r="CX22" s="11"/>
      <c r="CY22" s="10"/>
      <c r="CZ22" s="8"/>
      <c r="DA22" s="8">
        <f>CM22+CZ22</f>
        <v>0</v>
      </c>
      <c r="DB22" s="11"/>
      <c r="DC22" s="10"/>
      <c r="DD22" s="11"/>
      <c r="DE22" s="10"/>
      <c r="DF22" s="11"/>
      <c r="DG22" s="10"/>
      <c r="DH22" s="8"/>
      <c r="DI22" s="11"/>
      <c r="DJ22" s="10"/>
      <c r="DK22" s="11"/>
      <c r="DL22" s="10"/>
      <c r="DM22" s="11"/>
      <c r="DN22" s="10"/>
      <c r="DO22" s="11"/>
      <c r="DP22" s="10"/>
      <c r="DQ22" s="11"/>
      <c r="DR22" s="10"/>
      <c r="DS22" s="11"/>
      <c r="DT22" s="10"/>
      <c r="DU22" s="8"/>
      <c r="DV22" s="8">
        <f>DH22+DU22</f>
        <v>0</v>
      </c>
      <c r="DW22" s="11">
        <v>5</v>
      </c>
      <c r="DX22" s="10" t="s">
        <v>63</v>
      </c>
      <c r="DY22" s="11"/>
      <c r="DZ22" s="10"/>
      <c r="EA22" s="11"/>
      <c r="EB22" s="10"/>
      <c r="EC22" s="8">
        <v>0</v>
      </c>
      <c r="ED22" s="11"/>
      <c r="EE22" s="10"/>
      <c r="EF22" s="11"/>
      <c r="EG22" s="10"/>
      <c r="EH22" s="11"/>
      <c r="EI22" s="10"/>
      <c r="EJ22" s="11"/>
      <c r="EK22" s="10"/>
      <c r="EL22" s="11"/>
      <c r="EM22" s="10"/>
      <c r="EN22" s="11"/>
      <c r="EO22" s="10"/>
      <c r="EP22" s="8"/>
      <c r="EQ22" s="8">
        <f>EC22+EP22</f>
        <v>0</v>
      </c>
      <c r="ER22" s="11"/>
      <c r="ES22" s="10"/>
      <c r="ET22" s="11"/>
      <c r="EU22" s="10"/>
      <c r="EV22" s="11"/>
      <c r="EW22" s="10"/>
      <c r="EX22" s="8"/>
      <c r="EY22" s="11"/>
      <c r="EZ22" s="10"/>
      <c r="FA22" s="11"/>
      <c r="FB22" s="10"/>
      <c r="FC22" s="11"/>
      <c r="FD22" s="10"/>
      <c r="FE22" s="11"/>
      <c r="FF22" s="10"/>
      <c r="FG22" s="11"/>
      <c r="FH22" s="10"/>
      <c r="FI22" s="11"/>
      <c r="FJ22" s="10"/>
      <c r="FK22" s="8"/>
      <c r="FL22" s="8">
        <f>EX22+FK22</f>
        <v>0</v>
      </c>
      <c r="FM22" s="11"/>
      <c r="FN22" s="10"/>
      <c r="FO22" s="11"/>
      <c r="FP22" s="10"/>
      <c r="FQ22" s="11"/>
      <c r="FR22" s="10"/>
      <c r="FS22" s="8"/>
      <c r="FT22" s="11"/>
      <c r="FU22" s="10"/>
      <c r="FV22" s="11"/>
      <c r="FW22" s="10"/>
      <c r="FX22" s="11"/>
      <c r="FY22" s="10"/>
      <c r="FZ22" s="11"/>
      <c r="GA22" s="10"/>
      <c r="GB22" s="11"/>
      <c r="GC22" s="10"/>
      <c r="GD22" s="11"/>
      <c r="GE22" s="10"/>
      <c r="GF22" s="8"/>
      <c r="GG22" s="8">
        <f>FS22+GF22</f>
        <v>0</v>
      </c>
    </row>
    <row r="23" spans="1:189" ht="12.75">
      <c r="A23" s="7"/>
      <c r="B23" s="7">
        <v>4</v>
      </c>
      <c r="C23" s="7">
        <v>1</v>
      </c>
      <c r="D23" s="7"/>
      <c r="E23" s="7"/>
      <c r="F23" s="3" t="s">
        <v>76</v>
      </c>
      <c r="G23" s="7">
        <f>$C$23*COUNTIF(V23:GG23,"e")</f>
        <v>0</v>
      </c>
      <c r="H23" s="7">
        <f>$C$23*COUNTIF(V23:GG23,"z")</f>
        <v>0</v>
      </c>
      <c r="I23" s="7">
        <f>SUM(J23:R23)</f>
        <v>0</v>
      </c>
      <c r="J23" s="7">
        <f>V23+AQ23+BL23+CG23+DB23+DW23+ER23+FM23</f>
        <v>0</v>
      </c>
      <c r="K23" s="7">
        <f>X23+AS23+BN23+CI23+DD23+DY23+ET23+FO23</f>
        <v>0</v>
      </c>
      <c r="L23" s="7">
        <f>Z23+AU23+BP23+CK23+DF23+EA23+EV23+FQ23</f>
        <v>0</v>
      </c>
      <c r="M23" s="7">
        <f>AC23+AX23+BS23+CN23+DI23+ED23+EY23+FT23</f>
        <v>0</v>
      </c>
      <c r="N23" s="7">
        <f>AE23+AZ23+BU23+CP23+DK23+EF23+FA23+FV23</f>
        <v>0</v>
      </c>
      <c r="O23" s="7">
        <f>AG23+BB23+BW23+CR23+DM23+EH23+FC23+FX23</f>
        <v>0</v>
      </c>
      <c r="P23" s="7">
        <f>AI23+BD23+BY23+CT23+DO23+EJ23+FE23+FZ23</f>
        <v>0</v>
      </c>
      <c r="Q23" s="7">
        <f>AK23+BF23+CA23+CV23+DQ23+EL23+FG23+GB23</f>
        <v>0</v>
      </c>
      <c r="R23" s="7">
        <f>AM23+BH23+CC23+CX23+DS23+EN23+FI23+GD23</f>
        <v>0</v>
      </c>
      <c r="S23" s="8">
        <f>AP23+BK23+CF23+DA23+DV23+EQ23+FL23+GG23</f>
        <v>0</v>
      </c>
      <c r="T23" s="8">
        <f>AO23+BJ23+CE23+CZ23+DU23+EP23+FK23+GF23</f>
        <v>0</v>
      </c>
      <c r="U23" s="8">
        <f>$C$23*1.2</f>
        <v>0</v>
      </c>
      <c r="V23" s="11"/>
      <c r="W23" s="10"/>
      <c r="X23" s="11"/>
      <c r="Y23" s="10"/>
      <c r="Z23" s="11"/>
      <c r="AA23" s="10"/>
      <c r="AB23" s="8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8"/>
      <c r="AP23" s="8">
        <f>AB23+AO23</f>
        <v>0</v>
      </c>
      <c r="AQ23" s="11"/>
      <c r="AR23" s="10"/>
      <c r="AS23" s="11"/>
      <c r="AT23" s="10"/>
      <c r="AU23" s="11"/>
      <c r="AV23" s="10"/>
      <c r="AW23" s="8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8"/>
      <c r="BK23" s="8">
        <f>AW23+BJ23</f>
        <v>0</v>
      </c>
      <c r="BL23" s="11"/>
      <c r="BM23" s="10"/>
      <c r="BN23" s="11"/>
      <c r="BO23" s="10"/>
      <c r="BP23" s="11"/>
      <c r="BQ23" s="10"/>
      <c r="BR23" s="8"/>
      <c r="BS23" s="11"/>
      <c r="BT23" s="10"/>
      <c r="BU23" s="11"/>
      <c r="BV23" s="10"/>
      <c r="BW23" s="11"/>
      <c r="BX23" s="10"/>
      <c r="BY23" s="11"/>
      <c r="BZ23" s="10"/>
      <c r="CA23" s="11"/>
      <c r="CB23" s="10"/>
      <c r="CC23" s="11"/>
      <c r="CD23" s="10"/>
      <c r="CE23" s="8"/>
      <c r="CF23" s="8">
        <f>BR23+CE23</f>
        <v>0</v>
      </c>
      <c r="CG23" s="11"/>
      <c r="CH23" s="10"/>
      <c r="CI23" s="11"/>
      <c r="CJ23" s="10"/>
      <c r="CK23" s="11"/>
      <c r="CL23" s="10"/>
      <c r="CM23" s="8"/>
      <c r="CN23" s="11"/>
      <c r="CO23" s="10"/>
      <c r="CP23" s="11"/>
      <c r="CQ23" s="10"/>
      <c r="CR23" s="11"/>
      <c r="CS23" s="10"/>
      <c r="CT23" s="11"/>
      <c r="CU23" s="10"/>
      <c r="CV23" s="11"/>
      <c r="CW23" s="10"/>
      <c r="CX23" s="11"/>
      <c r="CY23" s="10"/>
      <c r="CZ23" s="8"/>
      <c r="DA23" s="8">
        <f>CM23+CZ23</f>
        <v>0</v>
      </c>
      <c r="DB23" s="11"/>
      <c r="DC23" s="10"/>
      <c r="DD23" s="11"/>
      <c r="DE23" s="10"/>
      <c r="DF23" s="11"/>
      <c r="DG23" s="10"/>
      <c r="DH23" s="8"/>
      <c r="DI23" s="11"/>
      <c r="DJ23" s="10"/>
      <c r="DK23" s="11"/>
      <c r="DL23" s="10"/>
      <c r="DM23" s="11"/>
      <c r="DN23" s="10"/>
      <c r="DO23" s="11"/>
      <c r="DP23" s="10"/>
      <c r="DQ23" s="11"/>
      <c r="DR23" s="10"/>
      <c r="DS23" s="11"/>
      <c r="DT23" s="10"/>
      <c r="DU23" s="8"/>
      <c r="DV23" s="8">
        <f>DH23+DU23</f>
        <v>0</v>
      </c>
      <c r="DW23" s="11">
        <f>$C$23*30</f>
        <v>0</v>
      </c>
      <c r="DX23" s="10" t="s">
        <v>63</v>
      </c>
      <c r="DY23" s="11"/>
      <c r="DZ23" s="10"/>
      <c r="EA23" s="11"/>
      <c r="EB23" s="10"/>
      <c r="EC23" s="8">
        <f>$C$23*2</f>
        <v>0</v>
      </c>
      <c r="ED23" s="11"/>
      <c r="EE23" s="10"/>
      <c r="EF23" s="11"/>
      <c r="EG23" s="10"/>
      <c r="EH23" s="11"/>
      <c r="EI23" s="10"/>
      <c r="EJ23" s="11"/>
      <c r="EK23" s="10"/>
      <c r="EL23" s="11"/>
      <c r="EM23" s="10"/>
      <c r="EN23" s="11"/>
      <c r="EO23" s="10"/>
      <c r="EP23" s="8"/>
      <c r="EQ23" s="8">
        <f>EC23+EP23</f>
        <v>0</v>
      </c>
      <c r="ER23" s="11"/>
      <c r="ES23" s="10"/>
      <c r="ET23" s="11"/>
      <c r="EU23" s="10"/>
      <c r="EV23" s="11"/>
      <c r="EW23" s="10"/>
      <c r="EX23" s="8"/>
      <c r="EY23" s="11"/>
      <c r="EZ23" s="10"/>
      <c r="FA23" s="11"/>
      <c r="FB23" s="10"/>
      <c r="FC23" s="11"/>
      <c r="FD23" s="10"/>
      <c r="FE23" s="11"/>
      <c r="FF23" s="10"/>
      <c r="FG23" s="11"/>
      <c r="FH23" s="10"/>
      <c r="FI23" s="11"/>
      <c r="FJ23" s="10"/>
      <c r="FK23" s="8"/>
      <c r="FL23" s="8">
        <f>EX23+FK23</f>
        <v>0</v>
      </c>
      <c r="FM23" s="11"/>
      <c r="FN23" s="10"/>
      <c r="FO23" s="11"/>
      <c r="FP23" s="10"/>
      <c r="FQ23" s="11"/>
      <c r="FR23" s="10"/>
      <c r="FS23" s="8"/>
      <c r="FT23" s="11"/>
      <c r="FU23" s="10"/>
      <c r="FV23" s="11"/>
      <c r="FW23" s="10"/>
      <c r="FX23" s="11"/>
      <c r="FY23" s="10"/>
      <c r="FZ23" s="11"/>
      <c r="GA23" s="10"/>
      <c r="GB23" s="11"/>
      <c r="GC23" s="10"/>
      <c r="GD23" s="11"/>
      <c r="GE23" s="10"/>
      <c r="GF23" s="8"/>
      <c r="GG23" s="8">
        <f>FS23+GF23</f>
        <v>0</v>
      </c>
    </row>
    <row r="24" spans="1:189" ht="12.75">
      <c r="A24" s="7"/>
      <c r="B24" s="7">
        <v>5</v>
      </c>
      <c r="C24" s="7">
        <v>1</v>
      </c>
      <c r="D24" s="7"/>
      <c r="E24" s="7"/>
      <c r="F24" s="3" t="s">
        <v>77</v>
      </c>
      <c r="G24" s="7">
        <f>$C$24*COUNTIF(V24:GG24,"e")</f>
        <v>0</v>
      </c>
      <c r="H24" s="7">
        <f>$C$24*COUNTIF(V24:GG24,"z")</f>
        <v>0</v>
      </c>
      <c r="I24" s="7">
        <f>SUM(J24:R24)</f>
        <v>0</v>
      </c>
      <c r="J24" s="7">
        <f>V24+AQ24+BL24+CG24+DB24+DW24+ER24+FM24</f>
        <v>0</v>
      </c>
      <c r="K24" s="7">
        <f>X24+AS24+BN24+CI24+DD24+DY24+ET24+FO24</f>
        <v>0</v>
      </c>
      <c r="L24" s="7">
        <f>Z24+AU24+BP24+CK24+DF24+EA24+EV24+FQ24</f>
        <v>0</v>
      </c>
      <c r="M24" s="7">
        <f>AC24+AX24+BS24+CN24+DI24+ED24+EY24+FT24</f>
        <v>0</v>
      </c>
      <c r="N24" s="7">
        <f>AE24+AZ24+BU24+CP24+DK24+EF24+FA24+FV24</f>
        <v>0</v>
      </c>
      <c r="O24" s="7">
        <f>AG24+BB24+BW24+CR24+DM24+EH24+FC24+FX24</f>
        <v>0</v>
      </c>
      <c r="P24" s="7">
        <f>AI24+BD24+BY24+CT24+DO24+EJ24+FE24+FZ24</f>
        <v>0</v>
      </c>
      <c r="Q24" s="7">
        <f>AK24+BF24+CA24+CV24+DQ24+EL24+FG24+GB24</f>
        <v>0</v>
      </c>
      <c r="R24" s="7">
        <f>AM24+BH24+CC24+CX24+DS24+EN24+FI24+GD24</f>
        <v>0</v>
      </c>
      <c r="S24" s="8">
        <f>AP24+BK24+CF24+DA24+DV24+EQ24+FL24+GG24</f>
        <v>0</v>
      </c>
      <c r="T24" s="8">
        <f>AO24+BJ24+CE24+CZ24+DU24+EP24+FK24+GF24</f>
        <v>0</v>
      </c>
      <c r="U24" s="8">
        <f>$C$24*0.6</f>
        <v>0</v>
      </c>
      <c r="V24" s="11"/>
      <c r="W24" s="10"/>
      <c r="X24" s="11"/>
      <c r="Y24" s="10"/>
      <c r="Z24" s="11"/>
      <c r="AA24" s="10"/>
      <c r="AB24" s="8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8"/>
      <c r="AP24" s="8">
        <f>AB24+AO24</f>
        <v>0</v>
      </c>
      <c r="AQ24" s="11"/>
      <c r="AR24" s="10"/>
      <c r="AS24" s="11"/>
      <c r="AT24" s="10"/>
      <c r="AU24" s="11"/>
      <c r="AV24" s="10"/>
      <c r="AW24" s="8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8"/>
      <c r="BK24" s="8">
        <f>AW24+BJ24</f>
        <v>0</v>
      </c>
      <c r="BL24" s="11"/>
      <c r="BM24" s="10"/>
      <c r="BN24" s="11"/>
      <c r="BO24" s="10"/>
      <c r="BP24" s="11"/>
      <c r="BQ24" s="10"/>
      <c r="BR24" s="8"/>
      <c r="BS24" s="11"/>
      <c r="BT24" s="10"/>
      <c r="BU24" s="11"/>
      <c r="BV24" s="10"/>
      <c r="BW24" s="11"/>
      <c r="BX24" s="10"/>
      <c r="BY24" s="11"/>
      <c r="BZ24" s="10"/>
      <c r="CA24" s="11"/>
      <c r="CB24" s="10"/>
      <c r="CC24" s="11"/>
      <c r="CD24" s="10"/>
      <c r="CE24" s="8"/>
      <c r="CF24" s="8">
        <f>BR24+CE24</f>
        <v>0</v>
      </c>
      <c r="CG24" s="11"/>
      <c r="CH24" s="10"/>
      <c r="CI24" s="11"/>
      <c r="CJ24" s="10"/>
      <c r="CK24" s="11"/>
      <c r="CL24" s="10"/>
      <c r="CM24" s="8"/>
      <c r="CN24" s="11"/>
      <c r="CO24" s="10"/>
      <c r="CP24" s="11"/>
      <c r="CQ24" s="10"/>
      <c r="CR24" s="11"/>
      <c r="CS24" s="10"/>
      <c r="CT24" s="11"/>
      <c r="CU24" s="10"/>
      <c r="CV24" s="11"/>
      <c r="CW24" s="10"/>
      <c r="CX24" s="11"/>
      <c r="CY24" s="10"/>
      <c r="CZ24" s="8"/>
      <c r="DA24" s="8">
        <f>CM24+CZ24</f>
        <v>0</v>
      </c>
      <c r="DB24" s="11"/>
      <c r="DC24" s="10"/>
      <c r="DD24" s="11"/>
      <c r="DE24" s="10"/>
      <c r="DF24" s="11"/>
      <c r="DG24" s="10"/>
      <c r="DH24" s="8"/>
      <c r="DI24" s="11"/>
      <c r="DJ24" s="10"/>
      <c r="DK24" s="11"/>
      <c r="DL24" s="10"/>
      <c r="DM24" s="11"/>
      <c r="DN24" s="10"/>
      <c r="DO24" s="11"/>
      <c r="DP24" s="10"/>
      <c r="DQ24" s="11"/>
      <c r="DR24" s="10"/>
      <c r="DS24" s="11"/>
      <c r="DT24" s="10"/>
      <c r="DU24" s="8"/>
      <c r="DV24" s="8">
        <f>DH24+DU24</f>
        <v>0</v>
      </c>
      <c r="DW24" s="11">
        <f>$C$24*15</f>
        <v>0</v>
      </c>
      <c r="DX24" s="10" t="s">
        <v>63</v>
      </c>
      <c r="DY24" s="11"/>
      <c r="DZ24" s="10"/>
      <c r="EA24" s="11"/>
      <c r="EB24" s="10"/>
      <c r="EC24" s="8">
        <f>$C$24*1</f>
        <v>0</v>
      </c>
      <c r="ED24" s="11"/>
      <c r="EE24" s="10"/>
      <c r="EF24" s="11"/>
      <c r="EG24" s="10"/>
      <c r="EH24" s="11"/>
      <c r="EI24" s="10"/>
      <c r="EJ24" s="11"/>
      <c r="EK24" s="10"/>
      <c r="EL24" s="11"/>
      <c r="EM24" s="10"/>
      <c r="EN24" s="11"/>
      <c r="EO24" s="10"/>
      <c r="EP24" s="8"/>
      <c r="EQ24" s="8">
        <f>EC24+EP24</f>
        <v>0</v>
      </c>
      <c r="ER24" s="11"/>
      <c r="ES24" s="10"/>
      <c r="ET24" s="11"/>
      <c r="EU24" s="10"/>
      <c r="EV24" s="11"/>
      <c r="EW24" s="10"/>
      <c r="EX24" s="8"/>
      <c r="EY24" s="11"/>
      <c r="EZ24" s="10"/>
      <c r="FA24" s="11"/>
      <c r="FB24" s="10"/>
      <c r="FC24" s="11"/>
      <c r="FD24" s="10"/>
      <c r="FE24" s="11"/>
      <c r="FF24" s="10"/>
      <c r="FG24" s="11"/>
      <c r="FH24" s="10"/>
      <c r="FI24" s="11"/>
      <c r="FJ24" s="10"/>
      <c r="FK24" s="8"/>
      <c r="FL24" s="8">
        <f>EX24+FK24</f>
        <v>0</v>
      </c>
      <c r="FM24" s="11"/>
      <c r="FN24" s="10"/>
      <c r="FO24" s="11"/>
      <c r="FP24" s="10"/>
      <c r="FQ24" s="11"/>
      <c r="FR24" s="10"/>
      <c r="FS24" s="8"/>
      <c r="FT24" s="11"/>
      <c r="FU24" s="10"/>
      <c r="FV24" s="11"/>
      <c r="FW24" s="10"/>
      <c r="FX24" s="11"/>
      <c r="FY24" s="10"/>
      <c r="FZ24" s="11"/>
      <c r="GA24" s="10"/>
      <c r="GB24" s="11"/>
      <c r="GC24" s="10"/>
      <c r="GD24" s="11"/>
      <c r="GE24" s="10"/>
      <c r="GF24" s="8"/>
      <c r="GG24" s="8">
        <f>FS24+GF24</f>
        <v>0</v>
      </c>
    </row>
    <row r="25" spans="1:189" ht="12.75">
      <c r="A25" s="7"/>
      <c r="B25" s="7">
        <v>6</v>
      </c>
      <c r="C25" s="7">
        <v>1</v>
      </c>
      <c r="D25" s="7"/>
      <c r="E25" s="7"/>
      <c r="F25" s="3" t="s">
        <v>78</v>
      </c>
      <c r="G25" s="7">
        <f>$C$25*COUNTIF(V25:GG25,"e")</f>
        <v>0</v>
      </c>
      <c r="H25" s="7">
        <f>$C$25*COUNTIF(V25:GG25,"z")</f>
        <v>0</v>
      </c>
      <c r="I25" s="7">
        <f>SUM(J25:R25)</f>
        <v>0</v>
      </c>
      <c r="J25" s="7">
        <f>V25+AQ25+BL25+CG25+DB25+DW25+ER25+FM25</f>
        <v>0</v>
      </c>
      <c r="K25" s="7">
        <f>X25+AS25+BN25+CI25+DD25+DY25+ET25+FO25</f>
        <v>0</v>
      </c>
      <c r="L25" s="7">
        <f>Z25+AU25+BP25+CK25+DF25+EA25+EV25+FQ25</f>
        <v>0</v>
      </c>
      <c r="M25" s="7">
        <f>AC25+AX25+BS25+CN25+DI25+ED25+EY25+FT25</f>
        <v>0</v>
      </c>
      <c r="N25" s="7">
        <f>AE25+AZ25+BU25+CP25+DK25+EF25+FA25+FV25</f>
        <v>0</v>
      </c>
      <c r="O25" s="7">
        <f>AG25+BB25+BW25+CR25+DM25+EH25+FC25+FX25</f>
        <v>0</v>
      </c>
      <c r="P25" s="7">
        <f>AI25+BD25+BY25+CT25+DO25+EJ25+FE25+FZ25</f>
        <v>0</v>
      </c>
      <c r="Q25" s="7">
        <f>AK25+BF25+CA25+CV25+DQ25+EL25+FG25+GB25</f>
        <v>0</v>
      </c>
      <c r="R25" s="7">
        <f>AM25+BH25+CC25+CX25+DS25+EN25+FI25+GD25</f>
        <v>0</v>
      </c>
      <c r="S25" s="8">
        <f>AP25+BK25+CF25+DA25+DV25+EQ25+FL25+GG25</f>
        <v>0</v>
      </c>
      <c r="T25" s="8">
        <f>AO25+BJ25+CE25+CZ25+DU25+EP25+FK25+GF25</f>
        <v>0</v>
      </c>
      <c r="U25" s="8">
        <f>$C$25*0.6</f>
        <v>0</v>
      </c>
      <c r="V25" s="11"/>
      <c r="W25" s="10"/>
      <c r="X25" s="11"/>
      <c r="Y25" s="10"/>
      <c r="Z25" s="11"/>
      <c r="AA25" s="10"/>
      <c r="AB25" s="8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8"/>
      <c r="AP25" s="8">
        <f>AB25+AO25</f>
        <v>0</v>
      </c>
      <c r="AQ25" s="11"/>
      <c r="AR25" s="10"/>
      <c r="AS25" s="11"/>
      <c r="AT25" s="10"/>
      <c r="AU25" s="11"/>
      <c r="AV25" s="10"/>
      <c r="AW25" s="8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8"/>
      <c r="BK25" s="8">
        <f>AW25+BJ25</f>
        <v>0</v>
      </c>
      <c r="BL25" s="11"/>
      <c r="BM25" s="10"/>
      <c r="BN25" s="11"/>
      <c r="BO25" s="10"/>
      <c r="BP25" s="11"/>
      <c r="BQ25" s="10"/>
      <c r="BR25" s="8"/>
      <c r="BS25" s="11"/>
      <c r="BT25" s="10"/>
      <c r="BU25" s="11"/>
      <c r="BV25" s="10"/>
      <c r="BW25" s="11"/>
      <c r="BX25" s="10"/>
      <c r="BY25" s="11"/>
      <c r="BZ25" s="10"/>
      <c r="CA25" s="11"/>
      <c r="CB25" s="10"/>
      <c r="CC25" s="11"/>
      <c r="CD25" s="10"/>
      <c r="CE25" s="8"/>
      <c r="CF25" s="8">
        <f>BR25+CE25</f>
        <v>0</v>
      </c>
      <c r="CG25" s="11"/>
      <c r="CH25" s="10"/>
      <c r="CI25" s="11"/>
      <c r="CJ25" s="10"/>
      <c r="CK25" s="11"/>
      <c r="CL25" s="10"/>
      <c r="CM25" s="8"/>
      <c r="CN25" s="11"/>
      <c r="CO25" s="10"/>
      <c r="CP25" s="11"/>
      <c r="CQ25" s="10"/>
      <c r="CR25" s="11"/>
      <c r="CS25" s="10"/>
      <c r="CT25" s="11"/>
      <c r="CU25" s="10"/>
      <c r="CV25" s="11"/>
      <c r="CW25" s="10"/>
      <c r="CX25" s="11"/>
      <c r="CY25" s="10"/>
      <c r="CZ25" s="8"/>
      <c r="DA25" s="8">
        <f>CM25+CZ25</f>
        <v>0</v>
      </c>
      <c r="DB25" s="11"/>
      <c r="DC25" s="10"/>
      <c r="DD25" s="11"/>
      <c r="DE25" s="10"/>
      <c r="DF25" s="11"/>
      <c r="DG25" s="10"/>
      <c r="DH25" s="8"/>
      <c r="DI25" s="11"/>
      <c r="DJ25" s="10"/>
      <c r="DK25" s="11"/>
      <c r="DL25" s="10"/>
      <c r="DM25" s="11"/>
      <c r="DN25" s="10"/>
      <c r="DO25" s="11"/>
      <c r="DP25" s="10"/>
      <c r="DQ25" s="11"/>
      <c r="DR25" s="10"/>
      <c r="DS25" s="11"/>
      <c r="DT25" s="10"/>
      <c r="DU25" s="8"/>
      <c r="DV25" s="8">
        <f>DH25+DU25</f>
        <v>0</v>
      </c>
      <c r="DW25" s="11">
        <f>$C$25*15</f>
        <v>0</v>
      </c>
      <c r="DX25" s="10" t="s">
        <v>63</v>
      </c>
      <c r="DY25" s="11"/>
      <c r="DZ25" s="10"/>
      <c r="EA25" s="11"/>
      <c r="EB25" s="10"/>
      <c r="EC25" s="8">
        <f>$C$25*1</f>
        <v>0</v>
      </c>
      <c r="ED25" s="11"/>
      <c r="EE25" s="10"/>
      <c r="EF25" s="11"/>
      <c r="EG25" s="10"/>
      <c r="EH25" s="11"/>
      <c r="EI25" s="10"/>
      <c r="EJ25" s="11"/>
      <c r="EK25" s="10"/>
      <c r="EL25" s="11"/>
      <c r="EM25" s="10"/>
      <c r="EN25" s="11"/>
      <c r="EO25" s="10"/>
      <c r="EP25" s="8"/>
      <c r="EQ25" s="8">
        <f>EC25+EP25</f>
        <v>0</v>
      </c>
      <c r="ER25" s="11"/>
      <c r="ES25" s="10"/>
      <c r="ET25" s="11"/>
      <c r="EU25" s="10"/>
      <c r="EV25" s="11"/>
      <c r="EW25" s="10"/>
      <c r="EX25" s="8"/>
      <c r="EY25" s="11"/>
      <c r="EZ25" s="10"/>
      <c r="FA25" s="11"/>
      <c r="FB25" s="10"/>
      <c r="FC25" s="11"/>
      <c r="FD25" s="10"/>
      <c r="FE25" s="11"/>
      <c r="FF25" s="10"/>
      <c r="FG25" s="11"/>
      <c r="FH25" s="10"/>
      <c r="FI25" s="11"/>
      <c r="FJ25" s="10"/>
      <c r="FK25" s="8"/>
      <c r="FL25" s="8">
        <f>EX25+FK25</f>
        <v>0</v>
      </c>
      <c r="FM25" s="11"/>
      <c r="FN25" s="10"/>
      <c r="FO25" s="11"/>
      <c r="FP25" s="10"/>
      <c r="FQ25" s="11"/>
      <c r="FR25" s="10"/>
      <c r="FS25" s="8"/>
      <c r="FT25" s="11"/>
      <c r="FU25" s="10"/>
      <c r="FV25" s="11"/>
      <c r="FW25" s="10"/>
      <c r="FX25" s="11"/>
      <c r="FY25" s="10"/>
      <c r="FZ25" s="11"/>
      <c r="GA25" s="10"/>
      <c r="GB25" s="11"/>
      <c r="GC25" s="10"/>
      <c r="GD25" s="11"/>
      <c r="GE25" s="10"/>
      <c r="GF25" s="8"/>
      <c r="GG25" s="8">
        <f>FS25+GF25</f>
        <v>0</v>
      </c>
    </row>
    <row r="26" spans="1:189" ht="12.75">
      <c r="A26" s="7"/>
      <c r="B26" s="7">
        <v>7</v>
      </c>
      <c r="C26" s="7">
        <v>1</v>
      </c>
      <c r="D26" s="7"/>
      <c r="E26" s="7"/>
      <c r="F26" s="3" t="s">
        <v>79</v>
      </c>
      <c r="G26" s="7">
        <f>$C$26*COUNTIF(V26:GG26,"e")</f>
        <v>0</v>
      </c>
      <c r="H26" s="7">
        <f>$C$26*COUNTIF(V26:GG26,"z")</f>
        <v>0</v>
      </c>
      <c r="I26" s="7">
        <f>SUM(J26:R26)</f>
        <v>0</v>
      </c>
      <c r="J26" s="7">
        <f>V26+AQ26+BL26+CG26+DB26+DW26+ER26+FM26</f>
        <v>0</v>
      </c>
      <c r="K26" s="7">
        <f>X26+AS26+BN26+CI26+DD26+DY26+ET26+FO26</f>
        <v>0</v>
      </c>
      <c r="L26" s="7">
        <f>Z26+AU26+BP26+CK26+DF26+EA26+EV26+FQ26</f>
        <v>0</v>
      </c>
      <c r="M26" s="7">
        <f>AC26+AX26+BS26+CN26+DI26+ED26+EY26+FT26</f>
        <v>0</v>
      </c>
      <c r="N26" s="7">
        <f>AE26+AZ26+BU26+CP26+DK26+EF26+FA26+FV26</f>
        <v>0</v>
      </c>
      <c r="O26" s="7">
        <f>AG26+BB26+BW26+CR26+DM26+EH26+FC26+FX26</f>
        <v>0</v>
      </c>
      <c r="P26" s="7">
        <f>AI26+BD26+BY26+CT26+DO26+EJ26+FE26+FZ26</f>
        <v>0</v>
      </c>
      <c r="Q26" s="7">
        <f>AK26+BF26+CA26+CV26+DQ26+EL26+FG26+GB26</f>
        <v>0</v>
      </c>
      <c r="R26" s="7">
        <f>AM26+BH26+CC26+CX26+DS26+EN26+FI26+GD26</f>
        <v>0</v>
      </c>
      <c r="S26" s="8">
        <f>AP26+BK26+CF26+DA26+DV26+EQ26+FL26+GG26</f>
        <v>0</v>
      </c>
      <c r="T26" s="8">
        <f>AO26+BJ26+CE26+CZ26+DU26+EP26+FK26+GF26</f>
        <v>0</v>
      </c>
      <c r="U26" s="8">
        <f>$C$26*0.6</f>
        <v>0</v>
      </c>
      <c r="V26" s="11"/>
      <c r="W26" s="10"/>
      <c r="X26" s="11"/>
      <c r="Y26" s="10"/>
      <c r="Z26" s="11"/>
      <c r="AA26" s="10"/>
      <c r="AB26" s="8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8"/>
      <c r="AP26" s="8">
        <f>AB26+AO26</f>
        <v>0</v>
      </c>
      <c r="AQ26" s="11"/>
      <c r="AR26" s="10"/>
      <c r="AS26" s="11"/>
      <c r="AT26" s="10"/>
      <c r="AU26" s="11"/>
      <c r="AV26" s="10"/>
      <c r="AW26" s="8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8"/>
      <c r="BK26" s="8">
        <f>AW26+BJ26</f>
        <v>0</v>
      </c>
      <c r="BL26" s="11"/>
      <c r="BM26" s="10"/>
      <c r="BN26" s="11"/>
      <c r="BO26" s="10"/>
      <c r="BP26" s="11"/>
      <c r="BQ26" s="10"/>
      <c r="BR26" s="8"/>
      <c r="BS26" s="11"/>
      <c r="BT26" s="10"/>
      <c r="BU26" s="11"/>
      <c r="BV26" s="10"/>
      <c r="BW26" s="11"/>
      <c r="BX26" s="10"/>
      <c r="BY26" s="11"/>
      <c r="BZ26" s="10"/>
      <c r="CA26" s="11"/>
      <c r="CB26" s="10"/>
      <c r="CC26" s="11"/>
      <c r="CD26" s="10"/>
      <c r="CE26" s="8"/>
      <c r="CF26" s="8">
        <f>BR26+CE26</f>
        <v>0</v>
      </c>
      <c r="CG26" s="11"/>
      <c r="CH26" s="10"/>
      <c r="CI26" s="11"/>
      <c r="CJ26" s="10"/>
      <c r="CK26" s="11"/>
      <c r="CL26" s="10"/>
      <c r="CM26" s="8"/>
      <c r="CN26" s="11"/>
      <c r="CO26" s="10"/>
      <c r="CP26" s="11"/>
      <c r="CQ26" s="10"/>
      <c r="CR26" s="11"/>
      <c r="CS26" s="10"/>
      <c r="CT26" s="11"/>
      <c r="CU26" s="10"/>
      <c r="CV26" s="11"/>
      <c r="CW26" s="10"/>
      <c r="CX26" s="11"/>
      <c r="CY26" s="10"/>
      <c r="CZ26" s="8"/>
      <c r="DA26" s="8">
        <f>CM26+CZ26</f>
        <v>0</v>
      </c>
      <c r="DB26" s="11"/>
      <c r="DC26" s="10"/>
      <c r="DD26" s="11"/>
      <c r="DE26" s="10"/>
      <c r="DF26" s="11"/>
      <c r="DG26" s="10"/>
      <c r="DH26" s="8"/>
      <c r="DI26" s="11"/>
      <c r="DJ26" s="10"/>
      <c r="DK26" s="11"/>
      <c r="DL26" s="10"/>
      <c r="DM26" s="11"/>
      <c r="DN26" s="10"/>
      <c r="DO26" s="11"/>
      <c r="DP26" s="10"/>
      <c r="DQ26" s="11"/>
      <c r="DR26" s="10"/>
      <c r="DS26" s="11"/>
      <c r="DT26" s="10"/>
      <c r="DU26" s="8"/>
      <c r="DV26" s="8">
        <f>DH26+DU26</f>
        <v>0</v>
      </c>
      <c r="DW26" s="11">
        <f>$C$26*15</f>
        <v>0</v>
      </c>
      <c r="DX26" s="10" t="s">
        <v>63</v>
      </c>
      <c r="DY26" s="11"/>
      <c r="DZ26" s="10"/>
      <c r="EA26" s="11"/>
      <c r="EB26" s="10"/>
      <c r="EC26" s="8">
        <f>$C$26*1</f>
        <v>0</v>
      </c>
      <c r="ED26" s="11"/>
      <c r="EE26" s="10"/>
      <c r="EF26" s="11"/>
      <c r="EG26" s="10"/>
      <c r="EH26" s="11"/>
      <c r="EI26" s="10"/>
      <c r="EJ26" s="11"/>
      <c r="EK26" s="10"/>
      <c r="EL26" s="11"/>
      <c r="EM26" s="10"/>
      <c r="EN26" s="11"/>
      <c r="EO26" s="10"/>
      <c r="EP26" s="8"/>
      <c r="EQ26" s="8">
        <f>EC26+EP26</f>
        <v>0</v>
      </c>
      <c r="ER26" s="11"/>
      <c r="ES26" s="10"/>
      <c r="ET26" s="11"/>
      <c r="EU26" s="10"/>
      <c r="EV26" s="11"/>
      <c r="EW26" s="10"/>
      <c r="EX26" s="8"/>
      <c r="EY26" s="11"/>
      <c r="EZ26" s="10"/>
      <c r="FA26" s="11"/>
      <c r="FB26" s="10"/>
      <c r="FC26" s="11"/>
      <c r="FD26" s="10"/>
      <c r="FE26" s="11"/>
      <c r="FF26" s="10"/>
      <c r="FG26" s="11"/>
      <c r="FH26" s="10"/>
      <c r="FI26" s="11"/>
      <c r="FJ26" s="10"/>
      <c r="FK26" s="8"/>
      <c r="FL26" s="8">
        <f>EX26+FK26</f>
        <v>0</v>
      </c>
      <c r="FM26" s="11"/>
      <c r="FN26" s="10"/>
      <c r="FO26" s="11"/>
      <c r="FP26" s="10"/>
      <c r="FQ26" s="11"/>
      <c r="FR26" s="10"/>
      <c r="FS26" s="8"/>
      <c r="FT26" s="11"/>
      <c r="FU26" s="10"/>
      <c r="FV26" s="11"/>
      <c r="FW26" s="10"/>
      <c r="FX26" s="11"/>
      <c r="FY26" s="10"/>
      <c r="FZ26" s="11"/>
      <c r="GA26" s="10"/>
      <c r="GB26" s="11"/>
      <c r="GC26" s="10"/>
      <c r="GD26" s="11"/>
      <c r="GE26" s="10"/>
      <c r="GF26" s="8"/>
      <c r="GG26" s="8">
        <f>FS26+GF26</f>
        <v>0</v>
      </c>
    </row>
    <row r="27" spans="1:189" ht="15.75" customHeight="1">
      <c r="A27" s="7"/>
      <c r="B27" s="7"/>
      <c r="C27" s="7"/>
      <c r="D27" s="7"/>
      <c r="E27" s="7"/>
      <c r="F27" s="7" t="s">
        <v>81</v>
      </c>
      <c r="G27" s="7">
        <f>SUM(G16:G26)</f>
        <v>0</v>
      </c>
      <c r="H27" s="7">
        <f>SUM(H16:H26)</f>
        <v>0</v>
      </c>
      <c r="I27" s="7">
        <f>SUM(I16:I26)</f>
        <v>0</v>
      </c>
      <c r="J27" s="7">
        <f>SUM(J16:J26)</f>
        <v>0</v>
      </c>
      <c r="K27" s="7">
        <f>SUM(K16:K26)</f>
        <v>0</v>
      </c>
      <c r="L27" s="7">
        <f>SUM(L16:L26)</f>
        <v>0</v>
      </c>
      <c r="M27" s="7">
        <f>SUM(M16:M26)</f>
        <v>0</v>
      </c>
      <c r="N27" s="7">
        <f>SUM(N16:N26)</f>
        <v>0</v>
      </c>
      <c r="O27" s="7">
        <f>SUM(O16:O26)</f>
        <v>0</v>
      </c>
      <c r="P27" s="7">
        <f>SUM(P16:P26)</f>
        <v>0</v>
      </c>
      <c r="Q27" s="7">
        <f>SUM(Q16:Q26)</f>
        <v>0</v>
      </c>
      <c r="R27" s="7">
        <f>SUM(R16:R26)</f>
        <v>0</v>
      </c>
      <c r="S27" s="8">
        <f>SUM(S16:S26)</f>
        <v>0</v>
      </c>
      <c r="T27" s="8">
        <f>SUM(T16:T26)</f>
        <v>0</v>
      </c>
      <c r="U27" s="8">
        <f>SUM(U16:U26)</f>
        <v>0</v>
      </c>
      <c r="V27" s="11">
        <f>SUM(V16:V26)</f>
        <v>0</v>
      </c>
      <c r="W27" s="10">
        <f>SUM(W16:W26)</f>
        <v>0</v>
      </c>
      <c r="X27" s="11">
        <f>SUM(X16:X26)</f>
        <v>0</v>
      </c>
      <c r="Y27" s="10">
        <f>SUM(Y16:Y26)</f>
        <v>0</v>
      </c>
      <c r="Z27" s="11">
        <f>SUM(Z16:Z26)</f>
        <v>0</v>
      </c>
      <c r="AA27" s="10">
        <f>SUM(AA16:AA26)</f>
        <v>0</v>
      </c>
      <c r="AB27" s="8">
        <f>SUM(AB16:AB26)</f>
        <v>0</v>
      </c>
      <c r="AC27" s="11">
        <f>SUM(AC16:AC26)</f>
        <v>0</v>
      </c>
      <c r="AD27" s="10">
        <f>SUM(AD16:AD26)</f>
        <v>0</v>
      </c>
      <c r="AE27" s="11">
        <f>SUM(AE16:AE26)</f>
        <v>0</v>
      </c>
      <c r="AF27" s="10">
        <f>SUM(AF16:AF26)</f>
        <v>0</v>
      </c>
      <c r="AG27" s="11">
        <f>SUM(AG16:AG26)</f>
        <v>0</v>
      </c>
      <c r="AH27" s="10">
        <f>SUM(AH16:AH26)</f>
        <v>0</v>
      </c>
      <c r="AI27" s="11">
        <f>SUM(AI16:AI26)</f>
        <v>0</v>
      </c>
      <c r="AJ27" s="10">
        <f>SUM(AJ16:AJ26)</f>
        <v>0</v>
      </c>
      <c r="AK27" s="11">
        <f>SUM(AK16:AK26)</f>
        <v>0</v>
      </c>
      <c r="AL27" s="10">
        <f>SUM(AL16:AL26)</f>
        <v>0</v>
      </c>
      <c r="AM27" s="11">
        <f>SUM(AM16:AM26)</f>
        <v>0</v>
      </c>
      <c r="AN27" s="10">
        <f>SUM(AN16:AN26)</f>
        <v>0</v>
      </c>
      <c r="AO27" s="8">
        <f>SUM(AO16:AO26)</f>
        <v>0</v>
      </c>
      <c r="AP27" s="8">
        <f>SUM(AP16:AP26)</f>
        <v>0</v>
      </c>
      <c r="AQ27" s="11">
        <f>SUM(AQ16:AQ26)</f>
        <v>0</v>
      </c>
      <c r="AR27" s="10">
        <f>SUM(AR16:AR26)</f>
        <v>0</v>
      </c>
      <c r="AS27" s="11">
        <f>SUM(AS16:AS26)</f>
        <v>0</v>
      </c>
      <c r="AT27" s="10">
        <f>SUM(AT16:AT26)</f>
        <v>0</v>
      </c>
      <c r="AU27" s="11">
        <f>SUM(AU16:AU26)</f>
        <v>0</v>
      </c>
      <c r="AV27" s="10">
        <f>SUM(AV16:AV26)</f>
        <v>0</v>
      </c>
      <c r="AW27" s="8">
        <f>SUM(AW16:AW26)</f>
        <v>0</v>
      </c>
      <c r="AX27" s="11">
        <f>SUM(AX16:AX26)</f>
        <v>0</v>
      </c>
      <c r="AY27" s="10">
        <f>SUM(AY16:AY26)</f>
        <v>0</v>
      </c>
      <c r="AZ27" s="11">
        <f>SUM(AZ16:AZ26)</f>
        <v>0</v>
      </c>
      <c r="BA27" s="10">
        <f>SUM(BA16:BA26)</f>
        <v>0</v>
      </c>
      <c r="BB27" s="11">
        <f>SUM(BB16:BB26)</f>
        <v>0</v>
      </c>
      <c r="BC27" s="10">
        <f>SUM(BC16:BC26)</f>
        <v>0</v>
      </c>
      <c r="BD27" s="11">
        <f>SUM(BD16:BD26)</f>
        <v>0</v>
      </c>
      <c r="BE27" s="10">
        <f>SUM(BE16:BE26)</f>
        <v>0</v>
      </c>
      <c r="BF27" s="11">
        <f>SUM(BF16:BF26)</f>
        <v>0</v>
      </c>
      <c r="BG27" s="10">
        <f>SUM(BG16:BG26)</f>
        <v>0</v>
      </c>
      <c r="BH27" s="11">
        <f>SUM(BH16:BH26)</f>
        <v>0</v>
      </c>
      <c r="BI27" s="10">
        <f>SUM(BI16:BI26)</f>
        <v>0</v>
      </c>
      <c r="BJ27" s="8">
        <f>SUM(BJ16:BJ26)</f>
        <v>0</v>
      </c>
      <c r="BK27" s="8">
        <f>SUM(BK16:BK26)</f>
        <v>0</v>
      </c>
      <c r="BL27" s="11">
        <f>SUM(BL16:BL26)</f>
        <v>0</v>
      </c>
      <c r="BM27" s="10">
        <f>SUM(BM16:BM26)</f>
        <v>0</v>
      </c>
      <c r="BN27" s="11">
        <f>SUM(BN16:BN26)</f>
        <v>0</v>
      </c>
      <c r="BO27" s="10">
        <f>SUM(BO16:BO26)</f>
        <v>0</v>
      </c>
      <c r="BP27" s="11">
        <f>SUM(BP16:BP26)</f>
        <v>0</v>
      </c>
      <c r="BQ27" s="10">
        <f>SUM(BQ16:BQ26)</f>
        <v>0</v>
      </c>
      <c r="BR27" s="8">
        <f>SUM(BR16:BR26)</f>
        <v>0</v>
      </c>
      <c r="BS27" s="11">
        <f>SUM(BS16:BS26)</f>
        <v>0</v>
      </c>
      <c r="BT27" s="10">
        <f>SUM(BT16:BT26)</f>
        <v>0</v>
      </c>
      <c r="BU27" s="11">
        <f>SUM(BU16:BU26)</f>
        <v>0</v>
      </c>
      <c r="BV27" s="10">
        <f>SUM(BV16:BV26)</f>
        <v>0</v>
      </c>
      <c r="BW27" s="11">
        <f>SUM(BW16:BW26)</f>
        <v>0</v>
      </c>
      <c r="BX27" s="10">
        <f>SUM(BX16:BX26)</f>
        <v>0</v>
      </c>
      <c r="BY27" s="11">
        <f>SUM(BY16:BY26)</f>
        <v>0</v>
      </c>
      <c r="BZ27" s="10">
        <f>SUM(BZ16:BZ26)</f>
        <v>0</v>
      </c>
      <c r="CA27" s="11">
        <f>SUM(CA16:CA26)</f>
        <v>0</v>
      </c>
      <c r="CB27" s="10">
        <f>SUM(CB16:CB26)</f>
        <v>0</v>
      </c>
      <c r="CC27" s="11">
        <f>SUM(CC16:CC26)</f>
        <v>0</v>
      </c>
      <c r="CD27" s="10">
        <f>SUM(CD16:CD26)</f>
        <v>0</v>
      </c>
      <c r="CE27" s="8">
        <f>SUM(CE16:CE26)</f>
        <v>0</v>
      </c>
      <c r="CF27" s="8">
        <f>SUM(CF16:CF26)</f>
        <v>0</v>
      </c>
      <c r="CG27" s="11">
        <f>SUM(CG16:CG26)</f>
        <v>0</v>
      </c>
      <c r="CH27" s="10">
        <f>SUM(CH16:CH26)</f>
        <v>0</v>
      </c>
      <c r="CI27" s="11">
        <f>SUM(CI16:CI26)</f>
        <v>0</v>
      </c>
      <c r="CJ27" s="10">
        <f>SUM(CJ16:CJ26)</f>
        <v>0</v>
      </c>
      <c r="CK27" s="11">
        <f>SUM(CK16:CK26)</f>
        <v>0</v>
      </c>
      <c r="CL27" s="10">
        <f>SUM(CL16:CL26)</f>
        <v>0</v>
      </c>
      <c r="CM27" s="8">
        <f>SUM(CM16:CM26)</f>
        <v>0</v>
      </c>
      <c r="CN27" s="11">
        <f>SUM(CN16:CN26)</f>
        <v>0</v>
      </c>
      <c r="CO27" s="10">
        <f>SUM(CO16:CO26)</f>
        <v>0</v>
      </c>
      <c r="CP27" s="11">
        <f>SUM(CP16:CP26)</f>
        <v>0</v>
      </c>
      <c r="CQ27" s="10">
        <f>SUM(CQ16:CQ26)</f>
        <v>0</v>
      </c>
      <c r="CR27" s="11">
        <f>SUM(CR16:CR26)</f>
        <v>0</v>
      </c>
      <c r="CS27" s="10">
        <f>SUM(CS16:CS26)</f>
        <v>0</v>
      </c>
      <c r="CT27" s="11">
        <f>SUM(CT16:CT26)</f>
        <v>0</v>
      </c>
      <c r="CU27" s="10">
        <f>SUM(CU16:CU26)</f>
        <v>0</v>
      </c>
      <c r="CV27" s="11">
        <f>SUM(CV16:CV26)</f>
        <v>0</v>
      </c>
      <c r="CW27" s="10">
        <f>SUM(CW16:CW26)</f>
        <v>0</v>
      </c>
      <c r="CX27" s="11">
        <f>SUM(CX16:CX26)</f>
        <v>0</v>
      </c>
      <c r="CY27" s="10">
        <f>SUM(CY16:CY26)</f>
        <v>0</v>
      </c>
      <c r="CZ27" s="8">
        <f>SUM(CZ16:CZ26)</f>
        <v>0</v>
      </c>
      <c r="DA27" s="8">
        <f>SUM(DA16:DA26)</f>
        <v>0</v>
      </c>
      <c r="DB27" s="11">
        <f>SUM(DB16:DB26)</f>
        <v>0</v>
      </c>
      <c r="DC27" s="10">
        <f>SUM(DC16:DC26)</f>
        <v>0</v>
      </c>
      <c r="DD27" s="11">
        <f>SUM(DD16:DD26)</f>
        <v>0</v>
      </c>
      <c r="DE27" s="10">
        <f>SUM(DE16:DE26)</f>
        <v>0</v>
      </c>
      <c r="DF27" s="11">
        <f>SUM(DF16:DF26)</f>
        <v>0</v>
      </c>
      <c r="DG27" s="10">
        <f>SUM(DG16:DG26)</f>
        <v>0</v>
      </c>
      <c r="DH27" s="8">
        <f>SUM(DH16:DH26)</f>
        <v>0</v>
      </c>
      <c r="DI27" s="11">
        <f>SUM(DI16:DI26)</f>
        <v>0</v>
      </c>
      <c r="DJ27" s="10">
        <f>SUM(DJ16:DJ26)</f>
        <v>0</v>
      </c>
      <c r="DK27" s="11">
        <f>SUM(DK16:DK26)</f>
        <v>0</v>
      </c>
      <c r="DL27" s="10">
        <f>SUM(DL16:DL26)</f>
        <v>0</v>
      </c>
      <c r="DM27" s="11">
        <f>SUM(DM16:DM26)</f>
        <v>0</v>
      </c>
      <c r="DN27" s="10">
        <f>SUM(DN16:DN26)</f>
        <v>0</v>
      </c>
      <c r="DO27" s="11">
        <f>SUM(DO16:DO26)</f>
        <v>0</v>
      </c>
      <c r="DP27" s="10">
        <f>SUM(DP16:DP26)</f>
        <v>0</v>
      </c>
      <c r="DQ27" s="11">
        <f>SUM(DQ16:DQ26)</f>
        <v>0</v>
      </c>
      <c r="DR27" s="10">
        <f>SUM(DR16:DR26)</f>
        <v>0</v>
      </c>
      <c r="DS27" s="11">
        <f>SUM(DS16:DS26)</f>
        <v>0</v>
      </c>
      <c r="DT27" s="10">
        <f>SUM(DT16:DT26)</f>
        <v>0</v>
      </c>
      <c r="DU27" s="8">
        <f>SUM(DU16:DU26)</f>
        <v>0</v>
      </c>
      <c r="DV27" s="8">
        <f>SUM(DV16:DV26)</f>
        <v>0</v>
      </c>
      <c r="DW27" s="11">
        <f>SUM(DW16:DW26)</f>
        <v>0</v>
      </c>
      <c r="DX27" s="10">
        <f>SUM(DX16:DX26)</f>
        <v>0</v>
      </c>
      <c r="DY27" s="11">
        <f>SUM(DY16:DY26)</f>
        <v>0</v>
      </c>
      <c r="DZ27" s="10">
        <f>SUM(DZ16:DZ26)</f>
        <v>0</v>
      </c>
      <c r="EA27" s="11">
        <f>SUM(EA16:EA26)</f>
        <v>0</v>
      </c>
      <c r="EB27" s="10">
        <f>SUM(EB16:EB26)</f>
        <v>0</v>
      </c>
      <c r="EC27" s="8">
        <f>SUM(EC16:EC26)</f>
        <v>0</v>
      </c>
      <c r="ED27" s="11">
        <f>SUM(ED16:ED26)</f>
        <v>0</v>
      </c>
      <c r="EE27" s="10">
        <f>SUM(EE16:EE26)</f>
        <v>0</v>
      </c>
      <c r="EF27" s="11">
        <f>SUM(EF16:EF26)</f>
        <v>0</v>
      </c>
      <c r="EG27" s="10">
        <f>SUM(EG16:EG26)</f>
        <v>0</v>
      </c>
      <c r="EH27" s="11">
        <f>SUM(EH16:EH26)</f>
        <v>0</v>
      </c>
      <c r="EI27" s="10">
        <f>SUM(EI16:EI26)</f>
        <v>0</v>
      </c>
      <c r="EJ27" s="11">
        <f>SUM(EJ16:EJ26)</f>
        <v>0</v>
      </c>
      <c r="EK27" s="10">
        <f>SUM(EK16:EK26)</f>
        <v>0</v>
      </c>
      <c r="EL27" s="11">
        <f>SUM(EL16:EL26)</f>
        <v>0</v>
      </c>
      <c r="EM27" s="10">
        <f>SUM(EM16:EM26)</f>
        <v>0</v>
      </c>
      <c r="EN27" s="11">
        <f>SUM(EN16:EN26)</f>
        <v>0</v>
      </c>
      <c r="EO27" s="10">
        <f>SUM(EO16:EO26)</f>
        <v>0</v>
      </c>
      <c r="EP27" s="8">
        <f>SUM(EP16:EP26)</f>
        <v>0</v>
      </c>
      <c r="EQ27" s="8">
        <f>SUM(EQ16:EQ26)</f>
        <v>0</v>
      </c>
      <c r="ER27" s="11">
        <f>SUM(ER16:ER26)</f>
        <v>0</v>
      </c>
      <c r="ES27" s="10">
        <f>SUM(ES16:ES26)</f>
        <v>0</v>
      </c>
      <c r="ET27" s="11">
        <f>SUM(ET16:ET26)</f>
        <v>0</v>
      </c>
      <c r="EU27" s="10">
        <f>SUM(EU16:EU26)</f>
        <v>0</v>
      </c>
      <c r="EV27" s="11">
        <f>SUM(EV16:EV26)</f>
        <v>0</v>
      </c>
      <c r="EW27" s="10">
        <f>SUM(EW16:EW26)</f>
        <v>0</v>
      </c>
      <c r="EX27" s="8">
        <f>SUM(EX16:EX26)</f>
        <v>0</v>
      </c>
      <c r="EY27" s="11">
        <f>SUM(EY16:EY26)</f>
        <v>0</v>
      </c>
      <c r="EZ27" s="10">
        <f>SUM(EZ16:EZ26)</f>
        <v>0</v>
      </c>
      <c r="FA27" s="11">
        <f>SUM(FA16:FA26)</f>
        <v>0</v>
      </c>
      <c r="FB27" s="10">
        <f>SUM(FB16:FB26)</f>
        <v>0</v>
      </c>
      <c r="FC27" s="11">
        <f>SUM(FC16:FC26)</f>
        <v>0</v>
      </c>
      <c r="FD27" s="10">
        <f>SUM(FD16:FD26)</f>
        <v>0</v>
      </c>
      <c r="FE27" s="11">
        <f>SUM(FE16:FE26)</f>
        <v>0</v>
      </c>
      <c r="FF27" s="10">
        <f>SUM(FF16:FF26)</f>
        <v>0</v>
      </c>
      <c r="FG27" s="11">
        <f>SUM(FG16:FG26)</f>
        <v>0</v>
      </c>
      <c r="FH27" s="10">
        <f>SUM(FH16:FH26)</f>
        <v>0</v>
      </c>
      <c r="FI27" s="11">
        <f>SUM(FI16:FI26)</f>
        <v>0</v>
      </c>
      <c r="FJ27" s="10">
        <f>SUM(FJ16:FJ26)</f>
        <v>0</v>
      </c>
      <c r="FK27" s="8">
        <f>SUM(FK16:FK26)</f>
        <v>0</v>
      </c>
      <c r="FL27" s="8">
        <f>SUM(FL16:FL26)</f>
        <v>0</v>
      </c>
      <c r="FM27" s="11">
        <f>SUM(FM16:FM26)</f>
        <v>0</v>
      </c>
      <c r="FN27" s="10">
        <f>SUM(FN16:FN26)</f>
        <v>0</v>
      </c>
      <c r="FO27" s="11">
        <f>SUM(FO16:FO26)</f>
        <v>0</v>
      </c>
      <c r="FP27" s="10">
        <f>SUM(FP16:FP26)</f>
        <v>0</v>
      </c>
      <c r="FQ27" s="11">
        <f>SUM(FQ16:FQ26)</f>
        <v>0</v>
      </c>
      <c r="FR27" s="10">
        <f>SUM(FR16:FR26)</f>
        <v>0</v>
      </c>
      <c r="FS27" s="8">
        <f>SUM(FS16:FS26)</f>
        <v>0</v>
      </c>
      <c r="FT27" s="11">
        <f>SUM(FT16:FT26)</f>
        <v>0</v>
      </c>
      <c r="FU27" s="10">
        <f>SUM(FU16:FU26)</f>
        <v>0</v>
      </c>
      <c r="FV27" s="11">
        <f>SUM(FV16:FV26)</f>
        <v>0</v>
      </c>
      <c r="FW27" s="10">
        <f>SUM(FW16:FW26)</f>
        <v>0</v>
      </c>
      <c r="FX27" s="11">
        <f>SUM(FX16:FX26)</f>
        <v>0</v>
      </c>
      <c r="FY27" s="10">
        <f>SUM(FY16:FY26)</f>
        <v>0</v>
      </c>
      <c r="FZ27" s="11">
        <f>SUM(FZ16:FZ26)</f>
        <v>0</v>
      </c>
      <c r="GA27" s="10">
        <f>SUM(GA16:GA26)</f>
        <v>0</v>
      </c>
      <c r="GB27" s="11">
        <f>SUM(GB16:GB26)</f>
        <v>0</v>
      </c>
      <c r="GC27" s="10">
        <f>SUM(GC16:GC26)</f>
        <v>0</v>
      </c>
      <c r="GD27" s="11">
        <f>SUM(GD16:GD26)</f>
        <v>0</v>
      </c>
      <c r="GE27" s="10">
        <f>SUM(GE16:GE26)</f>
        <v>0</v>
      </c>
      <c r="GF27" s="8">
        <f>SUM(GF16:GF26)</f>
        <v>0</v>
      </c>
      <c r="GG27" s="8">
        <f>SUM(GG16:GG26)</f>
        <v>0</v>
      </c>
    </row>
    <row r="28" spans="1:189" ht="12.75">
      <c r="A28" s="5" t="s">
        <v>100</v>
      </c>
      <c r="B28" s="7"/>
      <c r="C28" s="7"/>
      <c r="D28" s="7"/>
      <c r="E28" s="7" t="s">
        <v>82</v>
      </c>
      <c r="F28" s="3" t="s">
        <v>83</v>
      </c>
      <c r="G28" s="7">
        <f>COUNTIF(V28:GG28,"e")</f>
        <v>0</v>
      </c>
      <c r="H28" s="7">
        <f>COUNTIF(V28:GG28,"z")</f>
        <v>0</v>
      </c>
      <c r="I28" s="7">
        <f>SUM(J28:R28)</f>
        <v>0</v>
      </c>
      <c r="J28" s="7">
        <f>V28+AQ28+BL28+CG28+DB28+DW28+ER28+FM28</f>
        <v>0</v>
      </c>
      <c r="K28" s="7">
        <f>X28+AS28+BN28+CI28+DD28+DY28+ET28+FO28</f>
        <v>0</v>
      </c>
      <c r="L28" s="7">
        <f>Z28+AU28+BP28+CK28+DF28+EA28+EV28+FQ28</f>
        <v>0</v>
      </c>
      <c r="M28" s="7">
        <f>AC28+AX28+BS28+CN28+DI28+ED28+EY28+FT28</f>
        <v>0</v>
      </c>
      <c r="N28" s="7">
        <f>AE28+AZ28+BU28+CP28+DK28+EF28+FA28+FV28</f>
        <v>0</v>
      </c>
      <c r="O28" s="7">
        <f>AG28+BB28+BW28+CR28+DM28+EH28+FC28+FX28</f>
        <v>0</v>
      </c>
      <c r="P28" s="7">
        <f>AI28+BD28+BY28+CT28+DO28+EJ28+FE28+FZ28</f>
        <v>0</v>
      </c>
      <c r="Q28" s="7">
        <f>AK28+BF28+CA28+CV28+DQ28+EL28+FG28+GB28</f>
        <v>0</v>
      </c>
      <c r="R28" s="7">
        <f>AM28+BH28+CC28+CX28+DS28+EN28+FI28+GD28</f>
        <v>0</v>
      </c>
      <c r="S28" s="8">
        <f>AP28+BK28+CF28+DA28+DV28+EQ28+FL28+GG28</f>
        <v>0</v>
      </c>
      <c r="T28" s="8">
        <f>AO28+BJ28+CE28+CZ28+DU28+EP28+FK28+GF28</f>
        <v>0</v>
      </c>
      <c r="U28" s="8">
        <v>2.6</v>
      </c>
      <c r="V28" s="11">
        <v>30</v>
      </c>
      <c r="W28" s="10" t="s">
        <v>71</v>
      </c>
      <c r="X28" s="11">
        <v>30</v>
      </c>
      <c r="Y28" s="10" t="s">
        <v>63</v>
      </c>
      <c r="Z28" s="11"/>
      <c r="AA28" s="10"/>
      <c r="AB28" s="8">
        <v>5</v>
      </c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8"/>
      <c r="AP28" s="8">
        <f>AB28+AO28</f>
        <v>0</v>
      </c>
      <c r="AQ28" s="11"/>
      <c r="AR28" s="10"/>
      <c r="AS28" s="11"/>
      <c r="AT28" s="10"/>
      <c r="AU28" s="11"/>
      <c r="AV28" s="10"/>
      <c r="AW28" s="8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8"/>
      <c r="BK28" s="8">
        <f>AW28+BJ28</f>
        <v>0</v>
      </c>
      <c r="BL28" s="11"/>
      <c r="BM28" s="10"/>
      <c r="BN28" s="11"/>
      <c r="BO28" s="10"/>
      <c r="BP28" s="11"/>
      <c r="BQ28" s="10"/>
      <c r="BR28" s="8"/>
      <c r="BS28" s="11"/>
      <c r="BT28" s="10"/>
      <c r="BU28" s="11"/>
      <c r="BV28" s="10"/>
      <c r="BW28" s="11"/>
      <c r="BX28" s="10"/>
      <c r="BY28" s="11"/>
      <c r="BZ28" s="10"/>
      <c r="CA28" s="11"/>
      <c r="CB28" s="10"/>
      <c r="CC28" s="11"/>
      <c r="CD28" s="10"/>
      <c r="CE28" s="8"/>
      <c r="CF28" s="8">
        <f>BR28+CE28</f>
        <v>0</v>
      </c>
      <c r="CG28" s="11"/>
      <c r="CH28" s="10"/>
      <c r="CI28" s="11"/>
      <c r="CJ28" s="10"/>
      <c r="CK28" s="11"/>
      <c r="CL28" s="10"/>
      <c r="CM28" s="8"/>
      <c r="CN28" s="11"/>
      <c r="CO28" s="10"/>
      <c r="CP28" s="11"/>
      <c r="CQ28" s="10"/>
      <c r="CR28" s="11"/>
      <c r="CS28" s="10"/>
      <c r="CT28" s="11"/>
      <c r="CU28" s="10"/>
      <c r="CV28" s="11"/>
      <c r="CW28" s="10"/>
      <c r="CX28" s="11"/>
      <c r="CY28" s="10"/>
      <c r="CZ28" s="8"/>
      <c r="DA28" s="8">
        <f>CM28+CZ28</f>
        <v>0</v>
      </c>
      <c r="DB28" s="11"/>
      <c r="DC28" s="10"/>
      <c r="DD28" s="11"/>
      <c r="DE28" s="10"/>
      <c r="DF28" s="11"/>
      <c r="DG28" s="10"/>
      <c r="DH28" s="8"/>
      <c r="DI28" s="11"/>
      <c r="DJ28" s="10"/>
      <c r="DK28" s="11"/>
      <c r="DL28" s="10"/>
      <c r="DM28" s="11"/>
      <c r="DN28" s="10"/>
      <c r="DO28" s="11"/>
      <c r="DP28" s="10"/>
      <c r="DQ28" s="11"/>
      <c r="DR28" s="10"/>
      <c r="DS28" s="11"/>
      <c r="DT28" s="10"/>
      <c r="DU28" s="8"/>
      <c r="DV28" s="8">
        <f>DH28+DU28</f>
        <v>0</v>
      </c>
      <c r="DW28" s="11"/>
      <c r="DX28" s="10"/>
      <c r="DY28" s="11"/>
      <c r="DZ28" s="10"/>
      <c r="EA28" s="11"/>
      <c r="EB28" s="10"/>
      <c r="EC28" s="8"/>
      <c r="ED28" s="11"/>
      <c r="EE28" s="10"/>
      <c r="EF28" s="11"/>
      <c r="EG28" s="10"/>
      <c r="EH28" s="11"/>
      <c r="EI28" s="10"/>
      <c r="EJ28" s="11"/>
      <c r="EK28" s="10"/>
      <c r="EL28" s="11"/>
      <c r="EM28" s="10"/>
      <c r="EN28" s="11"/>
      <c r="EO28" s="10"/>
      <c r="EP28" s="8"/>
      <c r="EQ28" s="8">
        <f>EC28+EP28</f>
        <v>0</v>
      </c>
      <c r="ER28" s="11"/>
      <c r="ES28" s="10"/>
      <c r="ET28" s="11"/>
      <c r="EU28" s="10"/>
      <c r="EV28" s="11"/>
      <c r="EW28" s="10"/>
      <c r="EX28" s="8"/>
      <c r="EY28" s="11"/>
      <c r="EZ28" s="10"/>
      <c r="FA28" s="11"/>
      <c r="FB28" s="10"/>
      <c r="FC28" s="11"/>
      <c r="FD28" s="10"/>
      <c r="FE28" s="11"/>
      <c r="FF28" s="10"/>
      <c r="FG28" s="11"/>
      <c r="FH28" s="10"/>
      <c r="FI28" s="11"/>
      <c r="FJ28" s="10"/>
      <c r="FK28" s="8"/>
      <c r="FL28" s="8">
        <f>EX28+FK28</f>
        <v>0</v>
      </c>
      <c r="FM28" s="11"/>
      <c r="FN28" s="10"/>
      <c r="FO28" s="11"/>
      <c r="FP28" s="10"/>
      <c r="FQ28" s="11"/>
      <c r="FR28" s="10"/>
      <c r="FS28" s="8"/>
      <c r="FT28" s="11"/>
      <c r="FU28" s="10"/>
      <c r="FV28" s="11"/>
      <c r="FW28" s="10"/>
      <c r="FX28" s="11"/>
      <c r="FY28" s="10"/>
      <c r="FZ28" s="11"/>
      <c r="GA28" s="10"/>
      <c r="GB28" s="11"/>
      <c r="GC28" s="10"/>
      <c r="GD28" s="11"/>
      <c r="GE28" s="10"/>
      <c r="GF28" s="8"/>
      <c r="GG28" s="8">
        <f>FS28+GF28</f>
        <v>0</v>
      </c>
    </row>
    <row r="29" spans="1:189" ht="12.75">
      <c r="A29" s="7"/>
      <c r="B29" s="7"/>
      <c r="C29" s="7"/>
      <c r="D29" s="7"/>
      <c r="E29" s="7" t="s">
        <v>84</v>
      </c>
      <c r="F29" s="3" t="s">
        <v>85</v>
      </c>
      <c r="G29" s="7">
        <f>COUNTIF(V29:GG29,"e")</f>
        <v>0</v>
      </c>
      <c r="H29" s="7">
        <f>COUNTIF(V29:GG29,"z")</f>
        <v>0</v>
      </c>
      <c r="I29" s="7">
        <f>SUM(J29:R29)</f>
        <v>0</v>
      </c>
      <c r="J29" s="7">
        <f>V29+AQ29+BL29+CG29+DB29+DW29+ER29+FM29</f>
        <v>0</v>
      </c>
      <c r="K29" s="7">
        <f>X29+AS29+BN29+CI29+DD29+DY29+ET29+FO29</f>
        <v>0</v>
      </c>
      <c r="L29" s="7">
        <f>Z29+AU29+BP29+CK29+DF29+EA29+EV29+FQ29</f>
        <v>0</v>
      </c>
      <c r="M29" s="7">
        <f>AC29+AX29+BS29+CN29+DI29+ED29+EY29+FT29</f>
        <v>0</v>
      </c>
      <c r="N29" s="7">
        <f>AE29+AZ29+BU29+CP29+DK29+EF29+FA29+FV29</f>
        <v>0</v>
      </c>
      <c r="O29" s="7">
        <f>AG29+BB29+BW29+CR29+DM29+EH29+FC29+FX29</f>
        <v>0</v>
      </c>
      <c r="P29" s="7">
        <f>AI29+BD29+BY29+CT29+DO29+EJ29+FE29+FZ29</f>
        <v>0</v>
      </c>
      <c r="Q29" s="7">
        <f>AK29+BF29+CA29+CV29+DQ29+EL29+FG29+GB29</f>
        <v>0</v>
      </c>
      <c r="R29" s="7">
        <f>AM29+BH29+CC29+CX29+DS29+EN29+FI29+GD29</f>
        <v>0</v>
      </c>
      <c r="S29" s="8">
        <f>AP29+BK29+CF29+DA29+DV29+EQ29+FL29+GG29</f>
        <v>0</v>
      </c>
      <c r="T29" s="8">
        <f>AO29+BJ29+CE29+CZ29+DU29+EP29+FK29+GF29</f>
        <v>0</v>
      </c>
      <c r="U29" s="8">
        <v>2.4</v>
      </c>
      <c r="V29" s="11">
        <v>30</v>
      </c>
      <c r="W29" s="10" t="s">
        <v>63</v>
      </c>
      <c r="X29" s="11">
        <v>30</v>
      </c>
      <c r="Y29" s="10" t="s">
        <v>63</v>
      </c>
      <c r="Z29" s="11"/>
      <c r="AA29" s="10"/>
      <c r="AB29" s="8">
        <v>5</v>
      </c>
      <c r="AC29" s="11"/>
      <c r="AD29" s="10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8"/>
      <c r="AP29" s="8">
        <f>AB29+AO29</f>
        <v>0</v>
      </c>
      <c r="AQ29" s="11"/>
      <c r="AR29" s="10"/>
      <c r="AS29" s="11"/>
      <c r="AT29" s="10"/>
      <c r="AU29" s="11"/>
      <c r="AV29" s="10"/>
      <c r="AW29" s="8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8"/>
      <c r="BK29" s="8">
        <f>AW29+BJ29</f>
        <v>0</v>
      </c>
      <c r="BL29" s="11"/>
      <c r="BM29" s="10"/>
      <c r="BN29" s="11"/>
      <c r="BO29" s="10"/>
      <c r="BP29" s="11"/>
      <c r="BQ29" s="10"/>
      <c r="BR29" s="8"/>
      <c r="BS29" s="11"/>
      <c r="BT29" s="10"/>
      <c r="BU29" s="11"/>
      <c r="BV29" s="10"/>
      <c r="BW29" s="11"/>
      <c r="BX29" s="10"/>
      <c r="BY29" s="11"/>
      <c r="BZ29" s="10"/>
      <c r="CA29" s="11"/>
      <c r="CB29" s="10"/>
      <c r="CC29" s="11"/>
      <c r="CD29" s="10"/>
      <c r="CE29" s="8"/>
      <c r="CF29" s="8">
        <f>BR29+CE29</f>
        <v>0</v>
      </c>
      <c r="CG29" s="11"/>
      <c r="CH29" s="10"/>
      <c r="CI29" s="11"/>
      <c r="CJ29" s="10"/>
      <c r="CK29" s="11"/>
      <c r="CL29" s="10"/>
      <c r="CM29" s="8"/>
      <c r="CN29" s="11"/>
      <c r="CO29" s="10"/>
      <c r="CP29" s="11"/>
      <c r="CQ29" s="10"/>
      <c r="CR29" s="11"/>
      <c r="CS29" s="10"/>
      <c r="CT29" s="11"/>
      <c r="CU29" s="10"/>
      <c r="CV29" s="11"/>
      <c r="CW29" s="10"/>
      <c r="CX29" s="11"/>
      <c r="CY29" s="10"/>
      <c r="CZ29" s="8"/>
      <c r="DA29" s="8">
        <f>CM29+CZ29</f>
        <v>0</v>
      </c>
      <c r="DB29" s="11"/>
      <c r="DC29" s="10"/>
      <c r="DD29" s="11"/>
      <c r="DE29" s="10"/>
      <c r="DF29" s="11"/>
      <c r="DG29" s="10"/>
      <c r="DH29" s="8"/>
      <c r="DI29" s="11"/>
      <c r="DJ29" s="10"/>
      <c r="DK29" s="11"/>
      <c r="DL29" s="10"/>
      <c r="DM29" s="11"/>
      <c r="DN29" s="10"/>
      <c r="DO29" s="11"/>
      <c r="DP29" s="10"/>
      <c r="DQ29" s="11"/>
      <c r="DR29" s="10"/>
      <c r="DS29" s="11"/>
      <c r="DT29" s="10"/>
      <c r="DU29" s="8"/>
      <c r="DV29" s="8">
        <f>DH29+DU29</f>
        <v>0</v>
      </c>
      <c r="DW29" s="11"/>
      <c r="DX29" s="10"/>
      <c r="DY29" s="11"/>
      <c r="DZ29" s="10"/>
      <c r="EA29" s="11"/>
      <c r="EB29" s="10"/>
      <c r="EC29" s="8"/>
      <c r="ED29" s="11"/>
      <c r="EE29" s="10"/>
      <c r="EF29" s="11"/>
      <c r="EG29" s="10"/>
      <c r="EH29" s="11"/>
      <c r="EI29" s="10"/>
      <c r="EJ29" s="11"/>
      <c r="EK29" s="10"/>
      <c r="EL29" s="11"/>
      <c r="EM29" s="10"/>
      <c r="EN29" s="11"/>
      <c r="EO29" s="10"/>
      <c r="EP29" s="8"/>
      <c r="EQ29" s="8">
        <f>EC29+EP29</f>
        <v>0</v>
      </c>
      <c r="ER29" s="11"/>
      <c r="ES29" s="10"/>
      <c r="ET29" s="11"/>
      <c r="EU29" s="10"/>
      <c r="EV29" s="11"/>
      <c r="EW29" s="10"/>
      <c r="EX29" s="8"/>
      <c r="EY29" s="11"/>
      <c r="EZ29" s="10"/>
      <c r="FA29" s="11"/>
      <c r="FB29" s="10"/>
      <c r="FC29" s="11"/>
      <c r="FD29" s="10"/>
      <c r="FE29" s="11"/>
      <c r="FF29" s="10"/>
      <c r="FG29" s="11"/>
      <c r="FH29" s="10"/>
      <c r="FI29" s="11"/>
      <c r="FJ29" s="10"/>
      <c r="FK29" s="8"/>
      <c r="FL29" s="8">
        <f>EX29+FK29</f>
        <v>0</v>
      </c>
      <c r="FM29" s="11"/>
      <c r="FN29" s="10"/>
      <c r="FO29" s="11"/>
      <c r="FP29" s="10"/>
      <c r="FQ29" s="11"/>
      <c r="FR29" s="10"/>
      <c r="FS29" s="8"/>
      <c r="FT29" s="11"/>
      <c r="FU29" s="10"/>
      <c r="FV29" s="11"/>
      <c r="FW29" s="10"/>
      <c r="FX29" s="11"/>
      <c r="FY29" s="10"/>
      <c r="FZ29" s="11"/>
      <c r="GA29" s="10"/>
      <c r="GB29" s="11"/>
      <c r="GC29" s="10"/>
      <c r="GD29" s="11"/>
      <c r="GE29" s="10"/>
      <c r="GF29" s="8"/>
      <c r="GG29" s="8">
        <f>FS29+GF29</f>
        <v>0</v>
      </c>
    </row>
    <row r="30" spans="1:189" ht="12.75">
      <c r="A30" s="7"/>
      <c r="B30" s="7"/>
      <c r="C30" s="7"/>
      <c r="D30" s="7"/>
      <c r="E30" s="7" t="s">
        <v>86</v>
      </c>
      <c r="F30" s="3" t="s">
        <v>87</v>
      </c>
      <c r="G30" s="7">
        <f>COUNTIF(V30:GG30,"e")</f>
        <v>0</v>
      </c>
      <c r="H30" s="7">
        <f>COUNTIF(V30:GG30,"z")</f>
        <v>0</v>
      </c>
      <c r="I30" s="7">
        <f>SUM(J30:R30)</f>
        <v>0</v>
      </c>
      <c r="J30" s="7">
        <f>V30+AQ30+BL30+CG30+DB30+DW30+ER30+FM30</f>
        <v>0</v>
      </c>
      <c r="K30" s="7">
        <f>X30+AS30+BN30+CI30+DD30+DY30+ET30+FO30</f>
        <v>0</v>
      </c>
      <c r="L30" s="7">
        <f>Z30+AU30+BP30+CK30+DF30+EA30+EV30+FQ30</f>
        <v>0</v>
      </c>
      <c r="M30" s="7">
        <f>AC30+AX30+BS30+CN30+DI30+ED30+EY30+FT30</f>
        <v>0</v>
      </c>
      <c r="N30" s="7">
        <f>AE30+AZ30+BU30+CP30+DK30+EF30+FA30+FV30</f>
        <v>0</v>
      </c>
      <c r="O30" s="7">
        <f>AG30+BB30+BW30+CR30+DM30+EH30+FC30+FX30</f>
        <v>0</v>
      </c>
      <c r="P30" s="7">
        <f>AI30+BD30+BY30+CT30+DO30+EJ30+FE30+FZ30</f>
        <v>0</v>
      </c>
      <c r="Q30" s="7">
        <f>AK30+BF30+CA30+CV30+DQ30+EL30+FG30+GB30</f>
        <v>0</v>
      </c>
      <c r="R30" s="7">
        <f>AM30+BH30+CC30+CX30+DS30+EN30+FI30+GD30</f>
        <v>0</v>
      </c>
      <c r="S30" s="8">
        <f>AP30+BK30+CF30+DA30+DV30+EQ30+FL30+GG30</f>
        <v>0</v>
      </c>
      <c r="T30" s="8">
        <f>AO30+BJ30+CE30+CZ30+DU30+EP30+FK30+GF30</f>
        <v>0</v>
      </c>
      <c r="U30" s="8">
        <v>2.6</v>
      </c>
      <c r="V30" s="11">
        <v>30</v>
      </c>
      <c r="W30" s="10" t="s">
        <v>71</v>
      </c>
      <c r="X30" s="11"/>
      <c r="Y30" s="10"/>
      <c r="Z30" s="11"/>
      <c r="AA30" s="10"/>
      <c r="AB30" s="8">
        <v>3</v>
      </c>
      <c r="AC30" s="11">
        <v>30</v>
      </c>
      <c r="AD30" s="10" t="s">
        <v>63</v>
      </c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8">
        <v>2</v>
      </c>
      <c r="AP30" s="8">
        <f>AB30+AO30</f>
        <v>0</v>
      </c>
      <c r="AQ30" s="11"/>
      <c r="AR30" s="10"/>
      <c r="AS30" s="11"/>
      <c r="AT30" s="10"/>
      <c r="AU30" s="11"/>
      <c r="AV30" s="10"/>
      <c r="AW30" s="8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8"/>
      <c r="BK30" s="8">
        <f>AW30+BJ30</f>
        <v>0</v>
      </c>
      <c r="BL30" s="11"/>
      <c r="BM30" s="10"/>
      <c r="BN30" s="11"/>
      <c r="BO30" s="10"/>
      <c r="BP30" s="11"/>
      <c r="BQ30" s="10"/>
      <c r="BR30" s="8"/>
      <c r="BS30" s="11"/>
      <c r="BT30" s="10"/>
      <c r="BU30" s="11"/>
      <c r="BV30" s="10"/>
      <c r="BW30" s="11"/>
      <c r="BX30" s="10"/>
      <c r="BY30" s="11"/>
      <c r="BZ30" s="10"/>
      <c r="CA30" s="11"/>
      <c r="CB30" s="10"/>
      <c r="CC30" s="11"/>
      <c r="CD30" s="10"/>
      <c r="CE30" s="8"/>
      <c r="CF30" s="8">
        <f>BR30+CE30</f>
        <v>0</v>
      </c>
      <c r="CG30" s="11"/>
      <c r="CH30" s="10"/>
      <c r="CI30" s="11"/>
      <c r="CJ30" s="10"/>
      <c r="CK30" s="11"/>
      <c r="CL30" s="10"/>
      <c r="CM30" s="8"/>
      <c r="CN30" s="11"/>
      <c r="CO30" s="10"/>
      <c r="CP30" s="11"/>
      <c r="CQ30" s="10"/>
      <c r="CR30" s="11"/>
      <c r="CS30" s="10"/>
      <c r="CT30" s="11"/>
      <c r="CU30" s="10"/>
      <c r="CV30" s="11"/>
      <c r="CW30" s="10"/>
      <c r="CX30" s="11"/>
      <c r="CY30" s="10"/>
      <c r="CZ30" s="8"/>
      <c r="DA30" s="8">
        <f>CM30+CZ30</f>
        <v>0</v>
      </c>
      <c r="DB30" s="11"/>
      <c r="DC30" s="10"/>
      <c r="DD30" s="11"/>
      <c r="DE30" s="10"/>
      <c r="DF30" s="11"/>
      <c r="DG30" s="10"/>
      <c r="DH30" s="8"/>
      <c r="DI30" s="11"/>
      <c r="DJ30" s="10"/>
      <c r="DK30" s="11"/>
      <c r="DL30" s="10"/>
      <c r="DM30" s="11"/>
      <c r="DN30" s="10"/>
      <c r="DO30" s="11"/>
      <c r="DP30" s="10"/>
      <c r="DQ30" s="11"/>
      <c r="DR30" s="10"/>
      <c r="DS30" s="11"/>
      <c r="DT30" s="10"/>
      <c r="DU30" s="8"/>
      <c r="DV30" s="8">
        <f>DH30+DU30</f>
        <v>0</v>
      </c>
      <c r="DW30" s="11"/>
      <c r="DX30" s="10"/>
      <c r="DY30" s="11"/>
      <c r="DZ30" s="10"/>
      <c r="EA30" s="11"/>
      <c r="EB30" s="10"/>
      <c r="EC30" s="8"/>
      <c r="ED30" s="11"/>
      <c r="EE30" s="10"/>
      <c r="EF30" s="11"/>
      <c r="EG30" s="10"/>
      <c r="EH30" s="11"/>
      <c r="EI30" s="10"/>
      <c r="EJ30" s="11"/>
      <c r="EK30" s="10"/>
      <c r="EL30" s="11"/>
      <c r="EM30" s="10"/>
      <c r="EN30" s="11"/>
      <c r="EO30" s="10"/>
      <c r="EP30" s="8"/>
      <c r="EQ30" s="8">
        <f>EC30+EP30</f>
        <v>0</v>
      </c>
      <c r="ER30" s="11"/>
      <c r="ES30" s="10"/>
      <c r="ET30" s="11"/>
      <c r="EU30" s="10"/>
      <c r="EV30" s="11"/>
      <c r="EW30" s="10"/>
      <c r="EX30" s="8"/>
      <c r="EY30" s="11"/>
      <c r="EZ30" s="10"/>
      <c r="FA30" s="11"/>
      <c r="FB30" s="10"/>
      <c r="FC30" s="11"/>
      <c r="FD30" s="10"/>
      <c r="FE30" s="11"/>
      <c r="FF30" s="10"/>
      <c r="FG30" s="11"/>
      <c r="FH30" s="10"/>
      <c r="FI30" s="11"/>
      <c r="FJ30" s="10"/>
      <c r="FK30" s="8"/>
      <c r="FL30" s="8">
        <f>EX30+FK30</f>
        <v>0</v>
      </c>
      <c r="FM30" s="11"/>
      <c r="FN30" s="10"/>
      <c r="FO30" s="11"/>
      <c r="FP30" s="10"/>
      <c r="FQ30" s="11"/>
      <c r="FR30" s="10"/>
      <c r="FS30" s="8"/>
      <c r="FT30" s="11"/>
      <c r="FU30" s="10"/>
      <c r="FV30" s="11"/>
      <c r="FW30" s="10"/>
      <c r="FX30" s="11"/>
      <c r="FY30" s="10"/>
      <c r="FZ30" s="11"/>
      <c r="GA30" s="10"/>
      <c r="GB30" s="11"/>
      <c r="GC30" s="10"/>
      <c r="GD30" s="11"/>
      <c r="GE30" s="10"/>
      <c r="GF30" s="8"/>
      <c r="GG30" s="8">
        <f>FS30+GF30</f>
        <v>0</v>
      </c>
    </row>
    <row r="31" spans="1:189" ht="12.75">
      <c r="A31" s="7"/>
      <c r="B31" s="7"/>
      <c r="C31" s="7"/>
      <c r="D31" s="7"/>
      <c r="E31" s="7" t="s">
        <v>88</v>
      </c>
      <c r="F31" s="3" t="s">
        <v>89</v>
      </c>
      <c r="G31" s="7">
        <f>COUNTIF(V31:GG31,"e")</f>
        <v>0</v>
      </c>
      <c r="H31" s="7">
        <f>COUNTIF(V31:GG31,"z")</f>
        <v>0</v>
      </c>
      <c r="I31" s="7">
        <f>SUM(J31:R31)</f>
        <v>0</v>
      </c>
      <c r="J31" s="7">
        <f>V31+AQ31+BL31+CG31+DB31+DW31+ER31+FM31</f>
        <v>0</v>
      </c>
      <c r="K31" s="7">
        <f>X31+AS31+BN31+CI31+DD31+DY31+ET31+FO31</f>
        <v>0</v>
      </c>
      <c r="L31" s="7">
        <f>Z31+AU31+BP31+CK31+DF31+EA31+EV31+FQ31</f>
        <v>0</v>
      </c>
      <c r="M31" s="7">
        <f>AC31+AX31+BS31+CN31+DI31+ED31+EY31+FT31</f>
        <v>0</v>
      </c>
      <c r="N31" s="7">
        <f>AE31+AZ31+BU31+CP31+DK31+EF31+FA31+FV31</f>
        <v>0</v>
      </c>
      <c r="O31" s="7">
        <f>AG31+BB31+BW31+CR31+DM31+EH31+FC31+FX31</f>
        <v>0</v>
      </c>
      <c r="P31" s="7">
        <f>AI31+BD31+BY31+CT31+DO31+EJ31+FE31+FZ31</f>
        <v>0</v>
      </c>
      <c r="Q31" s="7">
        <f>AK31+BF31+CA31+CV31+DQ31+EL31+FG31+GB31</f>
        <v>0</v>
      </c>
      <c r="R31" s="7">
        <f>AM31+BH31+CC31+CX31+DS31+EN31+FI31+GD31</f>
        <v>0</v>
      </c>
      <c r="S31" s="8">
        <f>AP31+BK31+CF31+DA31+DV31+EQ31+FL31+GG31</f>
        <v>0</v>
      </c>
      <c r="T31" s="8">
        <f>AO31+BJ31+CE31+CZ31+DU31+EP31+FK31+GF31</f>
        <v>0</v>
      </c>
      <c r="U31" s="8">
        <v>1.3</v>
      </c>
      <c r="V31" s="11">
        <v>15</v>
      </c>
      <c r="W31" s="10" t="s">
        <v>63</v>
      </c>
      <c r="X31" s="11"/>
      <c r="Y31" s="10"/>
      <c r="Z31" s="11"/>
      <c r="AA31" s="10"/>
      <c r="AB31" s="8">
        <v>1</v>
      </c>
      <c r="AC31" s="11">
        <v>15</v>
      </c>
      <c r="AD31" s="10" t="s">
        <v>63</v>
      </c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8">
        <v>1</v>
      </c>
      <c r="AP31" s="8">
        <f>AB31+AO31</f>
        <v>0</v>
      </c>
      <c r="AQ31" s="11"/>
      <c r="AR31" s="10"/>
      <c r="AS31" s="11"/>
      <c r="AT31" s="10"/>
      <c r="AU31" s="11"/>
      <c r="AV31" s="10"/>
      <c r="AW31" s="8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8"/>
      <c r="BK31" s="8">
        <f>AW31+BJ31</f>
        <v>0</v>
      </c>
      <c r="BL31" s="11"/>
      <c r="BM31" s="10"/>
      <c r="BN31" s="11"/>
      <c r="BO31" s="10"/>
      <c r="BP31" s="11"/>
      <c r="BQ31" s="10"/>
      <c r="BR31" s="8"/>
      <c r="BS31" s="11"/>
      <c r="BT31" s="10"/>
      <c r="BU31" s="11"/>
      <c r="BV31" s="10"/>
      <c r="BW31" s="11"/>
      <c r="BX31" s="10"/>
      <c r="BY31" s="11"/>
      <c r="BZ31" s="10"/>
      <c r="CA31" s="11"/>
      <c r="CB31" s="10"/>
      <c r="CC31" s="11"/>
      <c r="CD31" s="10"/>
      <c r="CE31" s="8"/>
      <c r="CF31" s="8">
        <f>BR31+CE31</f>
        <v>0</v>
      </c>
      <c r="CG31" s="11"/>
      <c r="CH31" s="10"/>
      <c r="CI31" s="11"/>
      <c r="CJ31" s="10"/>
      <c r="CK31" s="11"/>
      <c r="CL31" s="10"/>
      <c r="CM31" s="8"/>
      <c r="CN31" s="11"/>
      <c r="CO31" s="10"/>
      <c r="CP31" s="11"/>
      <c r="CQ31" s="10"/>
      <c r="CR31" s="11"/>
      <c r="CS31" s="10"/>
      <c r="CT31" s="11"/>
      <c r="CU31" s="10"/>
      <c r="CV31" s="11"/>
      <c r="CW31" s="10"/>
      <c r="CX31" s="11"/>
      <c r="CY31" s="10"/>
      <c r="CZ31" s="8"/>
      <c r="DA31" s="8">
        <f>CM31+CZ31</f>
        <v>0</v>
      </c>
      <c r="DB31" s="11"/>
      <c r="DC31" s="10"/>
      <c r="DD31" s="11"/>
      <c r="DE31" s="10"/>
      <c r="DF31" s="11"/>
      <c r="DG31" s="10"/>
      <c r="DH31" s="8"/>
      <c r="DI31" s="11"/>
      <c r="DJ31" s="10"/>
      <c r="DK31" s="11"/>
      <c r="DL31" s="10"/>
      <c r="DM31" s="11"/>
      <c r="DN31" s="10"/>
      <c r="DO31" s="11"/>
      <c r="DP31" s="10"/>
      <c r="DQ31" s="11"/>
      <c r="DR31" s="10"/>
      <c r="DS31" s="11"/>
      <c r="DT31" s="10"/>
      <c r="DU31" s="8"/>
      <c r="DV31" s="8">
        <f>DH31+DU31</f>
        <v>0</v>
      </c>
      <c r="DW31" s="11"/>
      <c r="DX31" s="10"/>
      <c r="DY31" s="11"/>
      <c r="DZ31" s="10"/>
      <c r="EA31" s="11"/>
      <c r="EB31" s="10"/>
      <c r="EC31" s="8"/>
      <c r="ED31" s="11"/>
      <c r="EE31" s="10"/>
      <c r="EF31" s="11"/>
      <c r="EG31" s="10"/>
      <c r="EH31" s="11"/>
      <c r="EI31" s="10"/>
      <c r="EJ31" s="11"/>
      <c r="EK31" s="10"/>
      <c r="EL31" s="11"/>
      <c r="EM31" s="10"/>
      <c r="EN31" s="11"/>
      <c r="EO31" s="10"/>
      <c r="EP31" s="8"/>
      <c r="EQ31" s="8">
        <f>EC31+EP31</f>
        <v>0</v>
      </c>
      <c r="ER31" s="11"/>
      <c r="ES31" s="10"/>
      <c r="ET31" s="11"/>
      <c r="EU31" s="10"/>
      <c r="EV31" s="11"/>
      <c r="EW31" s="10"/>
      <c r="EX31" s="8"/>
      <c r="EY31" s="11"/>
      <c r="EZ31" s="10"/>
      <c r="FA31" s="11"/>
      <c r="FB31" s="10"/>
      <c r="FC31" s="11"/>
      <c r="FD31" s="10"/>
      <c r="FE31" s="11"/>
      <c r="FF31" s="10"/>
      <c r="FG31" s="11"/>
      <c r="FH31" s="10"/>
      <c r="FI31" s="11"/>
      <c r="FJ31" s="10"/>
      <c r="FK31" s="8"/>
      <c r="FL31" s="8">
        <f>EX31+FK31</f>
        <v>0</v>
      </c>
      <c r="FM31" s="11"/>
      <c r="FN31" s="10"/>
      <c r="FO31" s="11"/>
      <c r="FP31" s="10"/>
      <c r="FQ31" s="11"/>
      <c r="FR31" s="10"/>
      <c r="FS31" s="8"/>
      <c r="FT31" s="11"/>
      <c r="FU31" s="10"/>
      <c r="FV31" s="11"/>
      <c r="FW31" s="10"/>
      <c r="FX31" s="11"/>
      <c r="FY31" s="10"/>
      <c r="FZ31" s="11"/>
      <c r="GA31" s="10"/>
      <c r="GB31" s="11"/>
      <c r="GC31" s="10"/>
      <c r="GD31" s="11"/>
      <c r="GE31" s="10"/>
      <c r="GF31" s="8"/>
      <c r="GG31" s="8">
        <f>FS31+GF31</f>
        <v>0</v>
      </c>
    </row>
    <row r="32" spans="1:189" ht="12.75">
      <c r="A32" s="7"/>
      <c r="B32" s="7"/>
      <c r="C32" s="7"/>
      <c r="D32" s="7"/>
      <c r="E32" s="7" t="s">
        <v>90</v>
      </c>
      <c r="F32" s="3" t="s">
        <v>91</v>
      </c>
      <c r="G32" s="7">
        <f>COUNTIF(V32:GG32,"e")</f>
        <v>0</v>
      </c>
      <c r="H32" s="7">
        <f>COUNTIF(V32:GG32,"z")</f>
        <v>0</v>
      </c>
      <c r="I32" s="7">
        <f>SUM(J32:R32)</f>
        <v>0</v>
      </c>
      <c r="J32" s="7">
        <f>V32+AQ32+BL32+CG32+DB32+DW32+ER32+FM32</f>
        <v>0</v>
      </c>
      <c r="K32" s="7">
        <f>X32+AS32+BN32+CI32+DD32+DY32+ET32+FO32</f>
        <v>0</v>
      </c>
      <c r="L32" s="7">
        <f>Z32+AU32+BP32+CK32+DF32+EA32+EV32+FQ32</f>
        <v>0</v>
      </c>
      <c r="M32" s="7">
        <f>AC32+AX32+BS32+CN32+DI32+ED32+EY32+FT32</f>
        <v>0</v>
      </c>
      <c r="N32" s="7">
        <f>AE32+AZ32+BU32+CP32+DK32+EF32+FA32+FV32</f>
        <v>0</v>
      </c>
      <c r="O32" s="7">
        <f>AG32+BB32+BW32+CR32+DM32+EH32+FC32+FX32</f>
        <v>0</v>
      </c>
      <c r="P32" s="7">
        <f>AI32+BD32+BY32+CT32+DO32+EJ32+FE32+FZ32</f>
        <v>0</v>
      </c>
      <c r="Q32" s="7">
        <f>AK32+BF32+CA32+CV32+DQ32+EL32+FG32+GB32</f>
        <v>0</v>
      </c>
      <c r="R32" s="7">
        <f>AM32+BH32+CC32+CX32+DS32+EN32+FI32+GD32</f>
        <v>0</v>
      </c>
      <c r="S32" s="8">
        <f>AP32+BK32+CF32+DA32+DV32+EQ32+FL32+GG32</f>
        <v>0</v>
      </c>
      <c r="T32" s="8">
        <f>AO32+BJ32+CE32+CZ32+DU32+EP32+FK32+GF32</f>
        <v>0</v>
      </c>
      <c r="U32" s="8">
        <v>3.1</v>
      </c>
      <c r="V32" s="11"/>
      <c r="W32" s="10"/>
      <c r="X32" s="11"/>
      <c r="Y32" s="10"/>
      <c r="Z32" s="11"/>
      <c r="AA32" s="10"/>
      <c r="AB32" s="8"/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8"/>
      <c r="AP32" s="8">
        <f>AB32+AO32</f>
        <v>0</v>
      </c>
      <c r="AQ32" s="11">
        <v>30</v>
      </c>
      <c r="AR32" s="10" t="s">
        <v>63</v>
      </c>
      <c r="AS32" s="11">
        <v>30</v>
      </c>
      <c r="AT32" s="10" t="s">
        <v>63</v>
      </c>
      <c r="AU32" s="11"/>
      <c r="AV32" s="10"/>
      <c r="AW32" s="8">
        <v>4</v>
      </c>
      <c r="AX32" s="11">
        <v>15</v>
      </c>
      <c r="AY32" s="10" t="s">
        <v>63</v>
      </c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8">
        <v>1</v>
      </c>
      <c r="BK32" s="8">
        <f>AW32+BJ32</f>
        <v>0</v>
      </c>
      <c r="BL32" s="11"/>
      <c r="BM32" s="10"/>
      <c r="BN32" s="11"/>
      <c r="BO32" s="10"/>
      <c r="BP32" s="11"/>
      <c r="BQ32" s="10"/>
      <c r="BR32" s="8"/>
      <c r="BS32" s="11"/>
      <c r="BT32" s="10"/>
      <c r="BU32" s="11"/>
      <c r="BV32" s="10"/>
      <c r="BW32" s="11"/>
      <c r="BX32" s="10"/>
      <c r="BY32" s="11"/>
      <c r="BZ32" s="10"/>
      <c r="CA32" s="11"/>
      <c r="CB32" s="10"/>
      <c r="CC32" s="11"/>
      <c r="CD32" s="10"/>
      <c r="CE32" s="8"/>
      <c r="CF32" s="8">
        <f>BR32+CE32</f>
        <v>0</v>
      </c>
      <c r="CG32" s="11"/>
      <c r="CH32" s="10"/>
      <c r="CI32" s="11"/>
      <c r="CJ32" s="10"/>
      <c r="CK32" s="11"/>
      <c r="CL32" s="10"/>
      <c r="CM32" s="8"/>
      <c r="CN32" s="11"/>
      <c r="CO32" s="10"/>
      <c r="CP32" s="11"/>
      <c r="CQ32" s="10"/>
      <c r="CR32" s="11"/>
      <c r="CS32" s="10"/>
      <c r="CT32" s="11"/>
      <c r="CU32" s="10"/>
      <c r="CV32" s="11"/>
      <c r="CW32" s="10"/>
      <c r="CX32" s="11"/>
      <c r="CY32" s="10"/>
      <c r="CZ32" s="8"/>
      <c r="DA32" s="8">
        <f>CM32+CZ32</f>
        <v>0</v>
      </c>
      <c r="DB32" s="11"/>
      <c r="DC32" s="10"/>
      <c r="DD32" s="11"/>
      <c r="DE32" s="10"/>
      <c r="DF32" s="11"/>
      <c r="DG32" s="10"/>
      <c r="DH32" s="8"/>
      <c r="DI32" s="11"/>
      <c r="DJ32" s="10"/>
      <c r="DK32" s="11"/>
      <c r="DL32" s="10"/>
      <c r="DM32" s="11"/>
      <c r="DN32" s="10"/>
      <c r="DO32" s="11"/>
      <c r="DP32" s="10"/>
      <c r="DQ32" s="11"/>
      <c r="DR32" s="10"/>
      <c r="DS32" s="11"/>
      <c r="DT32" s="10"/>
      <c r="DU32" s="8"/>
      <c r="DV32" s="8">
        <f>DH32+DU32</f>
        <v>0</v>
      </c>
      <c r="DW32" s="11"/>
      <c r="DX32" s="10"/>
      <c r="DY32" s="11"/>
      <c r="DZ32" s="10"/>
      <c r="EA32" s="11"/>
      <c r="EB32" s="10"/>
      <c r="EC32" s="8"/>
      <c r="ED32" s="11"/>
      <c r="EE32" s="10"/>
      <c r="EF32" s="11"/>
      <c r="EG32" s="10"/>
      <c r="EH32" s="11"/>
      <c r="EI32" s="10"/>
      <c r="EJ32" s="11"/>
      <c r="EK32" s="10"/>
      <c r="EL32" s="11"/>
      <c r="EM32" s="10"/>
      <c r="EN32" s="11"/>
      <c r="EO32" s="10"/>
      <c r="EP32" s="8"/>
      <c r="EQ32" s="8">
        <f>EC32+EP32</f>
        <v>0</v>
      </c>
      <c r="ER32" s="11"/>
      <c r="ES32" s="10"/>
      <c r="ET32" s="11"/>
      <c r="EU32" s="10"/>
      <c r="EV32" s="11"/>
      <c r="EW32" s="10"/>
      <c r="EX32" s="8"/>
      <c r="EY32" s="11"/>
      <c r="EZ32" s="10"/>
      <c r="FA32" s="11"/>
      <c r="FB32" s="10"/>
      <c r="FC32" s="11"/>
      <c r="FD32" s="10"/>
      <c r="FE32" s="11"/>
      <c r="FF32" s="10"/>
      <c r="FG32" s="11"/>
      <c r="FH32" s="10"/>
      <c r="FI32" s="11"/>
      <c r="FJ32" s="10"/>
      <c r="FK32" s="8"/>
      <c r="FL32" s="8">
        <f>EX32+FK32</f>
        <v>0</v>
      </c>
      <c r="FM32" s="11"/>
      <c r="FN32" s="10"/>
      <c r="FO32" s="11"/>
      <c r="FP32" s="10"/>
      <c r="FQ32" s="11"/>
      <c r="FR32" s="10"/>
      <c r="FS32" s="8"/>
      <c r="FT32" s="11"/>
      <c r="FU32" s="10"/>
      <c r="FV32" s="11"/>
      <c r="FW32" s="10"/>
      <c r="FX32" s="11"/>
      <c r="FY32" s="10"/>
      <c r="FZ32" s="11"/>
      <c r="GA32" s="10"/>
      <c r="GB32" s="11"/>
      <c r="GC32" s="10"/>
      <c r="GD32" s="11"/>
      <c r="GE32" s="10"/>
      <c r="GF32" s="8"/>
      <c r="GG32" s="8">
        <f>FS32+GF32</f>
        <v>0</v>
      </c>
    </row>
    <row r="33" spans="1:189" ht="12.75">
      <c r="A33" s="7"/>
      <c r="B33" s="7"/>
      <c r="C33" s="7"/>
      <c r="D33" s="7"/>
      <c r="E33" s="7" t="s">
        <v>92</v>
      </c>
      <c r="F33" s="3" t="s">
        <v>93</v>
      </c>
      <c r="G33" s="7">
        <f>COUNTIF(V33:GG33,"e")</f>
        <v>0</v>
      </c>
      <c r="H33" s="7">
        <f>COUNTIF(V33:GG33,"z")</f>
        <v>0</v>
      </c>
      <c r="I33" s="7">
        <f>SUM(J33:R33)</f>
        <v>0</v>
      </c>
      <c r="J33" s="7">
        <f>V33+AQ33+BL33+CG33+DB33+DW33+ER33+FM33</f>
        <v>0</v>
      </c>
      <c r="K33" s="7">
        <f>X33+AS33+BN33+CI33+DD33+DY33+ET33+FO33</f>
        <v>0</v>
      </c>
      <c r="L33" s="7">
        <f>Z33+AU33+BP33+CK33+DF33+EA33+EV33+FQ33</f>
        <v>0</v>
      </c>
      <c r="M33" s="7">
        <f>AC33+AX33+BS33+CN33+DI33+ED33+EY33+FT33</f>
        <v>0</v>
      </c>
      <c r="N33" s="7">
        <f>AE33+AZ33+BU33+CP33+DK33+EF33+FA33+FV33</f>
        <v>0</v>
      </c>
      <c r="O33" s="7">
        <f>AG33+BB33+BW33+CR33+DM33+EH33+FC33+FX33</f>
        <v>0</v>
      </c>
      <c r="P33" s="7">
        <f>AI33+BD33+BY33+CT33+DO33+EJ33+FE33+FZ33</f>
        <v>0</v>
      </c>
      <c r="Q33" s="7">
        <f>AK33+BF33+CA33+CV33+DQ33+EL33+FG33+GB33</f>
        <v>0</v>
      </c>
      <c r="R33" s="7">
        <f>AM33+BH33+CC33+CX33+DS33+EN33+FI33+GD33</f>
        <v>0</v>
      </c>
      <c r="S33" s="8">
        <f>AP33+BK33+CF33+DA33+DV33+EQ33+FL33+GG33</f>
        <v>0</v>
      </c>
      <c r="T33" s="8">
        <f>AO33+BJ33+CE33+CZ33+DU33+EP33+FK33+GF33</f>
        <v>0</v>
      </c>
      <c r="U33" s="8">
        <v>3.1</v>
      </c>
      <c r="V33" s="11"/>
      <c r="W33" s="10"/>
      <c r="X33" s="11"/>
      <c r="Y33" s="10"/>
      <c r="Z33" s="11"/>
      <c r="AA33" s="10"/>
      <c r="AB33" s="8"/>
      <c r="AC33" s="11"/>
      <c r="AD33" s="10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8"/>
      <c r="AP33" s="8">
        <f>AB33+AO33</f>
        <v>0</v>
      </c>
      <c r="AQ33" s="11">
        <v>30</v>
      </c>
      <c r="AR33" s="10" t="s">
        <v>63</v>
      </c>
      <c r="AS33" s="11"/>
      <c r="AT33" s="10"/>
      <c r="AU33" s="11"/>
      <c r="AV33" s="10"/>
      <c r="AW33" s="8">
        <v>2</v>
      </c>
      <c r="AX33" s="11">
        <v>45</v>
      </c>
      <c r="AY33" s="10" t="s">
        <v>63</v>
      </c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8">
        <v>3</v>
      </c>
      <c r="BK33" s="8">
        <f>AW33+BJ33</f>
        <v>0</v>
      </c>
      <c r="BL33" s="11"/>
      <c r="BM33" s="10"/>
      <c r="BN33" s="11"/>
      <c r="BO33" s="10"/>
      <c r="BP33" s="11"/>
      <c r="BQ33" s="10"/>
      <c r="BR33" s="8"/>
      <c r="BS33" s="11"/>
      <c r="BT33" s="10"/>
      <c r="BU33" s="11"/>
      <c r="BV33" s="10"/>
      <c r="BW33" s="11"/>
      <c r="BX33" s="10"/>
      <c r="BY33" s="11"/>
      <c r="BZ33" s="10"/>
      <c r="CA33" s="11"/>
      <c r="CB33" s="10"/>
      <c r="CC33" s="11"/>
      <c r="CD33" s="10"/>
      <c r="CE33" s="8"/>
      <c r="CF33" s="8">
        <f>BR33+CE33</f>
        <v>0</v>
      </c>
      <c r="CG33" s="11"/>
      <c r="CH33" s="10"/>
      <c r="CI33" s="11"/>
      <c r="CJ33" s="10"/>
      <c r="CK33" s="11"/>
      <c r="CL33" s="10"/>
      <c r="CM33" s="8"/>
      <c r="CN33" s="11"/>
      <c r="CO33" s="10"/>
      <c r="CP33" s="11"/>
      <c r="CQ33" s="10"/>
      <c r="CR33" s="11"/>
      <c r="CS33" s="10"/>
      <c r="CT33" s="11"/>
      <c r="CU33" s="10"/>
      <c r="CV33" s="11"/>
      <c r="CW33" s="10"/>
      <c r="CX33" s="11"/>
      <c r="CY33" s="10"/>
      <c r="CZ33" s="8"/>
      <c r="DA33" s="8">
        <f>CM33+CZ33</f>
        <v>0</v>
      </c>
      <c r="DB33" s="11"/>
      <c r="DC33" s="10"/>
      <c r="DD33" s="11"/>
      <c r="DE33" s="10"/>
      <c r="DF33" s="11"/>
      <c r="DG33" s="10"/>
      <c r="DH33" s="8"/>
      <c r="DI33" s="11"/>
      <c r="DJ33" s="10"/>
      <c r="DK33" s="11"/>
      <c r="DL33" s="10"/>
      <c r="DM33" s="11"/>
      <c r="DN33" s="10"/>
      <c r="DO33" s="11"/>
      <c r="DP33" s="10"/>
      <c r="DQ33" s="11"/>
      <c r="DR33" s="10"/>
      <c r="DS33" s="11"/>
      <c r="DT33" s="10"/>
      <c r="DU33" s="8"/>
      <c r="DV33" s="8">
        <f>DH33+DU33</f>
        <v>0</v>
      </c>
      <c r="DW33" s="11"/>
      <c r="DX33" s="10"/>
      <c r="DY33" s="11"/>
      <c r="DZ33" s="10"/>
      <c r="EA33" s="11"/>
      <c r="EB33" s="10"/>
      <c r="EC33" s="8"/>
      <c r="ED33" s="11"/>
      <c r="EE33" s="10"/>
      <c r="EF33" s="11"/>
      <c r="EG33" s="10"/>
      <c r="EH33" s="11"/>
      <c r="EI33" s="10"/>
      <c r="EJ33" s="11"/>
      <c r="EK33" s="10"/>
      <c r="EL33" s="11"/>
      <c r="EM33" s="10"/>
      <c r="EN33" s="11"/>
      <c r="EO33" s="10"/>
      <c r="EP33" s="8"/>
      <c r="EQ33" s="8">
        <f>EC33+EP33</f>
        <v>0</v>
      </c>
      <c r="ER33" s="11"/>
      <c r="ES33" s="10"/>
      <c r="ET33" s="11"/>
      <c r="EU33" s="10"/>
      <c r="EV33" s="11"/>
      <c r="EW33" s="10"/>
      <c r="EX33" s="8"/>
      <c r="EY33" s="11"/>
      <c r="EZ33" s="10"/>
      <c r="FA33" s="11"/>
      <c r="FB33" s="10"/>
      <c r="FC33" s="11"/>
      <c r="FD33" s="10"/>
      <c r="FE33" s="11"/>
      <c r="FF33" s="10"/>
      <c r="FG33" s="11"/>
      <c r="FH33" s="10"/>
      <c r="FI33" s="11"/>
      <c r="FJ33" s="10"/>
      <c r="FK33" s="8"/>
      <c r="FL33" s="8">
        <f>EX33+FK33</f>
        <v>0</v>
      </c>
      <c r="FM33" s="11"/>
      <c r="FN33" s="10"/>
      <c r="FO33" s="11"/>
      <c r="FP33" s="10"/>
      <c r="FQ33" s="11"/>
      <c r="FR33" s="10"/>
      <c r="FS33" s="8"/>
      <c r="FT33" s="11"/>
      <c r="FU33" s="10"/>
      <c r="FV33" s="11"/>
      <c r="FW33" s="10"/>
      <c r="FX33" s="11"/>
      <c r="FY33" s="10"/>
      <c r="FZ33" s="11"/>
      <c r="GA33" s="10"/>
      <c r="GB33" s="11"/>
      <c r="GC33" s="10"/>
      <c r="GD33" s="11"/>
      <c r="GE33" s="10"/>
      <c r="GF33" s="8"/>
      <c r="GG33" s="8">
        <f>FS33+GF33</f>
        <v>0</v>
      </c>
    </row>
    <row r="34" spans="1:189" ht="12.75">
      <c r="A34" s="7"/>
      <c r="B34" s="7"/>
      <c r="C34" s="7"/>
      <c r="D34" s="7"/>
      <c r="E34" s="7" t="s">
        <v>94</v>
      </c>
      <c r="F34" s="3" t="s">
        <v>95</v>
      </c>
      <c r="G34" s="7">
        <f>COUNTIF(V34:GG34,"e")</f>
        <v>0</v>
      </c>
      <c r="H34" s="7">
        <f>COUNTIF(V34:GG34,"z")</f>
        <v>0</v>
      </c>
      <c r="I34" s="7">
        <f>SUM(J34:R34)</f>
        <v>0</v>
      </c>
      <c r="J34" s="7">
        <f>V34+AQ34+BL34+CG34+DB34+DW34+ER34+FM34</f>
        <v>0</v>
      </c>
      <c r="K34" s="7">
        <f>X34+AS34+BN34+CI34+DD34+DY34+ET34+FO34</f>
        <v>0</v>
      </c>
      <c r="L34" s="7">
        <f>Z34+AU34+BP34+CK34+DF34+EA34+EV34+FQ34</f>
        <v>0</v>
      </c>
      <c r="M34" s="7">
        <f>AC34+AX34+BS34+CN34+DI34+ED34+EY34+FT34</f>
        <v>0</v>
      </c>
      <c r="N34" s="7">
        <f>AE34+AZ34+BU34+CP34+DK34+EF34+FA34+FV34</f>
        <v>0</v>
      </c>
      <c r="O34" s="7">
        <f>AG34+BB34+BW34+CR34+DM34+EH34+FC34+FX34</f>
        <v>0</v>
      </c>
      <c r="P34" s="7">
        <f>AI34+BD34+BY34+CT34+DO34+EJ34+FE34+FZ34</f>
        <v>0</v>
      </c>
      <c r="Q34" s="7">
        <f>AK34+BF34+CA34+CV34+DQ34+EL34+FG34+GB34</f>
        <v>0</v>
      </c>
      <c r="R34" s="7">
        <f>AM34+BH34+CC34+CX34+DS34+EN34+FI34+GD34</f>
        <v>0</v>
      </c>
      <c r="S34" s="8">
        <f>AP34+BK34+CF34+DA34+DV34+EQ34+FL34+GG34</f>
        <v>0</v>
      </c>
      <c r="T34" s="8">
        <f>AO34+BJ34+CE34+CZ34+DU34+EP34+FK34+GF34</f>
        <v>0</v>
      </c>
      <c r="U34" s="8">
        <v>2.5</v>
      </c>
      <c r="V34" s="11"/>
      <c r="W34" s="10"/>
      <c r="X34" s="11"/>
      <c r="Y34" s="10"/>
      <c r="Z34" s="11"/>
      <c r="AA34" s="10"/>
      <c r="AB34" s="8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8"/>
      <c r="AP34" s="8">
        <f>AB34+AO34</f>
        <v>0</v>
      </c>
      <c r="AQ34" s="11">
        <v>30</v>
      </c>
      <c r="AR34" s="10" t="s">
        <v>63</v>
      </c>
      <c r="AS34" s="11">
        <v>30</v>
      </c>
      <c r="AT34" s="10" t="s">
        <v>63</v>
      </c>
      <c r="AU34" s="11"/>
      <c r="AV34" s="10"/>
      <c r="AW34" s="8">
        <v>4</v>
      </c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8"/>
      <c r="BK34" s="8">
        <f>AW34+BJ34</f>
        <v>0</v>
      </c>
      <c r="BL34" s="11"/>
      <c r="BM34" s="10"/>
      <c r="BN34" s="11"/>
      <c r="BO34" s="10"/>
      <c r="BP34" s="11"/>
      <c r="BQ34" s="10"/>
      <c r="BR34" s="8"/>
      <c r="BS34" s="11"/>
      <c r="BT34" s="10"/>
      <c r="BU34" s="11"/>
      <c r="BV34" s="10"/>
      <c r="BW34" s="11"/>
      <c r="BX34" s="10"/>
      <c r="BY34" s="11"/>
      <c r="BZ34" s="10"/>
      <c r="CA34" s="11"/>
      <c r="CB34" s="10"/>
      <c r="CC34" s="11"/>
      <c r="CD34" s="10"/>
      <c r="CE34" s="8"/>
      <c r="CF34" s="8">
        <f>BR34+CE34</f>
        <v>0</v>
      </c>
      <c r="CG34" s="11"/>
      <c r="CH34" s="10"/>
      <c r="CI34" s="11"/>
      <c r="CJ34" s="10"/>
      <c r="CK34" s="11"/>
      <c r="CL34" s="10"/>
      <c r="CM34" s="8"/>
      <c r="CN34" s="11"/>
      <c r="CO34" s="10"/>
      <c r="CP34" s="11"/>
      <c r="CQ34" s="10"/>
      <c r="CR34" s="11"/>
      <c r="CS34" s="10"/>
      <c r="CT34" s="11"/>
      <c r="CU34" s="10"/>
      <c r="CV34" s="11"/>
      <c r="CW34" s="10"/>
      <c r="CX34" s="11"/>
      <c r="CY34" s="10"/>
      <c r="CZ34" s="8"/>
      <c r="DA34" s="8">
        <f>CM34+CZ34</f>
        <v>0</v>
      </c>
      <c r="DB34" s="11"/>
      <c r="DC34" s="10"/>
      <c r="DD34" s="11"/>
      <c r="DE34" s="10"/>
      <c r="DF34" s="11"/>
      <c r="DG34" s="10"/>
      <c r="DH34" s="8"/>
      <c r="DI34" s="11"/>
      <c r="DJ34" s="10"/>
      <c r="DK34" s="11"/>
      <c r="DL34" s="10"/>
      <c r="DM34" s="11"/>
      <c r="DN34" s="10"/>
      <c r="DO34" s="11"/>
      <c r="DP34" s="10"/>
      <c r="DQ34" s="11"/>
      <c r="DR34" s="10"/>
      <c r="DS34" s="11"/>
      <c r="DT34" s="10"/>
      <c r="DU34" s="8"/>
      <c r="DV34" s="8">
        <f>DH34+DU34</f>
        <v>0</v>
      </c>
      <c r="DW34" s="11"/>
      <c r="DX34" s="10"/>
      <c r="DY34" s="11"/>
      <c r="DZ34" s="10"/>
      <c r="EA34" s="11"/>
      <c r="EB34" s="10"/>
      <c r="EC34" s="8"/>
      <c r="ED34" s="11"/>
      <c r="EE34" s="10"/>
      <c r="EF34" s="11"/>
      <c r="EG34" s="10"/>
      <c r="EH34" s="11"/>
      <c r="EI34" s="10"/>
      <c r="EJ34" s="11"/>
      <c r="EK34" s="10"/>
      <c r="EL34" s="11"/>
      <c r="EM34" s="10"/>
      <c r="EN34" s="11"/>
      <c r="EO34" s="10"/>
      <c r="EP34" s="8"/>
      <c r="EQ34" s="8">
        <f>EC34+EP34</f>
        <v>0</v>
      </c>
      <c r="ER34" s="11"/>
      <c r="ES34" s="10"/>
      <c r="ET34" s="11"/>
      <c r="EU34" s="10"/>
      <c r="EV34" s="11"/>
      <c r="EW34" s="10"/>
      <c r="EX34" s="8"/>
      <c r="EY34" s="11"/>
      <c r="EZ34" s="10"/>
      <c r="FA34" s="11"/>
      <c r="FB34" s="10"/>
      <c r="FC34" s="11"/>
      <c r="FD34" s="10"/>
      <c r="FE34" s="11"/>
      <c r="FF34" s="10"/>
      <c r="FG34" s="11"/>
      <c r="FH34" s="10"/>
      <c r="FI34" s="11"/>
      <c r="FJ34" s="10"/>
      <c r="FK34" s="8"/>
      <c r="FL34" s="8">
        <f>EX34+FK34</f>
        <v>0</v>
      </c>
      <c r="FM34" s="11"/>
      <c r="FN34" s="10"/>
      <c r="FO34" s="11"/>
      <c r="FP34" s="10"/>
      <c r="FQ34" s="11"/>
      <c r="FR34" s="10"/>
      <c r="FS34" s="8"/>
      <c r="FT34" s="11"/>
      <c r="FU34" s="10"/>
      <c r="FV34" s="11"/>
      <c r="FW34" s="10"/>
      <c r="FX34" s="11"/>
      <c r="FY34" s="10"/>
      <c r="FZ34" s="11"/>
      <c r="GA34" s="10"/>
      <c r="GB34" s="11"/>
      <c r="GC34" s="10"/>
      <c r="GD34" s="11"/>
      <c r="GE34" s="10"/>
      <c r="GF34" s="8"/>
      <c r="GG34" s="8">
        <f>FS34+GF34</f>
        <v>0</v>
      </c>
    </row>
    <row r="35" spans="1:189" ht="12.75">
      <c r="A35" s="7"/>
      <c r="B35" s="7"/>
      <c r="C35" s="7"/>
      <c r="D35" s="7"/>
      <c r="E35" s="7" t="s">
        <v>96</v>
      </c>
      <c r="F35" s="3" t="s">
        <v>97</v>
      </c>
      <c r="G35" s="7">
        <f>COUNTIF(V35:GG35,"e")</f>
        <v>0</v>
      </c>
      <c r="H35" s="7">
        <f>COUNTIF(V35:GG35,"z")</f>
        <v>0</v>
      </c>
      <c r="I35" s="7">
        <f>SUM(J35:R35)</f>
        <v>0</v>
      </c>
      <c r="J35" s="7">
        <f>V35+AQ35+BL35+CG35+DB35+DW35+ER35+FM35</f>
        <v>0</v>
      </c>
      <c r="K35" s="7">
        <f>X35+AS35+BN35+CI35+DD35+DY35+ET35+FO35</f>
        <v>0</v>
      </c>
      <c r="L35" s="7">
        <f>Z35+AU35+BP35+CK35+DF35+EA35+EV35+FQ35</f>
        <v>0</v>
      </c>
      <c r="M35" s="7">
        <f>AC35+AX35+BS35+CN35+DI35+ED35+EY35+FT35</f>
        <v>0</v>
      </c>
      <c r="N35" s="7">
        <f>AE35+AZ35+BU35+CP35+DK35+EF35+FA35+FV35</f>
        <v>0</v>
      </c>
      <c r="O35" s="7">
        <f>AG35+BB35+BW35+CR35+DM35+EH35+FC35+FX35</f>
        <v>0</v>
      </c>
      <c r="P35" s="7">
        <f>AI35+BD35+BY35+CT35+DO35+EJ35+FE35+FZ35</f>
        <v>0</v>
      </c>
      <c r="Q35" s="7">
        <f>AK35+BF35+CA35+CV35+DQ35+EL35+FG35+GB35</f>
        <v>0</v>
      </c>
      <c r="R35" s="7">
        <f>AM35+BH35+CC35+CX35+DS35+EN35+FI35+GD35</f>
        <v>0</v>
      </c>
      <c r="S35" s="8">
        <f>AP35+BK35+CF35+DA35+DV35+EQ35+FL35+GG35</f>
        <v>0</v>
      </c>
      <c r="T35" s="8">
        <f>AO35+BJ35+CE35+CZ35+DU35+EP35+FK35+GF35</f>
        <v>0</v>
      </c>
      <c r="U35" s="8">
        <v>2.6</v>
      </c>
      <c r="V35" s="11"/>
      <c r="W35" s="10"/>
      <c r="X35" s="11"/>
      <c r="Y35" s="10"/>
      <c r="Z35" s="11"/>
      <c r="AA35" s="10"/>
      <c r="AB35" s="8"/>
      <c r="AC35" s="11"/>
      <c r="AD35" s="10"/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8"/>
      <c r="AP35" s="8">
        <f>AB35+AO35</f>
        <v>0</v>
      </c>
      <c r="AQ35" s="11"/>
      <c r="AR35" s="10"/>
      <c r="AS35" s="11"/>
      <c r="AT35" s="10"/>
      <c r="AU35" s="11"/>
      <c r="AV35" s="10"/>
      <c r="AW35" s="8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8"/>
      <c r="BK35" s="8">
        <f>AW35+BJ35</f>
        <v>0</v>
      </c>
      <c r="BL35" s="11">
        <v>15</v>
      </c>
      <c r="BM35" s="10" t="s">
        <v>71</v>
      </c>
      <c r="BN35" s="11">
        <v>30</v>
      </c>
      <c r="BO35" s="10" t="s">
        <v>63</v>
      </c>
      <c r="BP35" s="11"/>
      <c r="BQ35" s="10"/>
      <c r="BR35" s="8">
        <v>4</v>
      </c>
      <c r="BS35" s="11">
        <v>15</v>
      </c>
      <c r="BT35" s="10" t="s">
        <v>63</v>
      </c>
      <c r="BU35" s="11"/>
      <c r="BV35" s="10"/>
      <c r="BW35" s="11"/>
      <c r="BX35" s="10"/>
      <c r="BY35" s="11"/>
      <c r="BZ35" s="10"/>
      <c r="CA35" s="11"/>
      <c r="CB35" s="10"/>
      <c r="CC35" s="11"/>
      <c r="CD35" s="10"/>
      <c r="CE35" s="8">
        <v>1</v>
      </c>
      <c r="CF35" s="8">
        <f>BR35+CE35</f>
        <v>0</v>
      </c>
      <c r="CG35" s="11"/>
      <c r="CH35" s="10"/>
      <c r="CI35" s="11"/>
      <c r="CJ35" s="10"/>
      <c r="CK35" s="11"/>
      <c r="CL35" s="10"/>
      <c r="CM35" s="8"/>
      <c r="CN35" s="11"/>
      <c r="CO35" s="10"/>
      <c r="CP35" s="11"/>
      <c r="CQ35" s="10"/>
      <c r="CR35" s="11"/>
      <c r="CS35" s="10"/>
      <c r="CT35" s="11"/>
      <c r="CU35" s="10"/>
      <c r="CV35" s="11"/>
      <c r="CW35" s="10"/>
      <c r="CX35" s="11"/>
      <c r="CY35" s="10"/>
      <c r="CZ35" s="8"/>
      <c r="DA35" s="8">
        <f>CM35+CZ35</f>
        <v>0</v>
      </c>
      <c r="DB35" s="11"/>
      <c r="DC35" s="10"/>
      <c r="DD35" s="11"/>
      <c r="DE35" s="10"/>
      <c r="DF35" s="11"/>
      <c r="DG35" s="10"/>
      <c r="DH35" s="8"/>
      <c r="DI35" s="11"/>
      <c r="DJ35" s="10"/>
      <c r="DK35" s="11"/>
      <c r="DL35" s="10"/>
      <c r="DM35" s="11"/>
      <c r="DN35" s="10"/>
      <c r="DO35" s="11"/>
      <c r="DP35" s="10"/>
      <c r="DQ35" s="11"/>
      <c r="DR35" s="10"/>
      <c r="DS35" s="11"/>
      <c r="DT35" s="10"/>
      <c r="DU35" s="8"/>
      <c r="DV35" s="8">
        <f>DH35+DU35</f>
        <v>0</v>
      </c>
      <c r="DW35" s="11"/>
      <c r="DX35" s="10"/>
      <c r="DY35" s="11"/>
      <c r="DZ35" s="10"/>
      <c r="EA35" s="11"/>
      <c r="EB35" s="10"/>
      <c r="EC35" s="8"/>
      <c r="ED35" s="11"/>
      <c r="EE35" s="10"/>
      <c r="EF35" s="11"/>
      <c r="EG35" s="10"/>
      <c r="EH35" s="11"/>
      <c r="EI35" s="10"/>
      <c r="EJ35" s="11"/>
      <c r="EK35" s="10"/>
      <c r="EL35" s="11"/>
      <c r="EM35" s="10"/>
      <c r="EN35" s="11"/>
      <c r="EO35" s="10"/>
      <c r="EP35" s="8"/>
      <c r="EQ35" s="8">
        <f>EC35+EP35</f>
        <v>0</v>
      </c>
      <c r="ER35" s="11"/>
      <c r="ES35" s="10"/>
      <c r="ET35" s="11"/>
      <c r="EU35" s="10"/>
      <c r="EV35" s="11"/>
      <c r="EW35" s="10"/>
      <c r="EX35" s="8"/>
      <c r="EY35" s="11"/>
      <c r="EZ35" s="10"/>
      <c r="FA35" s="11"/>
      <c r="FB35" s="10"/>
      <c r="FC35" s="11"/>
      <c r="FD35" s="10"/>
      <c r="FE35" s="11"/>
      <c r="FF35" s="10"/>
      <c r="FG35" s="11"/>
      <c r="FH35" s="10"/>
      <c r="FI35" s="11"/>
      <c r="FJ35" s="10"/>
      <c r="FK35" s="8"/>
      <c r="FL35" s="8">
        <f>EX35+FK35</f>
        <v>0</v>
      </c>
      <c r="FM35" s="11"/>
      <c r="FN35" s="10"/>
      <c r="FO35" s="11"/>
      <c r="FP35" s="10"/>
      <c r="FQ35" s="11"/>
      <c r="FR35" s="10"/>
      <c r="FS35" s="8"/>
      <c r="FT35" s="11"/>
      <c r="FU35" s="10"/>
      <c r="FV35" s="11"/>
      <c r="FW35" s="10"/>
      <c r="FX35" s="11"/>
      <c r="FY35" s="10"/>
      <c r="FZ35" s="11"/>
      <c r="GA35" s="10"/>
      <c r="GB35" s="11"/>
      <c r="GC35" s="10"/>
      <c r="GD35" s="11"/>
      <c r="GE35" s="10"/>
      <c r="GF35" s="8"/>
      <c r="GG35" s="8">
        <f>FS35+GF35</f>
        <v>0</v>
      </c>
    </row>
    <row r="36" spans="1:189" ht="12.75">
      <c r="A36" s="7"/>
      <c r="B36" s="7"/>
      <c r="C36" s="7"/>
      <c r="D36" s="7"/>
      <c r="E36" s="7" t="s">
        <v>98</v>
      </c>
      <c r="F36" s="3" t="s">
        <v>99</v>
      </c>
      <c r="G36" s="7">
        <f>COUNTIF(V36:GG36,"e")</f>
        <v>0</v>
      </c>
      <c r="H36" s="7">
        <f>COUNTIF(V36:GG36,"z")</f>
        <v>0</v>
      </c>
      <c r="I36" s="7">
        <f>SUM(J36:R36)</f>
        <v>0</v>
      </c>
      <c r="J36" s="7">
        <f>V36+AQ36+BL36+CG36+DB36+DW36+ER36+FM36</f>
        <v>0</v>
      </c>
      <c r="K36" s="7">
        <f>X36+AS36+BN36+CI36+DD36+DY36+ET36+FO36</f>
        <v>0</v>
      </c>
      <c r="L36" s="7">
        <f>Z36+AU36+BP36+CK36+DF36+EA36+EV36+FQ36</f>
        <v>0</v>
      </c>
      <c r="M36" s="7">
        <f>AC36+AX36+BS36+CN36+DI36+ED36+EY36+FT36</f>
        <v>0</v>
      </c>
      <c r="N36" s="7">
        <f>AE36+AZ36+BU36+CP36+DK36+EF36+FA36+FV36</f>
        <v>0</v>
      </c>
      <c r="O36" s="7">
        <f>AG36+BB36+BW36+CR36+DM36+EH36+FC36+FX36</f>
        <v>0</v>
      </c>
      <c r="P36" s="7">
        <f>AI36+BD36+BY36+CT36+DO36+EJ36+FE36+FZ36</f>
        <v>0</v>
      </c>
      <c r="Q36" s="7">
        <f>AK36+BF36+CA36+CV36+DQ36+EL36+FG36+GB36</f>
        <v>0</v>
      </c>
      <c r="R36" s="7">
        <f>AM36+BH36+CC36+CX36+DS36+EN36+FI36+GD36</f>
        <v>0</v>
      </c>
      <c r="S36" s="8">
        <f>AP36+BK36+CF36+DA36+DV36+EQ36+FL36+GG36</f>
        <v>0</v>
      </c>
      <c r="T36" s="8">
        <f>AO36+BJ36+CE36+CZ36+DU36+EP36+FK36+GF36</f>
        <v>0</v>
      </c>
      <c r="U36" s="8">
        <v>2.5</v>
      </c>
      <c r="V36" s="11"/>
      <c r="W36" s="10"/>
      <c r="X36" s="11"/>
      <c r="Y36" s="10"/>
      <c r="Z36" s="11"/>
      <c r="AA36" s="10"/>
      <c r="AB36" s="8"/>
      <c r="AC36" s="11"/>
      <c r="AD36" s="10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8"/>
      <c r="AP36" s="8">
        <f>AB36+AO36</f>
        <v>0</v>
      </c>
      <c r="AQ36" s="11"/>
      <c r="AR36" s="10"/>
      <c r="AS36" s="11"/>
      <c r="AT36" s="10"/>
      <c r="AU36" s="11"/>
      <c r="AV36" s="10"/>
      <c r="AW36" s="8"/>
      <c r="AX36" s="11"/>
      <c r="AY36" s="10"/>
      <c r="AZ36" s="11"/>
      <c r="BA36" s="10"/>
      <c r="BB36" s="11"/>
      <c r="BC36" s="10"/>
      <c r="BD36" s="11"/>
      <c r="BE36" s="10"/>
      <c r="BF36" s="11"/>
      <c r="BG36" s="10"/>
      <c r="BH36" s="11"/>
      <c r="BI36" s="10"/>
      <c r="BJ36" s="8"/>
      <c r="BK36" s="8">
        <f>AW36+BJ36</f>
        <v>0</v>
      </c>
      <c r="BL36" s="11">
        <v>30</v>
      </c>
      <c r="BM36" s="10" t="s">
        <v>63</v>
      </c>
      <c r="BN36" s="11"/>
      <c r="BO36" s="10"/>
      <c r="BP36" s="11"/>
      <c r="BQ36" s="10"/>
      <c r="BR36" s="8">
        <v>2</v>
      </c>
      <c r="BS36" s="11">
        <v>30</v>
      </c>
      <c r="BT36" s="10" t="s">
        <v>63</v>
      </c>
      <c r="BU36" s="11"/>
      <c r="BV36" s="10"/>
      <c r="BW36" s="11"/>
      <c r="BX36" s="10"/>
      <c r="BY36" s="11"/>
      <c r="BZ36" s="10"/>
      <c r="CA36" s="11"/>
      <c r="CB36" s="10"/>
      <c r="CC36" s="11"/>
      <c r="CD36" s="10"/>
      <c r="CE36" s="8">
        <v>2</v>
      </c>
      <c r="CF36" s="8">
        <f>BR36+CE36</f>
        <v>0</v>
      </c>
      <c r="CG36" s="11"/>
      <c r="CH36" s="10"/>
      <c r="CI36" s="11"/>
      <c r="CJ36" s="10"/>
      <c r="CK36" s="11"/>
      <c r="CL36" s="10"/>
      <c r="CM36" s="8"/>
      <c r="CN36" s="11"/>
      <c r="CO36" s="10"/>
      <c r="CP36" s="11"/>
      <c r="CQ36" s="10"/>
      <c r="CR36" s="11"/>
      <c r="CS36" s="10"/>
      <c r="CT36" s="11"/>
      <c r="CU36" s="10"/>
      <c r="CV36" s="11"/>
      <c r="CW36" s="10"/>
      <c r="CX36" s="11"/>
      <c r="CY36" s="10"/>
      <c r="CZ36" s="8"/>
      <c r="DA36" s="8">
        <f>CM36+CZ36</f>
        <v>0</v>
      </c>
      <c r="DB36" s="11"/>
      <c r="DC36" s="10"/>
      <c r="DD36" s="11"/>
      <c r="DE36" s="10"/>
      <c r="DF36" s="11"/>
      <c r="DG36" s="10"/>
      <c r="DH36" s="8"/>
      <c r="DI36" s="11"/>
      <c r="DJ36" s="10"/>
      <c r="DK36" s="11"/>
      <c r="DL36" s="10"/>
      <c r="DM36" s="11"/>
      <c r="DN36" s="10"/>
      <c r="DO36" s="11"/>
      <c r="DP36" s="10"/>
      <c r="DQ36" s="11"/>
      <c r="DR36" s="10"/>
      <c r="DS36" s="11"/>
      <c r="DT36" s="10"/>
      <c r="DU36" s="8"/>
      <c r="DV36" s="8">
        <f>DH36+DU36</f>
        <v>0</v>
      </c>
      <c r="DW36" s="11"/>
      <c r="DX36" s="10"/>
      <c r="DY36" s="11"/>
      <c r="DZ36" s="10"/>
      <c r="EA36" s="11"/>
      <c r="EB36" s="10"/>
      <c r="EC36" s="8"/>
      <c r="ED36" s="11"/>
      <c r="EE36" s="10"/>
      <c r="EF36" s="11"/>
      <c r="EG36" s="10"/>
      <c r="EH36" s="11"/>
      <c r="EI36" s="10"/>
      <c r="EJ36" s="11"/>
      <c r="EK36" s="10"/>
      <c r="EL36" s="11"/>
      <c r="EM36" s="10"/>
      <c r="EN36" s="11"/>
      <c r="EO36" s="10"/>
      <c r="EP36" s="8"/>
      <c r="EQ36" s="8">
        <f>EC36+EP36</f>
        <v>0</v>
      </c>
      <c r="ER36" s="11"/>
      <c r="ES36" s="10"/>
      <c r="ET36" s="11"/>
      <c r="EU36" s="10"/>
      <c r="EV36" s="11"/>
      <c r="EW36" s="10"/>
      <c r="EX36" s="8"/>
      <c r="EY36" s="11"/>
      <c r="EZ36" s="10"/>
      <c r="FA36" s="11"/>
      <c r="FB36" s="10"/>
      <c r="FC36" s="11"/>
      <c r="FD36" s="10"/>
      <c r="FE36" s="11"/>
      <c r="FF36" s="10"/>
      <c r="FG36" s="11"/>
      <c r="FH36" s="10"/>
      <c r="FI36" s="11"/>
      <c r="FJ36" s="10"/>
      <c r="FK36" s="8"/>
      <c r="FL36" s="8">
        <f>EX36+FK36</f>
        <v>0</v>
      </c>
      <c r="FM36" s="11"/>
      <c r="FN36" s="10"/>
      <c r="FO36" s="11"/>
      <c r="FP36" s="10"/>
      <c r="FQ36" s="11"/>
      <c r="FR36" s="10"/>
      <c r="FS36" s="8"/>
      <c r="FT36" s="11"/>
      <c r="FU36" s="10"/>
      <c r="FV36" s="11"/>
      <c r="FW36" s="10"/>
      <c r="FX36" s="11"/>
      <c r="FY36" s="10"/>
      <c r="FZ36" s="11"/>
      <c r="GA36" s="10"/>
      <c r="GB36" s="11"/>
      <c r="GC36" s="10"/>
      <c r="GD36" s="11"/>
      <c r="GE36" s="10"/>
      <c r="GF36" s="8"/>
      <c r="GG36" s="8">
        <f>FS36+GF36</f>
        <v>0</v>
      </c>
    </row>
    <row r="37" spans="1:189" ht="15.75" customHeight="1">
      <c r="A37" s="7"/>
      <c r="B37" s="7"/>
      <c r="C37" s="7"/>
      <c r="D37" s="7"/>
      <c r="E37" s="7"/>
      <c r="F37" s="7" t="s">
        <v>81</v>
      </c>
      <c r="G37" s="7">
        <f>SUM(G28:G36)</f>
        <v>0</v>
      </c>
      <c r="H37" s="7">
        <f>SUM(H28:H36)</f>
        <v>0</v>
      </c>
      <c r="I37" s="7">
        <f>SUM(I28:I36)</f>
        <v>0</v>
      </c>
      <c r="J37" s="7">
        <f>SUM(J28:J36)</f>
        <v>0</v>
      </c>
      <c r="K37" s="7">
        <f>SUM(K28:K36)</f>
        <v>0</v>
      </c>
      <c r="L37" s="7">
        <f>SUM(L28:L36)</f>
        <v>0</v>
      </c>
      <c r="M37" s="7">
        <f>SUM(M28:M36)</f>
        <v>0</v>
      </c>
      <c r="N37" s="7">
        <f>SUM(N28:N36)</f>
        <v>0</v>
      </c>
      <c r="O37" s="7">
        <f>SUM(O28:O36)</f>
        <v>0</v>
      </c>
      <c r="P37" s="7">
        <f>SUM(P28:P36)</f>
        <v>0</v>
      </c>
      <c r="Q37" s="7">
        <f>SUM(Q28:Q36)</f>
        <v>0</v>
      </c>
      <c r="R37" s="7">
        <f>SUM(R28:R36)</f>
        <v>0</v>
      </c>
      <c r="S37" s="8">
        <f>SUM(S28:S36)</f>
        <v>0</v>
      </c>
      <c r="T37" s="8">
        <f>SUM(T28:T36)</f>
        <v>0</v>
      </c>
      <c r="U37" s="8">
        <f>SUM(U28:U36)</f>
        <v>0</v>
      </c>
      <c r="V37" s="11">
        <f>SUM(V28:V36)</f>
        <v>0</v>
      </c>
      <c r="W37" s="10">
        <f>SUM(W28:W36)</f>
        <v>0</v>
      </c>
      <c r="X37" s="11">
        <f>SUM(X28:X36)</f>
        <v>0</v>
      </c>
      <c r="Y37" s="10">
        <f>SUM(Y28:Y36)</f>
        <v>0</v>
      </c>
      <c r="Z37" s="11">
        <f>SUM(Z28:Z36)</f>
        <v>0</v>
      </c>
      <c r="AA37" s="10">
        <f>SUM(AA28:AA36)</f>
        <v>0</v>
      </c>
      <c r="AB37" s="8">
        <f>SUM(AB28:AB36)</f>
        <v>0</v>
      </c>
      <c r="AC37" s="11">
        <f>SUM(AC28:AC36)</f>
        <v>0</v>
      </c>
      <c r="AD37" s="10">
        <f>SUM(AD28:AD36)</f>
        <v>0</v>
      </c>
      <c r="AE37" s="11">
        <f>SUM(AE28:AE36)</f>
        <v>0</v>
      </c>
      <c r="AF37" s="10">
        <f>SUM(AF28:AF36)</f>
        <v>0</v>
      </c>
      <c r="AG37" s="11">
        <f>SUM(AG28:AG36)</f>
        <v>0</v>
      </c>
      <c r="AH37" s="10">
        <f>SUM(AH28:AH36)</f>
        <v>0</v>
      </c>
      <c r="AI37" s="11">
        <f>SUM(AI28:AI36)</f>
        <v>0</v>
      </c>
      <c r="AJ37" s="10">
        <f>SUM(AJ28:AJ36)</f>
        <v>0</v>
      </c>
      <c r="AK37" s="11">
        <f>SUM(AK28:AK36)</f>
        <v>0</v>
      </c>
      <c r="AL37" s="10">
        <f>SUM(AL28:AL36)</f>
        <v>0</v>
      </c>
      <c r="AM37" s="11">
        <f>SUM(AM28:AM36)</f>
        <v>0</v>
      </c>
      <c r="AN37" s="10">
        <f>SUM(AN28:AN36)</f>
        <v>0</v>
      </c>
      <c r="AO37" s="8">
        <f>SUM(AO28:AO36)</f>
        <v>0</v>
      </c>
      <c r="AP37" s="8">
        <f>SUM(AP28:AP36)</f>
        <v>0</v>
      </c>
      <c r="AQ37" s="11">
        <f>SUM(AQ28:AQ36)</f>
        <v>0</v>
      </c>
      <c r="AR37" s="10">
        <f>SUM(AR28:AR36)</f>
        <v>0</v>
      </c>
      <c r="AS37" s="11">
        <f>SUM(AS28:AS36)</f>
        <v>0</v>
      </c>
      <c r="AT37" s="10">
        <f>SUM(AT28:AT36)</f>
        <v>0</v>
      </c>
      <c r="AU37" s="11">
        <f>SUM(AU28:AU36)</f>
        <v>0</v>
      </c>
      <c r="AV37" s="10">
        <f>SUM(AV28:AV36)</f>
        <v>0</v>
      </c>
      <c r="AW37" s="8">
        <f>SUM(AW28:AW36)</f>
        <v>0</v>
      </c>
      <c r="AX37" s="11">
        <f>SUM(AX28:AX36)</f>
        <v>0</v>
      </c>
      <c r="AY37" s="10">
        <f>SUM(AY28:AY36)</f>
        <v>0</v>
      </c>
      <c r="AZ37" s="11">
        <f>SUM(AZ28:AZ36)</f>
        <v>0</v>
      </c>
      <c r="BA37" s="10">
        <f>SUM(BA28:BA36)</f>
        <v>0</v>
      </c>
      <c r="BB37" s="11">
        <f>SUM(BB28:BB36)</f>
        <v>0</v>
      </c>
      <c r="BC37" s="10">
        <f>SUM(BC28:BC36)</f>
        <v>0</v>
      </c>
      <c r="BD37" s="11">
        <f>SUM(BD28:BD36)</f>
        <v>0</v>
      </c>
      <c r="BE37" s="10">
        <f>SUM(BE28:BE36)</f>
        <v>0</v>
      </c>
      <c r="BF37" s="11">
        <f>SUM(BF28:BF36)</f>
        <v>0</v>
      </c>
      <c r="BG37" s="10">
        <f>SUM(BG28:BG36)</f>
        <v>0</v>
      </c>
      <c r="BH37" s="11">
        <f>SUM(BH28:BH36)</f>
        <v>0</v>
      </c>
      <c r="BI37" s="10">
        <f>SUM(BI28:BI36)</f>
        <v>0</v>
      </c>
      <c r="BJ37" s="8">
        <f>SUM(BJ28:BJ36)</f>
        <v>0</v>
      </c>
      <c r="BK37" s="8">
        <f>SUM(BK28:BK36)</f>
        <v>0</v>
      </c>
      <c r="BL37" s="11">
        <f>SUM(BL28:BL36)</f>
        <v>0</v>
      </c>
      <c r="BM37" s="10">
        <f>SUM(BM28:BM36)</f>
        <v>0</v>
      </c>
      <c r="BN37" s="11">
        <f>SUM(BN28:BN36)</f>
        <v>0</v>
      </c>
      <c r="BO37" s="10">
        <f>SUM(BO28:BO36)</f>
        <v>0</v>
      </c>
      <c r="BP37" s="11">
        <f>SUM(BP28:BP36)</f>
        <v>0</v>
      </c>
      <c r="BQ37" s="10">
        <f>SUM(BQ28:BQ36)</f>
        <v>0</v>
      </c>
      <c r="BR37" s="8">
        <f>SUM(BR28:BR36)</f>
        <v>0</v>
      </c>
      <c r="BS37" s="11">
        <f>SUM(BS28:BS36)</f>
        <v>0</v>
      </c>
      <c r="BT37" s="10">
        <f>SUM(BT28:BT36)</f>
        <v>0</v>
      </c>
      <c r="BU37" s="11">
        <f>SUM(BU28:BU36)</f>
        <v>0</v>
      </c>
      <c r="BV37" s="10">
        <f>SUM(BV28:BV36)</f>
        <v>0</v>
      </c>
      <c r="BW37" s="11">
        <f>SUM(BW28:BW36)</f>
        <v>0</v>
      </c>
      <c r="BX37" s="10">
        <f>SUM(BX28:BX36)</f>
        <v>0</v>
      </c>
      <c r="BY37" s="11">
        <f>SUM(BY28:BY36)</f>
        <v>0</v>
      </c>
      <c r="BZ37" s="10">
        <f>SUM(BZ28:BZ36)</f>
        <v>0</v>
      </c>
      <c r="CA37" s="11">
        <f>SUM(CA28:CA36)</f>
        <v>0</v>
      </c>
      <c r="CB37" s="10">
        <f>SUM(CB28:CB36)</f>
        <v>0</v>
      </c>
      <c r="CC37" s="11">
        <f>SUM(CC28:CC36)</f>
        <v>0</v>
      </c>
      <c r="CD37" s="10">
        <f>SUM(CD28:CD36)</f>
        <v>0</v>
      </c>
      <c r="CE37" s="8">
        <f>SUM(CE28:CE36)</f>
        <v>0</v>
      </c>
      <c r="CF37" s="8">
        <f>SUM(CF28:CF36)</f>
        <v>0</v>
      </c>
      <c r="CG37" s="11">
        <f>SUM(CG28:CG36)</f>
        <v>0</v>
      </c>
      <c r="CH37" s="10">
        <f>SUM(CH28:CH36)</f>
        <v>0</v>
      </c>
      <c r="CI37" s="11">
        <f>SUM(CI28:CI36)</f>
        <v>0</v>
      </c>
      <c r="CJ37" s="10">
        <f>SUM(CJ28:CJ36)</f>
        <v>0</v>
      </c>
      <c r="CK37" s="11">
        <f>SUM(CK28:CK36)</f>
        <v>0</v>
      </c>
      <c r="CL37" s="10">
        <f>SUM(CL28:CL36)</f>
        <v>0</v>
      </c>
      <c r="CM37" s="8">
        <f>SUM(CM28:CM36)</f>
        <v>0</v>
      </c>
      <c r="CN37" s="11">
        <f>SUM(CN28:CN36)</f>
        <v>0</v>
      </c>
      <c r="CO37" s="10">
        <f>SUM(CO28:CO36)</f>
        <v>0</v>
      </c>
      <c r="CP37" s="11">
        <f>SUM(CP28:CP36)</f>
        <v>0</v>
      </c>
      <c r="CQ37" s="10">
        <f>SUM(CQ28:CQ36)</f>
        <v>0</v>
      </c>
      <c r="CR37" s="11">
        <f>SUM(CR28:CR36)</f>
        <v>0</v>
      </c>
      <c r="CS37" s="10">
        <f>SUM(CS28:CS36)</f>
        <v>0</v>
      </c>
      <c r="CT37" s="11">
        <f>SUM(CT28:CT36)</f>
        <v>0</v>
      </c>
      <c r="CU37" s="10">
        <f>SUM(CU28:CU36)</f>
        <v>0</v>
      </c>
      <c r="CV37" s="11">
        <f>SUM(CV28:CV36)</f>
        <v>0</v>
      </c>
      <c r="CW37" s="10">
        <f>SUM(CW28:CW36)</f>
        <v>0</v>
      </c>
      <c r="CX37" s="11">
        <f>SUM(CX28:CX36)</f>
        <v>0</v>
      </c>
      <c r="CY37" s="10">
        <f>SUM(CY28:CY36)</f>
        <v>0</v>
      </c>
      <c r="CZ37" s="8">
        <f>SUM(CZ28:CZ36)</f>
        <v>0</v>
      </c>
      <c r="DA37" s="8">
        <f>SUM(DA28:DA36)</f>
        <v>0</v>
      </c>
      <c r="DB37" s="11">
        <f>SUM(DB28:DB36)</f>
        <v>0</v>
      </c>
      <c r="DC37" s="10">
        <f>SUM(DC28:DC36)</f>
        <v>0</v>
      </c>
      <c r="DD37" s="11">
        <f>SUM(DD28:DD36)</f>
        <v>0</v>
      </c>
      <c r="DE37" s="10">
        <f>SUM(DE28:DE36)</f>
        <v>0</v>
      </c>
      <c r="DF37" s="11">
        <f>SUM(DF28:DF36)</f>
        <v>0</v>
      </c>
      <c r="DG37" s="10">
        <f>SUM(DG28:DG36)</f>
        <v>0</v>
      </c>
      <c r="DH37" s="8">
        <f>SUM(DH28:DH36)</f>
        <v>0</v>
      </c>
      <c r="DI37" s="11">
        <f>SUM(DI28:DI36)</f>
        <v>0</v>
      </c>
      <c r="DJ37" s="10">
        <f>SUM(DJ28:DJ36)</f>
        <v>0</v>
      </c>
      <c r="DK37" s="11">
        <f>SUM(DK28:DK36)</f>
        <v>0</v>
      </c>
      <c r="DL37" s="10">
        <f>SUM(DL28:DL36)</f>
        <v>0</v>
      </c>
      <c r="DM37" s="11">
        <f>SUM(DM28:DM36)</f>
        <v>0</v>
      </c>
      <c r="DN37" s="10">
        <f>SUM(DN28:DN36)</f>
        <v>0</v>
      </c>
      <c r="DO37" s="11">
        <f>SUM(DO28:DO36)</f>
        <v>0</v>
      </c>
      <c r="DP37" s="10">
        <f>SUM(DP28:DP36)</f>
        <v>0</v>
      </c>
      <c r="DQ37" s="11">
        <f>SUM(DQ28:DQ36)</f>
        <v>0</v>
      </c>
      <c r="DR37" s="10">
        <f>SUM(DR28:DR36)</f>
        <v>0</v>
      </c>
      <c r="DS37" s="11">
        <f>SUM(DS28:DS36)</f>
        <v>0</v>
      </c>
      <c r="DT37" s="10">
        <f>SUM(DT28:DT36)</f>
        <v>0</v>
      </c>
      <c r="DU37" s="8">
        <f>SUM(DU28:DU36)</f>
        <v>0</v>
      </c>
      <c r="DV37" s="8">
        <f>SUM(DV28:DV36)</f>
        <v>0</v>
      </c>
      <c r="DW37" s="11">
        <f>SUM(DW28:DW36)</f>
        <v>0</v>
      </c>
      <c r="DX37" s="10">
        <f>SUM(DX28:DX36)</f>
        <v>0</v>
      </c>
      <c r="DY37" s="11">
        <f>SUM(DY28:DY36)</f>
        <v>0</v>
      </c>
      <c r="DZ37" s="10">
        <f>SUM(DZ28:DZ36)</f>
        <v>0</v>
      </c>
      <c r="EA37" s="11">
        <f>SUM(EA28:EA36)</f>
        <v>0</v>
      </c>
      <c r="EB37" s="10">
        <f>SUM(EB28:EB36)</f>
        <v>0</v>
      </c>
      <c r="EC37" s="8">
        <f>SUM(EC28:EC36)</f>
        <v>0</v>
      </c>
      <c r="ED37" s="11">
        <f>SUM(ED28:ED36)</f>
        <v>0</v>
      </c>
      <c r="EE37" s="10">
        <f>SUM(EE28:EE36)</f>
        <v>0</v>
      </c>
      <c r="EF37" s="11">
        <f>SUM(EF28:EF36)</f>
        <v>0</v>
      </c>
      <c r="EG37" s="10">
        <f>SUM(EG28:EG36)</f>
        <v>0</v>
      </c>
      <c r="EH37" s="11">
        <f>SUM(EH28:EH36)</f>
        <v>0</v>
      </c>
      <c r="EI37" s="10">
        <f>SUM(EI28:EI36)</f>
        <v>0</v>
      </c>
      <c r="EJ37" s="11">
        <f>SUM(EJ28:EJ36)</f>
        <v>0</v>
      </c>
      <c r="EK37" s="10">
        <f>SUM(EK28:EK36)</f>
        <v>0</v>
      </c>
      <c r="EL37" s="11">
        <f>SUM(EL28:EL36)</f>
        <v>0</v>
      </c>
      <c r="EM37" s="10">
        <f>SUM(EM28:EM36)</f>
        <v>0</v>
      </c>
      <c r="EN37" s="11">
        <f>SUM(EN28:EN36)</f>
        <v>0</v>
      </c>
      <c r="EO37" s="10">
        <f>SUM(EO28:EO36)</f>
        <v>0</v>
      </c>
      <c r="EP37" s="8">
        <f>SUM(EP28:EP36)</f>
        <v>0</v>
      </c>
      <c r="EQ37" s="8">
        <f>SUM(EQ28:EQ36)</f>
        <v>0</v>
      </c>
      <c r="ER37" s="11">
        <f>SUM(ER28:ER36)</f>
        <v>0</v>
      </c>
      <c r="ES37" s="10">
        <f>SUM(ES28:ES36)</f>
        <v>0</v>
      </c>
      <c r="ET37" s="11">
        <f>SUM(ET28:ET36)</f>
        <v>0</v>
      </c>
      <c r="EU37" s="10">
        <f>SUM(EU28:EU36)</f>
        <v>0</v>
      </c>
      <c r="EV37" s="11">
        <f>SUM(EV28:EV36)</f>
        <v>0</v>
      </c>
      <c r="EW37" s="10">
        <f>SUM(EW28:EW36)</f>
        <v>0</v>
      </c>
      <c r="EX37" s="8">
        <f>SUM(EX28:EX36)</f>
        <v>0</v>
      </c>
      <c r="EY37" s="11">
        <f>SUM(EY28:EY36)</f>
        <v>0</v>
      </c>
      <c r="EZ37" s="10">
        <f>SUM(EZ28:EZ36)</f>
        <v>0</v>
      </c>
      <c r="FA37" s="11">
        <f>SUM(FA28:FA36)</f>
        <v>0</v>
      </c>
      <c r="FB37" s="10">
        <f>SUM(FB28:FB36)</f>
        <v>0</v>
      </c>
      <c r="FC37" s="11">
        <f>SUM(FC28:FC36)</f>
        <v>0</v>
      </c>
      <c r="FD37" s="10">
        <f>SUM(FD28:FD36)</f>
        <v>0</v>
      </c>
      <c r="FE37" s="11">
        <f>SUM(FE28:FE36)</f>
        <v>0</v>
      </c>
      <c r="FF37" s="10">
        <f>SUM(FF28:FF36)</f>
        <v>0</v>
      </c>
      <c r="FG37" s="11">
        <f>SUM(FG28:FG36)</f>
        <v>0</v>
      </c>
      <c r="FH37" s="10">
        <f>SUM(FH28:FH36)</f>
        <v>0</v>
      </c>
      <c r="FI37" s="11">
        <f>SUM(FI28:FI36)</f>
        <v>0</v>
      </c>
      <c r="FJ37" s="10">
        <f>SUM(FJ28:FJ36)</f>
        <v>0</v>
      </c>
      <c r="FK37" s="8">
        <f>SUM(FK28:FK36)</f>
        <v>0</v>
      </c>
      <c r="FL37" s="8">
        <f>SUM(FL28:FL36)</f>
        <v>0</v>
      </c>
      <c r="FM37" s="11">
        <f>SUM(FM28:FM36)</f>
        <v>0</v>
      </c>
      <c r="FN37" s="10">
        <f>SUM(FN28:FN36)</f>
        <v>0</v>
      </c>
      <c r="FO37" s="11">
        <f>SUM(FO28:FO36)</f>
        <v>0</v>
      </c>
      <c r="FP37" s="10">
        <f>SUM(FP28:FP36)</f>
        <v>0</v>
      </c>
      <c r="FQ37" s="11">
        <f>SUM(FQ28:FQ36)</f>
        <v>0</v>
      </c>
      <c r="FR37" s="10">
        <f>SUM(FR28:FR36)</f>
        <v>0</v>
      </c>
      <c r="FS37" s="8">
        <f>SUM(FS28:FS36)</f>
        <v>0</v>
      </c>
      <c r="FT37" s="11">
        <f>SUM(FT28:FT36)</f>
        <v>0</v>
      </c>
      <c r="FU37" s="10">
        <f>SUM(FU28:FU36)</f>
        <v>0</v>
      </c>
      <c r="FV37" s="11">
        <f>SUM(FV28:FV36)</f>
        <v>0</v>
      </c>
      <c r="FW37" s="10">
        <f>SUM(FW28:FW36)</f>
        <v>0</v>
      </c>
      <c r="FX37" s="11">
        <f>SUM(FX28:FX36)</f>
        <v>0</v>
      </c>
      <c r="FY37" s="10">
        <f>SUM(FY28:FY36)</f>
        <v>0</v>
      </c>
      <c r="FZ37" s="11">
        <f>SUM(FZ28:FZ36)</f>
        <v>0</v>
      </c>
      <c r="GA37" s="10">
        <f>SUM(GA28:GA36)</f>
        <v>0</v>
      </c>
      <c r="GB37" s="11">
        <f>SUM(GB28:GB36)</f>
        <v>0</v>
      </c>
      <c r="GC37" s="10">
        <f>SUM(GC28:GC36)</f>
        <v>0</v>
      </c>
      <c r="GD37" s="11">
        <f>SUM(GD28:GD36)</f>
        <v>0</v>
      </c>
      <c r="GE37" s="10">
        <f>SUM(GE28:GE36)</f>
        <v>0</v>
      </c>
      <c r="GF37" s="8">
        <f>SUM(GF28:GF36)</f>
        <v>0</v>
      </c>
      <c r="GG37" s="8">
        <f>SUM(GG28:GG36)</f>
        <v>0</v>
      </c>
    </row>
    <row r="38" spans="1:189" ht="12.75">
      <c r="A38" s="5" t="s">
        <v>169</v>
      </c>
      <c r="B38" s="7"/>
      <c r="C38" s="7"/>
      <c r="D38" s="7"/>
      <c r="E38" s="7" t="s">
        <v>101</v>
      </c>
      <c r="F38" s="3" t="s">
        <v>102</v>
      </c>
      <c r="G38" s="7">
        <f>COUNTIF(V38:GG38,"e")</f>
        <v>0</v>
      </c>
      <c r="H38" s="7">
        <f>COUNTIF(V38:GG38,"z")</f>
        <v>0</v>
      </c>
      <c r="I38" s="7">
        <f>SUM(J38:R38)</f>
        <v>0</v>
      </c>
      <c r="J38" s="7">
        <f>V38+AQ38+BL38+CG38+DB38+DW38+ER38+FM38</f>
        <v>0</v>
      </c>
      <c r="K38" s="7">
        <f>X38+AS38+BN38+CI38+DD38+DY38+ET38+FO38</f>
        <v>0</v>
      </c>
      <c r="L38" s="7">
        <f>Z38+AU38+BP38+CK38+DF38+EA38+EV38+FQ38</f>
        <v>0</v>
      </c>
      <c r="M38" s="7">
        <f>AC38+AX38+BS38+CN38+DI38+ED38+EY38+FT38</f>
        <v>0</v>
      </c>
      <c r="N38" s="7">
        <f>AE38+AZ38+BU38+CP38+DK38+EF38+FA38+FV38</f>
        <v>0</v>
      </c>
      <c r="O38" s="7">
        <f>AG38+BB38+BW38+CR38+DM38+EH38+FC38+FX38</f>
        <v>0</v>
      </c>
      <c r="P38" s="7">
        <f>AI38+BD38+BY38+CT38+DO38+EJ38+FE38+FZ38</f>
        <v>0</v>
      </c>
      <c r="Q38" s="7">
        <f>AK38+BF38+CA38+CV38+DQ38+EL38+FG38+GB38</f>
        <v>0</v>
      </c>
      <c r="R38" s="7">
        <f>AM38+BH38+CC38+CX38+DS38+EN38+FI38+GD38</f>
        <v>0</v>
      </c>
      <c r="S38" s="8">
        <f>AP38+BK38+CF38+DA38+DV38+EQ38+FL38+GG38</f>
        <v>0</v>
      </c>
      <c r="T38" s="8">
        <f>AO38+BJ38+CE38+CZ38+DU38+EP38+FK38+GF38</f>
        <v>0</v>
      </c>
      <c r="U38" s="8">
        <v>0.6</v>
      </c>
      <c r="V38" s="11">
        <v>15</v>
      </c>
      <c r="W38" s="10" t="s">
        <v>63</v>
      </c>
      <c r="X38" s="11"/>
      <c r="Y38" s="10"/>
      <c r="Z38" s="11"/>
      <c r="AA38" s="10"/>
      <c r="AB38" s="8">
        <v>1</v>
      </c>
      <c r="AC38" s="11"/>
      <c r="AD38" s="10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8"/>
      <c r="AP38" s="8">
        <f>AB38+AO38</f>
        <v>0</v>
      </c>
      <c r="AQ38" s="11"/>
      <c r="AR38" s="10"/>
      <c r="AS38" s="11"/>
      <c r="AT38" s="10"/>
      <c r="AU38" s="11"/>
      <c r="AV38" s="10"/>
      <c r="AW38" s="8"/>
      <c r="AX38" s="11"/>
      <c r="AY38" s="10"/>
      <c r="AZ38" s="11"/>
      <c r="BA38" s="10"/>
      <c r="BB38" s="11"/>
      <c r="BC38" s="10"/>
      <c r="BD38" s="11"/>
      <c r="BE38" s="10"/>
      <c r="BF38" s="11"/>
      <c r="BG38" s="10"/>
      <c r="BH38" s="11"/>
      <c r="BI38" s="10"/>
      <c r="BJ38" s="8"/>
      <c r="BK38" s="8">
        <f>AW38+BJ38</f>
        <v>0</v>
      </c>
      <c r="BL38" s="11"/>
      <c r="BM38" s="10"/>
      <c r="BN38" s="11"/>
      <c r="BO38" s="10"/>
      <c r="BP38" s="11"/>
      <c r="BQ38" s="10"/>
      <c r="BR38" s="8"/>
      <c r="BS38" s="11"/>
      <c r="BT38" s="10"/>
      <c r="BU38" s="11"/>
      <c r="BV38" s="10"/>
      <c r="BW38" s="11"/>
      <c r="BX38" s="10"/>
      <c r="BY38" s="11"/>
      <c r="BZ38" s="10"/>
      <c r="CA38" s="11"/>
      <c r="CB38" s="10"/>
      <c r="CC38" s="11"/>
      <c r="CD38" s="10"/>
      <c r="CE38" s="8"/>
      <c r="CF38" s="8">
        <f>BR38+CE38</f>
        <v>0</v>
      </c>
      <c r="CG38" s="11"/>
      <c r="CH38" s="10"/>
      <c r="CI38" s="11"/>
      <c r="CJ38" s="10"/>
      <c r="CK38" s="11"/>
      <c r="CL38" s="10"/>
      <c r="CM38" s="8"/>
      <c r="CN38" s="11"/>
      <c r="CO38" s="10"/>
      <c r="CP38" s="11"/>
      <c r="CQ38" s="10"/>
      <c r="CR38" s="11"/>
      <c r="CS38" s="10"/>
      <c r="CT38" s="11"/>
      <c r="CU38" s="10"/>
      <c r="CV38" s="11"/>
      <c r="CW38" s="10"/>
      <c r="CX38" s="11"/>
      <c r="CY38" s="10"/>
      <c r="CZ38" s="8"/>
      <c r="DA38" s="8">
        <f>CM38+CZ38</f>
        <v>0</v>
      </c>
      <c r="DB38" s="11"/>
      <c r="DC38" s="10"/>
      <c r="DD38" s="11"/>
      <c r="DE38" s="10"/>
      <c r="DF38" s="11"/>
      <c r="DG38" s="10"/>
      <c r="DH38" s="8"/>
      <c r="DI38" s="11"/>
      <c r="DJ38" s="10"/>
      <c r="DK38" s="11"/>
      <c r="DL38" s="10"/>
      <c r="DM38" s="11"/>
      <c r="DN38" s="10"/>
      <c r="DO38" s="11"/>
      <c r="DP38" s="10"/>
      <c r="DQ38" s="11"/>
      <c r="DR38" s="10"/>
      <c r="DS38" s="11"/>
      <c r="DT38" s="10"/>
      <c r="DU38" s="8"/>
      <c r="DV38" s="8">
        <f>DH38+DU38</f>
        <v>0</v>
      </c>
      <c r="DW38" s="11"/>
      <c r="DX38" s="10"/>
      <c r="DY38" s="11"/>
      <c r="DZ38" s="10"/>
      <c r="EA38" s="11"/>
      <c r="EB38" s="10"/>
      <c r="EC38" s="8"/>
      <c r="ED38" s="11"/>
      <c r="EE38" s="10"/>
      <c r="EF38" s="11"/>
      <c r="EG38" s="10"/>
      <c r="EH38" s="11"/>
      <c r="EI38" s="10"/>
      <c r="EJ38" s="11"/>
      <c r="EK38" s="10"/>
      <c r="EL38" s="11"/>
      <c r="EM38" s="10"/>
      <c r="EN38" s="11"/>
      <c r="EO38" s="10"/>
      <c r="EP38" s="8"/>
      <c r="EQ38" s="8">
        <f>EC38+EP38</f>
        <v>0</v>
      </c>
      <c r="ER38" s="11"/>
      <c r="ES38" s="10"/>
      <c r="ET38" s="11"/>
      <c r="EU38" s="10"/>
      <c r="EV38" s="11"/>
      <c r="EW38" s="10"/>
      <c r="EX38" s="8"/>
      <c r="EY38" s="11"/>
      <c r="EZ38" s="10"/>
      <c r="FA38" s="11"/>
      <c r="FB38" s="10"/>
      <c r="FC38" s="11"/>
      <c r="FD38" s="10"/>
      <c r="FE38" s="11"/>
      <c r="FF38" s="10"/>
      <c r="FG38" s="11"/>
      <c r="FH38" s="10"/>
      <c r="FI38" s="11"/>
      <c r="FJ38" s="10"/>
      <c r="FK38" s="8"/>
      <c r="FL38" s="8">
        <f>EX38+FK38</f>
        <v>0</v>
      </c>
      <c r="FM38" s="11"/>
      <c r="FN38" s="10"/>
      <c r="FO38" s="11"/>
      <c r="FP38" s="10"/>
      <c r="FQ38" s="11"/>
      <c r="FR38" s="10"/>
      <c r="FS38" s="8"/>
      <c r="FT38" s="11"/>
      <c r="FU38" s="10"/>
      <c r="FV38" s="11"/>
      <c r="FW38" s="10"/>
      <c r="FX38" s="11"/>
      <c r="FY38" s="10"/>
      <c r="FZ38" s="11"/>
      <c r="GA38" s="10"/>
      <c r="GB38" s="11"/>
      <c r="GC38" s="10"/>
      <c r="GD38" s="11"/>
      <c r="GE38" s="10"/>
      <c r="GF38" s="8"/>
      <c r="GG38" s="8">
        <f>FS38+GF38</f>
        <v>0</v>
      </c>
    </row>
    <row r="39" spans="1:189" ht="12.75">
      <c r="A39" s="7"/>
      <c r="B39" s="7"/>
      <c r="C39" s="7"/>
      <c r="D39" s="7"/>
      <c r="E39" s="7" t="s">
        <v>103</v>
      </c>
      <c r="F39" s="3" t="s">
        <v>104</v>
      </c>
      <c r="G39" s="7">
        <f>COUNTIF(V39:GG39,"e")</f>
        <v>0</v>
      </c>
      <c r="H39" s="7">
        <f>COUNTIF(V39:GG39,"z")</f>
        <v>0</v>
      </c>
      <c r="I39" s="7">
        <f>SUM(J39:R39)</f>
        <v>0</v>
      </c>
      <c r="J39" s="7">
        <f>V39+AQ39+BL39+CG39+DB39+DW39+ER39+FM39</f>
        <v>0</v>
      </c>
      <c r="K39" s="7">
        <f>X39+AS39+BN39+CI39+DD39+DY39+ET39+FO39</f>
        <v>0</v>
      </c>
      <c r="L39" s="7">
        <f>Z39+AU39+BP39+CK39+DF39+EA39+EV39+FQ39</f>
        <v>0</v>
      </c>
      <c r="M39" s="7">
        <f>AC39+AX39+BS39+CN39+DI39+ED39+EY39+FT39</f>
        <v>0</v>
      </c>
      <c r="N39" s="7">
        <f>AE39+AZ39+BU39+CP39+DK39+EF39+FA39+FV39</f>
        <v>0</v>
      </c>
      <c r="O39" s="7">
        <f>AG39+BB39+BW39+CR39+DM39+EH39+FC39+FX39</f>
        <v>0</v>
      </c>
      <c r="P39" s="7">
        <f>AI39+BD39+BY39+CT39+DO39+EJ39+FE39+FZ39</f>
        <v>0</v>
      </c>
      <c r="Q39" s="7">
        <f>AK39+BF39+CA39+CV39+DQ39+EL39+FG39+GB39</f>
        <v>0</v>
      </c>
      <c r="R39" s="7">
        <f>AM39+BH39+CC39+CX39+DS39+EN39+FI39+GD39</f>
        <v>0</v>
      </c>
      <c r="S39" s="8">
        <f>AP39+BK39+CF39+DA39+DV39+EQ39+FL39+GG39</f>
        <v>0</v>
      </c>
      <c r="T39" s="8">
        <f>AO39+BJ39+CE39+CZ39+DU39+EP39+FK39+GF39</f>
        <v>0</v>
      </c>
      <c r="U39" s="8">
        <v>1.9</v>
      </c>
      <c r="V39" s="11"/>
      <c r="W39" s="10"/>
      <c r="X39" s="11"/>
      <c r="Y39" s="10"/>
      <c r="Z39" s="11"/>
      <c r="AA39" s="10"/>
      <c r="AB39" s="8"/>
      <c r="AC39" s="11">
        <v>45</v>
      </c>
      <c r="AD39" s="10" t="s">
        <v>63</v>
      </c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8">
        <v>4</v>
      </c>
      <c r="AP39" s="8">
        <f>AB39+AO39</f>
        <v>0</v>
      </c>
      <c r="AQ39" s="11"/>
      <c r="AR39" s="10"/>
      <c r="AS39" s="11"/>
      <c r="AT39" s="10"/>
      <c r="AU39" s="11"/>
      <c r="AV39" s="10"/>
      <c r="AW39" s="8"/>
      <c r="AX39" s="11"/>
      <c r="AY39" s="10"/>
      <c r="AZ39" s="11"/>
      <c r="BA39" s="10"/>
      <c r="BB39" s="11"/>
      <c r="BC39" s="10"/>
      <c r="BD39" s="11"/>
      <c r="BE39" s="10"/>
      <c r="BF39" s="11"/>
      <c r="BG39" s="10"/>
      <c r="BH39" s="11"/>
      <c r="BI39" s="10"/>
      <c r="BJ39" s="8"/>
      <c r="BK39" s="8">
        <f>AW39+BJ39</f>
        <v>0</v>
      </c>
      <c r="BL39" s="11"/>
      <c r="BM39" s="10"/>
      <c r="BN39" s="11"/>
      <c r="BO39" s="10"/>
      <c r="BP39" s="11"/>
      <c r="BQ39" s="10"/>
      <c r="BR39" s="8"/>
      <c r="BS39" s="11"/>
      <c r="BT39" s="10"/>
      <c r="BU39" s="11"/>
      <c r="BV39" s="10"/>
      <c r="BW39" s="11"/>
      <c r="BX39" s="10"/>
      <c r="BY39" s="11"/>
      <c r="BZ39" s="10"/>
      <c r="CA39" s="11"/>
      <c r="CB39" s="10"/>
      <c r="CC39" s="11"/>
      <c r="CD39" s="10"/>
      <c r="CE39" s="8"/>
      <c r="CF39" s="8">
        <f>BR39+CE39</f>
        <v>0</v>
      </c>
      <c r="CG39" s="11"/>
      <c r="CH39" s="10"/>
      <c r="CI39" s="11"/>
      <c r="CJ39" s="10"/>
      <c r="CK39" s="11"/>
      <c r="CL39" s="10"/>
      <c r="CM39" s="8"/>
      <c r="CN39" s="11"/>
      <c r="CO39" s="10"/>
      <c r="CP39" s="11"/>
      <c r="CQ39" s="10"/>
      <c r="CR39" s="11"/>
      <c r="CS39" s="10"/>
      <c r="CT39" s="11"/>
      <c r="CU39" s="10"/>
      <c r="CV39" s="11"/>
      <c r="CW39" s="10"/>
      <c r="CX39" s="11"/>
      <c r="CY39" s="10"/>
      <c r="CZ39" s="8"/>
      <c r="DA39" s="8">
        <f>CM39+CZ39</f>
        <v>0</v>
      </c>
      <c r="DB39" s="11"/>
      <c r="DC39" s="10"/>
      <c r="DD39" s="11"/>
      <c r="DE39" s="10"/>
      <c r="DF39" s="11"/>
      <c r="DG39" s="10"/>
      <c r="DH39" s="8"/>
      <c r="DI39" s="11"/>
      <c r="DJ39" s="10"/>
      <c r="DK39" s="11"/>
      <c r="DL39" s="10"/>
      <c r="DM39" s="11"/>
      <c r="DN39" s="10"/>
      <c r="DO39" s="11"/>
      <c r="DP39" s="10"/>
      <c r="DQ39" s="11"/>
      <c r="DR39" s="10"/>
      <c r="DS39" s="11"/>
      <c r="DT39" s="10"/>
      <c r="DU39" s="8"/>
      <c r="DV39" s="8">
        <f>DH39+DU39</f>
        <v>0</v>
      </c>
      <c r="DW39" s="11"/>
      <c r="DX39" s="10"/>
      <c r="DY39" s="11"/>
      <c r="DZ39" s="10"/>
      <c r="EA39" s="11"/>
      <c r="EB39" s="10"/>
      <c r="EC39" s="8"/>
      <c r="ED39" s="11"/>
      <c r="EE39" s="10"/>
      <c r="EF39" s="11"/>
      <c r="EG39" s="10"/>
      <c r="EH39" s="11"/>
      <c r="EI39" s="10"/>
      <c r="EJ39" s="11"/>
      <c r="EK39" s="10"/>
      <c r="EL39" s="11"/>
      <c r="EM39" s="10"/>
      <c r="EN39" s="11"/>
      <c r="EO39" s="10"/>
      <c r="EP39" s="8"/>
      <c r="EQ39" s="8">
        <f>EC39+EP39</f>
        <v>0</v>
      </c>
      <c r="ER39" s="11"/>
      <c r="ES39" s="10"/>
      <c r="ET39" s="11"/>
      <c r="EU39" s="10"/>
      <c r="EV39" s="11"/>
      <c r="EW39" s="10"/>
      <c r="EX39" s="8"/>
      <c r="EY39" s="11"/>
      <c r="EZ39" s="10"/>
      <c r="FA39" s="11"/>
      <c r="FB39" s="10"/>
      <c r="FC39" s="11"/>
      <c r="FD39" s="10"/>
      <c r="FE39" s="11"/>
      <c r="FF39" s="10"/>
      <c r="FG39" s="11"/>
      <c r="FH39" s="10"/>
      <c r="FI39" s="11"/>
      <c r="FJ39" s="10"/>
      <c r="FK39" s="8"/>
      <c r="FL39" s="8">
        <f>EX39+FK39</f>
        <v>0</v>
      </c>
      <c r="FM39" s="11"/>
      <c r="FN39" s="10"/>
      <c r="FO39" s="11"/>
      <c r="FP39" s="10"/>
      <c r="FQ39" s="11"/>
      <c r="FR39" s="10"/>
      <c r="FS39" s="8"/>
      <c r="FT39" s="11"/>
      <c r="FU39" s="10"/>
      <c r="FV39" s="11"/>
      <c r="FW39" s="10"/>
      <c r="FX39" s="11"/>
      <c r="FY39" s="10"/>
      <c r="FZ39" s="11"/>
      <c r="GA39" s="10"/>
      <c r="GB39" s="11"/>
      <c r="GC39" s="10"/>
      <c r="GD39" s="11"/>
      <c r="GE39" s="10"/>
      <c r="GF39" s="8"/>
      <c r="GG39" s="8">
        <f>FS39+GF39</f>
        <v>0</v>
      </c>
    </row>
    <row r="40" spans="1:189" ht="12.75">
      <c r="A40" s="7"/>
      <c r="B40" s="7"/>
      <c r="C40" s="7"/>
      <c r="D40" s="7"/>
      <c r="E40" s="7" t="s">
        <v>105</v>
      </c>
      <c r="F40" s="3" t="s">
        <v>106</v>
      </c>
      <c r="G40" s="7">
        <f>COUNTIF(V40:GG40,"e")</f>
        <v>0</v>
      </c>
      <c r="H40" s="7">
        <f>COUNTIF(V40:GG40,"z")</f>
        <v>0</v>
      </c>
      <c r="I40" s="7">
        <f>SUM(J40:R40)</f>
        <v>0</v>
      </c>
      <c r="J40" s="7">
        <f>V40+AQ40+BL40+CG40+DB40+DW40+ER40+FM40</f>
        <v>0</v>
      </c>
      <c r="K40" s="7">
        <f>X40+AS40+BN40+CI40+DD40+DY40+ET40+FO40</f>
        <v>0</v>
      </c>
      <c r="L40" s="7">
        <f>Z40+AU40+BP40+CK40+DF40+EA40+EV40+FQ40</f>
        <v>0</v>
      </c>
      <c r="M40" s="7">
        <f>AC40+AX40+BS40+CN40+DI40+ED40+EY40+FT40</f>
        <v>0</v>
      </c>
      <c r="N40" s="7">
        <f>AE40+AZ40+BU40+CP40+DK40+EF40+FA40+FV40</f>
        <v>0</v>
      </c>
      <c r="O40" s="7">
        <f>AG40+BB40+BW40+CR40+DM40+EH40+FC40+FX40</f>
        <v>0</v>
      </c>
      <c r="P40" s="7">
        <f>AI40+BD40+BY40+CT40+DO40+EJ40+FE40+FZ40</f>
        <v>0</v>
      </c>
      <c r="Q40" s="7">
        <f>AK40+BF40+CA40+CV40+DQ40+EL40+FG40+GB40</f>
        <v>0</v>
      </c>
      <c r="R40" s="7">
        <f>AM40+BH40+CC40+CX40+DS40+EN40+FI40+GD40</f>
        <v>0</v>
      </c>
      <c r="S40" s="8">
        <f>AP40+BK40+CF40+DA40+DV40+EQ40+FL40+GG40</f>
        <v>0</v>
      </c>
      <c r="T40" s="8">
        <f>AO40+BJ40+CE40+CZ40+DU40+EP40+FK40+GF40</f>
        <v>0</v>
      </c>
      <c r="U40" s="8">
        <v>2.5</v>
      </c>
      <c r="V40" s="11">
        <v>15</v>
      </c>
      <c r="W40" s="10" t="s">
        <v>63</v>
      </c>
      <c r="X40" s="11"/>
      <c r="Y40" s="10"/>
      <c r="Z40" s="11"/>
      <c r="AA40" s="10"/>
      <c r="AB40" s="8">
        <v>1</v>
      </c>
      <c r="AC40" s="11">
        <v>45</v>
      </c>
      <c r="AD40" s="10" t="s">
        <v>63</v>
      </c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8">
        <v>4</v>
      </c>
      <c r="AP40" s="8">
        <f>AB40+AO40</f>
        <v>0</v>
      </c>
      <c r="AQ40" s="11"/>
      <c r="AR40" s="10"/>
      <c r="AS40" s="11"/>
      <c r="AT40" s="10"/>
      <c r="AU40" s="11"/>
      <c r="AV40" s="10"/>
      <c r="AW40" s="8"/>
      <c r="AX40" s="11"/>
      <c r="AY40" s="10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8"/>
      <c r="BK40" s="8">
        <f>AW40+BJ40</f>
        <v>0</v>
      </c>
      <c r="BL40" s="11"/>
      <c r="BM40" s="10"/>
      <c r="BN40" s="11"/>
      <c r="BO40" s="10"/>
      <c r="BP40" s="11"/>
      <c r="BQ40" s="10"/>
      <c r="BR40" s="8"/>
      <c r="BS40" s="11"/>
      <c r="BT40" s="10"/>
      <c r="BU40" s="11"/>
      <c r="BV40" s="10"/>
      <c r="BW40" s="11"/>
      <c r="BX40" s="10"/>
      <c r="BY40" s="11"/>
      <c r="BZ40" s="10"/>
      <c r="CA40" s="11"/>
      <c r="CB40" s="10"/>
      <c r="CC40" s="11"/>
      <c r="CD40" s="10"/>
      <c r="CE40" s="8"/>
      <c r="CF40" s="8">
        <f>BR40+CE40</f>
        <v>0</v>
      </c>
      <c r="CG40" s="11"/>
      <c r="CH40" s="10"/>
      <c r="CI40" s="11"/>
      <c r="CJ40" s="10"/>
      <c r="CK40" s="11"/>
      <c r="CL40" s="10"/>
      <c r="CM40" s="8"/>
      <c r="CN40" s="11"/>
      <c r="CO40" s="10"/>
      <c r="CP40" s="11"/>
      <c r="CQ40" s="10"/>
      <c r="CR40" s="11"/>
      <c r="CS40" s="10"/>
      <c r="CT40" s="11"/>
      <c r="CU40" s="10"/>
      <c r="CV40" s="11"/>
      <c r="CW40" s="10"/>
      <c r="CX40" s="11"/>
      <c r="CY40" s="10"/>
      <c r="CZ40" s="8"/>
      <c r="DA40" s="8">
        <f>CM40+CZ40</f>
        <v>0</v>
      </c>
      <c r="DB40" s="11"/>
      <c r="DC40" s="10"/>
      <c r="DD40" s="11"/>
      <c r="DE40" s="10"/>
      <c r="DF40" s="11"/>
      <c r="DG40" s="10"/>
      <c r="DH40" s="8"/>
      <c r="DI40" s="11"/>
      <c r="DJ40" s="10"/>
      <c r="DK40" s="11"/>
      <c r="DL40" s="10"/>
      <c r="DM40" s="11"/>
      <c r="DN40" s="10"/>
      <c r="DO40" s="11"/>
      <c r="DP40" s="10"/>
      <c r="DQ40" s="11"/>
      <c r="DR40" s="10"/>
      <c r="DS40" s="11"/>
      <c r="DT40" s="10"/>
      <c r="DU40" s="8"/>
      <c r="DV40" s="8">
        <f>DH40+DU40</f>
        <v>0</v>
      </c>
      <c r="DW40" s="11"/>
      <c r="DX40" s="10"/>
      <c r="DY40" s="11"/>
      <c r="DZ40" s="10"/>
      <c r="EA40" s="11"/>
      <c r="EB40" s="10"/>
      <c r="EC40" s="8"/>
      <c r="ED40" s="11"/>
      <c r="EE40" s="10"/>
      <c r="EF40" s="11"/>
      <c r="EG40" s="10"/>
      <c r="EH40" s="11"/>
      <c r="EI40" s="10"/>
      <c r="EJ40" s="11"/>
      <c r="EK40" s="10"/>
      <c r="EL40" s="11"/>
      <c r="EM40" s="10"/>
      <c r="EN40" s="11"/>
      <c r="EO40" s="10"/>
      <c r="EP40" s="8"/>
      <c r="EQ40" s="8">
        <f>EC40+EP40</f>
        <v>0</v>
      </c>
      <c r="ER40" s="11"/>
      <c r="ES40" s="10"/>
      <c r="ET40" s="11"/>
      <c r="EU40" s="10"/>
      <c r="EV40" s="11"/>
      <c r="EW40" s="10"/>
      <c r="EX40" s="8"/>
      <c r="EY40" s="11"/>
      <c r="EZ40" s="10"/>
      <c r="FA40" s="11"/>
      <c r="FB40" s="10"/>
      <c r="FC40" s="11"/>
      <c r="FD40" s="10"/>
      <c r="FE40" s="11"/>
      <c r="FF40" s="10"/>
      <c r="FG40" s="11"/>
      <c r="FH40" s="10"/>
      <c r="FI40" s="11"/>
      <c r="FJ40" s="10"/>
      <c r="FK40" s="8"/>
      <c r="FL40" s="8">
        <f>EX40+FK40</f>
        <v>0</v>
      </c>
      <c r="FM40" s="11"/>
      <c r="FN40" s="10"/>
      <c r="FO40" s="11"/>
      <c r="FP40" s="10"/>
      <c r="FQ40" s="11"/>
      <c r="FR40" s="10"/>
      <c r="FS40" s="8"/>
      <c r="FT40" s="11"/>
      <c r="FU40" s="10"/>
      <c r="FV40" s="11"/>
      <c r="FW40" s="10"/>
      <c r="FX40" s="11"/>
      <c r="FY40" s="10"/>
      <c r="FZ40" s="11"/>
      <c r="GA40" s="10"/>
      <c r="GB40" s="11"/>
      <c r="GC40" s="10"/>
      <c r="GD40" s="11"/>
      <c r="GE40" s="10"/>
      <c r="GF40" s="8"/>
      <c r="GG40" s="8">
        <f>FS40+GF40</f>
        <v>0</v>
      </c>
    </row>
    <row r="41" spans="1:189" ht="12.75">
      <c r="A41" s="7"/>
      <c r="B41" s="7"/>
      <c r="C41" s="7"/>
      <c r="D41" s="7"/>
      <c r="E41" s="7" t="s">
        <v>107</v>
      </c>
      <c r="F41" s="3" t="s">
        <v>108</v>
      </c>
      <c r="G41" s="7">
        <f>COUNTIF(V41:GG41,"e")</f>
        <v>0</v>
      </c>
      <c r="H41" s="7">
        <f>COUNTIF(V41:GG41,"z")</f>
        <v>0</v>
      </c>
      <c r="I41" s="7">
        <f>SUM(J41:R41)</f>
        <v>0</v>
      </c>
      <c r="J41" s="7">
        <f>V41+AQ41+BL41+CG41+DB41+DW41+ER41+FM41</f>
        <v>0</v>
      </c>
      <c r="K41" s="7">
        <f>X41+AS41+BN41+CI41+DD41+DY41+ET41+FO41</f>
        <v>0</v>
      </c>
      <c r="L41" s="7">
        <f>Z41+AU41+BP41+CK41+DF41+EA41+EV41+FQ41</f>
        <v>0</v>
      </c>
      <c r="M41" s="7">
        <f>AC41+AX41+BS41+CN41+DI41+ED41+EY41+FT41</f>
        <v>0</v>
      </c>
      <c r="N41" s="7">
        <f>AE41+AZ41+BU41+CP41+DK41+EF41+FA41+FV41</f>
        <v>0</v>
      </c>
      <c r="O41" s="7">
        <f>AG41+BB41+BW41+CR41+DM41+EH41+FC41+FX41</f>
        <v>0</v>
      </c>
      <c r="P41" s="7">
        <f>AI41+BD41+BY41+CT41+DO41+EJ41+FE41+FZ41</f>
        <v>0</v>
      </c>
      <c r="Q41" s="7">
        <f>AK41+BF41+CA41+CV41+DQ41+EL41+FG41+GB41</f>
        <v>0</v>
      </c>
      <c r="R41" s="7">
        <f>AM41+BH41+CC41+CX41+DS41+EN41+FI41+GD41</f>
        <v>0</v>
      </c>
      <c r="S41" s="8">
        <f>AP41+BK41+CF41+DA41+DV41+EQ41+FL41+GG41</f>
        <v>0</v>
      </c>
      <c r="T41" s="8">
        <f>AO41+BJ41+CE41+CZ41+DU41+EP41+FK41+GF41</f>
        <v>0</v>
      </c>
      <c r="U41" s="8">
        <v>1.3</v>
      </c>
      <c r="V41" s="11">
        <v>15</v>
      </c>
      <c r="W41" s="10" t="s">
        <v>63</v>
      </c>
      <c r="X41" s="11"/>
      <c r="Y41" s="10"/>
      <c r="Z41" s="11"/>
      <c r="AA41" s="10"/>
      <c r="AB41" s="8">
        <v>2</v>
      </c>
      <c r="AC41" s="11">
        <v>15</v>
      </c>
      <c r="AD41" s="10" t="s">
        <v>63</v>
      </c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8">
        <v>1</v>
      </c>
      <c r="AP41" s="8">
        <f>AB41+AO41</f>
        <v>0</v>
      </c>
      <c r="AQ41" s="11"/>
      <c r="AR41" s="10"/>
      <c r="AS41" s="11"/>
      <c r="AT41" s="10"/>
      <c r="AU41" s="11"/>
      <c r="AV41" s="10"/>
      <c r="AW41" s="8"/>
      <c r="AX41" s="11"/>
      <c r="AY41" s="10"/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8"/>
      <c r="BK41" s="8">
        <f>AW41+BJ41</f>
        <v>0</v>
      </c>
      <c r="BL41" s="11"/>
      <c r="BM41" s="10"/>
      <c r="BN41" s="11"/>
      <c r="BO41" s="10"/>
      <c r="BP41" s="11"/>
      <c r="BQ41" s="10"/>
      <c r="BR41" s="8"/>
      <c r="BS41" s="11"/>
      <c r="BT41" s="10"/>
      <c r="BU41" s="11"/>
      <c r="BV41" s="10"/>
      <c r="BW41" s="11"/>
      <c r="BX41" s="10"/>
      <c r="BY41" s="11"/>
      <c r="BZ41" s="10"/>
      <c r="CA41" s="11"/>
      <c r="CB41" s="10"/>
      <c r="CC41" s="11"/>
      <c r="CD41" s="10"/>
      <c r="CE41" s="8"/>
      <c r="CF41" s="8">
        <f>BR41+CE41</f>
        <v>0</v>
      </c>
      <c r="CG41" s="11"/>
      <c r="CH41" s="10"/>
      <c r="CI41" s="11"/>
      <c r="CJ41" s="10"/>
      <c r="CK41" s="11"/>
      <c r="CL41" s="10"/>
      <c r="CM41" s="8"/>
      <c r="CN41" s="11"/>
      <c r="CO41" s="10"/>
      <c r="CP41" s="11"/>
      <c r="CQ41" s="10"/>
      <c r="CR41" s="11"/>
      <c r="CS41" s="10"/>
      <c r="CT41" s="11"/>
      <c r="CU41" s="10"/>
      <c r="CV41" s="11"/>
      <c r="CW41" s="10"/>
      <c r="CX41" s="11"/>
      <c r="CY41" s="10"/>
      <c r="CZ41" s="8"/>
      <c r="DA41" s="8">
        <f>CM41+CZ41</f>
        <v>0</v>
      </c>
      <c r="DB41" s="11"/>
      <c r="DC41" s="10"/>
      <c r="DD41" s="11"/>
      <c r="DE41" s="10"/>
      <c r="DF41" s="11"/>
      <c r="DG41" s="10"/>
      <c r="DH41" s="8"/>
      <c r="DI41" s="11"/>
      <c r="DJ41" s="10"/>
      <c r="DK41" s="11"/>
      <c r="DL41" s="10"/>
      <c r="DM41" s="11"/>
      <c r="DN41" s="10"/>
      <c r="DO41" s="11"/>
      <c r="DP41" s="10"/>
      <c r="DQ41" s="11"/>
      <c r="DR41" s="10"/>
      <c r="DS41" s="11"/>
      <c r="DT41" s="10"/>
      <c r="DU41" s="8"/>
      <c r="DV41" s="8">
        <f>DH41+DU41</f>
        <v>0</v>
      </c>
      <c r="DW41" s="11"/>
      <c r="DX41" s="10"/>
      <c r="DY41" s="11"/>
      <c r="DZ41" s="10"/>
      <c r="EA41" s="11"/>
      <c r="EB41" s="10"/>
      <c r="EC41" s="8"/>
      <c r="ED41" s="11"/>
      <c r="EE41" s="10"/>
      <c r="EF41" s="11"/>
      <c r="EG41" s="10"/>
      <c r="EH41" s="11"/>
      <c r="EI41" s="10"/>
      <c r="EJ41" s="11"/>
      <c r="EK41" s="10"/>
      <c r="EL41" s="11"/>
      <c r="EM41" s="10"/>
      <c r="EN41" s="11"/>
      <c r="EO41" s="10"/>
      <c r="EP41" s="8"/>
      <c r="EQ41" s="8">
        <f>EC41+EP41</f>
        <v>0</v>
      </c>
      <c r="ER41" s="11"/>
      <c r="ES41" s="10"/>
      <c r="ET41" s="11"/>
      <c r="EU41" s="10"/>
      <c r="EV41" s="11"/>
      <c r="EW41" s="10"/>
      <c r="EX41" s="8"/>
      <c r="EY41" s="11"/>
      <c r="EZ41" s="10"/>
      <c r="FA41" s="11"/>
      <c r="FB41" s="10"/>
      <c r="FC41" s="11"/>
      <c r="FD41" s="10"/>
      <c r="FE41" s="11"/>
      <c r="FF41" s="10"/>
      <c r="FG41" s="11"/>
      <c r="FH41" s="10"/>
      <c r="FI41" s="11"/>
      <c r="FJ41" s="10"/>
      <c r="FK41" s="8"/>
      <c r="FL41" s="8">
        <f>EX41+FK41</f>
        <v>0</v>
      </c>
      <c r="FM41" s="11"/>
      <c r="FN41" s="10"/>
      <c r="FO41" s="11"/>
      <c r="FP41" s="10"/>
      <c r="FQ41" s="11"/>
      <c r="FR41" s="10"/>
      <c r="FS41" s="8"/>
      <c r="FT41" s="11"/>
      <c r="FU41" s="10"/>
      <c r="FV41" s="11"/>
      <c r="FW41" s="10"/>
      <c r="FX41" s="11"/>
      <c r="FY41" s="10"/>
      <c r="FZ41" s="11"/>
      <c r="GA41" s="10"/>
      <c r="GB41" s="11"/>
      <c r="GC41" s="10"/>
      <c r="GD41" s="11"/>
      <c r="GE41" s="10"/>
      <c r="GF41" s="8"/>
      <c r="GG41" s="8">
        <f>FS41+GF41</f>
        <v>0</v>
      </c>
    </row>
    <row r="42" spans="1:189" ht="12.75">
      <c r="A42" s="7"/>
      <c r="B42" s="7"/>
      <c r="C42" s="7"/>
      <c r="D42" s="7"/>
      <c r="E42" s="7" t="s">
        <v>109</v>
      </c>
      <c r="F42" s="3" t="s">
        <v>110</v>
      </c>
      <c r="G42" s="7">
        <f>COUNTIF(V42:GG42,"e")</f>
        <v>0</v>
      </c>
      <c r="H42" s="7">
        <f>COUNTIF(V42:GG42,"z")</f>
        <v>0</v>
      </c>
      <c r="I42" s="7">
        <f>SUM(J42:R42)</f>
        <v>0</v>
      </c>
      <c r="J42" s="7">
        <f>V42+AQ42+BL42+CG42+DB42+DW42+ER42+FM42</f>
        <v>0</v>
      </c>
      <c r="K42" s="7">
        <f>X42+AS42+BN42+CI42+DD42+DY42+ET42+FO42</f>
        <v>0</v>
      </c>
      <c r="L42" s="7">
        <f>Z42+AU42+BP42+CK42+DF42+EA42+EV42+FQ42</f>
        <v>0</v>
      </c>
      <c r="M42" s="7">
        <f>AC42+AX42+BS42+CN42+DI42+ED42+EY42+FT42</f>
        <v>0</v>
      </c>
      <c r="N42" s="7">
        <f>AE42+AZ42+BU42+CP42+DK42+EF42+FA42+FV42</f>
        <v>0</v>
      </c>
      <c r="O42" s="7">
        <f>AG42+BB42+BW42+CR42+DM42+EH42+FC42+FX42</f>
        <v>0</v>
      </c>
      <c r="P42" s="7">
        <f>AI42+BD42+BY42+CT42+DO42+EJ42+FE42+FZ42</f>
        <v>0</v>
      </c>
      <c r="Q42" s="7">
        <f>AK42+BF42+CA42+CV42+DQ42+EL42+FG42+GB42</f>
        <v>0</v>
      </c>
      <c r="R42" s="7">
        <f>AM42+BH42+CC42+CX42+DS42+EN42+FI42+GD42</f>
        <v>0</v>
      </c>
      <c r="S42" s="8">
        <f>AP42+BK42+CF42+DA42+DV42+EQ42+FL42+GG42</f>
        <v>0</v>
      </c>
      <c r="T42" s="8">
        <f>AO42+BJ42+CE42+CZ42+DU42+EP42+FK42+GF42</f>
        <v>0</v>
      </c>
      <c r="U42" s="8">
        <v>3.1</v>
      </c>
      <c r="V42" s="11"/>
      <c r="W42" s="10"/>
      <c r="X42" s="11"/>
      <c r="Y42" s="10"/>
      <c r="Z42" s="11"/>
      <c r="AA42" s="10"/>
      <c r="AB42" s="8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8"/>
      <c r="AP42" s="8">
        <f>AB42+AO42</f>
        <v>0</v>
      </c>
      <c r="AQ42" s="11">
        <v>30</v>
      </c>
      <c r="AR42" s="10" t="s">
        <v>63</v>
      </c>
      <c r="AS42" s="11">
        <v>30</v>
      </c>
      <c r="AT42" s="10" t="s">
        <v>63</v>
      </c>
      <c r="AU42" s="11"/>
      <c r="AV42" s="10"/>
      <c r="AW42" s="8">
        <v>4</v>
      </c>
      <c r="AX42" s="11">
        <v>15</v>
      </c>
      <c r="AY42" s="10" t="s">
        <v>63</v>
      </c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8">
        <v>2</v>
      </c>
      <c r="BK42" s="8">
        <f>AW42+BJ42</f>
        <v>0</v>
      </c>
      <c r="BL42" s="11"/>
      <c r="BM42" s="10"/>
      <c r="BN42" s="11"/>
      <c r="BO42" s="10"/>
      <c r="BP42" s="11"/>
      <c r="BQ42" s="10"/>
      <c r="BR42" s="8"/>
      <c r="BS42" s="11"/>
      <c r="BT42" s="10"/>
      <c r="BU42" s="11"/>
      <c r="BV42" s="10"/>
      <c r="BW42" s="11"/>
      <c r="BX42" s="10"/>
      <c r="BY42" s="11"/>
      <c r="BZ42" s="10"/>
      <c r="CA42" s="11"/>
      <c r="CB42" s="10"/>
      <c r="CC42" s="11"/>
      <c r="CD42" s="10"/>
      <c r="CE42" s="8"/>
      <c r="CF42" s="8">
        <f>BR42+CE42</f>
        <v>0</v>
      </c>
      <c r="CG42" s="11"/>
      <c r="CH42" s="10"/>
      <c r="CI42" s="11"/>
      <c r="CJ42" s="10"/>
      <c r="CK42" s="11"/>
      <c r="CL42" s="10"/>
      <c r="CM42" s="8"/>
      <c r="CN42" s="11"/>
      <c r="CO42" s="10"/>
      <c r="CP42" s="11"/>
      <c r="CQ42" s="10"/>
      <c r="CR42" s="11"/>
      <c r="CS42" s="10"/>
      <c r="CT42" s="11"/>
      <c r="CU42" s="10"/>
      <c r="CV42" s="11"/>
      <c r="CW42" s="10"/>
      <c r="CX42" s="11"/>
      <c r="CY42" s="10"/>
      <c r="CZ42" s="8"/>
      <c r="DA42" s="8">
        <f>CM42+CZ42</f>
        <v>0</v>
      </c>
      <c r="DB42" s="11"/>
      <c r="DC42" s="10"/>
      <c r="DD42" s="11"/>
      <c r="DE42" s="10"/>
      <c r="DF42" s="11"/>
      <c r="DG42" s="10"/>
      <c r="DH42" s="8"/>
      <c r="DI42" s="11"/>
      <c r="DJ42" s="10"/>
      <c r="DK42" s="11"/>
      <c r="DL42" s="10"/>
      <c r="DM42" s="11"/>
      <c r="DN42" s="10"/>
      <c r="DO42" s="11"/>
      <c r="DP42" s="10"/>
      <c r="DQ42" s="11"/>
      <c r="DR42" s="10"/>
      <c r="DS42" s="11"/>
      <c r="DT42" s="10"/>
      <c r="DU42" s="8"/>
      <c r="DV42" s="8">
        <f>DH42+DU42</f>
        <v>0</v>
      </c>
      <c r="DW42" s="11"/>
      <c r="DX42" s="10"/>
      <c r="DY42" s="11"/>
      <c r="DZ42" s="10"/>
      <c r="EA42" s="11"/>
      <c r="EB42" s="10"/>
      <c r="EC42" s="8"/>
      <c r="ED42" s="11"/>
      <c r="EE42" s="10"/>
      <c r="EF42" s="11"/>
      <c r="EG42" s="10"/>
      <c r="EH42" s="11"/>
      <c r="EI42" s="10"/>
      <c r="EJ42" s="11"/>
      <c r="EK42" s="10"/>
      <c r="EL42" s="11"/>
      <c r="EM42" s="10"/>
      <c r="EN42" s="11"/>
      <c r="EO42" s="10"/>
      <c r="EP42" s="8"/>
      <c r="EQ42" s="8">
        <f>EC42+EP42</f>
        <v>0</v>
      </c>
      <c r="ER42" s="11"/>
      <c r="ES42" s="10"/>
      <c r="ET42" s="11"/>
      <c r="EU42" s="10"/>
      <c r="EV42" s="11"/>
      <c r="EW42" s="10"/>
      <c r="EX42" s="8"/>
      <c r="EY42" s="11"/>
      <c r="EZ42" s="10"/>
      <c r="FA42" s="11"/>
      <c r="FB42" s="10"/>
      <c r="FC42" s="11"/>
      <c r="FD42" s="10"/>
      <c r="FE42" s="11"/>
      <c r="FF42" s="10"/>
      <c r="FG42" s="11"/>
      <c r="FH42" s="10"/>
      <c r="FI42" s="11"/>
      <c r="FJ42" s="10"/>
      <c r="FK42" s="8"/>
      <c r="FL42" s="8">
        <f>EX42+FK42</f>
        <v>0</v>
      </c>
      <c r="FM42" s="11"/>
      <c r="FN42" s="10"/>
      <c r="FO42" s="11"/>
      <c r="FP42" s="10"/>
      <c r="FQ42" s="11"/>
      <c r="FR42" s="10"/>
      <c r="FS42" s="8"/>
      <c r="FT42" s="11"/>
      <c r="FU42" s="10"/>
      <c r="FV42" s="11"/>
      <c r="FW42" s="10"/>
      <c r="FX42" s="11"/>
      <c r="FY42" s="10"/>
      <c r="FZ42" s="11"/>
      <c r="GA42" s="10"/>
      <c r="GB42" s="11"/>
      <c r="GC42" s="10"/>
      <c r="GD42" s="11"/>
      <c r="GE42" s="10"/>
      <c r="GF42" s="8"/>
      <c r="GG42" s="8">
        <f>FS42+GF42</f>
        <v>0</v>
      </c>
    </row>
    <row r="43" spans="1:189" ht="12.75">
      <c r="A43" s="7"/>
      <c r="B43" s="7"/>
      <c r="C43" s="7"/>
      <c r="D43" s="7"/>
      <c r="E43" s="7" t="s">
        <v>111</v>
      </c>
      <c r="F43" s="3" t="s">
        <v>112</v>
      </c>
      <c r="G43" s="7">
        <f>COUNTIF(V43:GG43,"e")</f>
        <v>0</v>
      </c>
      <c r="H43" s="7">
        <f>COUNTIF(V43:GG43,"z")</f>
        <v>0</v>
      </c>
      <c r="I43" s="7">
        <f>SUM(J43:R43)</f>
        <v>0</v>
      </c>
      <c r="J43" s="7">
        <f>V43+AQ43+BL43+CG43+DB43+DW43+ER43+FM43</f>
        <v>0</v>
      </c>
      <c r="K43" s="7">
        <f>X43+AS43+BN43+CI43+DD43+DY43+ET43+FO43</f>
        <v>0</v>
      </c>
      <c r="L43" s="7">
        <f>Z43+AU43+BP43+CK43+DF43+EA43+EV43+FQ43</f>
        <v>0</v>
      </c>
      <c r="M43" s="7">
        <f>AC43+AX43+BS43+CN43+DI43+ED43+EY43+FT43</f>
        <v>0</v>
      </c>
      <c r="N43" s="7">
        <f>AE43+AZ43+BU43+CP43+DK43+EF43+FA43+FV43</f>
        <v>0</v>
      </c>
      <c r="O43" s="7">
        <f>AG43+BB43+BW43+CR43+DM43+EH43+FC43+FX43</f>
        <v>0</v>
      </c>
      <c r="P43" s="7">
        <f>AI43+BD43+BY43+CT43+DO43+EJ43+FE43+FZ43</f>
        <v>0</v>
      </c>
      <c r="Q43" s="7">
        <f>AK43+BF43+CA43+CV43+DQ43+EL43+FG43+GB43</f>
        <v>0</v>
      </c>
      <c r="R43" s="7">
        <f>AM43+BH43+CC43+CX43+DS43+EN43+FI43+GD43</f>
        <v>0</v>
      </c>
      <c r="S43" s="8">
        <f>AP43+BK43+CF43+DA43+DV43+EQ43+FL43+GG43</f>
        <v>0</v>
      </c>
      <c r="T43" s="8">
        <f>AO43+BJ43+CE43+CZ43+DU43+EP43+FK43+GF43</f>
        <v>0</v>
      </c>
      <c r="U43" s="8">
        <v>2.6</v>
      </c>
      <c r="V43" s="11"/>
      <c r="W43" s="10"/>
      <c r="X43" s="11"/>
      <c r="Y43" s="10"/>
      <c r="Z43" s="11"/>
      <c r="AA43" s="10"/>
      <c r="AB43" s="8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8"/>
      <c r="AP43" s="8">
        <f>AB43+AO43</f>
        <v>0</v>
      </c>
      <c r="AQ43" s="11">
        <v>30</v>
      </c>
      <c r="AR43" s="10" t="s">
        <v>71</v>
      </c>
      <c r="AS43" s="11"/>
      <c r="AT43" s="10"/>
      <c r="AU43" s="11"/>
      <c r="AV43" s="10"/>
      <c r="AW43" s="8">
        <v>3</v>
      </c>
      <c r="AX43" s="11">
        <v>30</v>
      </c>
      <c r="AY43" s="10" t="s">
        <v>63</v>
      </c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8">
        <v>3</v>
      </c>
      <c r="BK43" s="8">
        <f>AW43+BJ43</f>
        <v>0</v>
      </c>
      <c r="BL43" s="11"/>
      <c r="BM43" s="10"/>
      <c r="BN43" s="11"/>
      <c r="BO43" s="10"/>
      <c r="BP43" s="11"/>
      <c r="BQ43" s="10"/>
      <c r="BR43" s="8"/>
      <c r="BS43" s="11"/>
      <c r="BT43" s="10"/>
      <c r="BU43" s="11"/>
      <c r="BV43" s="10"/>
      <c r="BW43" s="11"/>
      <c r="BX43" s="10"/>
      <c r="BY43" s="11"/>
      <c r="BZ43" s="10"/>
      <c r="CA43" s="11"/>
      <c r="CB43" s="10"/>
      <c r="CC43" s="11"/>
      <c r="CD43" s="10"/>
      <c r="CE43" s="8"/>
      <c r="CF43" s="8">
        <f>BR43+CE43</f>
        <v>0</v>
      </c>
      <c r="CG43" s="11"/>
      <c r="CH43" s="10"/>
      <c r="CI43" s="11"/>
      <c r="CJ43" s="10"/>
      <c r="CK43" s="11"/>
      <c r="CL43" s="10"/>
      <c r="CM43" s="8"/>
      <c r="CN43" s="11"/>
      <c r="CO43" s="10"/>
      <c r="CP43" s="11"/>
      <c r="CQ43" s="10"/>
      <c r="CR43" s="11"/>
      <c r="CS43" s="10"/>
      <c r="CT43" s="11"/>
      <c r="CU43" s="10"/>
      <c r="CV43" s="11"/>
      <c r="CW43" s="10"/>
      <c r="CX43" s="11"/>
      <c r="CY43" s="10"/>
      <c r="CZ43" s="8"/>
      <c r="DA43" s="8">
        <f>CM43+CZ43</f>
        <v>0</v>
      </c>
      <c r="DB43" s="11"/>
      <c r="DC43" s="10"/>
      <c r="DD43" s="11"/>
      <c r="DE43" s="10"/>
      <c r="DF43" s="11"/>
      <c r="DG43" s="10"/>
      <c r="DH43" s="8"/>
      <c r="DI43" s="11"/>
      <c r="DJ43" s="10"/>
      <c r="DK43" s="11"/>
      <c r="DL43" s="10"/>
      <c r="DM43" s="11"/>
      <c r="DN43" s="10"/>
      <c r="DO43" s="11"/>
      <c r="DP43" s="10"/>
      <c r="DQ43" s="11"/>
      <c r="DR43" s="10"/>
      <c r="DS43" s="11"/>
      <c r="DT43" s="10"/>
      <c r="DU43" s="8"/>
      <c r="DV43" s="8">
        <f>DH43+DU43</f>
        <v>0</v>
      </c>
      <c r="DW43" s="11"/>
      <c r="DX43" s="10"/>
      <c r="DY43" s="11"/>
      <c r="DZ43" s="10"/>
      <c r="EA43" s="11"/>
      <c r="EB43" s="10"/>
      <c r="EC43" s="8"/>
      <c r="ED43" s="11"/>
      <c r="EE43" s="10"/>
      <c r="EF43" s="11"/>
      <c r="EG43" s="10"/>
      <c r="EH43" s="11"/>
      <c r="EI43" s="10"/>
      <c r="EJ43" s="11"/>
      <c r="EK43" s="10"/>
      <c r="EL43" s="11"/>
      <c r="EM43" s="10"/>
      <c r="EN43" s="11"/>
      <c r="EO43" s="10"/>
      <c r="EP43" s="8"/>
      <c r="EQ43" s="8">
        <f>EC43+EP43</f>
        <v>0</v>
      </c>
      <c r="ER43" s="11"/>
      <c r="ES43" s="10"/>
      <c r="ET43" s="11"/>
      <c r="EU43" s="10"/>
      <c r="EV43" s="11"/>
      <c r="EW43" s="10"/>
      <c r="EX43" s="8"/>
      <c r="EY43" s="11"/>
      <c r="EZ43" s="10"/>
      <c r="FA43" s="11"/>
      <c r="FB43" s="10"/>
      <c r="FC43" s="11"/>
      <c r="FD43" s="10"/>
      <c r="FE43" s="11"/>
      <c r="FF43" s="10"/>
      <c r="FG43" s="11"/>
      <c r="FH43" s="10"/>
      <c r="FI43" s="11"/>
      <c r="FJ43" s="10"/>
      <c r="FK43" s="8"/>
      <c r="FL43" s="8">
        <f>EX43+FK43</f>
        <v>0</v>
      </c>
      <c r="FM43" s="11"/>
      <c r="FN43" s="10"/>
      <c r="FO43" s="11"/>
      <c r="FP43" s="10"/>
      <c r="FQ43" s="11"/>
      <c r="FR43" s="10"/>
      <c r="FS43" s="8"/>
      <c r="FT43" s="11"/>
      <c r="FU43" s="10"/>
      <c r="FV43" s="11"/>
      <c r="FW43" s="10"/>
      <c r="FX43" s="11"/>
      <c r="FY43" s="10"/>
      <c r="FZ43" s="11"/>
      <c r="GA43" s="10"/>
      <c r="GB43" s="11"/>
      <c r="GC43" s="10"/>
      <c r="GD43" s="11"/>
      <c r="GE43" s="10"/>
      <c r="GF43" s="8"/>
      <c r="GG43" s="8">
        <f>FS43+GF43</f>
        <v>0</v>
      </c>
    </row>
    <row r="44" spans="1:189" ht="12.75">
      <c r="A44" s="7"/>
      <c r="B44" s="7"/>
      <c r="C44" s="7"/>
      <c r="D44" s="7"/>
      <c r="E44" s="7" t="s">
        <v>113</v>
      </c>
      <c r="F44" s="3" t="s">
        <v>114</v>
      </c>
      <c r="G44" s="7">
        <f>COUNTIF(V44:GG44,"e")</f>
        <v>0</v>
      </c>
      <c r="H44" s="7">
        <f>COUNTIF(V44:GG44,"z")</f>
        <v>0</v>
      </c>
      <c r="I44" s="7">
        <f>SUM(J44:R44)</f>
        <v>0</v>
      </c>
      <c r="J44" s="7">
        <f>V44+AQ44+BL44+CG44+DB44+DW44+ER44+FM44</f>
        <v>0</v>
      </c>
      <c r="K44" s="7">
        <f>X44+AS44+BN44+CI44+DD44+DY44+ET44+FO44</f>
        <v>0</v>
      </c>
      <c r="L44" s="7">
        <f>Z44+AU44+BP44+CK44+DF44+EA44+EV44+FQ44</f>
        <v>0</v>
      </c>
      <c r="M44" s="7">
        <f>AC44+AX44+BS44+CN44+DI44+ED44+EY44+FT44</f>
        <v>0</v>
      </c>
      <c r="N44" s="7">
        <f>AE44+AZ44+BU44+CP44+DK44+EF44+FA44+FV44</f>
        <v>0</v>
      </c>
      <c r="O44" s="7">
        <f>AG44+BB44+BW44+CR44+DM44+EH44+FC44+FX44</f>
        <v>0</v>
      </c>
      <c r="P44" s="7">
        <f>AI44+BD44+BY44+CT44+DO44+EJ44+FE44+FZ44</f>
        <v>0</v>
      </c>
      <c r="Q44" s="7">
        <f>AK44+BF44+CA44+CV44+DQ44+EL44+FG44+GB44</f>
        <v>0</v>
      </c>
      <c r="R44" s="7">
        <f>AM44+BH44+CC44+CX44+DS44+EN44+FI44+GD44</f>
        <v>0</v>
      </c>
      <c r="S44" s="8">
        <f>AP44+BK44+CF44+DA44+DV44+EQ44+FL44+GG44</f>
        <v>0</v>
      </c>
      <c r="T44" s="8">
        <f>AO44+BJ44+CE44+CZ44+DU44+EP44+FK44+GF44</f>
        <v>0</v>
      </c>
      <c r="U44" s="8">
        <v>2</v>
      </c>
      <c r="V44" s="11"/>
      <c r="W44" s="10"/>
      <c r="X44" s="11"/>
      <c r="Y44" s="10"/>
      <c r="Z44" s="11"/>
      <c r="AA44" s="10"/>
      <c r="AB44" s="8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8"/>
      <c r="AP44" s="8">
        <f>AB44+AO44</f>
        <v>0</v>
      </c>
      <c r="AQ44" s="11">
        <v>30</v>
      </c>
      <c r="AR44" s="10" t="s">
        <v>71</v>
      </c>
      <c r="AS44" s="11"/>
      <c r="AT44" s="10"/>
      <c r="AU44" s="11"/>
      <c r="AV44" s="10"/>
      <c r="AW44" s="8">
        <v>2</v>
      </c>
      <c r="AX44" s="11">
        <v>15</v>
      </c>
      <c r="AY44" s="10" t="s">
        <v>63</v>
      </c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8">
        <v>2</v>
      </c>
      <c r="BK44" s="8">
        <f>AW44+BJ44</f>
        <v>0</v>
      </c>
      <c r="BL44" s="11"/>
      <c r="BM44" s="10"/>
      <c r="BN44" s="11"/>
      <c r="BO44" s="10"/>
      <c r="BP44" s="11"/>
      <c r="BQ44" s="10"/>
      <c r="BR44" s="8"/>
      <c r="BS44" s="11"/>
      <c r="BT44" s="10"/>
      <c r="BU44" s="11"/>
      <c r="BV44" s="10"/>
      <c r="BW44" s="11"/>
      <c r="BX44" s="10"/>
      <c r="BY44" s="11"/>
      <c r="BZ44" s="10"/>
      <c r="CA44" s="11"/>
      <c r="CB44" s="10"/>
      <c r="CC44" s="11"/>
      <c r="CD44" s="10"/>
      <c r="CE44" s="8"/>
      <c r="CF44" s="8">
        <f>BR44+CE44</f>
        <v>0</v>
      </c>
      <c r="CG44" s="11"/>
      <c r="CH44" s="10"/>
      <c r="CI44" s="11"/>
      <c r="CJ44" s="10"/>
      <c r="CK44" s="11"/>
      <c r="CL44" s="10"/>
      <c r="CM44" s="8"/>
      <c r="CN44" s="11"/>
      <c r="CO44" s="10"/>
      <c r="CP44" s="11"/>
      <c r="CQ44" s="10"/>
      <c r="CR44" s="11"/>
      <c r="CS44" s="10"/>
      <c r="CT44" s="11"/>
      <c r="CU44" s="10"/>
      <c r="CV44" s="11"/>
      <c r="CW44" s="10"/>
      <c r="CX44" s="11"/>
      <c r="CY44" s="10"/>
      <c r="CZ44" s="8"/>
      <c r="DA44" s="8">
        <f>CM44+CZ44</f>
        <v>0</v>
      </c>
      <c r="DB44" s="11"/>
      <c r="DC44" s="10"/>
      <c r="DD44" s="11"/>
      <c r="DE44" s="10"/>
      <c r="DF44" s="11"/>
      <c r="DG44" s="10"/>
      <c r="DH44" s="8"/>
      <c r="DI44" s="11"/>
      <c r="DJ44" s="10"/>
      <c r="DK44" s="11"/>
      <c r="DL44" s="10"/>
      <c r="DM44" s="11"/>
      <c r="DN44" s="10"/>
      <c r="DO44" s="11"/>
      <c r="DP44" s="10"/>
      <c r="DQ44" s="11"/>
      <c r="DR44" s="10"/>
      <c r="DS44" s="11"/>
      <c r="DT44" s="10"/>
      <c r="DU44" s="8"/>
      <c r="DV44" s="8">
        <f>DH44+DU44</f>
        <v>0</v>
      </c>
      <c r="DW44" s="11"/>
      <c r="DX44" s="10"/>
      <c r="DY44" s="11"/>
      <c r="DZ44" s="10"/>
      <c r="EA44" s="11"/>
      <c r="EB44" s="10"/>
      <c r="EC44" s="8"/>
      <c r="ED44" s="11"/>
      <c r="EE44" s="10"/>
      <c r="EF44" s="11"/>
      <c r="EG44" s="10"/>
      <c r="EH44" s="11"/>
      <c r="EI44" s="10"/>
      <c r="EJ44" s="11"/>
      <c r="EK44" s="10"/>
      <c r="EL44" s="11"/>
      <c r="EM44" s="10"/>
      <c r="EN44" s="11"/>
      <c r="EO44" s="10"/>
      <c r="EP44" s="8"/>
      <c r="EQ44" s="8">
        <f>EC44+EP44</f>
        <v>0</v>
      </c>
      <c r="ER44" s="11"/>
      <c r="ES44" s="10"/>
      <c r="ET44" s="11"/>
      <c r="EU44" s="10"/>
      <c r="EV44" s="11"/>
      <c r="EW44" s="10"/>
      <c r="EX44" s="8"/>
      <c r="EY44" s="11"/>
      <c r="EZ44" s="10"/>
      <c r="FA44" s="11"/>
      <c r="FB44" s="10"/>
      <c r="FC44" s="11"/>
      <c r="FD44" s="10"/>
      <c r="FE44" s="11"/>
      <c r="FF44" s="10"/>
      <c r="FG44" s="11"/>
      <c r="FH44" s="10"/>
      <c r="FI44" s="11"/>
      <c r="FJ44" s="10"/>
      <c r="FK44" s="8"/>
      <c r="FL44" s="8">
        <f>EX44+FK44</f>
        <v>0</v>
      </c>
      <c r="FM44" s="11"/>
      <c r="FN44" s="10"/>
      <c r="FO44" s="11"/>
      <c r="FP44" s="10"/>
      <c r="FQ44" s="11"/>
      <c r="FR44" s="10"/>
      <c r="FS44" s="8"/>
      <c r="FT44" s="11"/>
      <c r="FU44" s="10"/>
      <c r="FV44" s="11"/>
      <c r="FW44" s="10"/>
      <c r="FX44" s="11"/>
      <c r="FY44" s="10"/>
      <c r="FZ44" s="11"/>
      <c r="GA44" s="10"/>
      <c r="GB44" s="11"/>
      <c r="GC44" s="10"/>
      <c r="GD44" s="11"/>
      <c r="GE44" s="10"/>
      <c r="GF44" s="8"/>
      <c r="GG44" s="8">
        <f>FS44+GF44</f>
        <v>0</v>
      </c>
    </row>
    <row r="45" spans="1:189" ht="12.75">
      <c r="A45" s="7"/>
      <c r="B45" s="7"/>
      <c r="C45" s="7"/>
      <c r="D45" s="7"/>
      <c r="E45" s="7" t="s">
        <v>115</v>
      </c>
      <c r="F45" s="3" t="s">
        <v>116</v>
      </c>
      <c r="G45" s="7">
        <f>COUNTIF(V45:GG45,"e")</f>
        <v>0</v>
      </c>
      <c r="H45" s="7">
        <f>COUNTIF(V45:GG45,"z")</f>
        <v>0</v>
      </c>
      <c r="I45" s="7">
        <f>SUM(J45:R45)</f>
        <v>0</v>
      </c>
      <c r="J45" s="7">
        <f>V45+AQ45+BL45+CG45+DB45+DW45+ER45+FM45</f>
        <v>0</v>
      </c>
      <c r="K45" s="7">
        <f>X45+AS45+BN45+CI45+DD45+DY45+ET45+FO45</f>
        <v>0</v>
      </c>
      <c r="L45" s="7">
        <f>Z45+AU45+BP45+CK45+DF45+EA45+EV45+FQ45</f>
        <v>0</v>
      </c>
      <c r="M45" s="7">
        <f>AC45+AX45+BS45+CN45+DI45+ED45+EY45+FT45</f>
        <v>0</v>
      </c>
      <c r="N45" s="7">
        <f>AE45+AZ45+BU45+CP45+DK45+EF45+FA45+FV45</f>
        <v>0</v>
      </c>
      <c r="O45" s="7">
        <f>AG45+BB45+BW45+CR45+DM45+EH45+FC45+FX45</f>
        <v>0</v>
      </c>
      <c r="P45" s="7">
        <f>AI45+BD45+BY45+CT45+DO45+EJ45+FE45+FZ45</f>
        <v>0</v>
      </c>
      <c r="Q45" s="7">
        <f>AK45+BF45+CA45+CV45+DQ45+EL45+FG45+GB45</f>
        <v>0</v>
      </c>
      <c r="R45" s="7">
        <f>AM45+BH45+CC45+CX45+DS45+EN45+FI45+GD45</f>
        <v>0</v>
      </c>
      <c r="S45" s="8">
        <f>AP45+BK45+CF45+DA45+DV45+EQ45+FL45+GG45</f>
        <v>0</v>
      </c>
      <c r="T45" s="8">
        <f>AO45+BJ45+CE45+CZ45+DU45+EP45+FK45+GF45</f>
        <v>0</v>
      </c>
      <c r="U45" s="8">
        <v>2.5</v>
      </c>
      <c r="V45" s="11"/>
      <c r="W45" s="10"/>
      <c r="X45" s="11"/>
      <c r="Y45" s="10"/>
      <c r="Z45" s="11"/>
      <c r="AA45" s="10"/>
      <c r="AB45" s="8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8"/>
      <c r="AP45" s="8">
        <f>AB45+AO45</f>
        <v>0</v>
      </c>
      <c r="AQ45" s="11"/>
      <c r="AR45" s="10"/>
      <c r="AS45" s="11"/>
      <c r="AT45" s="10"/>
      <c r="AU45" s="11"/>
      <c r="AV45" s="10"/>
      <c r="AW45" s="8"/>
      <c r="AX45" s="11"/>
      <c r="AY45" s="10"/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8"/>
      <c r="BK45" s="8">
        <f>AW45+BJ45</f>
        <v>0</v>
      </c>
      <c r="BL45" s="11">
        <v>30</v>
      </c>
      <c r="BM45" s="10" t="s">
        <v>63</v>
      </c>
      <c r="BN45" s="11">
        <v>15</v>
      </c>
      <c r="BO45" s="10" t="s">
        <v>63</v>
      </c>
      <c r="BP45" s="11"/>
      <c r="BQ45" s="10"/>
      <c r="BR45" s="8">
        <v>3</v>
      </c>
      <c r="BS45" s="11">
        <v>15</v>
      </c>
      <c r="BT45" s="10" t="s">
        <v>63</v>
      </c>
      <c r="BU45" s="11"/>
      <c r="BV45" s="10"/>
      <c r="BW45" s="11"/>
      <c r="BX45" s="10"/>
      <c r="BY45" s="11"/>
      <c r="BZ45" s="10"/>
      <c r="CA45" s="11"/>
      <c r="CB45" s="10"/>
      <c r="CC45" s="11"/>
      <c r="CD45" s="10"/>
      <c r="CE45" s="8">
        <v>1</v>
      </c>
      <c r="CF45" s="8">
        <f>BR45+CE45</f>
        <v>0</v>
      </c>
      <c r="CG45" s="11"/>
      <c r="CH45" s="10"/>
      <c r="CI45" s="11"/>
      <c r="CJ45" s="10"/>
      <c r="CK45" s="11"/>
      <c r="CL45" s="10"/>
      <c r="CM45" s="8"/>
      <c r="CN45" s="11"/>
      <c r="CO45" s="10"/>
      <c r="CP45" s="11"/>
      <c r="CQ45" s="10"/>
      <c r="CR45" s="11"/>
      <c r="CS45" s="10"/>
      <c r="CT45" s="11"/>
      <c r="CU45" s="10"/>
      <c r="CV45" s="11"/>
      <c r="CW45" s="10"/>
      <c r="CX45" s="11"/>
      <c r="CY45" s="10"/>
      <c r="CZ45" s="8"/>
      <c r="DA45" s="8">
        <f>CM45+CZ45</f>
        <v>0</v>
      </c>
      <c r="DB45" s="11"/>
      <c r="DC45" s="10"/>
      <c r="DD45" s="11"/>
      <c r="DE45" s="10"/>
      <c r="DF45" s="11"/>
      <c r="DG45" s="10"/>
      <c r="DH45" s="8"/>
      <c r="DI45" s="11"/>
      <c r="DJ45" s="10"/>
      <c r="DK45" s="11"/>
      <c r="DL45" s="10"/>
      <c r="DM45" s="11"/>
      <c r="DN45" s="10"/>
      <c r="DO45" s="11"/>
      <c r="DP45" s="10"/>
      <c r="DQ45" s="11"/>
      <c r="DR45" s="10"/>
      <c r="DS45" s="11"/>
      <c r="DT45" s="10"/>
      <c r="DU45" s="8"/>
      <c r="DV45" s="8">
        <f>DH45+DU45</f>
        <v>0</v>
      </c>
      <c r="DW45" s="11"/>
      <c r="DX45" s="10"/>
      <c r="DY45" s="11"/>
      <c r="DZ45" s="10"/>
      <c r="EA45" s="11"/>
      <c r="EB45" s="10"/>
      <c r="EC45" s="8"/>
      <c r="ED45" s="11"/>
      <c r="EE45" s="10"/>
      <c r="EF45" s="11"/>
      <c r="EG45" s="10"/>
      <c r="EH45" s="11"/>
      <c r="EI45" s="10"/>
      <c r="EJ45" s="11"/>
      <c r="EK45" s="10"/>
      <c r="EL45" s="11"/>
      <c r="EM45" s="10"/>
      <c r="EN45" s="11"/>
      <c r="EO45" s="10"/>
      <c r="EP45" s="8"/>
      <c r="EQ45" s="8">
        <f>EC45+EP45</f>
        <v>0</v>
      </c>
      <c r="ER45" s="11"/>
      <c r="ES45" s="10"/>
      <c r="ET45" s="11"/>
      <c r="EU45" s="10"/>
      <c r="EV45" s="11"/>
      <c r="EW45" s="10"/>
      <c r="EX45" s="8"/>
      <c r="EY45" s="11"/>
      <c r="EZ45" s="10"/>
      <c r="FA45" s="11"/>
      <c r="FB45" s="10"/>
      <c r="FC45" s="11"/>
      <c r="FD45" s="10"/>
      <c r="FE45" s="11"/>
      <c r="FF45" s="10"/>
      <c r="FG45" s="11"/>
      <c r="FH45" s="10"/>
      <c r="FI45" s="11"/>
      <c r="FJ45" s="10"/>
      <c r="FK45" s="8"/>
      <c r="FL45" s="8">
        <f>EX45+FK45</f>
        <v>0</v>
      </c>
      <c r="FM45" s="11"/>
      <c r="FN45" s="10"/>
      <c r="FO45" s="11"/>
      <c r="FP45" s="10"/>
      <c r="FQ45" s="11"/>
      <c r="FR45" s="10"/>
      <c r="FS45" s="8"/>
      <c r="FT45" s="11"/>
      <c r="FU45" s="10"/>
      <c r="FV45" s="11"/>
      <c r="FW45" s="10"/>
      <c r="FX45" s="11"/>
      <c r="FY45" s="10"/>
      <c r="FZ45" s="11"/>
      <c r="GA45" s="10"/>
      <c r="GB45" s="11"/>
      <c r="GC45" s="10"/>
      <c r="GD45" s="11"/>
      <c r="GE45" s="10"/>
      <c r="GF45" s="8"/>
      <c r="GG45" s="8">
        <f>FS45+GF45</f>
        <v>0</v>
      </c>
    </row>
    <row r="46" spans="1:189" ht="12.75">
      <c r="A46" s="7"/>
      <c r="B46" s="7"/>
      <c r="C46" s="7"/>
      <c r="D46" s="7"/>
      <c r="E46" s="7" t="s">
        <v>117</v>
      </c>
      <c r="F46" s="3" t="s">
        <v>118</v>
      </c>
      <c r="G46" s="7">
        <f>COUNTIF(V46:GG46,"e")</f>
        <v>0</v>
      </c>
      <c r="H46" s="7">
        <f>COUNTIF(V46:GG46,"z")</f>
        <v>0</v>
      </c>
      <c r="I46" s="7">
        <f>SUM(J46:R46)</f>
        <v>0</v>
      </c>
      <c r="J46" s="7">
        <f>V46+AQ46+BL46+CG46+DB46+DW46+ER46+FM46</f>
        <v>0</v>
      </c>
      <c r="K46" s="7">
        <f>X46+AS46+BN46+CI46+DD46+DY46+ET46+FO46</f>
        <v>0</v>
      </c>
      <c r="L46" s="7">
        <f>Z46+AU46+BP46+CK46+DF46+EA46+EV46+FQ46</f>
        <v>0</v>
      </c>
      <c r="M46" s="7">
        <f>AC46+AX46+BS46+CN46+DI46+ED46+EY46+FT46</f>
        <v>0</v>
      </c>
      <c r="N46" s="7">
        <f>AE46+AZ46+BU46+CP46+DK46+EF46+FA46+FV46</f>
        <v>0</v>
      </c>
      <c r="O46" s="7">
        <f>AG46+BB46+BW46+CR46+DM46+EH46+FC46+FX46</f>
        <v>0</v>
      </c>
      <c r="P46" s="7">
        <f>AI46+BD46+BY46+CT46+DO46+EJ46+FE46+FZ46</f>
        <v>0</v>
      </c>
      <c r="Q46" s="7">
        <f>AK46+BF46+CA46+CV46+DQ46+EL46+FG46+GB46</f>
        <v>0</v>
      </c>
      <c r="R46" s="7">
        <f>AM46+BH46+CC46+CX46+DS46+EN46+FI46+GD46</f>
        <v>0</v>
      </c>
      <c r="S46" s="8">
        <f>AP46+BK46+CF46+DA46+DV46+EQ46+FL46+GG46</f>
        <v>0</v>
      </c>
      <c r="T46" s="8">
        <f>AO46+BJ46+CE46+CZ46+DU46+EP46+FK46+GF46</f>
        <v>0</v>
      </c>
      <c r="U46" s="8">
        <v>1.3</v>
      </c>
      <c r="V46" s="11"/>
      <c r="W46" s="10"/>
      <c r="X46" s="11"/>
      <c r="Y46" s="10"/>
      <c r="Z46" s="11"/>
      <c r="AA46" s="10"/>
      <c r="AB46" s="8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8"/>
      <c r="AP46" s="8">
        <f>AB46+AO46</f>
        <v>0</v>
      </c>
      <c r="AQ46" s="11"/>
      <c r="AR46" s="10"/>
      <c r="AS46" s="11"/>
      <c r="AT46" s="10"/>
      <c r="AU46" s="11"/>
      <c r="AV46" s="10"/>
      <c r="AW46" s="8"/>
      <c r="AX46" s="11"/>
      <c r="AY46" s="10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8"/>
      <c r="BK46" s="8">
        <f>AW46+BJ46</f>
        <v>0</v>
      </c>
      <c r="BL46" s="11">
        <v>15</v>
      </c>
      <c r="BM46" s="10" t="s">
        <v>63</v>
      </c>
      <c r="BN46" s="11"/>
      <c r="BO46" s="10"/>
      <c r="BP46" s="11"/>
      <c r="BQ46" s="10"/>
      <c r="BR46" s="8">
        <v>1</v>
      </c>
      <c r="BS46" s="11">
        <v>15</v>
      </c>
      <c r="BT46" s="10" t="s">
        <v>63</v>
      </c>
      <c r="BU46" s="11"/>
      <c r="BV46" s="10"/>
      <c r="BW46" s="11"/>
      <c r="BX46" s="10"/>
      <c r="BY46" s="11"/>
      <c r="BZ46" s="10"/>
      <c r="CA46" s="11"/>
      <c r="CB46" s="10"/>
      <c r="CC46" s="11"/>
      <c r="CD46" s="10"/>
      <c r="CE46" s="8">
        <v>1</v>
      </c>
      <c r="CF46" s="8">
        <f>BR46+CE46</f>
        <v>0</v>
      </c>
      <c r="CG46" s="11"/>
      <c r="CH46" s="10"/>
      <c r="CI46" s="11"/>
      <c r="CJ46" s="10"/>
      <c r="CK46" s="11"/>
      <c r="CL46" s="10"/>
      <c r="CM46" s="8"/>
      <c r="CN46" s="11"/>
      <c r="CO46" s="10"/>
      <c r="CP46" s="11"/>
      <c r="CQ46" s="10"/>
      <c r="CR46" s="11"/>
      <c r="CS46" s="10"/>
      <c r="CT46" s="11"/>
      <c r="CU46" s="10"/>
      <c r="CV46" s="11"/>
      <c r="CW46" s="10"/>
      <c r="CX46" s="11"/>
      <c r="CY46" s="10"/>
      <c r="CZ46" s="8"/>
      <c r="DA46" s="8">
        <f>CM46+CZ46</f>
        <v>0</v>
      </c>
      <c r="DB46" s="11"/>
      <c r="DC46" s="10"/>
      <c r="DD46" s="11"/>
      <c r="DE46" s="10"/>
      <c r="DF46" s="11"/>
      <c r="DG46" s="10"/>
      <c r="DH46" s="8"/>
      <c r="DI46" s="11"/>
      <c r="DJ46" s="10"/>
      <c r="DK46" s="11"/>
      <c r="DL46" s="10"/>
      <c r="DM46" s="11"/>
      <c r="DN46" s="10"/>
      <c r="DO46" s="11"/>
      <c r="DP46" s="10"/>
      <c r="DQ46" s="11"/>
      <c r="DR46" s="10"/>
      <c r="DS46" s="11"/>
      <c r="DT46" s="10"/>
      <c r="DU46" s="8"/>
      <c r="DV46" s="8">
        <f>DH46+DU46</f>
        <v>0</v>
      </c>
      <c r="DW46" s="11"/>
      <c r="DX46" s="10"/>
      <c r="DY46" s="11"/>
      <c r="DZ46" s="10"/>
      <c r="EA46" s="11"/>
      <c r="EB46" s="10"/>
      <c r="EC46" s="8"/>
      <c r="ED46" s="11"/>
      <c r="EE46" s="10"/>
      <c r="EF46" s="11"/>
      <c r="EG46" s="10"/>
      <c r="EH46" s="11"/>
      <c r="EI46" s="10"/>
      <c r="EJ46" s="11"/>
      <c r="EK46" s="10"/>
      <c r="EL46" s="11"/>
      <c r="EM46" s="10"/>
      <c r="EN46" s="11"/>
      <c r="EO46" s="10"/>
      <c r="EP46" s="8"/>
      <c r="EQ46" s="8">
        <f>EC46+EP46</f>
        <v>0</v>
      </c>
      <c r="ER46" s="11"/>
      <c r="ES46" s="10"/>
      <c r="ET46" s="11"/>
      <c r="EU46" s="10"/>
      <c r="EV46" s="11"/>
      <c r="EW46" s="10"/>
      <c r="EX46" s="8"/>
      <c r="EY46" s="11"/>
      <c r="EZ46" s="10"/>
      <c r="FA46" s="11"/>
      <c r="FB46" s="10"/>
      <c r="FC46" s="11"/>
      <c r="FD46" s="10"/>
      <c r="FE46" s="11"/>
      <c r="FF46" s="10"/>
      <c r="FG46" s="11"/>
      <c r="FH46" s="10"/>
      <c r="FI46" s="11"/>
      <c r="FJ46" s="10"/>
      <c r="FK46" s="8"/>
      <c r="FL46" s="8">
        <f>EX46+FK46</f>
        <v>0</v>
      </c>
      <c r="FM46" s="11"/>
      <c r="FN46" s="10"/>
      <c r="FO46" s="11"/>
      <c r="FP46" s="10"/>
      <c r="FQ46" s="11"/>
      <c r="FR46" s="10"/>
      <c r="FS46" s="8"/>
      <c r="FT46" s="11"/>
      <c r="FU46" s="10"/>
      <c r="FV46" s="11"/>
      <c r="FW46" s="10"/>
      <c r="FX46" s="11"/>
      <c r="FY46" s="10"/>
      <c r="FZ46" s="11"/>
      <c r="GA46" s="10"/>
      <c r="GB46" s="11"/>
      <c r="GC46" s="10"/>
      <c r="GD46" s="11"/>
      <c r="GE46" s="10"/>
      <c r="GF46" s="8"/>
      <c r="GG46" s="8">
        <f>FS46+GF46</f>
        <v>0</v>
      </c>
    </row>
    <row r="47" spans="1:189" ht="12.75">
      <c r="A47" s="7"/>
      <c r="B47" s="7"/>
      <c r="C47" s="7"/>
      <c r="D47" s="7"/>
      <c r="E47" s="7" t="s">
        <v>119</v>
      </c>
      <c r="F47" s="3" t="s">
        <v>120</v>
      </c>
      <c r="G47" s="7">
        <f>COUNTIF(V47:GG47,"e")</f>
        <v>0</v>
      </c>
      <c r="H47" s="7">
        <f>COUNTIF(V47:GG47,"z")</f>
        <v>0</v>
      </c>
      <c r="I47" s="7">
        <f>SUM(J47:R47)</f>
        <v>0</v>
      </c>
      <c r="J47" s="7">
        <f>V47+AQ47+BL47+CG47+DB47+DW47+ER47+FM47</f>
        <v>0</v>
      </c>
      <c r="K47" s="7">
        <f>X47+AS47+BN47+CI47+DD47+DY47+ET47+FO47</f>
        <v>0</v>
      </c>
      <c r="L47" s="7">
        <f>Z47+AU47+BP47+CK47+DF47+EA47+EV47+FQ47</f>
        <v>0</v>
      </c>
      <c r="M47" s="7">
        <f>AC47+AX47+BS47+CN47+DI47+ED47+EY47+FT47</f>
        <v>0</v>
      </c>
      <c r="N47" s="7">
        <f>AE47+AZ47+BU47+CP47+DK47+EF47+FA47+FV47</f>
        <v>0</v>
      </c>
      <c r="O47" s="7">
        <f>AG47+BB47+BW47+CR47+DM47+EH47+FC47+FX47</f>
        <v>0</v>
      </c>
      <c r="P47" s="7">
        <f>AI47+BD47+BY47+CT47+DO47+EJ47+FE47+FZ47</f>
        <v>0</v>
      </c>
      <c r="Q47" s="7">
        <f>AK47+BF47+CA47+CV47+DQ47+EL47+FG47+GB47</f>
        <v>0</v>
      </c>
      <c r="R47" s="7">
        <f>AM47+BH47+CC47+CX47+DS47+EN47+FI47+GD47</f>
        <v>0</v>
      </c>
      <c r="S47" s="8">
        <f>AP47+BK47+CF47+DA47+DV47+EQ47+FL47+GG47</f>
        <v>0</v>
      </c>
      <c r="T47" s="8">
        <f>AO47+BJ47+CE47+CZ47+DU47+EP47+FK47+GF47</f>
        <v>0</v>
      </c>
      <c r="U47" s="8">
        <v>1.3</v>
      </c>
      <c r="V47" s="11"/>
      <c r="W47" s="10"/>
      <c r="X47" s="11"/>
      <c r="Y47" s="10"/>
      <c r="Z47" s="11"/>
      <c r="AA47" s="10"/>
      <c r="AB47" s="8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8"/>
      <c r="AP47" s="8">
        <f>AB47+AO47</f>
        <v>0</v>
      </c>
      <c r="AQ47" s="11"/>
      <c r="AR47" s="10"/>
      <c r="AS47" s="11"/>
      <c r="AT47" s="10"/>
      <c r="AU47" s="11"/>
      <c r="AV47" s="10"/>
      <c r="AW47" s="8"/>
      <c r="AX47" s="11"/>
      <c r="AY47" s="10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8"/>
      <c r="BK47" s="8">
        <f>AW47+BJ47</f>
        <v>0</v>
      </c>
      <c r="BL47" s="11">
        <v>15</v>
      </c>
      <c r="BM47" s="10" t="s">
        <v>63</v>
      </c>
      <c r="BN47" s="11"/>
      <c r="BO47" s="10"/>
      <c r="BP47" s="11"/>
      <c r="BQ47" s="10"/>
      <c r="BR47" s="8">
        <v>1</v>
      </c>
      <c r="BS47" s="11">
        <v>15</v>
      </c>
      <c r="BT47" s="10" t="s">
        <v>63</v>
      </c>
      <c r="BU47" s="11"/>
      <c r="BV47" s="10"/>
      <c r="BW47" s="11"/>
      <c r="BX47" s="10"/>
      <c r="BY47" s="11"/>
      <c r="BZ47" s="10"/>
      <c r="CA47" s="11"/>
      <c r="CB47" s="10"/>
      <c r="CC47" s="11"/>
      <c r="CD47" s="10"/>
      <c r="CE47" s="8">
        <v>1</v>
      </c>
      <c r="CF47" s="8">
        <f>BR47+CE47</f>
        <v>0</v>
      </c>
      <c r="CG47" s="11"/>
      <c r="CH47" s="10"/>
      <c r="CI47" s="11"/>
      <c r="CJ47" s="10"/>
      <c r="CK47" s="11"/>
      <c r="CL47" s="10"/>
      <c r="CM47" s="8"/>
      <c r="CN47" s="11"/>
      <c r="CO47" s="10"/>
      <c r="CP47" s="11"/>
      <c r="CQ47" s="10"/>
      <c r="CR47" s="11"/>
      <c r="CS47" s="10"/>
      <c r="CT47" s="11"/>
      <c r="CU47" s="10"/>
      <c r="CV47" s="11"/>
      <c r="CW47" s="10"/>
      <c r="CX47" s="11"/>
      <c r="CY47" s="10"/>
      <c r="CZ47" s="8"/>
      <c r="DA47" s="8">
        <f>CM47+CZ47</f>
        <v>0</v>
      </c>
      <c r="DB47" s="11"/>
      <c r="DC47" s="10"/>
      <c r="DD47" s="11"/>
      <c r="DE47" s="10"/>
      <c r="DF47" s="11"/>
      <c r="DG47" s="10"/>
      <c r="DH47" s="8"/>
      <c r="DI47" s="11"/>
      <c r="DJ47" s="10"/>
      <c r="DK47" s="11"/>
      <c r="DL47" s="10"/>
      <c r="DM47" s="11"/>
      <c r="DN47" s="10"/>
      <c r="DO47" s="11"/>
      <c r="DP47" s="10"/>
      <c r="DQ47" s="11"/>
      <c r="DR47" s="10"/>
      <c r="DS47" s="11"/>
      <c r="DT47" s="10"/>
      <c r="DU47" s="8"/>
      <c r="DV47" s="8">
        <f>DH47+DU47</f>
        <v>0</v>
      </c>
      <c r="DW47" s="11"/>
      <c r="DX47" s="10"/>
      <c r="DY47" s="11"/>
      <c r="DZ47" s="10"/>
      <c r="EA47" s="11"/>
      <c r="EB47" s="10"/>
      <c r="EC47" s="8"/>
      <c r="ED47" s="11"/>
      <c r="EE47" s="10"/>
      <c r="EF47" s="11"/>
      <c r="EG47" s="10"/>
      <c r="EH47" s="11"/>
      <c r="EI47" s="10"/>
      <c r="EJ47" s="11"/>
      <c r="EK47" s="10"/>
      <c r="EL47" s="11"/>
      <c r="EM47" s="10"/>
      <c r="EN47" s="11"/>
      <c r="EO47" s="10"/>
      <c r="EP47" s="8"/>
      <c r="EQ47" s="8">
        <f>EC47+EP47</f>
        <v>0</v>
      </c>
      <c r="ER47" s="11"/>
      <c r="ES47" s="10"/>
      <c r="ET47" s="11"/>
      <c r="EU47" s="10"/>
      <c r="EV47" s="11"/>
      <c r="EW47" s="10"/>
      <c r="EX47" s="8"/>
      <c r="EY47" s="11"/>
      <c r="EZ47" s="10"/>
      <c r="FA47" s="11"/>
      <c r="FB47" s="10"/>
      <c r="FC47" s="11"/>
      <c r="FD47" s="10"/>
      <c r="FE47" s="11"/>
      <c r="FF47" s="10"/>
      <c r="FG47" s="11"/>
      <c r="FH47" s="10"/>
      <c r="FI47" s="11"/>
      <c r="FJ47" s="10"/>
      <c r="FK47" s="8"/>
      <c r="FL47" s="8">
        <f>EX47+FK47</f>
        <v>0</v>
      </c>
      <c r="FM47" s="11"/>
      <c r="FN47" s="10"/>
      <c r="FO47" s="11"/>
      <c r="FP47" s="10"/>
      <c r="FQ47" s="11"/>
      <c r="FR47" s="10"/>
      <c r="FS47" s="8"/>
      <c r="FT47" s="11"/>
      <c r="FU47" s="10"/>
      <c r="FV47" s="11"/>
      <c r="FW47" s="10"/>
      <c r="FX47" s="11"/>
      <c r="FY47" s="10"/>
      <c r="FZ47" s="11"/>
      <c r="GA47" s="10"/>
      <c r="GB47" s="11"/>
      <c r="GC47" s="10"/>
      <c r="GD47" s="11"/>
      <c r="GE47" s="10"/>
      <c r="GF47" s="8"/>
      <c r="GG47" s="8">
        <f>FS47+GF47</f>
        <v>0</v>
      </c>
    </row>
    <row r="48" spans="1:189" ht="12.75">
      <c r="A48" s="7"/>
      <c r="B48" s="7"/>
      <c r="C48" s="7"/>
      <c r="D48" s="7"/>
      <c r="E48" s="7" t="s">
        <v>121</v>
      </c>
      <c r="F48" s="3" t="s">
        <v>122</v>
      </c>
      <c r="G48" s="7">
        <f>COUNTIF(V48:GG48,"e")</f>
        <v>0</v>
      </c>
      <c r="H48" s="7">
        <f>COUNTIF(V48:GG48,"z")</f>
        <v>0</v>
      </c>
      <c r="I48" s="7">
        <f>SUM(J48:R48)</f>
        <v>0</v>
      </c>
      <c r="J48" s="7">
        <f>V48+AQ48+BL48+CG48+DB48+DW48+ER48+FM48</f>
        <v>0</v>
      </c>
      <c r="K48" s="7">
        <f>X48+AS48+BN48+CI48+DD48+DY48+ET48+FO48</f>
        <v>0</v>
      </c>
      <c r="L48" s="7">
        <f>Z48+AU48+BP48+CK48+DF48+EA48+EV48+FQ48</f>
        <v>0</v>
      </c>
      <c r="M48" s="7">
        <f>AC48+AX48+BS48+CN48+DI48+ED48+EY48+FT48</f>
        <v>0</v>
      </c>
      <c r="N48" s="7">
        <f>AE48+AZ48+BU48+CP48+DK48+EF48+FA48+FV48</f>
        <v>0</v>
      </c>
      <c r="O48" s="7">
        <f>AG48+BB48+BW48+CR48+DM48+EH48+FC48+FX48</f>
        <v>0</v>
      </c>
      <c r="P48" s="7">
        <f>AI48+BD48+BY48+CT48+DO48+EJ48+FE48+FZ48</f>
        <v>0</v>
      </c>
      <c r="Q48" s="7">
        <f>AK48+BF48+CA48+CV48+DQ48+EL48+FG48+GB48</f>
        <v>0</v>
      </c>
      <c r="R48" s="7">
        <f>AM48+BH48+CC48+CX48+DS48+EN48+FI48+GD48</f>
        <v>0</v>
      </c>
      <c r="S48" s="8">
        <f>AP48+BK48+CF48+DA48+DV48+EQ48+FL48+GG48</f>
        <v>0</v>
      </c>
      <c r="T48" s="8">
        <f>AO48+BJ48+CE48+CZ48+DU48+EP48+FK48+GF48</f>
        <v>0</v>
      </c>
      <c r="U48" s="8">
        <v>3.2</v>
      </c>
      <c r="V48" s="11"/>
      <c r="W48" s="10"/>
      <c r="X48" s="11"/>
      <c r="Y48" s="10"/>
      <c r="Z48" s="11"/>
      <c r="AA48" s="10"/>
      <c r="AB48" s="8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8"/>
      <c r="AP48" s="8">
        <f>AB48+AO48</f>
        <v>0</v>
      </c>
      <c r="AQ48" s="11"/>
      <c r="AR48" s="10"/>
      <c r="AS48" s="11"/>
      <c r="AT48" s="10"/>
      <c r="AU48" s="11"/>
      <c r="AV48" s="10"/>
      <c r="AW48" s="8"/>
      <c r="AX48" s="11"/>
      <c r="AY48" s="10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8"/>
      <c r="BK48" s="8">
        <f>AW48+BJ48</f>
        <v>0</v>
      </c>
      <c r="BL48" s="11">
        <v>30</v>
      </c>
      <c r="BM48" s="10" t="s">
        <v>71</v>
      </c>
      <c r="BN48" s="11">
        <v>15</v>
      </c>
      <c r="BO48" s="10" t="s">
        <v>63</v>
      </c>
      <c r="BP48" s="11"/>
      <c r="BQ48" s="10"/>
      <c r="BR48" s="8">
        <v>5</v>
      </c>
      <c r="BS48" s="11">
        <v>30</v>
      </c>
      <c r="BT48" s="10" t="s">
        <v>63</v>
      </c>
      <c r="BU48" s="11"/>
      <c r="BV48" s="10"/>
      <c r="BW48" s="11"/>
      <c r="BX48" s="10"/>
      <c r="BY48" s="11"/>
      <c r="BZ48" s="10"/>
      <c r="CA48" s="11"/>
      <c r="CB48" s="10"/>
      <c r="CC48" s="11"/>
      <c r="CD48" s="10"/>
      <c r="CE48" s="8">
        <v>2</v>
      </c>
      <c r="CF48" s="8">
        <f>BR48+CE48</f>
        <v>0</v>
      </c>
      <c r="CG48" s="11"/>
      <c r="CH48" s="10"/>
      <c r="CI48" s="11"/>
      <c r="CJ48" s="10"/>
      <c r="CK48" s="11"/>
      <c r="CL48" s="10"/>
      <c r="CM48" s="8"/>
      <c r="CN48" s="11"/>
      <c r="CO48" s="10"/>
      <c r="CP48" s="11"/>
      <c r="CQ48" s="10"/>
      <c r="CR48" s="11"/>
      <c r="CS48" s="10"/>
      <c r="CT48" s="11"/>
      <c r="CU48" s="10"/>
      <c r="CV48" s="11"/>
      <c r="CW48" s="10"/>
      <c r="CX48" s="11"/>
      <c r="CY48" s="10"/>
      <c r="CZ48" s="8"/>
      <c r="DA48" s="8">
        <f>CM48+CZ48</f>
        <v>0</v>
      </c>
      <c r="DB48" s="11"/>
      <c r="DC48" s="10"/>
      <c r="DD48" s="11"/>
      <c r="DE48" s="10"/>
      <c r="DF48" s="11"/>
      <c r="DG48" s="10"/>
      <c r="DH48" s="8"/>
      <c r="DI48" s="11"/>
      <c r="DJ48" s="10"/>
      <c r="DK48" s="11"/>
      <c r="DL48" s="10"/>
      <c r="DM48" s="11"/>
      <c r="DN48" s="10"/>
      <c r="DO48" s="11"/>
      <c r="DP48" s="10"/>
      <c r="DQ48" s="11"/>
      <c r="DR48" s="10"/>
      <c r="DS48" s="11"/>
      <c r="DT48" s="10"/>
      <c r="DU48" s="8"/>
      <c r="DV48" s="8">
        <f>DH48+DU48</f>
        <v>0</v>
      </c>
      <c r="DW48" s="11"/>
      <c r="DX48" s="10"/>
      <c r="DY48" s="11"/>
      <c r="DZ48" s="10"/>
      <c r="EA48" s="11"/>
      <c r="EB48" s="10"/>
      <c r="EC48" s="8"/>
      <c r="ED48" s="11"/>
      <c r="EE48" s="10"/>
      <c r="EF48" s="11"/>
      <c r="EG48" s="10"/>
      <c r="EH48" s="11"/>
      <c r="EI48" s="10"/>
      <c r="EJ48" s="11"/>
      <c r="EK48" s="10"/>
      <c r="EL48" s="11"/>
      <c r="EM48" s="10"/>
      <c r="EN48" s="11"/>
      <c r="EO48" s="10"/>
      <c r="EP48" s="8"/>
      <c r="EQ48" s="8">
        <f>EC48+EP48</f>
        <v>0</v>
      </c>
      <c r="ER48" s="11"/>
      <c r="ES48" s="10"/>
      <c r="ET48" s="11"/>
      <c r="EU48" s="10"/>
      <c r="EV48" s="11"/>
      <c r="EW48" s="10"/>
      <c r="EX48" s="8"/>
      <c r="EY48" s="11"/>
      <c r="EZ48" s="10"/>
      <c r="FA48" s="11"/>
      <c r="FB48" s="10"/>
      <c r="FC48" s="11"/>
      <c r="FD48" s="10"/>
      <c r="FE48" s="11"/>
      <c r="FF48" s="10"/>
      <c r="FG48" s="11"/>
      <c r="FH48" s="10"/>
      <c r="FI48" s="11"/>
      <c r="FJ48" s="10"/>
      <c r="FK48" s="8"/>
      <c r="FL48" s="8">
        <f>EX48+FK48</f>
        <v>0</v>
      </c>
      <c r="FM48" s="11"/>
      <c r="FN48" s="10"/>
      <c r="FO48" s="11"/>
      <c r="FP48" s="10"/>
      <c r="FQ48" s="11"/>
      <c r="FR48" s="10"/>
      <c r="FS48" s="8"/>
      <c r="FT48" s="11"/>
      <c r="FU48" s="10"/>
      <c r="FV48" s="11"/>
      <c r="FW48" s="10"/>
      <c r="FX48" s="11"/>
      <c r="FY48" s="10"/>
      <c r="FZ48" s="11"/>
      <c r="GA48" s="10"/>
      <c r="GB48" s="11"/>
      <c r="GC48" s="10"/>
      <c r="GD48" s="11"/>
      <c r="GE48" s="10"/>
      <c r="GF48" s="8"/>
      <c r="GG48" s="8">
        <f>FS48+GF48</f>
        <v>0</v>
      </c>
    </row>
    <row r="49" spans="1:189" ht="12.75">
      <c r="A49" s="7"/>
      <c r="B49" s="7"/>
      <c r="C49" s="7"/>
      <c r="D49" s="7"/>
      <c r="E49" s="7" t="s">
        <v>123</v>
      </c>
      <c r="F49" s="3" t="s">
        <v>124</v>
      </c>
      <c r="G49" s="7">
        <f>COUNTIF(V49:GG49,"e")</f>
        <v>0</v>
      </c>
      <c r="H49" s="7">
        <f>COUNTIF(V49:GG49,"z")</f>
        <v>0</v>
      </c>
      <c r="I49" s="7">
        <f>SUM(J49:R49)</f>
        <v>0</v>
      </c>
      <c r="J49" s="7">
        <f>V49+AQ49+BL49+CG49+DB49+DW49+ER49+FM49</f>
        <v>0</v>
      </c>
      <c r="K49" s="7">
        <f>X49+AS49+BN49+CI49+DD49+DY49+ET49+FO49</f>
        <v>0</v>
      </c>
      <c r="L49" s="7">
        <f>Z49+AU49+BP49+CK49+DF49+EA49+EV49+FQ49</f>
        <v>0</v>
      </c>
      <c r="M49" s="7">
        <f>AC49+AX49+BS49+CN49+DI49+ED49+EY49+FT49</f>
        <v>0</v>
      </c>
      <c r="N49" s="7">
        <f>AE49+AZ49+BU49+CP49+DK49+EF49+FA49+FV49</f>
        <v>0</v>
      </c>
      <c r="O49" s="7">
        <f>AG49+BB49+BW49+CR49+DM49+EH49+FC49+FX49</f>
        <v>0</v>
      </c>
      <c r="P49" s="7">
        <f>AI49+BD49+BY49+CT49+DO49+EJ49+FE49+FZ49</f>
        <v>0</v>
      </c>
      <c r="Q49" s="7">
        <f>AK49+BF49+CA49+CV49+DQ49+EL49+FG49+GB49</f>
        <v>0</v>
      </c>
      <c r="R49" s="7">
        <f>AM49+BH49+CC49+CX49+DS49+EN49+FI49+GD49</f>
        <v>0</v>
      </c>
      <c r="S49" s="8">
        <f>AP49+BK49+CF49+DA49+DV49+EQ49+FL49+GG49</f>
        <v>0</v>
      </c>
      <c r="T49" s="8">
        <f>AO49+BJ49+CE49+CZ49+DU49+EP49+FK49+GF49</f>
        <v>0</v>
      </c>
      <c r="U49" s="8">
        <v>0.7</v>
      </c>
      <c r="V49" s="11"/>
      <c r="W49" s="10"/>
      <c r="X49" s="11"/>
      <c r="Y49" s="10"/>
      <c r="Z49" s="11"/>
      <c r="AA49" s="10"/>
      <c r="AB49" s="8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8"/>
      <c r="AP49" s="8">
        <f>AB49+AO49</f>
        <v>0</v>
      </c>
      <c r="AQ49" s="11"/>
      <c r="AR49" s="10"/>
      <c r="AS49" s="11"/>
      <c r="AT49" s="10"/>
      <c r="AU49" s="11"/>
      <c r="AV49" s="10"/>
      <c r="AW49" s="8"/>
      <c r="AX49" s="11"/>
      <c r="AY49" s="10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8"/>
      <c r="BK49" s="8">
        <f>AW49+BJ49</f>
        <v>0</v>
      </c>
      <c r="BL49" s="11"/>
      <c r="BM49" s="10"/>
      <c r="BN49" s="11"/>
      <c r="BO49" s="10"/>
      <c r="BP49" s="11"/>
      <c r="BQ49" s="10"/>
      <c r="BR49" s="8"/>
      <c r="BS49" s="11">
        <v>15</v>
      </c>
      <c r="BT49" s="10" t="s">
        <v>63</v>
      </c>
      <c r="BU49" s="11"/>
      <c r="BV49" s="10"/>
      <c r="BW49" s="11"/>
      <c r="BX49" s="10"/>
      <c r="BY49" s="11"/>
      <c r="BZ49" s="10"/>
      <c r="CA49" s="11"/>
      <c r="CB49" s="10"/>
      <c r="CC49" s="11"/>
      <c r="CD49" s="10"/>
      <c r="CE49" s="8">
        <v>1</v>
      </c>
      <c r="CF49" s="8">
        <f>BR49+CE49</f>
        <v>0</v>
      </c>
      <c r="CG49" s="11"/>
      <c r="CH49" s="10"/>
      <c r="CI49" s="11"/>
      <c r="CJ49" s="10"/>
      <c r="CK49" s="11"/>
      <c r="CL49" s="10"/>
      <c r="CM49" s="8"/>
      <c r="CN49" s="11"/>
      <c r="CO49" s="10"/>
      <c r="CP49" s="11"/>
      <c r="CQ49" s="10"/>
      <c r="CR49" s="11"/>
      <c r="CS49" s="10"/>
      <c r="CT49" s="11"/>
      <c r="CU49" s="10"/>
      <c r="CV49" s="11"/>
      <c r="CW49" s="10"/>
      <c r="CX49" s="11"/>
      <c r="CY49" s="10"/>
      <c r="CZ49" s="8"/>
      <c r="DA49" s="8">
        <f>CM49+CZ49</f>
        <v>0</v>
      </c>
      <c r="DB49" s="11"/>
      <c r="DC49" s="10"/>
      <c r="DD49" s="11"/>
      <c r="DE49" s="10"/>
      <c r="DF49" s="11"/>
      <c r="DG49" s="10"/>
      <c r="DH49" s="8"/>
      <c r="DI49" s="11"/>
      <c r="DJ49" s="10"/>
      <c r="DK49" s="11"/>
      <c r="DL49" s="10"/>
      <c r="DM49" s="11"/>
      <c r="DN49" s="10"/>
      <c r="DO49" s="11"/>
      <c r="DP49" s="10"/>
      <c r="DQ49" s="11"/>
      <c r="DR49" s="10"/>
      <c r="DS49" s="11"/>
      <c r="DT49" s="10"/>
      <c r="DU49" s="8"/>
      <c r="DV49" s="8">
        <f>DH49+DU49</f>
        <v>0</v>
      </c>
      <c r="DW49" s="11"/>
      <c r="DX49" s="10"/>
      <c r="DY49" s="11"/>
      <c r="DZ49" s="10"/>
      <c r="EA49" s="11"/>
      <c r="EB49" s="10"/>
      <c r="EC49" s="8"/>
      <c r="ED49" s="11"/>
      <c r="EE49" s="10"/>
      <c r="EF49" s="11"/>
      <c r="EG49" s="10"/>
      <c r="EH49" s="11"/>
      <c r="EI49" s="10"/>
      <c r="EJ49" s="11"/>
      <c r="EK49" s="10"/>
      <c r="EL49" s="11"/>
      <c r="EM49" s="10"/>
      <c r="EN49" s="11"/>
      <c r="EO49" s="10"/>
      <c r="EP49" s="8"/>
      <c r="EQ49" s="8">
        <f>EC49+EP49</f>
        <v>0</v>
      </c>
      <c r="ER49" s="11"/>
      <c r="ES49" s="10"/>
      <c r="ET49" s="11"/>
      <c r="EU49" s="10"/>
      <c r="EV49" s="11"/>
      <c r="EW49" s="10"/>
      <c r="EX49" s="8"/>
      <c r="EY49" s="11"/>
      <c r="EZ49" s="10"/>
      <c r="FA49" s="11"/>
      <c r="FB49" s="10"/>
      <c r="FC49" s="11"/>
      <c r="FD49" s="10"/>
      <c r="FE49" s="11"/>
      <c r="FF49" s="10"/>
      <c r="FG49" s="11"/>
      <c r="FH49" s="10"/>
      <c r="FI49" s="11"/>
      <c r="FJ49" s="10"/>
      <c r="FK49" s="8"/>
      <c r="FL49" s="8">
        <f>EX49+FK49</f>
        <v>0</v>
      </c>
      <c r="FM49" s="11"/>
      <c r="FN49" s="10"/>
      <c r="FO49" s="11"/>
      <c r="FP49" s="10"/>
      <c r="FQ49" s="11"/>
      <c r="FR49" s="10"/>
      <c r="FS49" s="8"/>
      <c r="FT49" s="11"/>
      <c r="FU49" s="10"/>
      <c r="FV49" s="11"/>
      <c r="FW49" s="10"/>
      <c r="FX49" s="11"/>
      <c r="FY49" s="10"/>
      <c r="FZ49" s="11"/>
      <c r="GA49" s="10"/>
      <c r="GB49" s="11"/>
      <c r="GC49" s="10"/>
      <c r="GD49" s="11"/>
      <c r="GE49" s="10"/>
      <c r="GF49" s="8"/>
      <c r="GG49" s="8">
        <f>FS49+GF49</f>
        <v>0</v>
      </c>
    </row>
    <row r="50" spans="1:189" ht="12.75">
      <c r="A50" s="7"/>
      <c r="B50" s="7"/>
      <c r="C50" s="7"/>
      <c r="D50" s="7"/>
      <c r="E50" s="7" t="s">
        <v>125</v>
      </c>
      <c r="F50" s="3" t="s">
        <v>126</v>
      </c>
      <c r="G50" s="7">
        <f>COUNTIF(V50:GG50,"e")</f>
        <v>0</v>
      </c>
      <c r="H50" s="7">
        <f>COUNTIF(V50:GG50,"z")</f>
        <v>0</v>
      </c>
      <c r="I50" s="7">
        <f>SUM(J50:R50)</f>
        <v>0</v>
      </c>
      <c r="J50" s="7">
        <f>V50+AQ50+BL50+CG50+DB50+DW50+ER50+FM50</f>
        <v>0</v>
      </c>
      <c r="K50" s="7">
        <f>X50+AS50+BN50+CI50+DD50+DY50+ET50+FO50</f>
        <v>0</v>
      </c>
      <c r="L50" s="7">
        <f>Z50+AU50+BP50+CK50+DF50+EA50+EV50+FQ50</f>
        <v>0</v>
      </c>
      <c r="M50" s="7">
        <f>AC50+AX50+BS50+CN50+DI50+ED50+EY50+FT50</f>
        <v>0</v>
      </c>
      <c r="N50" s="7">
        <f>AE50+AZ50+BU50+CP50+DK50+EF50+FA50+FV50</f>
        <v>0</v>
      </c>
      <c r="O50" s="7">
        <f>AG50+BB50+BW50+CR50+DM50+EH50+FC50+FX50</f>
        <v>0</v>
      </c>
      <c r="P50" s="7">
        <f>AI50+BD50+BY50+CT50+DO50+EJ50+FE50+FZ50</f>
        <v>0</v>
      </c>
      <c r="Q50" s="7">
        <f>AK50+BF50+CA50+CV50+DQ50+EL50+FG50+GB50</f>
        <v>0</v>
      </c>
      <c r="R50" s="7">
        <f>AM50+BH50+CC50+CX50+DS50+EN50+FI50+GD50</f>
        <v>0</v>
      </c>
      <c r="S50" s="8">
        <f>AP50+BK50+CF50+DA50+DV50+EQ50+FL50+GG50</f>
        <v>0</v>
      </c>
      <c r="T50" s="8">
        <f>AO50+BJ50+CE50+CZ50+DU50+EP50+FK50+GF50</f>
        <v>0</v>
      </c>
      <c r="U50" s="8">
        <v>1.9</v>
      </c>
      <c r="V50" s="11"/>
      <c r="W50" s="10"/>
      <c r="X50" s="11"/>
      <c r="Y50" s="10"/>
      <c r="Z50" s="11"/>
      <c r="AA50" s="10"/>
      <c r="AB50" s="8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8"/>
      <c r="AP50" s="8">
        <f>AB50+AO50</f>
        <v>0</v>
      </c>
      <c r="AQ50" s="11"/>
      <c r="AR50" s="10"/>
      <c r="AS50" s="11"/>
      <c r="AT50" s="10"/>
      <c r="AU50" s="11"/>
      <c r="AV50" s="10"/>
      <c r="AW50" s="8"/>
      <c r="AX50" s="11"/>
      <c r="AY50" s="10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8"/>
      <c r="BK50" s="8">
        <f>AW50+BJ50</f>
        <v>0</v>
      </c>
      <c r="BL50" s="11">
        <v>15</v>
      </c>
      <c r="BM50" s="10" t="s">
        <v>63</v>
      </c>
      <c r="BN50" s="11"/>
      <c r="BO50" s="10"/>
      <c r="BP50" s="11"/>
      <c r="BQ50" s="10"/>
      <c r="BR50" s="8">
        <v>1</v>
      </c>
      <c r="BS50" s="11">
        <v>30</v>
      </c>
      <c r="BT50" s="10" t="s">
        <v>63</v>
      </c>
      <c r="BU50" s="11"/>
      <c r="BV50" s="10"/>
      <c r="BW50" s="11"/>
      <c r="BX50" s="10"/>
      <c r="BY50" s="11"/>
      <c r="BZ50" s="10"/>
      <c r="CA50" s="11"/>
      <c r="CB50" s="10"/>
      <c r="CC50" s="11"/>
      <c r="CD50" s="10"/>
      <c r="CE50" s="8">
        <v>2</v>
      </c>
      <c r="CF50" s="8">
        <f>BR50+CE50</f>
        <v>0</v>
      </c>
      <c r="CG50" s="11"/>
      <c r="CH50" s="10"/>
      <c r="CI50" s="11"/>
      <c r="CJ50" s="10"/>
      <c r="CK50" s="11"/>
      <c r="CL50" s="10"/>
      <c r="CM50" s="8"/>
      <c r="CN50" s="11"/>
      <c r="CO50" s="10"/>
      <c r="CP50" s="11"/>
      <c r="CQ50" s="10"/>
      <c r="CR50" s="11"/>
      <c r="CS50" s="10"/>
      <c r="CT50" s="11"/>
      <c r="CU50" s="10"/>
      <c r="CV50" s="11"/>
      <c r="CW50" s="10"/>
      <c r="CX50" s="11"/>
      <c r="CY50" s="10"/>
      <c r="CZ50" s="8"/>
      <c r="DA50" s="8">
        <f>CM50+CZ50</f>
        <v>0</v>
      </c>
      <c r="DB50" s="11"/>
      <c r="DC50" s="10"/>
      <c r="DD50" s="11"/>
      <c r="DE50" s="10"/>
      <c r="DF50" s="11"/>
      <c r="DG50" s="10"/>
      <c r="DH50" s="8"/>
      <c r="DI50" s="11"/>
      <c r="DJ50" s="10"/>
      <c r="DK50" s="11"/>
      <c r="DL50" s="10"/>
      <c r="DM50" s="11"/>
      <c r="DN50" s="10"/>
      <c r="DO50" s="11"/>
      <c r="DP50" s="10"/>
      <c r="DQ50" s="11"/>
      <c r="DR50" s="10"/>
      <c r="DS50" s="11"/>
      <c r="DT50" s="10"/>
      <c r="DU50" s="8"/>
      <c r="DV50" s="8">
        <f>DH50+DU50</f>
        <v>0</v>
      </c>
      <c r="DW50" s="11"/>
      <c r="DX50" s="10"/>
      <c r="DY50" s="11"/>
      <c r="DZ50" s="10"/>
      <c r="EA50" s="11"/>
      <c r="EB50" s="10"/>
      <c r="EC50" s="8"/>
      <c r="ED50" s="11"/>
      <c r="EE50" s="10"/>
      <c r="EF50" s="11"/>
      <c r="EG50" s="10"/>
      <c r="EH50" s="11"/>
      <c r="EI50" s="10"/>
      <c r="EJ50" s="11"/>
      <c r="EK50" s="10"/>
      <c r="EL50" s="11"/>
      <c r="EM50" s="10"/>
      <c r="EN50" s="11"/>
      <c r="EO50" s="10"/>
      <c r="EP50" s="8"/>
      <c r="EQ50" s="8">
        <f>EC50+EP50</f>
        <v>0</v>
      </c>
      <c r="ER50" s="11"/>
      <c r="ES50" s="10"/>
      <c r="ET50" s="11"/>
      <c r="EU50" s="10"/>
      <c r="EV50" s="11"/>
      <c r="EW50" s="10"/>
      <c r="EX50" s="8"/>
      <c r="EY50" s="11"/>
      <c r="EZ50" s="10"/>
      <c r="FA50" s="11"/>
      <c r="FB50" s="10"/>
      <c r="FC50" s="11"/>
      <c r="FD50" s="10"/>
      <c r="FE50" s="11"/>
      <c r="FF50" s="10"/>
      <c r="FG50" s="11"/>
      <c r="FH50" s="10"/>
      <c r="FI50" s="11"/>
      <c r="FJ50" s="10"/>
      <c r="FK50" s="8"/>
      <c r="FL50" s="8">
        <f>EX50+FK50</f>
        <v>0</v>
      </c>
      <c r="FM50" s="11"/>
      <c r="FN50" s="10"/>
      <c r="FO50" s="11"/>
      <c r="FP50" s="10"/>
      <c r="FQ50" s="11"/>
      <c r="FR50" s="10"/>
      <c r="FS50" s="8"/>
      <c r="FT50" s="11"/>
      <c r="FU50" s="10"/>
      <c r="FV50" s="11"/>
      <c r="FW50" s="10"/>
      <c r="FX50" s="11"/>
      <c r="FY50" s="10"/>
      <c r="FZ50" s="11"/>
      <c r="GA50" s="10"/>
      <c r="GB50" s="11"/>
      <c r="GC50" s="10"/>
      <c r="GD50" s="11"/>
      <c r="GE50" s="10"/>
      <c r="GF50" s="8"/>
      <c r="GG50" s="8">
        <f>FS50+GF50</f>
        <v>0</v>
      </c>
    </row>
    <row r="51" spans="1:189" ht="12.75">
      <c r="A51" s="7"/>
      <c r="B51" s="7"/>
      <c r="C51" s="7"/>
      <c r="D51" s="7"/>
      <c r="E51" s="7" t="s">
        <v>127</v>
      </c>
      <c r="F51" s="3" t="s">
        <v>128</v>
      </c>
      <c r="G51" s="7">
        <f>COUNTIF(V51:GG51,"e")</f>
        <v>0</v>
      </c>
      <c r="H51" s="7">
        <f>COUNTIF(V51:GG51,"z")</f>
        <v>0</v>
      </c>
      <c r="I51" s="7">
        <f>SUM(J51:R51)</f>
        <v>0</v>
      </c>
      <c r="J51" s="7">
        <f>V51+AQ51+BL51+CG51+DB51+DW51+ER51+FM51</f>
        <v>0</v>
      </c>
      <c r="K51" s="7">
        <f>X51+AS51+BN51+CI51+DD51+DY51+ET51+FO51</f>
        <v>0</v>
      </c>
      <c r="L51" s="7">
        <f>Z51+AU51+BP51+CK51+DF51+EA51+EV51+FQ51</f>
        <v>0</v>
      </c>
      <c r="M51" s="7">
        <f>AC51+AX51+BS51+CN51+DI51+ED51+EY51+FT51</f>
        <v>0</v>
      </c>
      <c r="N51" s="7">
        <f>AE51+AZ51+BU51+CP51+DK51+EF51+FA51+FV51</f>
        <v>0</v>
      </c>
      <c r="O51" s="7">
        <f>AG51+BB51+BW51+CR51+DM51+EH51+FC51+FX51</f>
        <v>0</v>
      </c>
      <c r="P51" s="7">
        <f>AI51+BD51+BY51+CT51+DO51+EJ51+FE51+FZ51</f>
        <v>0</v>
      </c>
      <c r="Q51" s="7">
        <f>AK51+BF51+CA51+CV51+DQ51+EL51+FG51+GB51</f>
        <v>0</v>
      </c>
      <c r="R51" s="7">
        <f>AM51+BH51+CC51+CX51+DS51+EN51+FI51+GD51</f>
        <v>0</v>
      </c>
      <c r="S51" s="8">
        <f>AP51+BK51+CF51+DA51+DV51+EQ51+FL51+GG51</f>
        <v>0</v>
      </c>
      <c r="T51" s="8">
        <f>AO51+BJ51+CE51+CZ51+DU51+EP51+FK51+GF51</f>
        <v>0</v>
      </c>
      <c r="U51" s="8">
        <v>2.5</v>
      </c>
      <c r="V51" s="11"/>
      <c r="W51" s="10"/>
      <c r="X51" s="11"/>
      <c r="Y51" s="10"/>
      <c r="Z51" s="11"/>
      <c r="AA51" s="10"/>
      <c r="AB51" s="8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8"/>
      <c r="AP51" s="8">
        <f>AB51+AO51</f>
        <v>0</v>
      </c>
      <c r="AQ51" s="11"/>
      <c r="AR51" s="10"/>
      <c r="AS51" s="11"/>
      <c r="AT51" s="10"/>
      <c r="AU51" s="11"/>
      <c r="AV51" s="10"/>
      <c r="AW51" s="8"/>
      <c r="AX51" s="11"/>
      <c r="AY51" s="10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8"/>
      <c r="BK51" s="8">
        <f>AW51+BJ51</f>
        <v>0</v>
      </c>
      <c r="BL51" s="11"/>
      <c r="BM51" s="10"/>
      <c r="BN51" s="11"/>
      <c r="BO51" s="10"/>
      <c r="BP51" s="11"/>
      <c r="BQ51" s="10"/>
      <c r="BR51" s="8"/>
      <c r="BS51" s="11"/>
      <c r="BT51" s="10"/>
      <c r="BU51" s="11"/>
      <c r="BV51" s="10"/>
      <c r="BW51" s="11"/>
      <c r="BX51" s="10"/>
      <c r="BY51" s="11"/>
      <c r="BZ51" s="10"/>
      <c r="CA51" s="11"/>
      <c r="CB51" s="10"/>
      <c r="CC51" s="11"/>
      <c r="CD51" s="10"/>
      <c r="CE51" s="8"/>
      <c r="CF51" s="8">
        <f>BR51+CE51</f>
        <v>0</v>
      </c>
      <c r="CG51" s="11">
        <v>30</v>
      </c>
      <c r="CH51" s="10" t="s">
        <v>63</v>
      </c>
      <c r="CI51" s="11"/>
      <c r="CJ51" s="10"/>
      <c r="CK51" s="11"/>
      <c r="CL51" s="10"/>
      <c r="CM51" s="8">
        <v>2</v>
      </c>
      <c r="CN51" s="11">
        <v>30</v>
      </c>
      <c r="CO51" s="10" t="s">
        <v>63</v>
      </c>
      <c r="CP51" s="11"/>
      <c r="CQ51" s="10"/>
      <c r="CR51" s="11"/>
      <c r="CS51" s="10"/>
      <c r="CT51" s="11"/>
      <c r="CU51" s="10"/>
      <c r="CV51" s="11"/>
      <c r="CW51" s="10"/>
      <c r="CX51" s="11"/>
      <c r="CY51" s="10"/>
      <c r="CZ51" s="8">
        <v>2</v>
      </c>
      <c r="DA51" s="8">
        <f>CM51+CZ51</f>
        <v>0</v>
      </c>
      <c r="DB51" s="11"/>
      <c r="DC51" s="10"/>
      <c r="DD51" s="11"/>
      <c r="DE51" s="10"/>
      <c r="DF51" s="11"/>
      <c r="DG51" s="10"/>
      <c r="DH51" s="8"/>
      <c r="DI51" s="11"/>
      <c r="DJ51" s="10"/>
      <c r="DK51" s="11"/>
      <c r="DL51" s="10"/>
      <c r="DM51" s="11"/>
      <c r="DN51" s="10"/>
      <c r="DO51" s="11"/>
      <c r="DP51" s="10"/>
      <c r="DQ51" s="11"/>
      <c r="DR51" s="10"/>
      <c r="DS51" s="11"/>
      <c r="DT51" s="10"/>
      <c r="DU51" s="8"/>
      <c r="DV51" s="8">
        <f>DH51+DU51</f>
        <v>0</v>
      </c>
      <c r="DW51" s="11"/>
      <c r="DX51" s="10"/>
      <c r="DY51" s="11"/>
      <c r="DZ51" s="10"/>
      <c r="EA51" s="11"/>
      <c r="EB51" s="10"/>
      <c r="EC51" s="8"/>
      <c r="ED51" s="11"/>
      <c r="EE51" s="10"/>
      <c r="EF51" s="11"/>
      <c r="EG51" s="10"/>
      <c r="EH51" s="11"/>
      <c r="EI51" s="10"/>
      <c r="EJ51" s="11"/>
      <c r="EK51" s="10"/>
      <c r="EL51" s="11"/>
      <c r="EM51" s="10"/>
      <c r="EN51" s="11"/>
      <c r="EO51" s="10"/>
      <c r="EP51" s="8"/>
      <c r="EQ51" s="8">
        <f>EC51+EP51</f>
        <v>0</v>
      </c>
      <c r="ER51" s="11"/>
      <c r="ES51" s="10"/>
      <c r="ET51" s="11"/>
      <c r="EU51" s="10"/>
      <c r="EV51" s="11"/>
      <c r="EW51" s="10"/>
      <c r="EX51" s="8"/>
      <c r="EY51" s="11"/>
      <c r="EZ51" s="10"/>
      <c r="FA51" s="11"/>
      <c r="FB51" s="10"/>
      <c r="FC51" s="11"/>
      <c r="FD51" s="10"/>
      <c r="FE51" s="11"/>
      <c r="FF51" s="10"/>
      <c r="FG51" s="11"/>
      <c r="FH51" s="10"/>
      <c r="FI51" s="11"/>
      <c r="FJ51" s="10"/>
      <c r="FK51" s="8"/>
      <c r="FL51" s="8">
        <f>EX51+FK51</f>
        <v>0</v>
      </c>
      <c r="FM51" s="11"/>
      <c r="FN51" s="10"/>
      <c r="FO51" s="11"/>
      <c r="FP51" s="10"/>
      <c r="FQ51" s="11"/>
      <c r="FR51" s="10"/>
      <c r="FS51" s="8"/>
      <c r="FT51" s="11"/>
      <c r="FU51" s="10"/>
      <c r="FV51" s="11"/>
      <c r="FW51" s="10"/>
      <c r="FX51" s="11"/>
      <c r="FY51" s="10"/>
      <c r="FZ51" s="11"/>
      <c r="GA51" s="10"/>
      <c r="GB51" s="11"/>
      <c r="GC51" s="10"/>
      <c r="GD51" s="11"/>
      <c r="GE51" s="10"/>
      <c r="GF51" s="8"/>
      <c r="GG51" s="8">
        <f>FS51+GF51</f>
        <v>0</v>
      </c>
    </row>
    <row r="52" spans="1:189" ht="12.75">
      <c r="A52" s="7"/>
      <c r="B52" s="7"/>
      <c r="C52" s="7"/>
      <c r="D52" s="7"/>
      <c r="E52" s="7" t="s">
        <v>129</v>
      </c>
      <c r="F52" s="3" t="s">
        <v>130</v>
      </c>
      <c r="G52" s="7">
        <f>COUNTIF(V52:GG52,"e")</f>
        <v>0</v>
      </c>
      <c r="H52" s="7">
        <f>COUNTIF(V52:GG52,"z")</f>
        <v>0</v>
      </c>
      <c r="I52" s="7">
        <f>SUM(J52:R52)</f>
        <v>0</v>
      </c>
      <c r="J52" s="7">
        <f>V52+AQ52+BL52+CG52+DB52+DW52+ER52+FM52</f>
        <v>0</v>
      </c>
      <c r="K52" s="7">
        <f>X52+AS52+BN52+CI52+DD52+DY52+ET52+FO52</f>
        <v>0</v>
      </c>
      <c r="L52" s="7">
        <f>Z52+AU52+BP52+CK52+DF52+EA52+EV52+FQ52</f>
        <v>0</v>
      </c>
      <c r="M52" s="7">
        <f>AC52+AX52+BS52+CN52+DI52+ED52+EY52+FT52</f>
        <v>0</v>
      </c>
      <c r="N52" s="7">
        <f>AE52+AZ52+BU52+CP52+DK52+EF52+FA52+FV52</f>
        <v>0</v>
      </c>
      <c r="O52" s="7">
        <f>AG52+BB52+BW52+CR52+DM52+EH52+FC52+FX52</f>
        <v>0</v>
      </c>
      <c r="P52" s="7">
        <f>AI52+BD52+BY52+CT52+DO52+EJ52+FE52+FZ52</f>
        <v>0</v>
      </c>
      <c r="Q52" s="7">
        <f>AK52+BF52+CA52+CV52+DQ52+EL52+FG52+GB52</f>
        <v>0</v>
      </c>
      <c r="R52" s="7">
        <f>AM52+BH52+CC52+CX52+DS52+EN52+FI52+GD52</f>
        <v>0</v>
      </c>
      <c r="S52" s="8">
        <f>AP52+BK52+CF52+DA52+DV52+EQ52+FL52+GG52</f>
        <v>0</v>
      </c>
      <c r="T52" s="8">
        <f>AO52+BJ52+CE52+CZ52+DU52+EP52+FK52+GF52</f>
        <v>0</v>
      </c>
      <c r="U52" s="8">
        <v>3.2</v>
      </c>
      <c r="V52" s="11"/>
      <c r="W52" s="10"/>
      <c r="X52" s="11"/>
      <c r="Y52" s="10"/>
      <c r="Z52" s="11"/>
      <c r="AA52" s="10"/>
      <c r="AB52" s="8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8"/>
      <c r="AP52" s="8">
        <f>AB52+AO52</f>
        <v>0</v>
      </c>
      <c r="AQ52" s="11"/>
      <c r="AR52" s="10"/>
      <c r="AS52" s="11"/>
      <c r="AT52" s="10"/>
      <c r="AU52" s="11"/>
      <c r="AV52" s="10"/>
      <c r="AW52" s="8"/>
      <c r="AX52" s="11"/>
      <c r="AY52" s="10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8"/>
      <c r="BK52" s="8">
        <f>AW52+BJ52</f>
        <v>0</v>
      </c>
      <c r="BL52" s="11"/>
      <c r="BM52" s="10"/>
      <c r="BN52" s="11"/>
      <c r="BO52" s="10"/>
      <c r="BP52" s="11"/>
      <c r="BQ52" s="10"/>
      <c r="BR52" s="8"/>
      <c r="BS52" s="11"/>
      <c r="BT52" s="10"/>
      <c r="BU52" s="11"/>
      <c r="BV52" s="10"/>
      <c r="BW52" s="11"/>
      <c r="BX52" s="10"/>
      <c r="BY52" s="11"/>
      <c r="BZ52" s="10"/>
      <c r="CA52" s="11"/>
      <c r="CB52" s="10"/>
      <c r="CC52" s="11"/>
      <c r="CD52" s="10"/>
      <c r="CE52" s="8"/>
      <c r="CF52" s="8">
        <f>BR52+CE52</f>
        <v>0</v>
      </c>
      <c r="CG52" s="11">
        <v>30</v>
      </c>
      <c r="CH52" s="10" t="s">
        <v>71</v>
      </c>
      <c r="CI52" s="11">
        <v>15</v>
      </c>
      <c r="CJ52" s="10" t="s">
        <v>63</v>
      </c>
      <c r="CK52" s="11"/>
      <c r="CL52" s="10"/>
      <c r="CM52" s="8">
        <v>4</v>
      </c>
      <c r="CN52" s="11">
        <v>30</v>
      </c>
      <c r="CO52" s="10" t="s">
        <v>63</v>
      </c>
      <c r="CP52" s="11"/>
      <c r="CQ52" s="10"/>
      <c r="CR52" s="11"/>
      <c r="CS52" s="10"/>
      <c r="CT52" s="11"/>
      <c r="CU52" s="10"/>
      <c r="CV52" s="11"/>
      <c r="CW52" s="10"/>
      <c r="CX52" s="11"/>
      <c r="CY52" s="10"/>
      <c r="CZ52" s="8">
        <v>2</v>
      </c>
      <c r="DA52" s="8">
        <f>CM52+CZ52</f>
        <v>0</v>
      </c>
      <c r="DB52" s="11"/>
      <c r="DC52" s="10"/>
      <c r="DD52" s="11"/>
      <c r="DE52" s="10"/>
      <c r="DF52" s="11"/>
      <c r="DG52" s="10"/>
      <c r="DH52" s="8"/>
      <c r="DI52" s="11"/>
      <c r="DJ52" s="10"/>
      <c r="DK52" s="11"/>
      <c r="DL52" s="10"/>
      <c r="DM52" s="11"/>
      <c r="DN52" s="10"/>
      <c r="DO52" s="11"/>
      <c r="DP52" s="10"/>
      <c r="DQ52" s="11"/>
      <c r="DR52" s="10"/>
      <c r="DS52" s="11"/>
      <c r="DT52" s="10"/>
      <c r="DU52" s="8"/>
      <c r="DV52" s="8">
        <f>DH52+DU52</f>
        <v>0</v>
      </c>
      <c r="DW52" s="11"/>
      <c r="DX52" s="10"/>
      <c r="DY52" s="11"/>
      <c r="DZ52" s="10"/>
      <c r="EA52" s="11"/>
      <c r="EB52" s="10"/>
      <c r="EC52" s="8"/>
      <c r="ED52" s="11"/>
      <c r="EE52" s="10"/>
      <c r="EF52" s="11"/>
      <c r="EG52" s="10"/>
      <c r="EH52" s="11"/>
      <c r="EI52" s="10"/>
      <c r="EJ52" s="11"/>
      <c r="EK52" s="10"/>
      <c r="EL52" s="11"/>
      <c r="EM52" s="10"/>
      <c r="EN52" s="11"/>
      <c r="EO52" s="10"/>
      <c r="EP52" s="8"/>
      <c r="EQ52" s="8">
        <f>EC52+EP52</f>
        <v>0</v>
      </c>
      <c r="ER52" s="11"/>
      <c r="ES52" s="10"/>
      <c r="ET52" s="11"/>
      <c r="EU52" s="10"/>
      <c r="EV52" s="11"/>
      <c r="EW52" s="10"/>
      <c r="EX52" s="8"/>
      <c r="EY52" s="11"/>
      <c r="EZ52" s="10"/>
      <c r="FA52" s="11"/>
      <c r="FB52" s="10"/>
      <c r="FC52" s="11"/>
      <c r="FD52" s="10"/>
      <c r="FE52" s="11"/>
      <c r="FF52" s="10"/>
      <c r="FG52" s="11"/>
      <c r="FH52" s="10"/>
      <c r="FI52" s="11"/>
      <c r="FJ52" s="10"/>
      <c r="FK52" s="8"/>
      <c r="FL52" s="8">
        <f>EX52+FK52</f>
        <v>0</v>
      </c>
      <c r="FM52" s="11"/>
      <c r="FN52" s="10"/>
      <c r="FO52" s="11"/>
      <c r="FP52" s="10"/>
      <c r="FQ52" s="11"/>
      <c r="FR52" s="10"/>
      <c r="FS52" s="8"/>
      <c r="FT52" s="11"/>
      <c r="FU52" s="10"/>
      <c r="FV52" s="11"/>
      <c r="FW52" s="10"/>
      <c r="FX52" s="11"/>
      <c r="FY52" s="10"/>
      <c r="FZ52" s="11"/>
      <c r="GA52" s="10"/>
      <c r="GB52" s="11"/>
      <c r="GC52" s="10"/>
      <c r="GD52" s="11"/>
      <c r="GE52" s="10"/>
      <c r="GF52" s="8"/>
      <c r="GG52" s="8">
        <f>FS52+GF52</f>
        <v>0</v>
      </c>
    </row>
    <row r="53" spans="1:189" ht="12.75">
      <c r="A53" s="7"/>
      <c r="B53" s="7"/>
      <c r="C53" s="7"/>
      <c r="D53" s="7"/>
      <c r="E53" s="7" t="s">
        <v>131</v>
      </c>
      <c r="F53" s="3" t="s">
        <v>132</v>
      </c>
      <c r="G53" s="7">
        <f>COUNTIF(V53:GG53,"e")</f>
        <v>0</v>
      </c>
      <c r="H53" s="7">
        <f>COUNTIF(V53:GG53,"z")</f>
        <v>0</v>
      </c>
      <c r="I53" s="7">
        <f>SUM(J53:R53)</f>
        <v>0</v>
      </c>
      <c r="J53" s="7">
        <f>V53+AQ53+BL53+CG53+DB53+DW53+ER53+FM53</f>
        <v>0</v>
      </c>
      <c r="K53" s="7">
        <f>X53+AS53+BN53+CI53+DD53+DY53+ET53+FO53</f>
        <v>0</v>
      </c>
      <c r="L53" s="7">
        <f>Z53+AU53+BP53+CK53+DF53+EA53+EV53+FQ53</f>
        <v>0</v>
      </c>
      <c r="M53" s="7">
        <f>AC53+AX53+BS53+CN53+DI53+ED53+EY53+FT53</f>
        <v>0</v>
      </c>
      <c r="N53" s="7">
        <f>AE53+AZ53+BU53+CP53+DK53+EF53+FA53+FV53</f>
        <v>0</v>
      </c>
      <c r="O53" s="7">
        <f>AG53+BB53+BW53+CR53+DM53+EH53+FC53+FX53</f>
        <v>0</v>
      </c>
      <c r="P53" s="7">
        <f>AI53+BD53+BY53+CT53+DO53+EJ53+FE53+FZ53</f>
        <v>0</v>
      </c>
      <c r="Q53" s="7">
        <f>AK53+BF53+CA53+CV53+DQ53+EL53+FG53+GB53</f>
        <v>0</v>
      </c>
      <c r="R53" s="7">
        <f>AM53+BH53+CC53+CX53+DS53+EN53+FI53+GD53</f>
        <v>0</v>
      </c>
      <c r="S53" s="8">
        <f>AP53+BK53+CF53+DA53+DV53+EQ53+FL53+GG53</f>
        <v>0</v>
      </c>
      <c r="T53" s="8">
        <f>AO53+BJ53+CE53+CZ53+DU53+EP53+FK53+GF53</f>
        <v>0</v>
      </c>
      <c r="U53" s="8">
        <v>3.2</v>
      </c>
      <c r="V53" s="11"/>
      <c r="W53" s="10"/>
      <c r="X53" s="11"/>
      <c r="Y53" s="10"/>
      <c r="Z53" s="11"/>
      <c r="AA53" s="10"/>
      <c r="AB53" s="8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8"/>
      <c r="AP53" s="8">
        <f>AB53+AO53</f>
        <v>0</v>
      </c>
      <c r="AQ53" s="11"/>
      <c r="AR53" s="10"/>
      <c r="AS53" s="11"/>
      <c r="AT53" s="10"/>
      <c r="AU53" s="11"/>
      <c r="AV53" s="10"/>
      <c r="AW53" s="8"/>
      <c r="AX53" s="11"/>
      <c r="AY53" s="10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8"/>
      <c r="BK53" s="8">
        <f>AW53+BJ53</f>
        <v>0</v>
      </c>
      <c r="BL53" s="11"/>
      <c r="BM53" s="10"/>
      <c r="BN53" s="11"/>
      <c r="BO53" s="10"/>
      <c r="BP53" s="11"/>
      <c r="BQ53" s="10"/>
      <c r="BR53" s="8"/>
      <c r="BS53" s="11"/>
      <c r="BT53" s="10"/>
      <c r="BU53" s="11"/>
      <c r="BV53" s="10"/>
      <c r="BW53" s="11"/>
      <c r="BX53" s="10"/>
      <c r="BY53" s="11"/>
      <c r="BZ53" s="10"/>
      <c r="CA53" s="11"/>
      <c r="CB53" s="10"/>
      <c r="CC53" s="11"/>
      <c r="CD53" s="10"/>
      <c r="CE53" s="8"/>
      <c r="CF53" s="8">
        <f>BR53+CE53</f>
        <v>0</v>
      </c>
      <c r="CG53" s="11">
        <v>30</v>
      </c>
      <c r="CH53" s="10" t="s">
        <v>71</v>
      </c>
      <c r="CI53" s="11"/>
      <c r="CJ53" s="10"/>
      <c r="CK53" s="11"/>
      <c r="CL53" s="10"/>
      <c r="CM53" s="8">
        <v>3</v>
      </c>
      <c r="CN53" s="11">
        <v>45</v>
      </c>
      <c r="CO53" s="10" t="s">
        <v>63</v>
      </c>
      <c r="CP53" s="11"/>
      <c r="CQ53" s="10"/>
      <c r="CR53" s="11"/>
      <c r="CS53" s="10"/>
      <c r="CT53" s="11"/>
      <c r="CU53" s="10"/>
      <c r="CV53" s="11"/>
      <c r="CW53" s="10"/>
      <c r="CX53" s="11"/>
      <c r="CY53" s="10"/>
      <c r="CZ53" s="8">
        <v>4</v>
      </c>
      <c r="DA53" s="8">
        <f>CM53+CZ53</f>
        <v>0</v>
      </c>
      <c r="DB53" s="11"/>
      <c r="DC53" s="10"/>
      <c r="DD53" s="11"/>
      <c r="DE53" s="10"/>
      <c r="DF53" s="11"/>
      <c r="DG53" s="10"/>
      <c r="DH53" s="8"/>
      <c r="DI53" s="11"/>
      <c r="DJ53" s="10"/>
      <c r="DK53" s="11"/>
      <c r="DL53" s="10"/>
      <c r="DM53" s="11"/>
      <c r="DN53" s="10"/>
      <c r="DO53" s="11"/>
      <c r="DP53" s="10"/>
      <c r="DQ53" s="11"/>
      <c r="DR53" s="10"/>
      <c r="DS53" s="11"/>
      <c r="DT53" s="10"/>
      <c r="DU53" s="8"/>
      <c r="DV53" s="8">
        <f>DH53+DU53</f>
        <v>0</v>
      </c>
      <c r="DW53" s="11"/>
      <c r="DX53" s="10"/>
      <c r="DY53" s="11"/>
      <c r="DZ53" s="10"/>
      <c r="EA53" s="11"/>
      <c r="EB53" s="10"/>
      <c r="EC53" s="8"/>
      <c r="ED53" s="11"/>
      <c r="EE53" s="10"/>
      <c r="EF53" s="11"/>
      <c r="EG53" s="10"/>
      <c r="EH53" s="11"/>
      <c r="EI53" s="10"/>
      <c r="EJ53" s="11"/>
      <c r="EK53" s="10"/>
      <c r="EL53" s="11"/>
      <c r="EM53" s="10"/>
      <c r="EN53" s="11"/>
      <c r="EO53" s="10"/>
      <c r="EP53" s="8"/>
      <c r="EQ53" s="8">
        <f>EC53+EP53</f>
        <v>0</v>
      </c>
      <c r="ER53" s="11"/>
      <c r="ES53" s="10"/>
      <c r="ET53" s="11"/>
      <c r="EU53" s="10"/>
      <c r="EV53" s="11"/>
      <c r="EW53" s="10"/>
      <c r="EX53" s="8"/>
      <c r="EY53" s="11"/>
      <c r="EZ53" s="10"/>
      <c r="FA53" s="11"/>
      <c r="FB53" s="10"/>
      <c r="FC53" s="11"/>
      <c r="FD53" s="10"/>
      <c r="FE53" s="11"/>
      <c r="FF53" s="10"/>
      <c r="FG53" s="11"/>
      <c r="FH53" s="10"/>
      <c r="FI53" s="11"/>
      <c r="FJ53" s="10"/>
      <c r="FK53" s="8"/>
      <c r="FL53" s="8">
        <f>EX53+FK53</f>
        <v>0</v>
      </c>
      <c r="FM53" s="11"/>
      <c r="FN53" s="10"/>
      <c r="FO53" s="11"/>
      <c r="FP53" s="10"/>
      <c r="FQ53" s="11"/>
      <c r="FR53" s="10"/>
      <c r="FS53" s="8"/>
      <c r="FT53" s="11"/>
      <c r="FU53" s="10"/>
      <c r="FV53" s="11"/>
      <c r="FW53" s="10"/>
      <c r="FX53" s="11"/>
      <c r="FY53" s="10"/>
      <c r="FZ53" s="11"/>
      <c r="GA53" s="10"/>
      <c r="GB53" s="11"/>
      <c r="GC53" s="10"/>
      <c r="GD53" s="11"/>
      <c r="GE53" s="10"/>
      <c r="GF53" s="8"/>
      <c r="GG53" s="8">
        <f>FS53+GF53</f>
        <v>0</v>
      </c>
    </row>
    <row r="54" spans="1:189" ht="12.75">
      <c r="A54" s="7"/>
      <c r="B54" s="7"/>
      <c r="C54" s="7"/>
      <c r="D54" s="7"/>
      <c r="E54" s="7" t="s">
        <v>133</v>
      </c>
      <c r="F54" s="3" t="s">
        <v>134</v>
      </c>
      <c r="G54" s="7">
        <f>COUNTIF(V54:GG54,"e")</f>
        <v>0</v>
      </c>
      <c r="H54" s="7">
        <f>COUNTIF(V54:GG54,"z")</f>
        <v>0</v>
      </c>
      <c r="I54" s="7">
        <f>SUM(J54:R54)</f>
        <v>0</v>
      </c>
      <c r="J54" s="7">
        <f>V54+AQ54+BL54+CG54+DB54+DW54+ER54+FM54</f>
        <v>0</v>
      </c>
      <c r="K54" s="7">
        <f>X54+AS54+BN54+CI54+DD54+DY54+ET54+FO54</f>
        <v>0</v>
      </c>
      <c r="L54" s="7">
        <f>Z54+AU54+BP54+CK54+DF54+EA54+EV54+FQ54</f>
        <v>0</v>
      </c>
      <c r="M54" s="7">
        <f>AC54+AX54+BS54+CN54+DI54+ED54+EY54+FT54</f>
        <v>0</v>
      </c>
      <c r="N54" s="7">
        <f>AE54+AZ54+BU54+CP54+DK54+EF54+FA54+FV54</f>
        <v>0</v>
      </c>
      <c r="O54" s="7">
        <f>AG54+BB54+BW54+CR54+DM54+EH54+FC54+FX54</f>
        <v>0</v>
      </c>
      <c r="P54" s="7">
        <f>AI54+BD54+BY54+CT54+DO54+EJ54+FE54+FZ54</f>
        <v>0</v>
      </c>
      <c r="Q54" s="7">
        <f>AK54+BF54+CA54+CV54+DQ54+EL54+FG54+GB54</f>
        <v>0</v>
      </c>
      <c r="R54" s="7">
        <f>AM54+BH54+CC54+CX54+DS54+EN54+FI54+GD54</f>
        <v>0</v>
      </c>
      <c r="S54" s="8">
        <f>AP54+BK54+CF54+DA54+DV54+EQ54+FL54+GG54</f>
        <v>0</v>
      </c>
      <c r="T54" s="8">
        <f>AO54+BJ54+CE54+CZ54+DU54+EP54+FK54+GF54</f>
        <v>0</v>
      </c>
      <c r="U54" s="8">
        <v>1.9</v>
      </c>
      <c r="V54" s="11"/>
      <c r="W54" s="10"/>
      <c r="X54" s="11"/>
      <c r="Y54" s="10"/>
      <c r="Z54" s="11"/>
      <c r="AA54" s="10"/>
      <c r="AB54" s="8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8"/>
      <c r="AP54" s="8">
        <f>AB54+AO54</f>
        <v>0</v>
      </c>
      <c r="AQ54" s="11"/>
      <c r="AR54" s="10"/>
      <c r="AS54" s="11"/>
      <c r="AT54" s="10"/>
      <c r="AU54" s="11"/>
      <c r="AV54" s="10"/>
      <c r="AW54" s="8"/>
      <c r="AX54" s="11"/>
      <c r="AY54" s="10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8"/>
      <c r="BK54" s="8">
        <f>AW54+BJ54</f>
        <v>0</v>
      </c>
      <c r="BL54" s="11"/>
      <c r="BM54" s="10"/>
      <c r="BN54" s="11"/>
      <c r="BO54" s="10"/>
      <c r="BP54" s="11"/>
      <c r="BQ54" s="10"/>
      <c r="BR54" s="8"/>
      <c r="BS54" s="11"/>
      <c r="BT54" s="10"/>
      <c r="BU54" s="11"/>
      <c r="BV54" s="10"/>
      <c r="BW54" s="11"/>
      <c r="BX54" s="10"/>
      <c r="BY54" s="11"/>
      <c r="BZ54" s="10"/>
      <c r="CA54" s="11"/>
      <c r="CB54" s="10"/>
      <c r="CC54" s="11"/>
      <c r="CD54" s="10"/>
      <c r="CE54" s="8"/>
      <c r="CF54" s="8">
        <f>BR54+CE54</f>
        <v>0</v>
      </c>
      <c r="CG54" s="11">
        <v>15</v>
      </c>
      <c r="CH54" s="10" t="s">
        <v>63</v>
      </c>
      <c r="CI54" s="11"/>
      <c r="CJ54" s="10"/>
      <c r="CK54" s="11"/>
      <c r="CL54" s="10"/>
      <c r="CM54" s="8">
        <v>1</v>
      </c>
      <c r="CN54" s="11">
        <v>30</v>
      </c>
      <c r="CO54" s="10" t="s">
        <v>63</v>
      </c>
      <c r="CP54" s="11"/>
      <c r="CQ54" s="10"/>
      <c r="CR54" s="11"/>
      <c r="CS54" s="10"/>
      <c r="CT54" s="11"/>
      <c r="CU54" s="10"/>
      <c r="CV54" s="11"/>
      <c r="CW54" s="10"/>
      <c r="CX54" s="11"/>
      <c r="CY54" s="10"/>
      <c r="CZ54" s="8">
        <v>2</v>
      </c>
      <c r="DA54" s="8">
        <f>CM54+CZ54</f>
        <v>0</v>
      </c>
      <c r="DB54" s="11"/>
      <c r="DC54" s="10"/>
      <c r="DD54" s="11"/>
      <c r="DE54" s="10"/>
      <c r="DF54" s="11"/>
      <c r="DG54" s="10"/>
      <c r="DH54" s="8"/>
      <c r="DI54" s="11"/>
      <c r="DJ54" s="10"/>
      <c r="DK54" s="11"/>
      <c r="DL54" s="10"/>
      <c r="DM54" s="11"/>
      <c r="DN54" s="10"/>
      <c r="DO54" s="11"/>
      <c r="DP54" s="10"/>
      <c r="DQ54" s="11"/>
      <c r="DR54" s="10"/>
      <c r="DS54" s="11"/>
      <c r="DT54" s="10"/>
      <c r="DU54" s="8"/>
      <c r="DV54" s="8">
        <f>DH54+DU54</f>
        <v>0</v>
      </c>
      <c r="DW54" s="11"/>
      <c r="DX54" s="10"/>
      <c r="DY54" s="11"/>
      <c r="DZ54" s="10"/>
      <c r="EA54" s="11"/>
      <c r="EB54" s="10"/>
      <c r="EC54" s="8"/>
      <c r="ED54" s="11"/>
      <c r="EE54" s="10"/>
      <c r="EF54" s="11"/>
      <c r="EG54" s="10"/>
      <c r="EH54" s="11"/>
      <c r="EI54" s="10"/>
      <c r="EJ54" s="11"/>
      <c r="EK54" s="10"/>
      <c r="EL54" s="11"/>
      <c r="EM54" s="10"/>
      <c r="EN54" s="11"/>
      <c r="EO54" s="10"/>
      <c r="EP54" s="8"/>
      <c r="EQ54" s="8">
        <f>EC54+EP54</f>
        <v>0</v>
      </c>
      <c r="ER54" s="11"/>
      <c r="ES54" s="10"/>
      <c r="ET54" s="11"/>
      <c r="EU54" s="10"/>
      <c r="EV54" s="11"/>
      <c r="EW54" s="10"/>
      <c r="EX54" s="8"/>
      <c r="EY54" s="11"/>
      <c r="EZ54" s="10"/>
      <c r="FA54" s="11"/>
      <c r="FB54" s="10"/>
      <c r="FC54" s="11"/>
      <c r="FD54" s="10"/>
      <c r="FE54" s="11"/>
      <c r="FF54" s="10"/>
      <c r="FG54" s="11"/>
      <c r="FH54" s="10"/>
      <c r="FI54" s="11"/>
      <c r="FJ54" s="10"/>
      <c r="FK54" s="8"/>
      <c r="FL54" s="8">
        <f>EX54+FK54</f>
        <v>0</v>
      </c>
      <c r="FM54" s="11"/>
      <c r="FN54" s="10"/>
      <c r="FO54" s="11"/>
      <c r="FP54" s="10"/>
      <c r="FQ54" s="11"/>
      <c r="FR54" s="10"/>
      <c r="FS54" s="8"/>
      <c r="FT54" s="11"/>
      <c r="FU54" s="10"/>
      <c r="FV54" s="11"/>
      <c r="FW54" s="10"/>
      <c r="FX54" s="11"/>
      <c r="FY54" s="10"/>
      <c r="FZ54" s="11"/>
      <c r="GA54" s="10"/>
      <c r="GB54" s="11"/>
      <c r="GC54" s="10"/>
      <c r="GD54" s="11"/>
      <c r="GE54" s="10"/>
      <c r="GF54" s="8"/>
      <c r="GG54" s="8">
        <f>FS54+GF54</f>
        <v>0</v>
      </c>
    </row>
    <row r="55" spans="1:189" ht="12.75">
      <c r="A55" s="7"/>
      <c r="B55" s="7"/>
      <c r="C55" s="7"/>
      <c r="D55" s="7"/>
      <c r="E55" s="7" t="s">
        <v>135</v>
      </c>
      <c r="F55" s="3" t="s">
        <v>136</v>
      </c>
      <c r="G55" s="7">
        <f>COUNTIF(V55:GG55,"e")</f>
        <v>0</v>
      </c>
      <c r="H55" s="7">
        <f>COUNTIF(V55:GG55,"z")</f>
        <v>0</v>
      </c>
      <c r="I55" s="7">
        <f>SUM(J55:R55)</f>
        <v>0</v>
      </c>
      <c r="J55" s="7">
        <f>V55+AQ55+BL55+CG55+DB55+DW55+ER55+FM55</f>
        <v>0</v>
      </c>
      <c r="K55" s="7">
        <f>X55+AS55+BN55+CI55+DD55+DY55+ET55+FO55</f>
        <v>0</v>
      </c>
      <c r="L55" s="7">
        <f>Z55+AU55+BP55+CK55+DF55+EA55+EV55+FQ55</f>
        <v>0</v>
      </c>
      <c r="M55" s="7">
        <f>AC55+AX55+BS55+CN55+DI55+ED55+EY55+FT55</f>
        <v>0</v>
      </c>
      <c r="N55" s="7">
        <f>AE55+AZ55+BU55+CP55+DK55+EF55+FA55+FV55</f>
        <v>0</v>
      </c>
      <c r="O55" s="7">
        <f>AG55+BB55+BW55+CR55+DM55+EH55+FC55+FX55</f>
        <v>0</v>
      </c>
      <c r="P55" s="7">
        <f>AI55+BD55+BY55+CT55+DO55+EJ55+FE55+FZ55</f>
        <v>0</v>
      </c>
      <c r="Q55" s="7">
        <f>AK55+BF55+CA55+CV55+DQ55+EL55+FG55+GB55</f>
        <v>0</v>
      </c>
      <c r="R55" s="7">
        <f>AM55+BH55+CC55+CX55+DS55+EN55+FI55+GD55</f>
        <v>0</v>
      </c>
      <c r="S55" s="8">
        <f>AP55+BK55+CF55+DA55+DV55+EQ55+FL55+GG55</f>
        <v>0</v>
      </c>
      <c r="T55" s="8">
        <f>AO55+BJ55+CE55+CZ55+DU55+EP55+FK55+GF55</f>
        <v>0</v>
      </c>
      <c r="U55" s="8">
        <v>1.9</v>
      </c>
      <c r="V55" s="11"/>
      <c r="W55" s="10"/>
      <c r="X55" s="11"/>
      <c r="Y55" s="10"/>
      <c r="Z55" s="11"/>
      <c r="AA55" s="10"/>
      <c r="AB55" s="8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8"/>
      <c r="AP55" s="8">
        <f>AB55+AO55</f>
        <v>0</v>
      </c>
      <c r="AQ55" s="11"/>
      <c r="AR55" s="10"/>
      <c r="AS55" s="11"/>
      <c r="AT55" s="10"/>
      <c r="AU55" s="11"/>
      <c r="AV55" s="10"/>
      <c r="AW55" s="8"/>
      <c r="AX55" s="11"/>
      <c r="AY55" s="10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8"/>
      <c r="BK55" s="8">
        <f>AW55+BJ55</f>
        <v>0</v>
      </c>
      <c r="BL55" s="11"/>
      <c r="BM55" s="10"/>
      <c r="BN55" s="11"/>
      <c r="BO55" s="10"/>
      <c r="BP55" s="11"/>
      <c r="BQ55" s="10"/>
      <c r="BR55" s="8"/>
      <c r="BS55" s="11"/>
      <c r="BT55" s="10"/>
      <c r="BU55" s="11"/>
      <c r="BV55" s="10"/>
      <c r="BW55" s="11"/>
      <c r="BX55" s="10"/>
      <c r="BY55" s="11"/>
      <c r="BZ55" s="10"/>
      <c r="CA55" s="11"/>
      <c r="CB55" s="10"/>
      <c r="CC55" s="11"/>
      <c r="CD55" s="10"/>
      <c r="CE55" s="8"/>
      <c r="CF55" s="8">
        <f>BR55+CE55</f>
        <v>0</v>
      </c>
      <c r="CG55" s="11">
        <v>15</v>
      </c>
      <c r="CH55" s="10" t="s">
        <v>63</v>
      </c>
      <c r="CI55" s="11"/>
      <c r="CJ55" s="10"/>
      <c r="CK55" s="11"/>
      <c r="CL55" s="10"/>
      <c r="CM55" s="8">
        <v>1</v>
      </c>
      <c r="CN55" s="11"/>
      <c r="CO55" s="10"/>
      <c r="CP55" s="11"/>
      <c r="CQ55" s="10"/>
      <c r="CR55" s="11">
        <v>30</v>
      </c>
      <c r="CS55" s="10" t="s">
        <v>63</v>
      </c>
      <c r="CT55" s="11"/>
      <c r="CU55" s="10"/>
      <c r="CV55" s="11"/>
      <c r="CW55" s="10"/>
      <c r="CX55" s="11"/>
      <c r="CY55" s="10"/>
      <c r="CZ55" s="8">
        <v>2</v>
      </c>
      <c r="DA55" s="8">
        <f>CM55+CZ55</f>
        <v>0</v>
      </c>
      <c r="DB55" s="11"/>
      <c r="DC55" s="10"/>
      <c r="DD55" s="11"/>
      <c r="DE55" s="10"/>
      <c r="DF55" s="11"/>
      <c r="DG55" s="10"/>
      <c r="DH55" s="8"/>
      <c r="DI55" s="11"/>
      <c r="DJ55" s="10"/>
      <c r="DK55" s="11"/>
      <c r="DL55" s="10"/>
      <c r="DM55" s="11"/>
      <c r="DN55" s="10"/>
      <c r="DO55" s="11"/>
      <c r="DP55" s="10"/>
      <c r="DQ55" s="11"/>
      <c r="DR55" s="10"/>
      <c r="DS55" s="11"/>
      <c r="DT55" s="10"/>
      <c r="DU55" s="8"/>
      <c r="DV55" s="8">
        <f>DH55+DU55</f>
        <v>0</v>
      </c>
      <c r="DW55" s="11"/>
      <c r="DX55" s="10"/>
      <c r="DY55" s="11"/>
      <c r="DZ55" s="10"/>
      <c r="EA55" s="11"/>
      <c r="EB55" s="10"/>
      <c r="EC55" s="8"/>
      <c r="ED55" s="11"/>
      <c r="EE55" s="10"/>
      <c r="EF55" s="11"/>
      <c r="EG55" s="10"/>
      <c r="EH55" s="11"/>
      <c r="EI55" s="10"/>
      <c r="EJ55" s="11"/>
      <c r="EK55" s="10"/>
      <c r="EL55" s="11"/>
      <c r="EM55" s="10"/>
      <c r="EN55" s="11"/>
      <c r="EO55" s="10"/>
      <c r="EP55" s="8"/>
      <c r="EQ55" s="8">
        <f>EC55+EP55</f>
        <v>0</v>
      </c>
      <c r="ER55" s="11"/>
      <c r="ES55" s="10"/>
      <c r="ET55" s="11"/>
      <c r="EU55" s="10"/>
      <c r="EV55" s="11"/>
      <c r="EW55" s="10"/>
      <c r="EX55" s="8"/>
      <c r="EY55" s="11"/>
      <c r="EZ55" s="10"/>
      <c r="FA55" s="11"/>
      <c r="FB55" s="10"/>
      <c r="FC55" s="11"/>
      <c r="FD55" s="10"/>
      <c r="FE55" s="11"/>
      <c r="FF55" s="10"/>
      <c r="FG55" s="11"/>
      <c r="FH55" s="10"/>
      <c r="FI55" s="11"/>
      <c r="FJ55" s="10"/>
      <c r="FK55" s="8"/>
      <c r="FL55" s="8">
        <f>EX55+FK55</f>
        <v>0</v>
      </c>
      <c r="FM55" s="11"/>
      <c r="FN55" s="10"/>
      <c r="FO55" s="11"/>
      <c r="FP55" s="10"/>
      <c r="FQ55" s="11"/>
      <c r="FR55" s="10"/>
      <c r="FS55" s="8"/>
      <c r="FT55" s="11"/>
      <c r="FU55" s="10"/>
      <c r="FV55" s="11"/>
      <c r="FW55" s="10"/>
      <c r="FX55" s="11"/>
      <c r="FY55" s="10"/>
      <c r="FZ55" s="11"/>
      <c r="GA55" s="10"/>
      <c r="GB55" s="11"/>
      <c r="GC55" s="10"/>
      <c r="GD55" s="11"/>
      <c r="GE55" s="10"/>
      <c r="GF55" s="8"/>
      <c r="GG55" s="8">
        <f>FS55+GF55</f>
        <v>0</v>
      </c>
    </row>
    <row r="56" spans="1:189" ht="12.75">
      <c r="A56" s="7"/>
      <c r="B56" s="7"/>
      <c r="C56" s="7"/>
      <c r="D56" s="7"/>
      <c r="E56" s="7" t="s">
        <v>137</v>
      </c>
      <c r="F56" s="3" t="s">
        <v>138</v>
      </c>
      <c r="G56" s="7">
        <f>COUNTIF(V56:GG56,"e")</f>
        <v>0</v>
      </c>
      <c r="H56" s="7">
        <f>COUNTIF(V56:GG56,"z")</f>
        <v>0</v>
      </c>
      <c r="I56" s="7">
        <f>SUM(J56:R56)</f>
        <v>0</v>
      </c>
      <c r="J56" s="7">
        <f>V56+AQ56+BL56+CG56+DB56+DW56+ER56+FM56</f>
        <v>0</v>
      </c>
      <c r="K56" s="7">
        <f>X56+AS56+BN56+CI56+DD56+DY56+ET56+FO56</f>
        <v>0</v>
      </c>
      <c r="L56" s="7">
        <f>Z56+AU56+BP56+CK56+DF56+EA56+EV56+FQ56</f>
        <v>0</v>
      </c>
      <c r="M56" s="7">
        <f>AC56+AX56+BS56+CN56+DI56+ED56+EY56+FT56</f>
        <v>0</v>
      </c>
      <c r="N56" s="7">
        <f>AE56+AZ56+BU56+CP56+DK56+EF56+FA56+FV56</f>
        <v>0</v>
      </c>
      <c r="O56" s="7">
        <f>AG56+BB56+BW56+CR56+DM56+EH56+FC56+FX56</f>
        <v>0</v>
      </c>
      <c r="P56" s="7">
        <f>AI56+BD56+BY56+CT56+DO56+EJ56+FE56+FZ56</f>
        <v>0</v>
      </c>
      <c r="Q56" s="7">
        <f>AK56+BF56+CA56+CV56+DQ56+EL56+FG56+GB56</f>
        <v>0</v>
      </c>
      <c r="R56" s="7">
        <f>AM56+BH56+CC56+CX56+DS56+EN56+FI56+GD56</f>
        <v>0</v>
      </c>
      <c r="S56" s="8">
        <f>AP56+BK56+CF56+DA56+DV56+EQ56+FL56+GG56</f>
        <v>0</v>
      </c>
      <c r="T56" s="8">
        <f>AO56+BJ56+CE56+CZ56+DU56+EP56+FK56+GF56</f>
        <v>0</v>
      </c>
      <c r="U56" s="8">
        <v>1.9</v>
      </c>
      <c r="V56" s="11"/>
      <c r="W56" s="10"/>
      <c r="X56" s="11"/>
      <c r="Y56" s="10"/>
      <c r="Z56" s="11"/>
      <c r="AA56" s="10"/>
      <c r="AB56" s="8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8"/>
      <c r="AP56" s="8">
        <f>AB56+AO56</f>
        <v>0</v>
      </c>
      <c r="AQ56" s="11"/>
      <c r="AR56" s="10"/>
      <c r="AS56" s="11"/>
      <c r="AT56" s="10"/>
      <c r="AU56" s="11"/>
      <c r="AV56" s="10"/>
      <c r="AW56" s="8"/>
      <c r="AX56" s="11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8"/>
      <c r="BK56" s="8">
        <f>AW56+BJ56</f>
        <v>0</v>
      </c>
      <c r="BL56" s="11"/>
      <c r="BM56" s="10"/>
      <c r="BN56" s="11"/>
      <c r="BO56" s="10"/>
      <c r="BP56" s="11"/>
      <c r="BQ56" s="10"/>
      <c r="BR56" s="8"/>
      <c r="BS56" s="11"/>
      <c r="BT56" s="10"/>
      <c r="BU56" s="11"/>
      <c r="BV56" s="10"/>
      <c r="BW56" s="11"/>
      <c r="BX56" s="10"/>
      <c r="BY56" s="11"/>
      <c r="BZ56" s="10"/>
      <c r="CA56" s="11"/>
      <c r="CB56" s="10"/>
      <c r="CC56" s="11"/>
      <c r="CD56" s="10"/>
      <c r="CE56" s="8"/>
      <c r="CF56" s="8">
        <f>BR56+CE56</f>
        <v>0</v>
      </c>
      <c r="CG56" s="11">
        <v>15</v>
      </c>
      <c r="CH56" s="10" t="s">
        <v>63</v>
      </c>
      <c r="CI56" s="11"/>
      <c r="CJ56" s="10"/>
      <c r="CK56" s="11"/>
      <c r="CL56" s="10"/>
      <c r="CM56" s="8">
        <v>1</v>
      </c>
      <c r="CN56" s="11">
        <v>30</v>
      </c>
      <c r="CO56" s="10" t="s">
        <v>63</v>
      </c>
      <c r="CP56" s="11"/>
      <c r="CQ56" s="10"/>
      <c r="CR56" s="11"/>
      <c r="CS56" s="10"/>
      <c r="CT56" s="11"/>
      <c r="CU56" s="10"/>
      <c r="CV56" s="11"/>
      <c r="CW56" s="10"/>
      <c r="CX56" s="11"/>
      <c r="CY56" s="10"/>
      <c r="CZ56" s="8">
        <v>2</v>
      </c>
      <c r="DA56" s="8">
        <f>CM56+CZ56</f>
        <v>0</v>
      </c>
      <c r="DB56" s="11"/>
      <c r="DC56" s="10"/>
      <c r="DD56" s="11"/>
      <c r="DE56" s="10"/>
      <c r="DF56" s="11"/>
      <c r="DG56" s="10"/>
      <c r="DH56" s="8"/>
      <c r="DI56" s="11"/>
      <c r="DJ56" s="10"/>
      <c r="DK56" s="11"/>
      <c r="DL56" s="10"/>
      <c r="DM56" s="11"/>
      <c r="DN56" s="10"/>
      <c r="DO56" s="11"/>
      <c r="DP56" s="10"/>
      <c r="DQ56" s="11"/>
      <c r="DR56" s="10"/>
      <c r="DS56" s="11"/>
      <c r="DT56" s="10"/>
      <c r="DU56" s="8"/>
      <c r="DV56" s="8">
        <f>DH56+DU56</f>
        <v>0</v>
      </c>
      <c r="DW56" s="11"/>
      <c r="DX56" s="10"/>
      <c r="DY56" s="11"/>
      <c r="DZ56" s="10"/>
      <c r="EA56" s="11"/>
      <c r="EB56" s="10"/>
      <c r="EC56" s="8"/>
      <c r="ED56" s="11"/>
      <c r="EE56" s="10"/>
      <c r="EF56" s="11"/>
      <c r="EG56" s="10"/>
      <c r="EH56" s="11"/>
      <c r="EI56" s="10"/>
      <c r="EJ56" s="11"/>
      <c r="EK56" s="10"/>
      <c r="EL56" s="11"/>
      <c r="EM56" s="10"/>
      <c r="EN56" s="11"/>
      <c r="EO56" s="10"/>
      <c r="EP56" s="8"/>
      <c r="EQ56" s="8">
        <f>EC56+EP56</f>
        <v>0</v>
      </c>
      <c r="ER56" s="11"/>
      <c r="ES56" s="10"/>
      <c r="ET56" s="11"/>
      <c r="EU56" s="10"/>
      <c r="EV56" s="11"/>
      <c r="EW56" s="10"/>
      <c r="EX56" s="8"/>
      <c r="EY56" s="11"/>
      <c r="EZ56" s="10"/>
      <c r="FA56" s="11"/>
      <c r="FB56" s="10"/>
      <c r="FC56" s="11"/>
      <c r="FD56" s="10"/>
      <c r="FE56" s="11"/>
      <c r="FF56" s="10"/>
      <c r="FG56" s="11"/>
      <c r="FH56" s="10"/>
      <c r="FI56" s="11"/>
      <c r="FJ56" s="10"/>
      <c r="FK56" s="8"/>
      <c r="FL56" s="8">
        <f>EX56+FK56</f>
        <v>0</v>
      </c>
      <c r="FM56" s="11"/>
      <c r="FN56" s="10"/>
      <c r="FO56" s="11"/>
      <c r="FP56" s="10"/>
      <c r="FQ56" s="11"/>
      <c r="FR56" s="10"/>
      <c r="FS56" s="8"/>
      <c r="FT56" s="11"/>
      <c r="FU56" s="10"/>
      <c r="FV56" s="11"/>
      <c r="FW56" s="10"/>
      <c r="FX56" s="11"/>
      <c r="FY56" s="10"/>
      <c r="FZ56" s="11"/>
      <c r="GA56" s="10"/>
      <c r="GB56" s="11"/>
      <c r="GC56" s="10"/>
      <c r="GD56" s="11"/>
      <c r="GE56" s="10"/>
      <c r="GF56" s="8"/>
      <c r="GG56" s="8">
        <f>FS56+GF56</f>
        <v>0</v>
      </c>
    </row>
    <row r="57" spans="1:189" ht="12.75">
      <c r="A57" s="7"/>
      <c r="B57" s="7"/>
      <c r="C57" s="7"/>
      <c r="D57" s="7"/>
      <c r="E57" s="7" t="s">
        <v>139</v>
      </c>
      <c r="F57" s="3" t="s">
        <v>140</v>
      </c>
      <c r="G57" s="7">
        <f>COUNTIF(V57:GG57,"e")</f>
        <v>0</v>
      </c>
      <c r="H57" s="7">
        <f>COUNTIF(V57:GG57,"z")</f>
        <v>0</v>
      </c>
      <c r="I57" s="7">
        <f>SUM(J57:R57)</f>
        <v>0</v>
      </c>
      <c r="J57" s="7">
        <f>V57+AQ57+BL57+CG57+DB57+DW57+ER57+FM57</f>
        <v>0</v>
      </c>
      <c r="K57" s="7">
        <f>X57+AS57+BN57+CI57+DD57+DY57+ET57+FO57</f>
        <v>0</v>
      </c>
      <c r="L57" s="7">
        <f>Z57+AU57+BP57+CK57+DF57+EA57+EV57+FQ57</f>
        <v>0</v>
      </c>
      <c r="M57" s="7">
        <f>AC57+AX57+BS57+CN57+DI57+ED57+EY57+FT57</f>
        <v>0</v>
      </c>
      <c r="N57" s="7">
        <f>AE57+AZ57+BU57+CP57+DK57+EF57+FA57+FV57</f>
        <v>0</v>
      </c>
      <c r="O57" s="7">
        <f>AG57+BB57+BW57+CR57+DM57+EH57+FC57+FX57</f>
        <v>0</v>
      </c>
      <c r="P57" s="7">
        <f>AI57+BD57+BY57+CT57+DO57+EJ57+FE57+FZ57</f>
        <v>0</v>
      </c>
      <c r="Q57" s="7">
        <f>AK57+BF57+CA57+CV57+DQ57+EL57+FG57+GB57</f>
        <v>0</v>
      </c>
      <c r="R57" s="7">
        <f>AM57+BH57+CC57+CX57+DS57+EN57+FI57+GD57</f>
        <v>0</v>
      </c>
      <c r="S57" s="8">
        <f>AP57+BK57+CF57+DA57+DV57+EQ57+FL57+GG57</f>
        <v>0</v>
      </c>
      <c r="T57" s="8">
        <f>AO57+BJ57+CE57+CZ57+DU57+EP57+FK57+GF57</f>
        <v>0</v>
      </c>
      <c r="U57" s="8">
        <v>0.7</v>
      </c>
      <c r="V57" s="11"/>
      <c r="W57" s="10"/>
      <c r="X57" s="11"/>
      <c r="Y57" s="10"/>
      <c r="Z57" s="11"/>
      <c r="AA57" s="10"/>
      <c r="AB57" s="8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8"/>
      <c r="AP57" s="8">
        <f>AB57+AO57</f>
        <v>0</v>
      </c>
      <c r="AQ57" s="11"/>
      <c r="AR57" s="10"/>
      <c r="AS57" s="11"/>
      <c r="AT57" s="10"/>
      <c r="AU57" s="11"/>
      <c r="AV57" s="10"/>
      <c r="AW57" s="8"/>
      <c r="AX57" s="11"/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8"/>
      <c r="BK57" s="8">
        <f>AW57+BJ57</f>
        <v>0</v>
      </c>
      <c r="BL57" s="11"/>
      <c r="BM57" s="10"/>
      <c r="BN57" s="11"/>
      <c r="BO57" s="10"/>
      <c r="BP57" s="11"/>
      <c r="BQ57" s="10"/>
      <c r="BR57" s="8"/>
      <c r="BS57" s="11"/>
      <c r="BT57" s="10"/>
      <c r="BU57" s="11"/>
      <c r="BV57" s="10"/>
      <c r="BW57" s="11"/>
      <c r="BX57" s="10"/>
      <c r="BY57" s="11"/>
      <c r="BZ57" s="10"/>
      <c r="CA57" s="11"/>
      <c r="CB57" s="10"/>
      <c r="CC57" s="11"/>
      <c r="CD57" s="10"/>
      <c r="CE57" s="8"/>
      <c r="CF57" s="8">
        <f>BR57+CE57</f>
        <v>0</v>
      </c>
      <c r="CG57" s="11"/>
      <c r="CH57" s="10"/>
      <c r="CI57" s="11"/>
      <c r="CJ57" s="10"/>
      <c r="CK57" s="11"/>
      <c r="CL57" s="10"/>
      <c r="CM57" s="8"/>
      <c r="CN57" s="11"/>
      <c r="CO57" s="10"/>
      <c r="CP57" s="11"/>
      <c r="CQ57" s="10"/>
      <c r="CR57" s="11">
        <v>15</v>
      </c>
      <c r="CS57" s="10" t="s">
        <v>63</v>
      </c>
      <c r="CT57" s="11"/>
      <c r="CU57" s="10"/>
      <c r="CV57" s="11"/>
      <c r="CW57" s="10"/>
      <c r="CX57" s="11"/>
      <c r="CY57" s="10"/>
      <c r="CZ57" s="8">
        <v>1</v>
      </c>
      <c r="DA57" s="8">
        <f>CM57+CZ57</f>
        <v>0</v>
      </c>
      <c r="DB57" s="11"/>
      <c r="DC57" s="10"/>
      <c r="DD57" s="11"/>
      <c r="DE57" s="10"/>
      <c r="DF57" s="11"/>
      <c r="DG57" s="10"/>
      <c r="DH57" s="8"/>
      <c r="DI57" s="11"/>
      <c r="DJ57" s="10"/>
      <c r="DK57" s="11"/>
      <c r="DL57" s="10"/>
      <c r="DM57" s="11"/>
      <c r="DN57" s="10"/>
      <c r="DO57" s="11"/>
      <c r="DP57" s="10"/>
      <c r="DQ57" s="11"/>
      <c r="DR57" s="10"/>
      <c r="DS57" s="11"/>
      <c r="DT57" s="10"/>
      <c r="DU57" s="8"/>
      <c r="DV57" s="8">
        <f>DH57+DU57</f>
        <v>0</v>
      </c>
      <c r="DW57" s="11"/>
      <c r="DX57" s="10"/>
      <c r="DY57" s="11"/>
      <c r="DZ57" s="10"/>
      <c r="EA57" s="11"/>
      <c r="EB57" s="10"/>
      <c r="EC57" s="8"/>
      <c r="ED57" s="11"/>
      <c r="EE57" s="10"/>
      <c r="EF57" s="11"/>
      <c r="EG57" s="10"/>
      <c r="EH57" s="11"/>
      <c r="EI57" s="10"/>
      <c r="EJ57" s="11"/>
      <c r="EK57" s="10"/>
      <c r="EL57" s="11"/>
      <c r="EM57" s="10"/>
      <c r="EN57" s="11"/>
      <c r="EO57" s="10"/>
      <c r="EP57" s="8"/>
      <c r="EQ57" s="8">
        <f>EC57+EP57</f>
        <v>0</v>
      </c>
      <c r="ER57" s="11"/>
      <c r="ES57" s="10"/>
      <c r="ET57" s="11"/>
      <c r="EU57" s="10"/>
      <c r="EV57" s="11"/>
      <c r="EW57" s="10"/>
      <c r="EX57" s="8"/>
      <c r="EY57" s="11"/>
      <c r="EZ57" s="10"/>
      <c r="FA57" s="11"/>
      <c r="FB57" s="10"/>
      <c r="FC57" s="11"/>
      <c r="FD57" s="10"/>
      <c r="FE57" s="11"/>
      <c r="FF57" s="10"/>
      <c r="FG57" s="11"/>
      <c r="FH57" s="10"/>
      <c r="FI57" s="11"/>
      <c r="FJ57" s="10"/>
      <c r="FK57" s="8"/>
      <c r="FL57" s="8">
        <f>EX57+FK57</f>
        <v>0</v>
      </c>
      <c r="FM57" s="11"/>
      <c r="FN57" s="10"/>
      <c r="FO57" s="11"/>
      <c r="FP57" s="10"/>
      <c r="FQ57" s="11"/>
      <c r="FR57" s="10"/>
      <c r="FS57" s="8"/>
      <c r="FT57" s="11"/>
      <c r="FU57" s="10"/>
      <c r="FV57" s="11"/>
      <c r="FW57" s="10"/>
      <c r="FX57" s="11"/>
      <c r="FY57" s="10"/>
      <c r="FZ57" s="11"/>
      <c r="GA57" s="10"/>
      <c r="GB57" s="11"/>
      <c r="GC57" s="10"/>
      <c r="GD57" s="11"/>
      <c r="GE57" s="10"/>
      <c r="GF57" s="8"/>
      <c r="GG57" s="8">
        <f>FS57+GF57</f>
        <v>0</v>
      </c>
    </row>
    <row r="58" spans="1:189" ht="12.75">
      <c r="A58" s="7"/>
      <c r="B58" s="7">
        <v>11</v>
      </c>
      <c r="C58" s="7">
        <v>1</v>
      </c>
      <c r="D58" s="7"/>
      <c r="E58" s="7"/>
      <c r="F58" s="3" t="s">
        <v>141</v>
      </c>
      <c r="G58" s="7">
        <f>$C$58*COUNTIF(V58:GG58,"e")</f>
        <v>0</v>
      </c>
      <c r="H58" s="7">
        <f>$C$58*COUNTIF(V58:GG58,"z")</f>
        <v>0</v>
      </c>
      <c r="I58" s="7">
        <f>SUM(J58:R58)</f>
        <v>0</v>
      </c>
      <c r="J58" s="7">
        <f>V58+AQ58+BL58+CG58+DB58+DW58+ER58+FM58</f>
        <v>0</v>
      </c>
      <c r="K58" s="7">
        <f>X58+AS58+BN58+CI58+DD58+DY58+ET58+FO58</f>
        <v>0</v>
      </c>
      <c r="L58" s="7">
        <f>Z58+AU58+BP58+CK58+DF58+EA58+EV58+FQ58</f>
        <v>0</v>
      </c>
      <c r="M58" s="7">
        <f>AC58+AX58+BS58+CN58+DI58+ED58+EY58+FT58</f>
        <v>0</v>
      </c>
      <c r="N58" s="7">
        <f>AE58+AZ58+BU58+CP58+DK58+EF58+FA58+FV58</f>
        <v>0</v>
      </c>
      <c r="O58" s="7">
        <f>AG58+BB58+BW58+CR58+DM58+EH58+FC58+FX58</f>
        <v>0</v>
      </c>
      <c r="P58" s="7">
        <f>AI58+BD58+BY58+CT58+DO58+EJ58+FE58+FZ58</f>
        <v>0</v>
      </c>
      <c r="Q58" s="7">
        <f>AK58+BF58+CA58+CV58+DQ58+EL58+FG58+GB58</f>
        <v>0</v>
      </c>
      <c r="R58" s="7">
        <f>AM58+BH58+CC58+CX58+DS58+EN58+FI58+GD58</f>
        <v>0</v>
      </c>
      <c r="S58" s="8">
        <f>AP58+BK58+CF58+DA58+DV58+EQ58+FL58+GG58</f>
        <v>0</v>
      </c>
      <c r="T58" s="8">
        <f>AO58+BJ58+CE58+CZ58+DU58+EP58+FK58+GF58</f>
        <v>0</v>
      </c>
      <c r="U58" s="8">
        <f>$C$58*2.3</f>
        <v>0</v>
      </c>
      <c r="V58" s="11"/>
      <c r="W58" s="10"/>
      <c r="X58" s="11"/>
      <c r="Y58" s="10"/>
      <c r="Z58" s="11"/>
      <c r="AA58" s="10"/>
      <c r="AB58" s="8"/>
      <c r="AC58" s="11"/>
      <c r="AD58" s="10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8"/>
      <c r="AP58" s="8">
        <f>AB58+AO58</f>
        <v>0</v>
      </c>
      <c r="AQ58" s="11"/>
      <c r="AR58" s="10"/>
      <c r="AS58" s="11"/>
      <c r="AT58" s="10"/>
      <c r="AU58" s="11"/>
      <c r="AV58" s="10"/>
      <c r="AW58" s="8"/>
      <c r="AX58" s="11"/>
      <c r="AY58" s="10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8"/>
      <c r="BK58" s="8">
        <f>AW58+BJ58</f>
        <v>0</v>
      </c>
      <c r="BL58" s="11"/>
      <c r="BM58" s="10"/>
      <c r="BN58" s="11"/>
      <c r="BO58" s="10"/>
      <c r="BP58" s="11"/>
      <c r="BQ58" s="10"/>
      <c r="BR58" s="8"/>
      <c r="BS58" s="11"/>
      <c r="BT58" s="10"/>
      <c r="BU58" s="11"/>
      <c r="BV58" s="10"/>
      <c r="BW58" s="11"/>
      <c r="BX58" s="10"/>
      <c r="BY58" s="11"/>
      <c r="BZ58" s="10"/>
      <c r="CA58" s="11"/>
      <c r="CB58" s="10"/>
      <c r="CC58" s="11"/>
      <c r="CD58" s="10"/>
      <c r="CE58" s="8"/>
      <c r="CF58" s="8">
        <f>BR58+CE58</f>
        <v>0</v>
      </c>
      <c r="CG58" s="11"/>
      <c r="CH58" s="10"/>
      <c r="CI58" s="11"/>
      <c r="CJ58" s="10"/>
      <c r="CK58" s="11"/>
      <c r="CL58" s="10"/>
      <c r="CM58" s="8"/>
      <c r="CN58" s="11"/>
      <c r="CO58" s="10"/>
      <c r="CP58" s="11"/>
      <c r="CQ58" s="10"/>
      <c r="CR58" s="11"/>
      <c r="CS58" s="10"/>
      <c r="CT58" s="11"/>
      <c r="CU58" s="10"/>
      <c r="CV58" s="11"/>
      <c r="CW58" s="10"/>
      <c r="CX58" s="11"/>
      <c r="CY58" s="10"/>
      <c r="CZ58" s="8"/>
      <c r="DA58" s="8">
        <f>CM58+CZ58</f>
        <v>0</v>
      </c>
      <c r="DB58" s="11">
        <f>$C$58*20</f>
        <v>0</v>
      </c>
      <c r="DC58" s="10" t="s">
        <v>71</v>
      </c>
      <c r="DD58" s="11"/>
      <c r="DE58" s="10"/>
      <c r="DF58" s="11"/>
      <c r="DG58" s="10"/>
      <c r="DH58" s="8">
        <f>$C$58*2</f>
        <v>0</v>
      </c>
      <c r="DI58" s="11">
        <f>$C$58*15</f>
        <v>0</v>
      </c>
      <c r="DJ58" s="10" t="s">
        <v>63</v>
      </c>
      <c r="DK58" s="11"/>
      <c r="DL58" s="10"/>
      <c r="DM58" s="11">
        <f>$C$58*15</f>
        <v>0</v>
      </c>
      <c r="DN58" s="10" t="s">
        <v>63</v>
      </c>
      <c r="DO58" s="11"/>
      <c r="DP58" s="10"/>
      <c r="DQ58" s="11"/>
      <c r="DR58" s="10"/>
      <c r="DS58" s="11"/>
      <c r="DT58" s="10"/>
      <c r="DU58" s="8">
        <f>$C$58*2</f>
        <v>0</v>
      </c>
      <c r="DV58" s="8">
        <f>DH58+DU58</f>
        <v>0</v>
      </c>
      <c r="DW58" s="11"/>
      <c r="DX58" s="10"/>
      <c r="DY58" s="11"/>
      <c r="DZ58" s="10"/>
      <c r="EA58" s="11"/>
      <c r="EB58" s="10"/>
      <c r="EC58" s="8"/>
      <c r="ED58" s="11"/>
      <c r="EE58" s="10"/>
      <c r="EF58" s="11"/>
      <c r="EG58" s="10"/>
      <c r="EH58" s="11"/>
      <c r="EI58" s="10"/>
      <c r="EJ58" s="11"/>
      <c r="EK58" s="10"/>
      <c r="EL58" s="11"/>
      <c r="EM58" s="10"/>
      <c r="EN58" s="11"/>
      <c r="EO58" s="10"/>
      <c r="EP58" s="8"/>
      <c r="EQ58" s="8">
        <f>EC58+EP58</f>
        <v>0</v>
      </c>
      <c r="ER58" s="11"/>
      <c r="ES58" s="10"/>
      <c r="ET58" s="11"/>
      <c r="EU58" s="10"/>
      <c r="EV58" s="11"/>
      <c r="EW58" s="10"/>
      <c r="EX58" s="8"/>
      <c r="EY58" s="11"/>
      <c r="EZ58" s="10"/>
      <c r="FA58" s="11"/>
      <c r="FB58" s="10"/>
      <c r="FC58" s="11"/>
      <c r="FD58" s="10"/>
      <c r="FE58" s="11"/>
      <c r="FF58" s="10"/>
      <c r="FG58" s="11"/>
      <c r="FH58" s="10"/>
      <c r="FI58" s="11"/>
      <c r="FJ58" s="10"/>
      <c r="FK58" s="8"/>
      <c r="FL58" s="8">
        <f>EX58+FK58</f>
        <v>0</v>
      </c>
      <c r="FM58" s="11"/>
      <c r="FN58" s="10"/>
      <c r="FO58" s="11"/>
      <c r="FP58" s="10"/>
      <c r="FQ58" s="11"/>
      <c r="FR58" s="10"/>
      <c r="FS58" s="8"/>
      <c r="FT58" s="11"/>
      <c r="FU58" s="10"/>
      <c r="FV58" s="11"/>
      <c r="FW58" s="10"/>
      <c r="FX58" s="11"/>
      <c r="FY58" s="10"/>
      <c r="FZ58" s="11"/>
      <c r="GA58" s="10"/>
      <c r="GB58" s="11"/>
      <c r="GC58" s="10"/>
      <c r="GD58" s="11"/>
      <c r="GE58" s="10"/>
      <c r="GF58" s="8"/>
      <c r="GG58" s="8">
        <f>FS58+GF58</f>
        <v>0</v>
      </c>
    </row>
    <row r="59" spans="1:189" ht="12.75">
      <c r="A59" s="7"/>
      <c r="B59" s="7"/>
      <c r="C59" s="7"/>
      <c r="D59" s="7"/>
      <c r="E59" s="7" t="s">
        <v>142</v>
      </c>
      <c r="F59" s="3" t="s">
        <v>143</v>
      </c>
      <c r="G59" s="7">
        <f>COUNTIF(V59:GG59,"e")</f>
        <v>0</v>
      </c>
      <c r="H59" s="7">
        <f>COUNTIF(V59:GG59,"z")</f>
        <v>0</v>
      </c>
      <c r="I59" s="7">
        <f>SUM(J59:R59)</f>
        <v>0</v>
      </c>
      <c r="J59" s="7">
        <f>V59+AQ59+BL59+CG59+DB59+DW59+ER59+FM59</f>
        <v>0</v>
      </c>
      <c r="K59" s="7">
        <f>X59+AS59+BN59+CI59+DD59+DY59+ET59+FO59</f>
        <v>0</v>
      </c>
      <c r="L59" s="7">
        <f>Z59+AU59+BP59+CK59+DF59+EA59+EV59+FQ59</f>
        <v>0</v>
      </c>
      <c r="M59" s="7">
        <f>AC59+AX59+BS59+CN59+DI59+ED59+EY59+FT59</f>
        <v>0</v>
      </c>
      <c r="N59" s="7">
        <f>AE59+AZ59+BU59+CP59+DK59+EF59+FA59+FV59</f>
        <v>0</v>
      </c>
      <c r="O59" s="7">
        <f>AG59+BB59+BW59+CR59+DM59+EH59+FC59+FX59</f>
        <v>0</v>
      </c>
      <c r="P59" s="7">
        <f>AI59+BD59+BY59+CT59+DO59+EJ59+FE59+FZ59</f>
        <v>0</v>
      </c>
      <c r="Q59" s="7">
        <f>AK59+BF59+CA59+CV59+DQ59+EL59+FG59+GB59</f>
        <v>0</v>
      </c>
      <c r="R59" s="7">
        <f>AM59+BH59+CC59+CX59+DS59+EN59+FI59+GD59</f>
        <v>0</v>
      </c>
      <c r="S59" s="8">
        <f>AP59+BK59+CF59+DA59+DV59+EQ59+FL59+GG59</f>
        <v>0</v>
      </c>
      <c r="T59" s="8">
        <f>AO59+BJ59+CE59+CZ59+DU59+EP59+FK59+GF59</f>
        <v>0</v>
      </c>
      <c r="U59" s="8">
        <v>2.5</v>
      </c>
      <c r="V59" s="11"/>
      <c r="W59" s="10"/>
      <c r="X59" s="11"/>
      <c r="Y59" s="10"/>
      <c r="Z59" s="11"/>
      <c r="AA59" s="10"/>
      <c r="AB59" s="8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8"/>
      <c r="AP59" s="8">
        <f>AB59+AO59</f>
        <v>0</v>
      </c>
      <c r="AQ59" s="11"/>
      <c r="AR59" s="10"/>
      <c r="AS59" s="11"/>
      <c r="AT59" s="10"/>
      <c r="AU59" s="11"/>
      <c r="AV59" s="10"/>
      <c r="AW59" s="8"/>
      <c r="AX59" s="11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8"/>
      <c r="BK59" s="8">
        <f>AW59+BJ59</f>
        <v>0</v>
      </c>
      <c r="BL59" s="11"/>
      <c r="BM59" s="10"/>
      <c r="BN59" s="11"/>
      <c r="BO59" s="10"/>
      <c r="BP59" s="11"/>
      <c r="BQ59" s="10"/>
      <c r="BR59" s="8"/>
      <c r="BS59" s="11"/>
      <c r="BT59" s="10"/>
      <c r="BU59" s="11"/>
      <c r="BV59" s="10"/>
      <c r="BW59" s="11"/>
      <c r="BX59" s="10"/>
      <c r="BY59" s="11"/>
      <c r="BZ59" s="10"/>
      <c r="CA59" s="11"/>
      <c r="CB59" s="10"/>
      <c r="CC59" s="11"/>
      <c r="CD59" s="10"/>
      <c r="CE59" s="8"/>
      <c r="CF59" s="8">
        <f>BR59+CE59</f>
        <v>0</v>
      </c>
      <c r="CG59" s="11"/>
      <c r="CH59" s="10"/>
      <c r="CI59" s="11"/>
      <c r="CJ59" s="10"/>
      <c r="CK59" s="11"/>
      <c r="CL59" s="10"/>
      <c r="CM59" s="8"/>
      <c r="CN59" s="11"/>
      <c r="CO59" s="10"/>
      <c r="CP59" s="11"/>
      <c r="CQ59" s="10"/>
      <c r="CR59" s="11"/>
      <c r="CS59" s="10"/>
      <c r="CT59" s="11"/>
      <c r="CU59" s="10"/>
      <c r="CV59" s="11"/>
      <c r="CW59" s="10"/>
      <c r="CX59" s="11"/>
      <c r="CY59" s="10"/>
      <c r="CZ59" s="8"/>
      <c r="DA59" s="8">
        <f>CM59+CZ59</f>
        <v>0</v>
      </c>
      <c r="DB59" s="11">
        <v>30</v>
      </c>
      <c r="DC59" s="10" t="s">
        <v>63</v>
      </c>
      <c r="DD59" s="11"/>
      <c r="DE59" s="10"/>
      <c r="DF59" s="11"/>
      <c r="DG59" s="10"/>
      <c r="DH59" s="8">
        <v>2</v>
      </c>
      <c r="DI59" s="11">
        <v>30</v>
      </c>
      <c r="DJ59" s="10" t="s">
        <v>63</v>
      </c>
      <c r="DK59" s="11"/>
      <c r="DL59" s="10"/>
      <c r="DM59" s="11"/>
      <c r="DN59" s="10"/>
      <c r="DO59" s="11"/>
      <c r="DP59" s="10"/>
      <c r="DQ59" s="11"/>
      <c r="DR59" s="10"/>
      <c r="DS59" s="11"/>
      <c r="DT59" s="10"/>
      <c r="DU59" s="8">
        <v>2</v>
      </c>
      <c r="DV59" s="8">
        <f>DH59+DU59</f>
        <v>0</v>
      </c>
      <c r="DW59" s="11"/>
      <c r="DX59" s="10"/>
      <c r="DY59" s="11"/>
      <c r="DZ59" s="10"/>
      <c r="EA59" s="11"/>
      <c r="EB59" s="10"/>
      <c r="EC59" s="8"/>
      <c r="ED59" s="11"/>
      <c r="EE59" s="10"/>
      <c r="EF59" s="11"/>
      <c r="EG59" s="10"/>
      <c r="EH59" s="11"/>
      <c r="EI59" s="10"/>
      <c r="EJ59" s="11"/>
      <c r="EK59" s="10"/>
      <c r="EL59" s="11"/>
      <c r="EM59" s="10"/>
      <c r="EN59" s="11"/>
      <c r="EO59" s="10"/>
      <c r="EP59" s="8"/>
      <c r="EQ59" s="8">
        <f>EC59+EP59</f>
        <v>0</v>
      </c>
      <c r="ER59" s="11"/>
      <c r="ES59" s="10"/>
      <c r="ET59" s="11"/>
      <c r="EU59" s="10"/>
      <c r="EV59" s="11"/>
      <c r="EW59" s="10"/>
      <c r="EX59" s="8"/>
      <c r="EY59" s="11"/>
      <c r="EZ59" s="10"/>
      <c r="FA59" s="11"/>
      <c r="FB59" s="10"/>
      <c r="FC59" s="11"/>
      <c r="FD59" s="10"/>
      <c r="FE59" s="11"/>
      <c r="FF59" s="10"/>
      <c r="FG59" s="11"/>
      <c r="FH59" s="10"/>
      <c r="FI59" s="11"/>
      <c r="FJ59" s="10"/>
      <c r="FK59" s="8"/>
      <c r="FL59" s="8">
        <f>EX59+FK59</f>
        <v>0</v>
      </c>
      <c r="FM59" s="11"/>
      <c r="FN59" s="10"/>
      <c r="FO59" s="11"/>
      <c r="FP59" s="10"/>
      <c r="FQ59" s="11"/>
      <c r="FR59" s="10"/>
      <c r="FS59" s="8"/>
      <c r="FT59" s="11"/>
      <c r="FU59" s="10"/>
      <c r="FV59" s="11"/>
      <c r="FW59" s="10"/>
      <c r="FX59" s="11"/>
      <c r="FY59" s="10"/>
      <c r="FZ59" s="11"/>
      <c r="GA59" s="10"/>
      <c r="GB59" s="11"/>
      <c r="GC59" s="10"/>
      <c r="GD59" s="11"/>
      <c r="GE59" s="10"/>
      <c r="GF59" s="8"/>
      <c r="GG59" s="8">
        <f>FS59+GF59</f>
        <v>0</v>
      </c>
    </row>
    <row r="60" spans="1:189" ht="12.75">
      <c r="A60" s="7"/>
      <c r="B60" s="7"/>
      <c r="C60" s="7"/>
      <c r="D60" s="7"/>
      <c r="E60" s="7" t="s">
        <v>144</v>
      </c>
      <c r="F60" s="3" t="s">
        <v>145</v>
      </c>
      <c r="G60" s="7">
        <f>COUNTIF(V60:GG60,"e")</f>
        <v>0</v>
      </c>
      <c r="H60" s="7">
        <f>COUNTIF(V60:GG60,"z")</f>
        <v>0</v>
      </c>
      <c r="I60" s="7">
        <f>SUM(J60:R60)</f>
        <v>0</v>
      </c>
      <c r="J60" s="7">
        <f>V60+AQ60+BL60+CG60+DB60+DW60+ER60+FM60</f>
        <v>0</v>
      </c>
      <c r="K60" s="7">
        <f>X60+AS60+BN60+CI60+DD60+DY60+ET60+FO60</f>
        <v>0</v>
      </c>
      <c r="L60" s="7">
        <f>Z60+AU60+BP60+CK60+DF60+EA60+EV60+FQ60</f>
        <v>0</v>
      </c>
      <c r="M60" s="7">
        <f>AC60+AX60+BS60+CN60+DI60+ED60+EY60+FT60</f>
        <v>0</v>
      </c>
      <c r="N60" s="7">
        <f>AE60+AZ60+BU60+CP60+DK60+EF60+FA60+FV60</f>
        <v>0</v>
      </c>
      <c r="O60" s="7">
        <f>AG60+BB60+BW60+CR60+DM60+EH60+FC60+FX60</f>
        <v>0</v>
      </c>
      <c r="P60" s="7">
        <f>AI60+BD60+BY60+CT60+DO60+EJ60+FE60+FZ60</f>
        <v>0</v>
      </c>
      <c r="Q60" s="7">
        <f>AK60+BF60+CA60+CV60+DQ60+EL60+FG60+GB60</f>
        <v>0</v>
      </c>
      <c r="R60" s="7">
        <f>AM60+BH60+CC60+CX60+DS60+EN60+FI60+GD60</f>
        <v>0</v>
      </c>
      <c r="S60" s="8">
        <f>AP60+BK60+CF60+DA60+DV60+EQ60+FL60+GG60</f>
        <v>0</v>
      </c>
      <c r="T60" s="8">
        <f>AO60+BJ60+CE60+CZ60+DU60+EP60+FK60+GF60</f>
        <v>0</v>
      </c>
      <c r="U60" s="8">
        <v>2.5</v>
      </c>
      <c r="V60" s="11"/>
      <c r="W60" s="10"/>
      <c r="X60" s="11"/>
      <c r="Y60" s="10"/>
      <c r="Z60" s="11"/>
      <c r="AA60" s="10"/>
      <c r="AB60" s="8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8"/>
      <c r="AP60" s="8">
        <f>AB60+AO60</f>
        <v>0</v>
      </c>
      <c r="AQ60" s="11"/>
      <c r="AR60" s="10"/>
      <c r="AS60" s="11"/>
      <c r="AT60" s="10"/>
      <c r="AU60" s="11"/>
      <c r="AV60" s="10"/>
      <c r="AW60" s="8"/>
      <c r="AX60" s="11"/>
      <c r="AY60" s="10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8"/>
      <c r="BK60" s="8">
        <f>AW60+BJ60</f>
        <v>0</v>
      </c>
      <c r="BL60" s="11"/>
      <c r="BM60" s="10"/>
      <c r="BN60" s="11"/>
      <c r="BO60" s="10"/>
      <c r="BP60" s="11"/>
      <c r="BQ60" s="10"/>
      <c r="BR60" s="8"/>
      <c r="BS60" s="11"/>
      <c r="BT60" s="10"/>
      <c r="BU60" s="11"/>
      <c r="BV60" s="10"/>
      <c r="BW60" s="11"/>
      <c r="BX60" s="10"/>
      <c r="BY60" s="11"/>
      <c r="BZ60" s="10"/>
      <c r="CA60" s="11"/>
      <c r="CB60" s="10"/>
      <c r="CC60" s="11"/>
      <c r="CD60" s="10"/>
      <c r="CE60" s="8"/>
      <c r="CF60" s="8">
        <f>BR60+CE60</f>
        <v>0</v>
      </c>
      <c r="CG60" s="11"/>
      <c r="CH60" s="10"/>
      <c r="CI60" s="11"/>
      <c r="CJ60" s="10"/>
      <c r="CK60" s="11"/>
      <c r="CL60" s="10"/>
      <c r="CM60" s="8"/>
      <c r="CN60" s="11"/>
      <c r="CO60" s="10"/>
      <c r="CP60" s="11"/>
      <c r="CQ60" s="10"/>
      <c r="CR60" s="11"/>
      <c r="CS60" s="10"/>
      <c r="CT60" s="11"/>
      <c r="CU60" s="10"/>
      <c r="CV60" s="11"/>
      <c r="CW60" s="10"/>
      <c r="CX60" s="11"/>
      <c r="CY60" s="10"/>
      <c r="CZ60" s="8"/>
      <c r="DA60" s="8">
        <f>CM60+CZ60</f>
        <v>0</v>
      </c>
      <c r="DB60" s="11">
        <v>15</v>
      </c>
      <c r="DC60" s="10" t="s">
        <v>63</v>
      </c>
      <c r="DD60" s="11"/>
      <c r="DE60" s="10"/>
      <c r="DF60" s="11"/>
      <c r="DG60" s="10"/>
      <c r="DH60" s="8">
        <v>1</v>
      </c>
      <c r="DI60" s="11">
        <v>45</v>
      </c>
      <c r="DJ60" s="10" t="s">
        <v>63</v>
      </c>
      <c r="DK60" s="11"/>
      <c r="DL60" s="10"/>
      <c r="DM60" s="11"/>
      <c r="DN60" s="10"/>
      <c r="DO60" s="11"/>
      <c r="DP60" s="10"/>
      <c r="DQ60" s="11"/>
      <c r="DR60" s="10"/>
      <c r="DS60" s="11"/>
      <c r="DT60" s="10"/>
      <c r="DU60" s="8">
        <v>3</v>
      </c>
      <c r="DV60" s="8">
        <f>DH60+DU60</f>
        <v>0</v>
      </c>
      <c r="DW60" s="11"/>
      <c r="DX60" s="10"/>
      <c r="DY60" s="11"/>
      <c r="DZ60" s="10"/>
      <c r="EA60" s="11"/>
      <c r="EB60" s="10"/>
      <c r="EC60" s="8"/>
      <c r="ED60" s="11"/>
      <c r="EE60" s="10"/>
      <c r="EF60" s="11"/>
      <c r="EG60" s="10"/>
      <c r="EH60" s="11"/>
      <c r="EI60" s="10"/>
      <c r="EJ60" s="11"/>
      <c r="EK60" s="10"/>
      <c r="EL60" s="11"/>
      <c r="EM60" s="10"/>
      <c r="EN60" s="11"/>
      <c r="EO60" s="10"/>
      <c r="EP60" s="8"/>
      <c r="EQ60" s="8">
        <f>EC60+EP60</f>
        <v>0</v>
      </c>
      <c r="ER60" s="11"/>
      <c r="ES60" s="10"/>
      <c r="ET60" s="11"/>
      <c r="EU60" s="10"/>
      <c r="EV60" s="11"/>
      <c r="EW60" s="10"/>
      <c r="EX60" s="8"/>
      <c r="EY60" s="11"/>
      <c r="EZ60" s="10"/>
      <c r="FA60" s="11"/>
      <c r="FB60" s="10"/>
      <c r="FC60" s="11"/>
      <c r="FD60" s="10"/>
      <c r="FE60" s="11"/>
      <c r="FF60" s="10"/>
      <c r="FG60" s="11"/>
      <c r="FH60" s="10"/>
      <c r="FI60" s="11"/>
      <c r="FJ60" s="10"/>
      <c r="FK60" s="8"/>
      <c r="FL60" s="8">
        <f>EX60+FK60</f>
        <v>0</v>
      </c>
      <c r="FM60" s="11"/>
      <c r="FN60" s="10"/>
      <c r="FO60" s="11"/>
      <c r="FP60" s="10"/>
      <c r="FQ60" s="11"/>
      <c r="FR60" s="10"/>
      <c r="FS60" s="8"/>
      <c r="FT60" s="11"/>
      <c r="FU60" s="10"/>
      <c r="FV60" s="11"/>
      <c r="FW60" s="10"/>
      <c r="FX60" s="11"/>
      <c r="FY60" s="10"/>
      <c r="FZ60" s="11"/>
      <c r="GA60" s="10"/>
      <c r="GB60" s="11"/>
      <c r="GC60" s="10"/>
      <c r="GD60" s="11"/>
      <c r="GE60" s="10"/>
      <c r="GF60" s="8"/>
      <c r="GG60" s="8">
        <f>FS60+GF60</f>
        <v>0</v>
      </c>
    </row>
    <row r="61" spans="1:189" ht="12.75">
      <c r="A61" s="7"/>
      <c r="B61" s="7">
        <v>8</v>
      </c>
      <c r="C61" s="7">
        <v>1</v>
      </c>
      <c r="D61" s="7"/>
      <c r="E61" s="7"/>
      <c r="F61" s="3" t="s">
        <v>146</v>
      </c>
      <c r="G61" s="7">
        <f>$C$61*COUNTIF(V61:GG61,"e")</f>
        <v>0</v>
      </c>
      <c r="H61" s="7">
        <f>$C$61*COUNTIF(V61:GG61,"z")</f>
        <v>0</v>
      </c>
      <c r="I61" s="7">
        <f>SUM(J61:R61)</f>
        <v>0</v>
      </c>
      <c r="J61" s="7">
        <f>V61+AQ61+BL61+CG61+DB61+DW61+ER61+FM61</f>
        <v>0</v>
      </c>
      <c r="K61" s="7">
        <f>X61+AS61+BN61+CI61+DD61+DY61+ET61+FO61</f>
        <v>0</v>
      </c>
      <c r="L61" s="7">
        <f>Z61+AU61+BP61+CK61+DF61+EA61+EV61+FQ61</f>
        <v>0</v>
      </c>
      <c r="M61" s="7">
        <f>AC61+AX61+BS61+CN61+DI61+ED61+EY61+FT61</f>
        <v>0</v>
      </c>
      <c r="N61" s="7">
        <f>AE61+AZ61+BU61+CP61+DK61+EF61+FA61+FV61</f>
        <v>0</v>
      </c>
      <c r="O61" s="7">
        <f>AG61+BB61+BW61+CR61+DM61+EH61+FC61+FX61</f>
        <v>0</v>
      </c>
      <c r="P61" s="7">
        <f>AI61+BD61+BY61+CT61+DO61+EJ61+FE61+FZ61</f>
        <v>0</v>
      </c>
      <c r="Q61" s="7">
        <f>AK61+BF61+CA61+CV61+DQ61+EL61+FG61+GB61</f>
        <v>0</v>
      </c>
      <c r="R61" s="7">
        <f>AM61+BH61+CC61+CX61+DS61+EN61+FI61+GD61</f>
        <v>0</v>
      </c>
      <c r="S61" s="8">
        <f>AP61+BK61+CF61+DA61+DV61+EQ61+FL61+GG61</f>
        <v>0</v>
      </c>
      <c r="T61" s="8">
        <f>AO61+BJ61+CE61+CZ61+DU61+EP61+FK61+GF61</f>
        <v>0</v>
      </c>
      <c r="U61" s="8">
        <f>$C$61*1.9</f>
        <v>0</v>
      </c>
      <c r="V61" s="11"/>
      <c r="W61" s="10"/>
      <c r="X61" s="11"/>
      <c r="Y61" s="10"/>
      <c r="Z61" s="11"/>
      <c r="AA61" s="10"/>
      <c r="AB61" s="8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8"/>
      <c r="AP61" s="8">
        <f>AB61+AO61</f>
        <v>0</v>
      </c>
      <c r="AQ61" s="11"/>
      <c r="AR61" s="10"/>
      <c r="AS61" s="11"/>
      <c r="AT61" s="10"/>
      <c r="AU61" s="11"/>
      <c r="AV61" s="10"/>
      <c r="AW61" s="8"/>
      <c r="AX61" s="11"/>
      <c r="AY61" s="10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8"/>
      <c r="BK61" s="8">
        <f>AW61+BJ61</f>
        <v>0</v>
      </c>
      <c r="BL61" s="11"/>
      <c r="BM61" s="10"/>
      <c r="BN61" s="11"/>
      <c r="BO61" s="10"/>
      <c r="BP61" s="11"/>
      <c r="BQ61" s="10"/>
      <c r="BR61" s="8"/>
      <c r="BS61" s="11"/>
      <c r="BT61" s="10"/>
      <c r="BU61" s="11"/>
      <c r="BV61" s="10"/>
      <c r="BW61" s="11"/>
      <c r="BX61" s="10"/>
      <c r="BY61" s="11"/>
      <c r="BZ61" s="10"/>
      <c r="CA61" s="11"/>
      <c r="CB61" s="10"/>
      <c r="CC61" s="11"/>
      <c r="CD61" s="10"/>
      <c r="CE61" s="8"/>
      <c r="CF61" s="8">
        <f>BR61+CE61</f>
        <v>0</v>
      </c>
      <c r="CG61" s="11"/>
      <c r="CH61" s="10"/>
      <c r="CI61" s="11"/>
      <c r="CJ61" s="10"/>
      <c r="CK61" s="11"/>
      <c r="CL61" s="10"/>
      <c r="CM61" s="8"/>
      <c r="CN61" s="11"/>
      <c r="CO61" s="10"/>
      <c r="CP61" s="11"/>
      <c r="CQ61" s="10"/>
      <c r="CR61" s="11"/>
      <c r="CS61" s="10"/>
      <c r="CT61" s="11"/>
      <c r="CU61" s="10"/>
      <c r="CV61" s="11"/>
      <c r="CW61" s="10"/>
      <c r="CX61" s="11"/>
      <c r="CY61" s="10"/>
      <c r="CZ61" s="8"/>
      <c r="DA61" s="8">
        <f>CM61+CZ61</f>
        <v>0</v>
      </c>
      <c r="DB61" s="11">
        <f>$C$61*15</f>
        <v>0</v>
      </c>
      <c r="DC61" s="10" t="s">
        <v>63</v>
      </c>
      <c r="DD61" s="11"/>
      <c r="DE61" s="10"/>
      <c r="DF61" s="11"/>
      <c r="DG61" s="10"/>
      <c r="DH61" s="8">
        <f>$C$61*1</f>
        <v>0</v>
      </c>
      <c r="DI61" s="11">
        <f>$C$61*30</f>
        <v>0</v>
      </c>
      <c r="DJ61" s="10" t="s">
        <v>63</v>
      </c>
      <c r="DK61" s="11"/>
      <c r="DL61" s="10"/>
      <c r="DM61" s="11"/>
      <c r="DN61" s="10"/>
      <c r="DO61" s="11"/>
      <c r="DP61" s="10"/>
      <c r="DQ61" s="11"/>
      <c r="DR61" s="10"/>
      <c r="DS61" s="11"/>
      <c r="DT61" s="10"/>
      <c r="DU61" s="8">
        <f>$C$61*2</f>
        <v>0</v>
      </c>
      <c r="DV61" s="8">
        <f>DH61+DU61</f>
        <v>0</v>
      </c>
      <c r="DW61" s="11"/>
      <c r="DX61" s="10"/>
      <c r="DY61" s="11"/>
      <c r="DZ61" s="10"/>
      <c r="EA61" s="11"/>
      <c r="EB61" s="10"/>
      <c r="EC61" s="8"/>
      <c r="ED61" s="11"/>
      <c r="EE61" s="10"/>
      <c r="EF61" s="11"/>
      <c r="EG61" s="10"/>
      <c r="EH61" s="11"/>
      <c r="EI61" s="10"/>
      <c r="EJ61" s="11"/>
      <c r="EK61" s="10"/>
      <c r="EL61" s="11"/>
      <c r="EM61" s="10"/>
      <c r="EN61" s="11"/>
      <c r="EO61" s="10"/>
      <c r="EP61" s="8"/>
      <c r="EQ61" s="8">
        <f>EC61+EP61</f>
        <v>0</v>
      </c>
      <c r="ER61" s="11"/>
      <c r="ES61" s="10"/>
      <c r="ET61" s="11"/>
      <c r="EU61" s="10"/>
      <c r="EV61" s="11"/>
      <c r="EW61" s="10"/>
      <c r="EX61" s="8"/>
      <c r="EY61" s="11"/>
      <c r="EZ61" s="10"/>
      <c r="FA61" s="11"/>
      <c r="FB61" s="10"/>
      <c r="FC61" s="11"/>
      <c r="FD61" s="10"/>
      <c r="FE61" s="11"/>
      <c r="FF61" s="10"/>
      <c r="FG61" s="11"/>
      <c r="FH61" s="10"/>
      <c r="FI61" s="11"/>
      <c r="FJ61" s="10"/>
      <c r="FK61" s="8"/>
      <c r="FL61" s="8">
        <f>EX61+FK61</f>
        <v>0</v>
      </c>
      <c r="FM61" s="11"/>
      <c r="FN61" s="10"/>
      <c r="FO61" s="11"/>
      <c r="FP61" s="10"/>
      <c r="FQ61" s="11"/>
      <c r="FR61" s="10"/>
      <c r="FS61" s="8"/>
      <c r="FT61" s="11"/>
      <c r="FU61" s="10"/>
      <c r="FV61" s="11"/>
      <c r="FW61" s="10"/>
      <c r="FX61" s="11"/>
      <c r="FY61" s="10"/>
      <c r="FZ61" s="11"/>
      <c r="GA61" s="10"/>
      <c r="GB61" s="11"/>
      <c r="GC61" s="10"/>
      <c r="GD61" s="11"/>
      <c r="GE61" s="10"/>
      <c r="GF61" s="8"/>
      <c r="GG61" s="8">
        <f>FS61+GF61</f>
        <v>0</v>
      </c>
    </row>
    <row r="62" spans="1:189" ht="12.75">
      <c r="A62" s="7"/>
      <c r="B62" s="7">
        <v>9</v>
      </c>
      <c r="C62" s="7">
        <v>1</v>
      </c>
      <c r="D62" s="7"/>
      <c r="E62" s="7"/>
      <c r="F62" s="3" t="s">
        <v>147</v>
      </c>
      <c r="G62" s="7">
        <f>$C$62*COUNTIF(V62:GG62,"e")</f>
        <v>0</v>
      </c>
      <c r="H62" s="7">
        <f>$C$62*COUNTIF(V62:GG62,"z")</f>
        <v>0</v>
      </c>
      <c r="I62" s="7">
        <f>SUM(J62:R62)</f>
        <v>0</v>
      </c>
      <c r="J62" s="7">
        <f>V62+AQ62+BL62+CG62+DB62+DW62+ER62+FM62</f>
        <v>0</v>
      </c>
      <c r="K62" s="7">
        <f>X62+AS62+BN62+CI62+DD62+DY62+ET62+FO62</f>
        <v>0</v>
      </c>
      <c r="L62" s="7">
        <f>Z62+AU62+BP62+CK62+DF62+EA62+EV62+FQ62</f>
        <v>0</v>
      </c>
      <c r="M62" s="7">
        <f>AC62+AX62+BS62+CN62+DI62+ED62+EY62+FT62</f>
        <v>0</v>
      </c>
      <c r="N62" s="7">
        <f>AE62+AZ62+BU62+CP62+DK62+EF62+FA62+FV62</f>
        <v>0</v>
      </c>
      <c r="O62" s="7">
        <f>AG62+BB62+BW62+CR62+DM62+EH62+FC62+FX62</f>
        <v>0</v>
      </c>
      <c r="P62" s="7">
        <f>AI62+BD62+BY62+CT62+DO62+EJ62+FE62+FZ62</f>
        <v>0</v>
      </c>
      <c r="Q62" s="7">
        <f>AK62+BF62+CA62+CV62+DQ62+EL62+FG62+GB62</f>
        <v>0</v>
      </c>
      <c r="R62" s="7">
        <f>AM62+BH62+CC62+CX62+DS62+EN62+FI62+GD62</f>
        <v>0</v>
      </c>
      <c r="S62" s="8">
        <f>AP62+BK62+CF62+DA62+DV62+EQ62+FL62+GG62</f>
        <v>0</v>
      </c>
      <c r="T62" s="8">
        <f>AO62+BJ62+CE62+CZ62+DU62+EP62+FK62+GF62</f>
        <v>0</v>
      </c>
      <c r="U62" s="8">
        <f>$C$62*3.1</f>
        <v>0</v>
      </c>
      <c r="V62" s="11"/>
      <c r="W62" s="10"/>
      <c r="X62" s="11"/>
      <c r="Y62" s="10"/>
      <c r="Z62" s="11"/>
      <c r="AA62" s="10"/>
      <c r="AB62" s="8"/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8"/>
      <c r="AP62" s="8">
        <f>AB62+AO62</f>
        <v>0</v>
      </c>
      <c r="AQ62" s="11"/>
      <c r="AR62" s="10"/>
      <c r="AS62" s="11"/>
      <c r="AT62" s="10"/>
      <c r="AU62" s="11"/>
      <c r="AV62" s="10"/>
      <c r="AW62" s="8"/>
      <c r="AX62" s="11"/>
      <c r="AY62" s="10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8"/>
      <c r="BK62" s="8">
        <f>AW62+BJ62</f>
        <v>0</v>
      </c>
      <c r="BL62" s="11"/>
      <c r="BM62" s="10"/>
      <c r="BN62" s="11"/>
      <c r="BO62" s="10"/>
      <c r="BP62" s="11"/>
      <c r="BQ62" s="10"/>
      <c r="BR62" s="8"/>
      <c r="BS62" s="11"/>
      <c r="BT62" s="10"/>
      <c r="BU62" s="11"/>
      <c r="BV62" s="10"/>
      <c r="BW62" s="11"/>
      <c r="BX62" s="10"/>
      <c r="BY62" s="11"/>
      <c r="BZ62" s="10"/>
      <c r="CA62" s="11"/>
      <c r="CB62" s="10"/>
      <c r="CC62" s="11"/>
      <c r="CD62" s="10"/>
      <c r="CE62" s="8"/>
      <c r="CF62" s="8">
        <f>BR62+CE62</f>
        <v>0</v>
      </c>
      <c r="CG62" s="11"/>
      <c r="CH62" s="10"/>
      <c r="CI62" s="11"/>
      <c r="CJ62" s="10"/>
      <c r="CK62" s="11"/>
      <c r="CL62" s="10"/>
      <c r="CM62" s="8"/>
      <c r="CN62" s="11"/>
      <c r="CO62" s="10"/>
      <c r="CP62" s="11"/>
      <c r="CQ62" s="10"/>
      <c r="CR62" s="11"/>
      <c r="CS62" s="10"/>
      <c r="CT62" s="11"/>
      <c r="CU62" s="10"/>
      <c r="CV62" s="11"/>
      <c r="CW62" s="10"/>
      <c r="CX62" s="11"/>
      <c r="CY62" s="10"/>
      <c r="CZ62" s="8"/>
      <c r="DA62" s="8">
        <f>CM62+CZ62</f>
        <v>0</v>
      </c>
      <c r="DB62" s="11">
        <f>$C$62*30</f>
        <v>0</v>
      </c>
      <c r="DC62" s="10" t="s">
        <v>63</v>
      </c>
      <c r="DD62" s="11"/>
      <c r="DE62" s="10"/>
      <c r="DF62" s="11"/>
      <c r="DG62" s="10"/>
      <c r="DH62" s="8">
        <f>$C$62*2</f>
        <v>0</v>
      </c>
      <c r="DI62" s="11">
        <f>$C$62*45</f>
        <v>0</v>
      </c>
      <c r="DJ62" s="10" t="s">
        <v>63</v>
      </c>
      <c r="DK62" s="11"/>
      <c r="DL62" s="10"/>
      <c r="DM62" s="11"/>
      <c r="DN62" s="10"/>
      <c r="DO62" s="11"/>
      <c r="DP62" s="10"/>
      <c r="DQ62" s="11"/>
      <c r="DR62" s="10"/>
      <c r="DS62" s="11"/>
      <c r="DT62" s="10"/>
      <c r="DU62" s="8">
        <f>$C$62*3</f>
        <v>0</v>
      </c>
      <c r="DV62" s="8">
        <f>DH62+DU62</f>
        <v>0</v>
      </c>
      <c r="DW62" s="11"/>
      <c r="DX62" s="10"/>
      <c r="DY62" s="11"/>
      <c r="DZ62" s="10"/>
      <c r="EA62" s="11"/>
      <c r="EB62" s="10"/>
      <c r="EC62" s="8"/>
      <c r="ED62" s="11"/>
      <c r="EE62" s="10"/>
      <c r="EF62" s="11"/>
      <c r="EG62" s="10"/>
      <c r="EH62" s="11"/>
      <c r="EI62" s="10"/>
      <c r="EJ62" s="11"/>
      <c r="EK62" s="10"/>
      <c r="EL62" s="11"/>
      <c r="EM62" s="10"/>
      <c r="EN62" s="11"/>
      <c r="EO62" s="10"/>
      <c r="EP62" s="8"/>
      <c r="EQ62" s="8">
        <f>EC62+EP62</f>
        <v>0</v>
      </c>
      <c r="ER62" s="11"/>
      <c r="ES62" s="10"/>
      <c r="ET62" s="11"/>
      <c r="EU62" s="10"/>
      <c r="EV62" s="11"/>
      <c r="EW62" s="10"/>
      <c r="EX62" s="8"/>
      <c r="EY62" s="11"/>
      <c r="EZ62" s="10"/>
      <c r="FA62" s="11"/>
      <c r="FB62" s="10"/>
      <c r="FC62" s="11"/>
      <c r="FD62" s="10"/>
      <c r="FE62" s="11"/>
      <c r="FF62" s="10"/>
      <c r="FG62" s="11"/>
      <c r="FH62" s="10"/>
      <c r="FI62" s="11"/>
      <c r="FJ62" s="10"/>
      <c r="FK62" s="8"/>
      <c r="FL62" s="8">
        <f>EX62+FK62</f>
        <v>0</v>
      </c>
      <c r="FM62" s="11"/>
      <c r="FN62" s="10"/>
      <c r="FO62" s="11"/>
      <c r="FP62" s="10"/>
      <c r="FQ62" s="11"/>
      <c r="FR62" s="10"/>
      <c r="FS62" s="8"/>
      <c r="FT62" s="11"/>
      <c r="FU62" s="10"/>
      <c r="FV62" s="11"/>
      <c r="FW62" s="10"/>
      <c r="FX62" s="11"/>
      <c r="FY62" s="10"/>
      <c r="FZ62" s="11"/>
      <c r="GA62" s="10"/>
      <c r="GB62" s="11"/>
      <c r="GC62" s="10"/>
      <c r="GD62" s="11"/>
      <c r="GE62" s="10"/>
      <c r="GF62" s="8"/>
      <c r="GG62" s="8">
        <f>FS62+GF62</f>
        <v>0</v>
      </c>
    </row>
    <row r="63" spans="1:189" ht="12.75">
      <c r="A63" s="7"/>
      <c r="B63" s="7">
        <v>12</v>
      </c>
      <c r="C63" s="7">
        <v>1</v>
      </c>
      <c r="D63" s="7"/>
      <c r="E63" s="7"/>
      <c r="F63" s="3" t="s">
        <v>148</v>
      </c>
      <c r="G63" s="7">
        <f>$C$63*COUNTIF(V63:GG63,"e")</f>
        <v>0</v>
      </c>
      <c r="H63" s="7">
        <f>$C$63*COUNTIF(V63:GG63,"z")</f>
        <v>0</v>
      </c>
      <c r="I63" s="7">
        <f>SUM(J63:R63)</f>
        <v>0</v>
      </c>
      <c r="J63" s="7">
        <f>V63+AQ63+BL63+CG63+DB63+DW63+ER63+FM63</f>
        <v>0</v>
      </c>
      <c r="K63" s="7">
        <f>X63+AS63+BN63+CI63+DD63+DY63+ET63+FO63</f>
        <v>0</v>
      </c>
      <c r="L63" s="7">
        <f>Z63+AU63+BP63+CK63+DF63+EA63+EV63+FQ63</f>
        <v>0</v>
      </c>
      <c r="M63" s="7">
        <f>AC63+AX63+BS63+CN63+DI63+ED63+EY63+FT63</f>
        <v>0</v>
      </c>
      <c r="N63" s="7">
        <f>AE63+AZ63+BU63+CP63+DK63+EF63+FA63+FV63</f>
        <v>0</v>
      </c>
      <c r="O63" s="7">
        <f>AG63+BB63+BW63+CR63+DM63+EH63+FC63+FX63</f>
        <v>0</v>
      </c>
      <c r="P63" s="7">
        <f>AI63+BD63+BY63+CT63+DO63+EJ63+FE63+FZ63</f>
        <v>0</v>
      </c>
      <c r="Q63" s="7">
        <f>AK63+BF63+CA63+CV63+DQ63+EL63+FG63+GB63</f>
        <v>0</v>
      </c>
      <c r="R63" s="7">
        <f>AM63+BH63+CC63+CX63+DS63+EN63+FI63+GD63</f>
        <v>0</v>
      </c>
      <c r="S63" s="8">
        <f>AP63+BK63+CF63+DA63+DV63+EQ63+FL63+GG63</f>
        <v>0</v>
      </c>
      <c r="T63" s="8">
        <f>AO63+BJ63+CE63+CZ63+DU63+EP63+FK63+GF63</f>
        <v>0</v>
      </c>
      <c r="U63" s="8">
        <f>$C$63*2.4</f>
        <v>0</v>
      </c>
      <c r="V63" s="11"/>
      <c r="W63" s="10"/>
      <c r="X63" s="11"/>
      <c r="Y63" s="10"/>
      <c r="Z63" s="11"/>
      <c r="AA63" s="10"/>
      <c r="AB63" s="8"/>
      <c r="AC63" s="11"/>
      <c r="AD63" s="10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8"/>
      <c r="AP63" s="8">
        <f>AB63+AO63</f>
        <v>0</v>
      </c>
      <c r="AQ63" s="11"/>
      <c r="AR63" s="10"/>
      <c r="AS63" s="11"/>
      <c r="AT63" s="10"/>
      <c r="AU63" s="11"/>
      <c r="AV63" s="10"/>
      <c r="AW63" s="8"/>
      <c r="AX63" s="11"/>
      <c r="AY63" s="10"/>
      <c r="AZ63" s="11"/>
      <c r="BA63" s="10"/>
      <c r="BB63" s="11"/>
      <c r="BC63" s="10"/>
      <c r="BD63" s="11"/>
      <c r="BE63" s="10"/>
      <c r="BF63" s="11"/>
      <c r="BG63" s="10"/>
      <c r="BH63" s="11"/>
      <c r="BI63" s="10"/>
      <c r="BJ63" s="8"/>
      <c r="BK63" s="8">
        <f>AW63+BJ63</f>
        <v>0</v>
      </c>
      <c r="BL63" s="11"/>
      <c r="BM63" s="10"/>
      <c r="BN63" s="11"/>
      <c r="BO63" s="10"/>
      <c r="BP63" s="11"/>
      <c r="BQ63" s="10"/>
      <c r="BR63" s="8"/>
      <c r="BS63" s="11"/>
      <c r="BT63" s="10"/>
      <c r="BU63" s="11"/>
      <c r="BV63" s="10"/>
      <c r="BW63" s="11"/>
      <c r="BX63" s="10"/>
      <c r="BY63" s="11"/>
      <c r="BZ63" s="10"/>
      <c r="CA63" s="11"/>
      <c r="CB63" s="10"/>
      <c r="CC63" s="11"/>
      <c r="CD63" s="10"/>
      <c r="CE63" s="8"/>
      <c r="CF63" s="8">
        <f>BR63+CE63</f>
        <v>0</v>
      </c>
      <c r="CG63" s="11"/>
      <c r="CH63" s="10"/>
      <c r="CI63" s="11"/>
      <c r="CJ63" s="10"/>
      <c r="CK63" s="11"/>
      <c r="CL63" s="10"/>
      <c r="CM63" s="8"/>
      <c r="CN63" s="11"/>
      <c r="CO63" s="10"/>
      <c r="CP63" s="11"/>
      <c r="CQ63" s="10"/>
      <c r="CR63" s="11"/>
      <c r="CS63" s="10"/>
      <c r="CT63" s="11"/>
      <c r="CU63" s="10"/>
      <c r="CV63" s="11"/>
      <c r="CW63" s="10"/>
      <c r="CX63" s="11"/>
      <c r="CY63" s="10"/>
      <c r="CZ63" s="8"/>
      <c r="DA63" s="8">
        <f>CM63+CZ63</f>
        <v>0</v>
      </c>
      <c r="DB63" s="11">
        <f>$C$63*10</f>
        <v>0</v>
      </c>
      <c r="DC63" s="10" t="s">
        <v>63</v>
      </c>
      <c r="DD63" s="11"/>
      <c r="DE63" s="10"/>
      <c r="DF63" s="11"/>
      <c r="DG63" s="10"/>
      <c r="DH63" s="8">
        <f>$C$63*1</f>
        <v>0</v>
      </c>
      <c r="DI63" s="11">
        <f>$C$63*30</f>
        <v>0</v>
      </c>
      <c r="DJ63" s="10" t="s">
        <v>63</v>
      </c>
      <c r="DK63" s="11"/>
      <c r="DL63" s="10"/>
      <c r="DM63" s="11">
        <f>$C$63*15</f>
        <v>0</v>
      </c>
      <c r="DN63" s="10" t="s">
        <v>63</v>
      </c>
      <c r="DO63" s="11"/>
      <c r="DP63" s="10"/>
      <c r="DQ63" s="11"/>
      <c r="DR63" s="10"/>
      <c r="DS63" s="11"/>
      <c r="DT63" s="10"/>
      <c r="DU63" s="8">
        <f>$C$63*3</f>
        <v>0</v>
      </c>
      <c r="DV63" s="8">
        <f>DH63+DU63</f>
        <v>0</v>
      </c>
      <c r="DW63" s="11"/>
      <c r="DX63" s="10"/>
      <c r="DY63" s="11"/>
      <c r="DZ63" s="10"/>
      <c r="EA63" s="11"/>
      <c r="EB63" s="10"/>
      <c r="EC63" s="8"/>
      <c r="ED63" s="11"/>
      <c r="EE63" s="10"/>
      <c r="EF63" s="11"/>
      <c r="EG63" s="10"/>
      <c r="EH63" s="11"/>
      <c r="EI63" s="10"/>
      <c r="EJ63" s="11"/>
      <c r="EK63" s="10"/>
      <c r="EL63" s="11"/>
      <c r="EM63" s="10"/>
      <c r="EN63" s="11"/>
      <c r="EO63" s="10"/>
      <c r="EP63" s="8"/>
      <c r="EQ63" s="8">
        <f>EC63+EP63</f>
        <v>0</v>
      </c>
      <c r="ER63" s="11"/>
      <c r="ES63" s="10"/>
      <c r="ET63" s="11"/>
      <c r="EU63" s="10"/>
      <c r="EV63" s="11"/>
      <c r="EW63" s="10"/>
      <c r="EX63" s="8"/>
      <c r="EY63" s="11"/>
      <c r="EZ63" s="10"/>
      <c r="FA63" s="11"/>
      <c r="FB63" s="10"/>
      <c r="FC63" s="11"/>
      <c r="FD63" s="10"/>
      <c r="FE63" s="11"/>
      <c r="FF63" s="10"/>
      <c r="FG63" s="11"/>
      <c r="FH63" s="10"/>
      <c r="FI63" s="11"/>
      <c r="FJ63" s="10"/>
      <c r="FK63" s="8"/>
      <c r="FL63" s="8">
        <f>EX63+FK63</f>
        <v>0</v>
      </c>
      <c r="FM63" s="11"/>
      <c r="FN63" s="10"/>
      <c r="FO63" s="11"/>
      <c r="FP63" s="10"/>
      <c r="FQ63" s="11"/>
      <c r="FR63" s="10"/>
      <c r="FS63" s="8"/>
      <c r="FT63" s="11"/>
      <c r="FU63" s="10"/>
      <c r="FV63" s="11"/>
      <c r="FW63" s="10"/>
      <c r="FX63" s="11"/>
      <c r="FY63" s="10"/>
      <c r="FZ63" s="11"/>
      <c r="GA63" s="10"/>
      <c r="GB63" s="11"/>
      <c r="GC63" s="10"/>
      <c r="GD63" s="11"/>
      <c r="GE63" s="10"/>
      <c r="GF63" s="8"/>
      <c r="GG63" s="8">
        <f>FS63+GF63</f>
        <v>0</v>
      </c>
    </row>
    <row r="64" spans="1:189" ht="12.75">
      <c r="A64" s="7"/>
      <c r="B64" s="7">
        <v>10</v>
      </c>
      <c r="C64" s="7">
        <v>1</v>
      </c>
      <c r="D64" s="7"/>
      <c r="E64" s="7"/>
      <c r="F64" s="3" t="s">
        <v>149</v>
      </c>
      <c r="G64" s="7">
        <f>$C$64*COUNTIF(V64:GG64,"e")</f>
        <v>0</v>
      </c>
      <c r="H64" s="7">
        <f>$C$64*COUNTIF(V64:GG64,"z")</f>
        <v>0</v>
      </c>
      <c r="I64" s="7">
        <f>SUM(J64:R64)</f>
        <v>0</v>
      </c>
      <c r="J64" s="7">
        <f>V64+AQ64+BL64+CG64+DB64+DW64+ER64+FM64</f>
        <v>0</v>
      </c>
      <c r="K64" s="7">
        <f>X64+AS64+BN64+CI64+DD64+DY64+ET64+FO64</f>
        <v>0</v>
      </c>
      <c r="L64" s="7">
        <f>Z64+AU64+BP64+CK64+DF64+EA64+EV64+FQ64</f>
        <v>0</v>
      </c>
      <c r="M64" s="7">
        <f>AC64+AX64+BS64+CN64+DI64+ED64+EY64+FT64</f>
        <v>0</v>
      </c>
      <c r="N64" s="7">
        <f>AE64+AZ64+BU64+CP64+DK64+EF64+FA64+FV64</f>
        <v>0</v>
      </c>
      <c r="O64" s="7">
        <f>AG64+BB64+BW64+CR64+DM64+EH64+FC64+FX64</f>
        <v>0</v>
      </c>
      <c r="P64" s="7">
        <f>AI64+BD64+BY64+CT64+DO64+EJ64+FE64+FZ64</f>
        <v>0</v>
      </c>
      <c r="Q64" s="7">
        <f>AK64+BF64+CA64+CV64+DQ64+EL64+FG64+GB64</f>
        <v>0</v>
      </c>
      <c r="R64" s="7">
        <f>AM64+BH64+CC64+CX64+DS64+EN64+FI64+GD64</f>
        <v>0</v>
      </c>
      <c r="S64" s="8">
        <f>AP64+BK64+CF64+DA64+DV64+EQ64+FL64+GG64</f>
        <v>0</v>
      </c>
      <c r="T64" s="8">
        <f>AO64+BJ64+CE64+CZ64+DU64+EP64+FK64+GF64</f>
        <v>0</v>
      </c>
      <c r="U64" s="8">
        <f>$C$64*1.3</f>
        <v>0</v>
      </c>
      <c r="V64" s="11"/>
      <c r="W64" s="10"/>
      <c r="X64" s="11"/>
      <c r="Y64" s="10"/>
      <c r="Z64" s="11"/>
      <c r="AA64" s="10"/>
      <c r="AB64" s="8"/>
      <c r="AC64" s="11"/>
      <c r="AD64" s="10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8"/>
      <c r="AP64" s="8">
        <f>AB64+AO64</f>
        <v>0</v>
      </c>
      <c r="AQ64" s="11"/>
      <c r="AR64" s="10"/>
      <c r="AS64" s="11"/>
      <c r="AT64" s="10"/>
      <c r="AU64" s="11"/>
      <c r="AV64" s="10"/>
      <c r="AW64" s="8"/>
      <c r="AX64" s="11"/>
      <c r="AY64" s="10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8"/>
      <c r="BK64" s="8">
        <f>AW64+BJ64</f>
        <v>0</v>
      </c>
      <c r="BL64" s="11"/>
      <c r="BM64" s="10"/>
      <c r="BN64" s="11"/>
      <c r="BO64" s="10"/>
      <c r="BP64" s="11"/>
      <c r="BQ64" s="10"/>
      <c r="BR64" s="8"/>
      <c r="BS64" s="11"/>
      <c r="BT64" s="10"/>
      <c r="BU64" s="11"/>
      <c r="BV64" s="10"/>
      <c r="BW64" s="11"/>
      <c r="BX64" s="10"/>
      <c r="BY64" s="11"/>
      <c r="BZ64" s="10"/>
      <c r="CA64" s="11"/>
      <c r="CB64" s="10"/>
      <c r="CC64" s="11"/>
      <c r="CD64" s="10"/>
      <c r="CE64" s="8"/>
      <c r="CF64" s="8">
        <f>BR64+CE64</f>
        <v>0</v>
      </c>
      <c r="CG64" s="11"/>
      <c r="CH64" s="10"/>
      <c r="CI64" s="11"/>
      <c r="CJ64" s="10"/>
      <c r="CK64" s="11"/>
      <c r="CL64" s="10"/>
      <c r="CM64" s="8"/>
      <c r="CN64" s="11"/>
      <c r="CO64" s="10"/>
      <c r="CP64" s="11"/>
      <c r="CQ64" s="10"/>
      <c r="CR64" s="11"/>
      <c r="CS64" s="10"/>
      <c r="CT64" s="11"/>
      <c r="CU64" s="10"/>
      <c r="CV64" s="11"/>
      <c r="CW64" s="10"/>
      <c r="CX64" s="11"/>
      <c r="CY64" s="10"/>
      <c r="CZ64" s="8"/>
      <c r="DA64" s="8">
        <f>CM64+CZ64</f>
        <v>0</v>
      </c>
      <c r="DB64" s="11">
        <f>$C$64*15</f>
        <v>0</v>
      </c>
      <c r="DC64" s="10" t="s">
        <v>63</v>
      </c>
      <c r="DD64" s="11"/>
      <c r="DE64" s="10"/>
      <c r="DF64" s="11"/>
      <c r="DG64" s="10"/>
      <c r="DH64" s="8">
        <f>$C$64*1</f>
        <v>0</v>
      </c>
      <c r="DI64" s="11">
        <f>$C$64*15</f>
        <v>0</v>
      </c>
      <c r="DJ64" s="10" t="s">
        <v>63</v>
      </c>
      <c r="DK64" s="11"/>
      <c r="DL64" s="10"/>
      <c r="DM64" s="11"/>
      <c r="DN64" s="10"/>
      <c r="DO64" s="11"/>
      <c r="DP64" s="10"/>
      <c r="DQ64" s="11"/>
      <c r="DR64" s="10"/>
      <c r="DS64" s="11"/>
      <c r="DT64" s="10"/>
      <c r="DU64" s="8">
        <f>$C$64*1</f>
        <v>0</v>
      </c>
      <c r="DV64" s="8">
        <f>DH64+DU64</f>
        <v>0</v>
      </c>
      <c r="DW64" s="11"/>
      <c r="DX64" s="10"/>
      <c r="DY64" s="11"/>
      <c r="DZ64" s="10"/>
      <c r="EA64" s="11"/>
      <c r="EB64" s="10"/>
      <c r="EC64" s="8"/>
      <c r="ED64" s="11"/>
      <c r="EE64" s="10"/>
      <c r="EF64" s="11"/>
      <c r="EG64" s="10"/>
      <c r="EH64" s="11"/>
      <c r="EI64" s="10"/>
      <c r="EJ64" s="11"/>
      <c r="EK64" s="10"/>
      <c r="EL64" s="11"/>
      <c r="EM64" s="10"/>
      <c r="EN64" s="11"/>
      <c r="EO64" s="10"/>
      <c r="EP64" s="8"/>
      <c r="EQ64" s="8">
        <f>EC64+EP64</f>
        <v>0</v>
      </c>
      <c r="ER64" s="11"/>
      <c r="ES64" s="10"/>
      <c r="ET64" s="11"/>
      <c r="EU64" s="10"/>
      <c r="EV64" s="11"/>
      <c r="EW64" s="10"/>
      <c r="EX64" s="8"/>
      <c r="EY64" s="11"/>
      <c r="EZ64" s="10"/>
      <c r="FA64" s="11"/>
      <c r="FB64" s="10"/>
      <c r="FC64" s="11"/>
      <c r="FD64" s="10"/>
      <c r="FE64" s="11"/>
      <c r="FF64" s="10"/>
      <c r="FG64" s="11"/>
      <c r="FH64" s="10"/>
      <c r="FI64" s="11"/>
      <c r="FJ64" s="10"/>
      <c r="FK64" s="8"/>
      <c r="FL64" s="8">
        <f>EX64+FK64</f>
        <v>0</v>
      </c>
      <c r="FM64" s="11"/>
      <c r="FN64" s="10"/>
      <c r="FO64" s="11"/>
      <c r="FP64" s="10"/>
      <c r="FQ64" s="11"/>
      <c r="FR64" s="10"/>
      <c r="FS64" s="8"/>
      <c r="FT64" s="11"/>
      <c r="FU64" s="10"/>
      <c r="FV64" s="11"/>
      <c r="FW64" s="10"/>
      <c r="FX64" s="11"/>
      <c r="FY64" s="10"/>
      <c r="FZ64" s="11"/>
      <c r="GA64" s="10"/>
      <c r="GB64" s="11"/>
      <c r="GC64" s="10"/>
      <c r="GD64" s="11"/>
      <c r="GE64" s="10"/>
      <c r="GF64" s="8"/>
      <c r="GG64" s="8">
        <f>FS64+GF64</f>
        <v>0</v>
      </c>
    </row>
    <row r="65" spans="1:189" ht="12.75">
      <c r="A65" s="7"/>
      <c r="B65" s="7"/>
      <c r="C65" s="7"/>
      <c r="D65" s="7"/>
      <c r="E65" s="7" t="s">
        <v>150</v>
      </c>
      <c r="F65" s="3" t="s">
        <v>151</v>
      </c>
      <c r="G65" s="7">
        <f>COUNTIF(V65:GG65,"e")</f>
        <v>0</v>
      </c>
      <c r="H65" s="7">
        <f>COUNTIF(V65:GG65,"z")</f>
        <v>0</v>
      </c>
      <c r="I65" s="7">
        <f>SUM(J65:R65)</f>
        <v>0</v>
      </c>
      <c r="J65" s="7">
        <f>V65+AQ65+BL65+CG65+DB65+DW65+ER65+FM65</f>
        <v>0</v>
      </c>
      <c r="K65" s="7">
        <f>X65+AS65+BN65+CI65+DD65+DY65+ET65+FO65</f>
        <v>0</v>
      </c>
      <c r="L65" s="7">
        <f>Z65+AU65+BP65+CK65+DF65+EA65+EV65+FQ65</f>
        <v>0</v>
      </c>
      <c r="M65" s="7">
        <f>AC65+AX65+BS65+CN65+DI65+ED65+EY65+FT65</f>
        <v>0</v>
      </c>
      <c r="N65" s="7">
        <f>AE65+AZ65+BU65+CP65+DK65+EF65+FA65+FV65</f>
        <v>0</v>
      </c>
      <c r="O65" s="7">
        <f>AG65+BB65+BW65+CR65+DM65+EH65+FC65+FX65</f>
        <v>0</v>
      </c>
      <c r="P65" s="7">
        <f>AI65+BD65+BY65+CT65+DO65+EJ65+FE65+FZ65</f>
        <v>0</v>
      </c>
      <c r="Q65" s="7">
        <f>AK65+BF65+CA65+CV65+DQ65+EL65+FG65+GB65</f>
        <v>0</v>
      </c>
      <c r="R65" s="7">
        <f>AM65+BH65+CC65+CX65+DS65+EN65+FI65+GD65</f>
        <v>0</v>
      </c>
      <c r="S65" s="8">
        <f>AP65+BK65+CF65+DA65+DV65+EQ65+FL65+GG65</f>
        <v>0</v>
      </c>
      <c r="T65" s="8">
        <f>AO65+BJ65+CE65+CZ65+DU65+EP65+FK65+GF65</f>
        <v>0</v>
      </c>
      <c r="U65" s="8">
        <v>1.4</v>
      </c>
      <c r="V65" s="11"/>
      <c r="W65" s="10"/>
      <c r="X65" s="11"/>
      <c r="Y65" s="10"/>
      <c r="Z65" s="11"/>
      <c r="AA65" s="10"/>
      <c r="AB65" s="8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8"/>
      <c r="AP65" s="8">
        <f>AB65+AO65</f>
        <v>0</v>
      </c>
      <c r="AQ65" s="11"/>
      <c r="AR65" s="10"/>
      <c r="AS65" s="11"/>
      <c r="AT65" s="10"/>
      <c r="AU65" s="11"/>
      <c r="AV65" s="10"/>
      <c r="AW65" s="8"/>
      <c r="AX65" s="11"/>
      <c r="AY65" s="10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8"/>
      <c r="BK65" s="8">
        <f>AW65+BJ65</f>
        <v>0</v>
      </c>
      <c r="BL65" s="11"/>
      <c r="BM65" s="10"/>
      <c r="BN65" s="11"/>
      <c r="BO65" s="10"/>
      <c r="BP65" s="11"/>
      <c r="BQ65" s="10"/>
      <c r="BR65" s="8"/>
      <c r="BS65" s="11"/>
      <c r="BT65" s="10"/>
      <c r="BU65" s="11"/>
      <c r="BV65" s="10"/>
      <c r="BW65" s="11"/>
      <c r="BX65" s="10"/>
      <c r="BY65" s="11"/>
      <c r="BZ65" s="10"/>
      <c r="CA65" s="11"/>
      <c r="CB65" s="10"/>
      <c r="CC65" s="11"/>
      <c r="CD65" s="10"/>
      <c r="CE65" s="8"/>
      <c r="CF65" s="8">
        <f>BR65+CE65</f>
        <v>0</v>
      </c>
      <c r="CG65" s="11"/>
      <c r="CH65" s="10"/>
      <c r="CI65" s="11"/>
      <c r="CJ65" s="10"/>
      <c r="CK65" s="11"/>
      <c r="CL65" s="10"/>
      <c r="CM65" s="8"/>
      <c r="CN65" s="11"/>
      <c r="CO65" s="10"/>
      <c r="CP65" s="11"/>
      <c r="CQ65" s="10"/>
      <c r="CR65" s="11"/>
      <c r="CS65" s="10"/>
      <c r="CT65" s="11"/>
      <c r="CU65" s="10"/>
      <c r="CV65" s="11"/>
      <c r="CW65" s="10"/>
      <c r="CX65" s="11"/>
      <c r="CY65" s="10"/>
      <c r="CZ65" s="8"/>
      <c r="DA65" s="8">
        <f>CM65+CZ65</f>
        <v>0</v>
      </c>
      <c r="DB65" s="11"/>
      <c r="DC65" s="10"/>
      <c r="DD65" s="11"/>
      <c r="DE65" s="10"/>
      <c r="DF65" s="11"/>
      <c r="DG65" s="10"/>
      <c r="DH65" s="8"/>
      <c r="DI65" s="11"/>
      <c r="DJ65" s="10"/>
      <c r="DK65" s="11"/>
      <c r="DL65" s="10"/>
      <c r="DM65" s="11"/>
      <c r="DN65" s="10"/>
      <c r="DO65" s="11"/>
      <c r="DP65" s="10"/>
      <c r="DQ65" s="11"/>
      <c r="DR65" s="10"/>
      <c r="DS65" s="11"/>
      <c r="DT65" s="10"/>
      <c r="DU65" s="8"/>
      <c r="DV65" s="8">
        <f>DH65+DU65</f>
        <v>0</v>
      </c>
      <c r="DW65" s="11">
        <v>15</v>
      </c>
      <c r="DX65" s="10" t="s">
        <v>71</v>
      </c>
      <c r="DY65" s="11"/>
      <c r="DZ65" s="10"/>
      <c r="EA65" s="11"/>
      <c r="EB65" s="10"/>
      <c r="EC65" s="8">
        <v>1</v>
      </c>
      <c r="ED65" s="11">
        <v>15</v>
      </c>
      <c r="EE65" s="10" t="s">
        <v>63</v>
      </c>
      <c r="EF65" s="11"/>
      <c r="EG65" s="10"/>
      <c r="EH65" s="11"/>
      <c r="EI65" s="10"/>
      <c r="EJ65" s="11"/>
      <c r="EK65" s="10"/>
      <c r="EL65" s="11"/>
      <c r="EM65" s="10"/>
      <c r="EN65" s="11"/>
      <c r="EO65" s="10"/>
      <c r="EP65" s="8">
        <v>1</v>
      </c>
      <c r="EQ65" s="8">
        <f>EC65+EP65</f>
        <v>0</v>
      </c>
      <c r="ER65" s="11"/>
      <c r="ES65" s="10"/>
      <c r="ET65" s="11"/>
      <c r="EU65" s="10"/>
      <c r="EV65" s="11"/>
      <c r="EW65" s="10"/>
      <c r="EX65" s="8"/>
      <c r="EY65" s="11"/>
      <c r="EZ65" s="10"/>
      <c r="FA65" s="11"/>
      <c r="FB65" s="10"/>
      <c r="FC65" s="11"/>
      <c r="FD65" s="10"/>
      <c r="FE65" s="11"/>
      <c r="FF65" s="10"/>
      <c r="FG65" s="11"/>
      <c r="FH65" s="10"/>
      <c r="FI65" s="11"/>
      <c r="FJ65" s="10"/>
      <c r="FK65" s="8"/>
      <c r="FL65" s="8">
        <f>EX65+FK65</f>
        <v>0</v>
      </c>
      <c r="FM65" s="11"/>
      <c r="FN65" s="10"/>
      <c r="FO65" s="11"/>
      <c r="FP65" s="10"/>
      <c r="FQ65" s="11"/>
      <c r="FR65" s="10"/>
      <c r="FS65" s="8"/>
      <c r="FT65" s="11"/>
      <c r="FU65" s="10"/>
      <c r="FV65" s="11"/>
      <c r="FW65" s="10"/>
      <c r="FX65" s="11"/>
      <c r="FY65" s="10"/>
      <c r="FZ65" s="11"/>
      <c r="GA65" s="10"/>
      <c r="GB65" s="11"/>
      <c r="GC65" s="10"/>
      <c r="GD65" s="11"/>
      <c r="GE65" s="10"/>
      <c r="GF65" s="8"/>
      <c r="GG65" s="8">
        <f>FS65+GF65</f>
        <v>0</v>
      </c>
    </row>
    <row r="66" spans="1:189" ht="12.75">
      <c r="A66" s="7"/>
      <c r="B66" s="7">
        <v>13</v>
      </c>
      <c r="C66" s="7">
        <v>1</v>
      </c>
      <c r="D66" s="7"/>
      <c r="E66" s="7"/>
      <c r="F66" s="3" t="s">
        <v>152</v>
      </c>
      <c r="G66" s="7">
        <f>$C$66*COUNTIF(V66:GG66,"e")</f>
        <v>0</v>
      </c>
      <c r="H66" s="7">
        <f>$C$66*COUNTIF(V66:GG66,"z")</f>
        <v>0</v>
      </c>
      <c r="I66" s="7">
        <f>SUM(J66:R66)</f>
        <v>0</v>
      </c>
      <c r="J66" s="7">
        <f>V66+AQ66+BL66+CG66+DB66+DW66+ER66+FM66</f>
        <v>0</v>
      </c>
      <c r="K66" s="7">
        <f>X66+AS66+BN66+CI66+DD66+DY66+ET66+FO66</f>
        <v>0</v>
      </c>
      <c r="L66" s="7">
        <f>Z66+AU66+BP66+CK66+DF66+EA66+EV66+FQ66</f>
        <v>0</v>
      </c>
      <c r="M66" s="7">
        <f>AC66+AX66+BS66+CN66+DI66+ED66+EY66+FT66</f>
        <v>0</v>
      </c>
      <c r="N66" s="7">
        <f>AE66+AZ66+BU66+CP66+DK66+EF66+FA66+FV66</f>
        <v>0</v>
      </c>
      <c r="O66" s="7">
        <f>AG66+BB66+BW66+CR66+DM66+EH66+FC66+FX66</f>
        <v>0</v>
      </c>
      <c r="P66" s="7">
        <f>AI66+BD66+BY66+CT66+DO66+EJ66+FE66+FZ66</f>
        <v>0</v>
      </c>
      <c r="Q66" s="7">
        <f>AK66+BF66+CA66+CV66+DQ66+EL66+FG66+GB66</f>
        <v>0</v>
      </c>
      <c r="R66" s="7">
        <f>AM66+BH66+CC66+CX66+DS66+EN66+FI66+GD66</f>
        <v>0</v>
      </c>
      <c r="S66" s="8">
        <f>AP66+BK66+CF66+DA66+DV66+EQ66+FL66+GG66</f>
        <v>0</v>
      </c>
      <c r="T66" s="8">
        <f>AO66+BJ66+CE66+CZ66+DU66+EP66+FK66+GF66</f>
        <v>0</v>
      </c>
      <c r="U66" s="8">
        <f>$C$66*2</f>
        <v>0</v>
      </c>
      <c r="V66" s="11"/>
      <c r="W66" s="10"/>
      <c r="X66" s="11"/>
      <c r="Y66" s="10"/>
      <c r="Z66" s="11"/>
      <c r="AA66" s="10"/>
      <c r="AB66" s="8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8"/>
      <c r="AP66" s="8">
        <f>AB66+AO66</f>
        <v>0</v>
      </c>
      <c r="AQ66" s="11"/>
      <c r="AR66" s="10"/>
      <c r="AS66" s="11"/>
      <c r="AT66" s="10"/>
      <c r="AU66" s="11"/>
      <c r="AV66" s="10"/>
      <c r="AW66" s="8"/>
      <c r="AX66" s="11"/>
      <c r="AY66" s="10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8"/>
      <c r="BK66" s="8">
        <f>AW66+BJ66</f>
        <v>0</v>
      </c>
      <c r="BL66" s="11"/>
      <c r="BM66" s="10"/>
      <c r="BN66" s="11"/>
      <c r="BO66" s="10"/>
      <c r="BP66" s="11"/>
      <c r="BQ66" s="10"/>
      <c r="BR66" s="8"/>
      <c r="BS66" s="11"/>
      <c r="BT66" s="10"/>
      <c r="BU66" s="11"/>
      <c r="BV66" s="10"/>
      <c r="BW66" s="11"/>
      <c r="BX66" s="10"/>
      <c r="BY66" s="11"/>
      <c r="BZ66" s="10"/>
      <c r="CA66" s="11"/>
      <c r="CB66" s="10"/>
      <c r="CC66" s="11"/>
      <c r="CD66" s="10"/>
      <c r="CE66" s="8"/>
      <c r="CF66" s="8">
        <f>BR66+CE66</f>
        <v>0</v>
      </c>
      <c r="CG66" s="11"/>
      <c r="CH66" s="10"/>
      <c r="CI66" s="11"/>
      <c r="CJ66" s="10"/>
      <c r="CK66" s="11"/>
      <c r="CL66" s="10"/>
      <c r="CM66" s="8"/>
      <c r="CN66" s="11"/>
      <c r="CO66" s="10"/>
      <c r="CP66" s="11"/>
      <c r="CQ66" s="10"/>
      <c r="CR66" s="11"/>
      <c r="CS66" s="10"/>
      <c r="CT66" s="11"/>
      <c r="CU66" s="10"/>
      <c r="CV66" s="11"/>
      <c r="CW66" s="10"/>
      <c r="CX66" s="11"/>
      <c r="CY66" s="10"/>
      <c r="CZ66" s="8"/>
      <c r="DA66" s="8">
        <f>CM66+CZ66</f>
        <v>0</v>
      </c>
      <c r="DB66" s="11"/>
      <c r="DC66" s="10"/>
      <c r="DD66" s="11"/>
      <c r="DE66" s="10"/>
      <c r="DF66" s="11"/>
      <c r="DG66" s="10"/>
      <c r="DH66" s="8"/>
      <c r="DI66" s="11"/>
      <c r="DJ66" s="10"/>
      <c r="DK66" s="11"/>
      <c r="DL66" s="10"/>
      <c r="DM66" s="11"/>
      <c r="DN66" s="10"/>
      <c r="DO66" s="11"/>
      <c r="DP66" s="10"/>
      <c r="DQ66" s="11"/>
      <c r="DR66" s="10"/>
      <c r="DS66" s="11"/>
      <c r="DT66" s="10"/>
      <c r="DU66" s="8"/>
      <c r="DV66" s="8">
        <f>DH66+DU66</f>
        <v>0</v>
      </c>
      <c r="DW66" s="11">
        <f>$C$66*10</f>
        <v>0</v>
      </c>
      <c r="DX66" s="10" t="s">
        <v>71</v>
      </c>
      <c r="DY66" s="11"/>
      <c r="DZ66" s="10"/>
      <c r="EA66" s="11"/>
      <c r="EB66" s="10"/>
      <c r="EC66" s="8">
        <f>$C$66*1</f>
        <v>0</v>
      </c>
      <c r="ED66" s="11"/>
      <c r="EE66" s="10"/>
      <c r="EF66" s="11"/>
      <c r="EG66" s="10"/>
      <c r="EH66" s="11">
        <f>$C$66*35</f>
        <v>0</v>
      </c>
      <c r="EI66" s="10" t="s">
        <v>63</v>
      </c>
      <c r="EJ66" s="11"/>
      <c r="EK66" s="10"/>
      <c r="EL66" s="11"/>
      <c r="EM66" s="10"/>
      <c r="EN66" s="11"/>
      <c r="EO66" s="10"/>
      <c r="EP66" s="8">
        <f>$C$66*2</f>
        <v>0</v>
      </c>
      <c r="EQ66" s="8">
        <f>EC66+EP66</f>
        <v>0</v>
      </c>
      <c r="ER66" s="11"/>
      <c r="ES66" s="10"/>
      <c r="ET66" s="11"/>
      <c r="EU66" s="10"/>
      <c r="EV66" s="11"/>
      <c r="EW66" s="10"/>
      <c r="EX66" s="8"/>
      <c r="EY66" s="11"/>
      <c r="EZ66" s="10"/>
      <c r="FA66" s="11"/>
      <c r="FB66" s="10"/>
      <c r="FC66" s="11"/>
      <c r="FD66" s="10"/>
      <c r="FE66" s="11"/>
      <c r="FF66" s="10"/>
      <c r="FG66" s="11"/>
      <c r="FH66" s="10"/>
      <c r="FI66" s="11"/>
      <c r="FJ66" s="10"/>
      <c r="FK66" s="8"/>
      <c r="FL66" s="8">
        <f>EX66+FK66</f>
        <v>0</v>
      </c>
      <c r="FM66" s="11"/>
      <c r="FN66" s="10"/>
      <c r="FO66" s="11"/>
      <c r="FP66" s="10"/>
      <c r="FQ66" s="11"/>
      <c r="FR66" s="10"/>
      <c r="FS66" s="8"/>
      <c r="FT66" s="11"/>
      <c r="FU66" s="10"/>
      <c r="FV66" s="11"/>
      <c r="FW66" s="10"/>
      <c r="FX66" s="11"/>
      <c r="FY66" s="10"/>
      <c r="FZ66" s="11"/>
      <c r="GA66" s="10"/>
      <c r="GB66" s="11"/>
      <c r="GC66" s="10"/>
      <c r="GD66" s="11"/>
      <c r="GE66" s="10"/>
      <c r="GF66" s="8"/>
      <c r="GG66" s="8">
        <f>FS66+GF66</f>
        <v>0</v>
      </c>
    </row>
    <row r="67" spans="1:189" ht="12.75">
      <c r="A67" s="7"/>
      <c r="B67" s="7">
        <v>14</v>
      </c>
      <c r="C67" s="7">
        <v>1</v>
      </c>
      <c r="D67" s="7"/>
      <c r="E67" s="7"/>
      <c r="F67" s="3" t="s">
        <v>153</v>
      </c>
      <c r="G67" s="7">
        <f>$C$67*COUNTIF(V67:GG67,"e")</f>
        <v>0</v>
      </c>
      <c r="H67" s="7">
        <f>$C$67*COUNTIF(V67:GG67,"z")</f>
        <v>0</v>
      </c>
      <c r="I67" s="7">
        <f>SUM(J67:R67)</f>
        <v>0</v>
      </c>
      <c r="J67" s="7">
        <f>V67+AQ67+BL67+CG67+DB67+DW67+ER67+FM67</f>
        <v>0</v>
      </c>
      <c r="K67" s="7">
        <f>X67+AS67+BN67+CI67+DD67+DY67+ET67+FO67</f>
        <v>0</v>
      </c>
      <c r="L67" s="7">
        <f>Z67+AU67+BP67+CK67+DF67+EA67+EV67+FQ67</f>
        <v>0</v>
      </c>
      <c r="M67" s="7">
        <f>AC67+AX67+BS67+CN67+DI67+ED67+EY67+FT67</f>
        <v>0</v>
      </c>
      <c r="N67" s="7">
        <f>AE67+AZ67+BU67+CP67+DK67+EF67+FA67+FV67</f>
        <v>0</v>
      </c>
      <c r="O67" s="7">
        <f>AG67+BB67+BW67+CR67+DM67+EH67+FC67+FX67</f>
        <v>0</v>
      </c>
      <c r="P67" s="7">
        <f>AI67+BD67+BY67+CT67+DO67+EJ67+FE67+FZ67</f>
        <v>0</v>
      </c>
      <c r="Q67" s="7">
        <f>AK67+BF67+CA67+CV67+DQ67+EL67+FG67+GB67</f>
        <v>0</v>
      </c>
      <c r="R67" s="7">
        <f>AM67+BH67+CC67+CX67+DS67+EN67+FI67+GD67</f>
        <v>0</v>
      </c>
      <c r="S67" s="8">
        <f>AP67+BK67+CF67+DA67+DV67+EQ67+FL67+GG67</f>
        <v>0</v>
      </c>
      <c r="T67" s="8">
        <f>AO67+BJ67+CE67+CZ67+DU67+EP67+FK67+GF67</f>
        <v>0</v>
      </c>
      <c r="U67" s="8">
        <f>$C$67*1.9</f>
        <v>0</v>
      </c>
      <c r="V67" s="11"/>
      <c r="W67" s="10"/>
      <c r="X67" s="11"/>
      <c r="Y67" s="10"/>
      <c r="Z67" s="11"/>
      <c r="AA67" s="10"/>
      <c r="AB67" s="8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8"/>
      <c r="AP67" s="8">
        <f>AB67+AO67</f>
        <v>0</v>
      </c>
      <c r="AQ67" s="11"/>
      <c r="AR67" s="10"/>
      <c r="AS67" s="11"/>
      <c r="AT67" s="10"/>
      <c r="AU67" s="11"/>
      <c r="AV67" s="10"/>
      <c r="AW67" s="8"/>
      <c r="AX67" s="11"/>
      <c r="AY67" s="10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8"/>
      <c r="BK67" s="8">
        <f>AW67+BJ67</f>
        <v>0</v>
      </c>
      <c r="BL67" s="11"/>
      <c r="BM67" s="10"/>
      <c r="BN67" s="11"/>
      <c r="BO67" s="10"/>
      <c r="BP67" s="11"/>
      <c r="BQ67" s="10"/>
      <c r="BR67" s="8"/>
      <c r="BS67" s="11"/>
      <c r="BT67" s="10"/>
      <c r="BU67" s="11"/>
      <c r="BV67" s="10"/>
      <c r="BW67" s="11"/>
      <c r="BX67" s="10"/>
      <c r="BY67" s="11"/>
      <c r="BZ67" s="10"/>
      <c r="CA67" s="11"/>
      <c r="CB67" s="10"/>
      <c r="CC67" s="11"/>
      <c r="CD67" s="10"/>
      <c r="CE67" s="8"/>
      <c r="CF67" s="8">
        <f>BR67+CE67</f>
        <v>0</v>
      </c>
      <c r="CG67" s="11"/>
      <c r="CH67" s="10"/>
      <c r="CI67" s="11"/>
      <c r="CJ67" s="10"/>
      <c r="CK67" s="11"/>
      <c r="CL67" s="10"/>
      <c r="CM67" s="8"/>
      <c r="CN67" s="11"/>
      <c r="CO67" s="10"/>
      <c r="CP67" s="11"/>
      <c r="CQ67" s="10"/>
      <c r="CR67" s="11"/>
      <c r="CS67" s="10"/>
      <c r="CT67" s="11"/>
      <c r="CU67" s="10"/>
      <c r="CV67" s="11"/>
      <c r="CW67" s="10"/>
      <c r="CX67" s="11"/>
      <c r="CY67" s="10"/>
      <c r="CZ67" s="8"/>
      <c r="DA67" s="8">
        <f>CM67+CZ67</f>
        <v>0</v>
      </c>
      <c r="DB67" s="11"/>
      <c r="DC67" s="10"/>
      <c r="DD67" s="11"/>
      <c r="DE67" s="10"/>
      <c r="DF67" s="11"/>
      <c r="DG67" s="10"/>
      <c r="DH67" s="8"/>
      <c r="DI67" s="11"/>
      <c r="DJ67" s="10"/>
      <c r="DK67" s="11"/>
      <c r="DL67" s="10"/>
      <c r="DM67" s="11"/>
      <c r="DN67" s="10"/>
      <c r="DO67" s="11"/>
      <c r="DP67" s="10"/>
      <c r="DQ67" s="11"/>
      <c r="DR67" s="10"/>
      <c r="DS67" s="11"/>
      <c r="DT67" s="10"/>
      <c r="DU67" s="8"/>
      <c r="DV67" s="8">
        <f>DH67+DU67</f>
        <v>0</v>
      </c>
      <c r="DW67" s="11">
        <f>$C$67*15</f>
        <v>0</v>
      </c>
      <c r="DX67" s="10" t="s">
        <v>63</v>
      </c>
      <c r="DY67" s="11"/>
      <c r="DZ67" s="10"/>
      <c r="EA67" s="11"/>
      <c r="EB67" s="10"/>
      <c r="EC67" s="8">
        <f>$C$67*1</f>
        <v>0</v>
      </c>
      <c r="ED67" s="11">
        <f>$C$67*30</f>
        <v>0</v>
      </c>
      <c r="EE67" s="10" t="s">
        <v>63</v>
      </c>
      <c r="EF67" s="11"/>
      <c r="EG67" s="10"/>
      <c r="EH67" s="11"/>
      <c r="EI67" s="10"/>
      <c r="EJ67" s="11"/>
      <c r="EK67" s="10"/>
      <c r="EL67" s="11"/>
      <c r="EM67" s="10"/>
      <c r="EN67" s="11"/>
      <c r="EO67" s="10"/>
      <c r="EP67" s="8">
        <f>$C$67*2</f>
        <v>0</v>
      </c>
      <c r="EQ67" s="8">
        <f>EC67+EP67</f>
        <v>0</v>
      </c>
      <c r="ER67" s="11"/>
      <c r="ES67" s="10"/>
      <c r="ET67" s="11"/>
      <c r="EU67" s="10"/>
      <c r="EV67" s="11"/>
      <c r="EW67" s="10"/>
      <c r="EX67" s="8"/>
      <c r="EY67" s="11"/>
      <c r="EZ67" s="10"/>
      <c r="FA67" s="11"/>
      <c r="FB67" s="10"/>
      <c r="FC67" s="11"/>
      <c r="FD67" s="10"/>
      <c r="FE67" s="11"/>
      <c r="FF67" s="10"/>
      <c r="FG67" s="11"/>
      <c r="FH67" s="10"/>
      <c r="FI67" s="11"/>
      <c r="FJ67" s="10"/>
      <c r="FK67" s="8"/>
      <c r="FL67" s="8">
        <f>EX67+FK67</f>
        <v>0</v>
      </c>
      <c r="FM67" s="11"/>
      <c r="FN67" s="10"/>
      <c r="FO67" s="11"/>
      <c r="FP67" s="10"/>
      <c r="FQ67" s="11"/>
      <c r="FR67" s="10"/>
      <c r="FS67" s="8"/>
      <c r="FT67" s="11"/>
      <c r="FU67" s="10"/>
      <c r="FV67" s="11"/>
      <c r="FW67" s="10"/>
      <c r="FX67" s="11"/>
      <c r="FY67" s="10"/>
      <c r="FZ67" s="11"/>
      <c r="GA67" s="10"/>
      <c r="GB67" s="11"/>
      <c r="GC67" s="10"/>
      <c r="GD67" s="11"/>
      <c r="GE67" s="10"/>
      <c r="GF67" s="8"/>
      <c r="GG67" s="8">
        <f>FS67+GF67</f>
        <v>0</v>
      </c>
    </row>
    <row r="68" spans="1:189" ht="12.75">
      <c r="A68" s="7"/>
      <c r="B68" s="7"/>
      <c r="C68" s="7"/>
      <c r="D68" s="7"/>
      <c r="E68" s="7" t="s">
        <v>154</v>
      </c>
      <c r="F68" s="3" t="s">
        <v>155</v>
      </c>
      <c r="G68" s="7">
        <f>COUNTIF(V68:GG68,"e")</f>
        <v>0</v>
      </c>
      <c r="H68" s="7">
        <f>COUNTIF(V68:GG68,"z")</f>
        <v>0</v>
      </c>
      <c r="I68" s="7">
        <f>SUM(J68:R68)</f>
        <v>0</v>
      </c>
      <c r="J68" s="7">
        <f>V68+AQ68+BL68+CG68+DB68+DW68+ER68+FM68</f>
        <v>0</v>
      </c>
      <c r="K68" s="7">
        <f>X68+AS68+BN68+CI68+DD68+DY68+ET68+FO68</f>
        <v>0</v>
      </c>
      <c r="L68" s="7">
        <f>Z68+AU68+BP68+CK68+DF68+EA68+EV68+FQ68</f>
        <v>0</v>
      </c>
      <c r="M68" s="7">
        <f>AC68+AX68+BS68+CN68+DI68+ED68+EY68+FT68</f>
        <v>0</v>
      </c>
      <c r="N68" s="7">
        <f>AE68+AZ68+BU68+CP68+DK68+EF68+FA68+FV68</f>
        <v>0</v>
      </c>
      <c r="O68" s="7">
        <f>AG68+BB68+BW68+CR68+DM68+EH68+FC68+FX68</f>
        <v>0</v>
      </c>
      <c r="P68" s="7">
        <f>AI68+BD68+BY68+CT68+DO68+EJ68+FE68+FZ68</f>
        <v>0</v>
      </c>
      <c r="Q68" s="7">
        <f>AK68+BF68+CA68+CV68+DQ68+EL68+FG68+GB68</f>
        <v>0</v>
      </c>
      <c r="R68" s="7">
        <f>AM68+BH68+CC68+CX68+DS68+EN68+FI68+GD68</f>
        <v>0</v>
      </c>
      <c r="S68" s="8">
        <f>AP68+BK68+CF68+DA68+DV68+EQ68+FL68+GG68</f>
        <v>0</v>
      </c>
      <c r="T68" s="8">
        <f>AO68+BJ68+CE68+CZ68+DU68+EP68+FK68+GF68</f>
        <v>0</v>
      </c>
      <c r="U68" s="8">
        <v>1.7</v>
      </c>
      <c r="V68" s="11"/>
      <c r="W68" s="10"/>
      <c r="X68" s="11"/>
      <c r="Y68" s="10"/>
      <c r="Z68" s="11"/>
      <c r="AA68" s="10"/>
      <c r="AB68" s="8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8"/>
      <c r="AP68" s="8">
        <f>AB68+AO68</f>
        <v>0</v>
      </c>
      <c r="AQ68" s="11"/>
      <c r="AR68" s="10"/>
      <c r="AS68" s="11"/>
      <c r="AT68" s="10"/>
      <c r="AU68" s="11"/>
      <c r="AV68" s="10"/>
      <c r="AW68" s="8"/>
      <c r="AX68" s="11"/>
      <c r="AY68" s="10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8"/>
      <c r="BK68" s="8">
        <f>AW68+BJ68</f>
        <v>0</v>
      </c>
      <c r="BL68" s="11"/>
      <c r="BM68" s="10"/>
      <c r="BN68" s="11"/>
      <c r="BO68" s="10"/>
      <c r="BP68" s="11"/>
      <c r="BQ68" s="10"/>
      <c r="BR68" s="8"/>
      <c r="BS68" s="11"/>
      <c r="BT68" s="10"/>
      <c r="BU68" s="11"/>
      <c r="BV68" s="10"/>
      <c r="BW68" s="11"/>
      <c r="BX68" s="10"/>
      <c r="BY68" s="11"/>
      <c r="BZ68" s="10"/>
      <c r="CA68" s="11"/>
      <c r="CB68" s="10"/>
      <c r="CC68" s="11"/>
      <c r="CD68" s="10"/>
      <c r="CE68" s="8"/>
      <c r="CF68" s="8">
        <f>BR68+CE68</f>
        <v>0</v>
      </c>
      <c r="CG68" s="11"/>
      <c r="CH68" s="10"/>
      <c r="CI68" s="11"/>
      <c r="CJ68" s="10"/>
      <c r="CK68" s="11"/>
      <c r="CL68" s="10"/>
      <c r="CM68" s="8"/>
      <c r="CN68" s="11"/>
      <c r="CO68" s="10"/>
      <c r="CP68" s="11"/>
      <c r="CQ68" s="10"/>
      <c r="CR68" s="11"/>
      <c r="CS68" s="10"/>
      <c r="CT68" s="11"/>
      <c r="CU68" s="10"/>
      <c r="CV68" s="11"/>
      <c r="CW68" s="10"/>
      <c r="CX68" s="11"/>
      <c r="CY68" s="10"/>
      <c r="CZ68" s="8"/>
      <c r="DA68" s="8">
        <f>CM68+CZ68</f>
        <v>0</v>
      </c>
      <c r="DB68" s="11"/>
      <c r="DC68" s="10"/>
      <c r="DD68" s="11"/>
      <c r="DE68" s="10"/>
      <c r="DF68" s="11"/>
      <c r="DG68" s="10"/>
      <c r="DH68" s="8"/>
      <c r="DI68" s="11"/>
      <c r="DJ68" s="10"/>
      <c r="DK68" s="11"/>
      <c r="DL68" s="10"/>
      <c r="DM68" s="11"/>
      <c r="DN68" s="10"/>
      <c r="DO68" s="11"/>
      <c r="DP68" s="10"/>
      <c r="DQ68" s="11"/>
      <c r="DR68" s="10"/>
      <c r="DS68" s="11"/>
      <c r="DT68" s="10"/>
      <c r="DU68" s="8"/>
      <c r="DV68" s="8">
        <f>DH68+DU68</f>
        <v>0</v>
      </c>
      <c r="DW68" s="11">
        <v>10</v>
      </c>
      <c r="DX68" s="10" t="s">
        <v>63</v>
      </c>
      <c r="DY68" s="11"/>
      <c r="DZ68" s="10"/>
      <c r="EA68" s="11"/>
      <c r="EB68" s="10"/>
      <c r="EC68" s="8">
        <v>1</v>
      </c>
      <c r="ED68" s="11">
        <v>30</v>
      </c>
      <c r="EE68" s="10" t="s">
        <v>63</v>
      </c>
      <c r="EF68" s="11"/>
      <c r="EG68" s="10"/>
      <c r="EH68" s="11"/>
      <c r="EI68" s="10"/>
      <c r="EJ68" s="11"/>
      <c r="EK68" s="10"/>
      <c r="EL68" s="11"/>
      <c r="EM68" s="10"/>
      <c r="EN68" s="11"/>
      <c r="EO68" s="10"/>
      <c r="EP68" s="8">
        <v>2</v>
      </c>
      <c r="EQ68" s="8">
        <f>EC68+EP68</f>
        <v>0</v>
      </c>
      <c r="ER68" s="11"/>
      <c r="ES68" s="10"/>
      <c r="ET68" s="11"/>
      <c r="EU68" s="10"/>
      <c r="EV68" s="11"/>
      <c r="EW68" s="10"/>
      <c r="EX68" s="8"/>
      <c r="EY68" s="11"/>
      <c r="EZ68" s="10"/>
      <c r="FA68" s="11"/>
      <c r="FB68" s="10"/>
      <c r="FC68" s="11"/>
      <c r="FD68" s="10"/>
      <c r="FE68" s="11"/>
      <c r="FF68" s="10"/>
      <c r="FG68" s="11"/>
      <c r="FH68" s="10"/>
      <c r="FI68" s="11"/>
      <c r="FJ68" s="10"/>
      <c r="FK68" s="8"/>
      <c r="FL68" s="8">
        <f>EX68+FK68</f>
        <v>0</v>
      </c>
      <c r="FM68" s="11"/>
      <c r="FN68" s="10"/>
      <c r="FO68" s="11"/>
      <c r="FP68" s="10"/>
      <c r="FQ68" s="11"/>
      <c r="FR68" s="10"/>
      <c r="FS68" s="8"/>
      <c r="FT68" s="11"/>
      <c r="FU68" s="10"/>
      <c r="FV68" s="11"/>
      <c r="FW68" s="10"/>
      <c r="FX68" s="11"/>
      <c r="FY68" s="10"/>
      <c r="FZ68" s="11"/>
      <c r="GA68" s="10"/>
      <c r="GB68" s="11"/>
      <c r="GC68" s="10"/>
      <c r="GD68" s="11"/>
      <c r="GE68" s="10"/>
      <c r="GF68" s="8"/>
      <c r="GG68" s="8">
        <f>FS68+GF68</f>
        <v>0</v>
      </c>
    </row>
    <row r="69" spans="1:189" ht="12.75">
      <c r="A69" s="7"/>
      <c r="B69" s="7">
        <v>15</v>
      </c>
      <c r="C69" s="7">
        <v>1</v>
      </c>
      <c r="D69" s="7"/>
      <c r="E69" s="7"/>
      <c r="F69" s="3" t="s">
        <v>156</v>
      </c>
      <c r="G69" s="7">
        <f>$C$69*COUNTIF(V69:GG69,"e")</f>
        <v>0</v>
      </c>
      <c r="H69" s="7">
        <f>$C$69*COUNTIF(V69:GG69,"z")</f>
        <v>0</v>
      </c>
      <c r="I69" s="7">
        <f>SUM(J69:R69)</f>
        <v>0</v>
      </c>
      <c r="J69" s="7">
        <f>V69+AQ69+BL69+CG69+DB69+DW69+ER69+FM69</f>
        <v>0</v>
      </c>
      <c r="K69" s="7">
        <f>X69+AS69+BN69+CI69+DD69+DY69+ET69+FO69</f>
        <v>0</v>
      </c>
      <c r="L69" s="7">
        <f>Z69+AU69+BP69+CK69+DF69+EA69+EV69+FQ69</f>
        <v>0</v>
      </c>
      <c r="M69" s="7">
        <f>AC69+AX69+BS69+CN69+DI69+ED69+EY69+FT69</f>
        <v>0</v>
      </c>
      <c r="N69" s="7">
        <f>AE69+AZ69+BU69+CP69+DK69+EF69+FA69+FV69</f>
        <v>0</v>
      </c>
      <c r="O69" s="7">
        <f>AG69+BB69+BW69+CR69+DM69+EH69+FC69+FX69</f>
        <v>0</v>
      </c>
      <c r="P69" s="7">
        <f>AI69+BD69+BY69+CT69+DO69+EJ69+FE69+FZ69</f>
        <v>0</v>
      </c>
      <c r="Q69" s="7">
        <f>AK69+BF69+CA69+CV69+DQ69+EL69+FG69+GB69</f>
        <v>0</v>
      </c>
      <c r="R69" s="7">
        <f>AM69+BH69+CC69+CX69+DS69+EN69+FI69+GD69</f>
        <v>0</v>
      </c>
      <c r="S69" s="8">
        <f>AP69+BK69+CF69+DA69+DV69+EQ69+FL69+GG69</f>
        <v>0</v>
      </c>
      <c r="T69" s="8">
        <f>AO69+BJ69+CE69+CZ69+DU69+EP69+FK69+GF69</f>
        <v>0</v>
      </c>
      <c r="U69" s="8">
        <f>$C$69*1.9</f>
        <v>0</v>
      </c>
      <c r="V69" s="11"/>
      <c r="W69" s="10"/>
      <c r="X69" s="11"/>
      <c r="Y69" s="10"/>
      <c r="Z69" s="11"/>
      <c r="AA69" s="10"/>
      <c r="AB69" s="8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8"/>
      <c r="AP69" s="8">
        <f>AB69+AO69</f>
        <v>0</v>
      </c>
      <c r="AQ69" s="11"/>
      <c r="AR69" s="10"/>
      <c r="AS69" s="11"/>
      <c r="AT69" s="10"/>
      <c r="AU69" s="11"/>
      <c r="AV69" s="10"/>
      <c r="AW69" s="8"/>
      <c r="AX69" s="11"/>
      <c r="AY69" s="10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8"/>
      <c r="BK69" s="8">
        <f>AW69+BJ69</f>
        <v>0</v>
      </c>
      <c r="BL69" s="11"/>
      <c r="BM69" s="10"/>
      <c r="BN69" s="11"/>
      <c r="BO69" s="10"/>
      <c r="BP69" s="11"/>
      <c r="BQ69" s="10"/>
      <c r="BR69" s="8"/>
      <c r="BS69" s="11"/>
      <c r="BT69" s="10"/>
      <c r="BU69" s="11"/>
      <c r="BV69" s="10"/>
      <c r="BW69" s="11"/>
      <c r="BX69" s="10"/>
      <c r="BY69" s="11"/>
      <c r="BZ69" s="10"/>
      <c r="CA69" s="11"/>
      <c r="CB69" s="10"/>
      <c r="CC69" s="11"/>
      <c r="CD69" s="10"/>
      <c r="CE69" s="8"/>
      <c r="CF69" s="8">
        <f>BR69+CE69</f>
        <v>0</v>
      </c>
      <c r="CG69" s="11"/>
      <c r="CH69" s="10"/>
      <c r="CI69" s="11"/>
      <c r="CJ69" s="10"/>
      <c r="CK69" s="11"/>
      <c r="CL69" s="10"/>
      <c r="CM69" s="8"/>
      <c r="CN69" s="11"/>
      <c r="CO69" s="10"/>
      <c r="CP69" s="11"/>
      <c r="CQ69" s="10"/>
      <c r="CR69" s="11"/>
      <c r="CS69" s="10"/>
      <c r="CT69" s="11"/>
      <c r="CU69" s="10"/>
      <c r="CV69" s="11"/>
      <c r="CW69" s="10"/>
      <c r="CX69" s="11"/>
      <c r="CY69" s="10"/>
      <c r="CZ69" s="8"/>
      <c r="DA69" s="8">
        <f>CM69+CZ69</f>
        <v>0</v>
      </c>
      <c r="DB69" s="11"/>
      <c r="DC69" s="10"/>
      <c r="DD69" s="11"/>
      <c r="DE69" s="10"/>
      <c r="DF69" s="11"/>
      <c r="DG69" s="10"/>
      <c r="DH69" s="8"/>
      <c r="DI69" s="11"/>
      <c r="DJ69" s="10"/>
      <c r="DK69" s="11"/>
      <c r="DL69" s="10"/>
      <c r="DM69" s="11"/>
      <c r="DN69" s="10"/>
      <c r="DO69" s="11"/>
      <c r="DP69" s="10"/>
      <c r="DQ69" s="11"/>
      <c r="DR69" s="10"/>
      <c r="DS69" s="11"/>
      <c r="DT69" s="10"/>
      <c r="DU69" s="8"/>
      <c r="DV69" s="8">
        <f>DH69+DU69</f>
        <v>0</v>
      </c>
      <c r="DW69" s="11">
        <f>$C$69*15</f>
        <v>0</v>
      </c>
      <c r="DX69" s="10" t="s">
        <v>63</v>
      </c>
      <c r="DY69" s="11"/>
      <c r="DZ69" s="10"/>
      <c r="EA69" s="11"/>
      <c r="EB69" s="10"/>
      <c r="EC69" s="8">
        <f>$C$69*1</f>
        <v>0</v>
      </c>
      <c r="ED69" s="11"/>
      <c r="EE69" s="10"/>
      <c r="EF69" s="11"/>
      <c r="EG69" s="10"/>
      <c r="EH69" s="11">
        <f>$C$69*30</f>
        <v>0</v>
      </c>
      <c r="EI69" s="10" t="s">
        <v>63</v>
      </c>
      <c r="EJ69" s="11"/>
      <c r="EK69" s="10"/>
      <c r="EL69" s="11"/>
      <c r="EM69" s="10"/>
      <c r="EN69" s="11"/>
      <c r="EO69" s="10"/>
      <c r="EP69" s="8">
        <f>$C$69*2</f>
        <v>0</v>
      </c>
      <c r="EQ69" s="8">
        <f>EC69+EP69</f>
        <v>0</v>
      </c>
      <c r="ER69" s="11"/>
      <c r="ES69" s="10"/>
      <c r="ET69" s="11"/>
      <c r="EU69" s="10"/>
      <c r="EV69" s="11"/>
      <c r="EW69" s="10"/>
      <c r="EX69" s="8"/>
      <c r="EY69" s="11"/>
      <c r="EZ69" s="10"/>
      <c r="FA69" s="11"/>
      <c r="FB69" s="10"/>
      <c r="FC69" s="11"/>
      <c r="FD69" s="10"/>
      <c r="FE69" s="11"/>
      <c r="FF69" s="10"/>
      <c r="FG69" s="11"/>
      <c r="FH69" s="10"/>
      <c r="FI69" s="11"/>
      <c r="FJ69" s="10"/>
      <c r="FK69" s="8"/>
      <c r="FL69" s="8">
        <f>EX69+FK69</f>
        <v>0</v>
      </c>
      <c r="FM69" s="11"/>
      <c r="FN69" s="10"/>
      <c r="FO69" s="11"/>
      <c r="FP69" s="10"/>
      <c r="FQ69" s="11"/>
      <c r="FR69" s="10"/>
      <c r="FS69" s="8"/>
      <c r="FT69" s="11"/>
      <c r="FU69" s="10"/>
      <c r="FV69" s="11"/>
      <c r="FW69" s="10"/>
      <c r="FX69" s="11"/>
      <c r="FY69" s="10"/>
      <c r="FZ69" s="11"/>
      <c r="GA69" s="10"/>
      <c r="GB69" s="11"/>
      <c r="GC69" s="10"/>
      <c r="GD69" s="11"/>
      <c r="GE69" s="10"/>
      <c r="GF69" s="8"/>
      <c r="GG69" s="8">
        <f>FS69+GF69</f>
        <v>0</v>
      </c>
    </row>
    <row r="70" spans="1:189" ht="12.75">
      <c r="A70" s="7"/>
      <c r="B70" s="7">
        <v>16</v>
      </c>
      <c r="C70" s="7">
        <v>1</v>
      </c>
      <c r="D70" s="7"/>
      <c r="E70" s="7"/>
      <c r="F70" s="3" t="s">
        <v>157</v>
      </c>
      <c r="G70" s="7">
        <f>$C$70*COUNTIF(V70:GG70,"e")</f>
        <v>0</v>
      </c>
      <c r="H70" s="7">
        <f>$C$70*COUNTIF(V70:GG70,"z")</f>
        <v>0</v>
      </c>
      <c r="I70" s="7">
        <f>SUM(J70:R70)</f>
        <v>0</v>
      </c>
      <c r="J70" s="7">
        <f>V70+AQ70+BL70+CG70+DB70+DW70+ER70+FM70</f>
        <v>0</v>
      </c>
      <c r="K70" s="7">
        <f>X70+AS70+BN70+CI70+DD70+DY70+ET70+FO70</f>
        <v>0</v>
      </c>
      <c r="L70" s="7">
        <f>Z70+AU70+BP70+CK70+DF70+EA70+EV70+FQ70</f>
        <v>0</v>
      </c>
      <c r="M70" s="7">
        <f>AC70+AX70+BS70+CN70+DI70+ED70+EY70+FT70</f>
        <v>0</v>
      </c>
      <c r="N70" s="7">
        <f>AE70+AZ70+BU70+CP70+DK70+EF70+FA70+FV70</f>
        <v>0</v>
      </c>
      <c r="O70" s="7">
        <f>AG70+BB70+BW70+CR70+DM70+EH70+FC70+FX70</f>
        <v>0</v>
      </c>
      <c r="P70" s="7">
        <f>AI70+BD70+BY70+CT70+DO70+EJ70+FE70+FZ70</f>
        <v>0</v>
      </c>
      <c r="Q70" s="7">
        <f>AK70+BF70+CA70+CV70+DQ70+EL70+FG70+GB70</f>
        <v>0</v>
      </c>
      <c r="R70" s="7">
        <f>AM70+BH70+CC70+CX70+DS70+EN70+FI70+GD70</f>
        <v>0</v>
      </c>
      <c r="S70" s="8">
        <f>AP70+BK70+CF70+DA70+DV70+EQ70+FL70+GG70</f>
        <v>0</v>
      </c>
      <c r="T70" s="8">
        <f>AO70+BJ70+CE70+CZ70+DU70+EP70+FK70+GF70</f>
        <v>0</v>
      </c>
      <c r="U70" s="8">
        <f>$C$70*2.6</f>
        <v>0</v>
      </c>
      <c r="V70" s="11"/>
      <c r="W70" s="10"/>
      <c r="X70" s="11"/>
      <c r="Y70" s="10"/>
      <c r="Z70" s="11"/>
      <c r="AA70" s="10"/>
      <c r="AB70" s="8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8"/>
      <c r="AP70" s="8">
        <f>AB70+AO70</f>
        <v>0</v>
      </c>
      <c r="AQ70" s="11"/>
      <c r="AR70" s="10"/>
      <c r="AS70" s="11"/>
      <c r="AT70" s="10"/>
      <c r="AU70" s="11"/>
      <c r="AV70" s="10"/>
      <c r="AW70" s="8"/>
      <c r="AX70" s="11"/>
      <c r="AY70" s="10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8"/>
      <c r="BK70" s="8">
        <f>AW70+BJ70</f>
        <v>0</v>
      </c>
      <c r="BL70" s="11"/>
      <c r="BM70" s="10"/>
      <c r="BN70" s="11"/>
      <c r="BO70" s="10"/>
      <c r="BP70" s="11"/>
      <c r="BQ70" s="10"/>
      <c r="BR70" s="8"/>
      <c r="BS70" s="11"/>
      <c r="BT70" s="10"/>
      <c r="BU70" s="11"/>
      <c r="BV70" s="10"/>
      <c r="BW70" s="11"/>
      <c r="BX70" s="10"/>
      <c r="BY70" s="11"/>
      <c r="BZ70" s="10"/>
      <c r="CA70" s="11"/>
      <c r="CB70" s="10"/>
      <c r="CC70" s="11"/>
      <c r="CD70" s="10"/>
      <c r="CE70" s="8"/>
      <c r="CF70" s="8">
        <f>BR70+CE70</f>
        <v>0</v>
      </c>
      <c r="CG70" s="11"/>
      <c r="CH70" s="10"/>
      <c r="CI70" s="11"/>
      <c r="CJ70" s="10"/>
      <c r="CK70" s="11"/>
      <c r="CL70" s="10"/>
      <c r="CM70" s="8"/>
      <c r="CN70" s="11"/>
      <c r="CO70" s="10"/>
      <c r="CP70" s="11"/>
      <c r="CQ70" s="10"/>
      <c r="CR70" s="11"/>
      <c r="CS70" s="10"/>
      <c r="CT70" s="11"/>
      <c r="CU70" s="10"/>
      <c r="CV70" s="11"/>
      <c r="CW70" s="10"/>
      <c r="CX70" s="11"/>
      <c r="CY70" s="10"/>
      <c r="CZ70" s="8"/>
      <c r="DA70" s="8">
        <f>CM70+CZ70</f>
        <v>0</v>
      </c>
      <c r="DB70" s="11"/>
      <c r="DC70" s="10"/>
      <c r="DD70" s="11"/>
      <c r="DE70" s="10"/>
      <c r="DF70" s="11"/>
      <c r="DG70" s="10"/>
      <c r="DH70" s="8"/>
      <c r="DI70" s="11"/>
      <c r="DJ70" s="10"/>
      <c r="DK70" s="11"/>
      <c r="DL70" s="10"/>
      <c r="DM70" s="11"/>
      <c r="DN70" s="10"/>
      <c r="DO70" s="11"/>
      <c r="DP70" s="10"/>
      <c r="DQ70" s="11"/>
      <c r="DR70" s="10"/>
      <c r="DS70" s="11"/>
      <c r="DT70" s="10"/>
      <c r="DU70" s="8"/>
      <c r="DV70" s="8">
        <f>DH70+DU70</f>
        <v>0</v>
      </c>
      <c r="DW70" s="11">
        <f>$C$70*30</f>
        <v>0</v>
      </c>
      <c r="DX70" s="10" t="s">
        <v>63</v>
      </c>
      <c r="DY70" s="11"/>
      <c r="DZ70" s="10"/>
      <c r="EA70" s="11"/>
      <c r="EB70" s="10"/>
      <c r="EC70" s="8">
        <f>$C$70*2</f>
        <v>0</v>
      </c>
      <c r="ED70" s="11">
        <f>$C$70*15</f>
        <v>0</v>
      </c>
      <c r="EE70" s="10" t="s">
        <v>63</v>
      </c>
      <c r="EF70" s="11"/>
      <c r="EG70" s="10"/>
      <c r="EH70" s="11">
        <f>$C$70*15</f>
        <v>0</v>
      </c>
      <c r="EI70" s="10" t="s">
        <v>63</v>
      </c>
      <c r="EJ70" s="11"/>
      <c r="EK70" s="10"/>
      <c r="EL70" s="11"/>
      <c r="EM70" s="10"/>
      <c r="EN70" s="11"/>
      <c r="EO70" s="10"/>
      <c r="EP70" s="8">
        <f>$C$70*2</f>
        <v>0</v>
      </c>
      <c r="EQ70" s="8">
        <f>EC70+EP70</f>
        <v>0</v>
      </c>
      <c r="ER70" s="11"/>
      <c r="ES70" s="10"/>
      <c r="ET70" s="11"/>
      <c r="EU70" s="10"/>
      <c r="EV70" s="11"/>
      <c r="EW70" s="10"/>
      <c r="EX70" s="8"/>
      <c r="EY70" s="11"/>
      <c r="EZ70" s="10"/>
      <c r="FA70" s="11"/>
      <c r="FB70" s="10"/>
      <c r="FC70" s="11"/>
      <c r="FD70" s="10"/>
      <c r="FE70" s="11"/>
      <c r="FF70" s="10"/>
      <c r="FG70" s="11"/>
      <c r="FH70" s="10"/>
      <c r="FI70" s="11"/>
      <c r="FJ70" s="10"/>
      <c r="FK70" s="8"/>
      <c r="FL70" s="8">
        <f>EX70+FK70</f>
        <v>0</v>
      </c>
      <c r="FM70" s="11"/>
      <c r="FN70" s="10"/>
      <c r="FO70" s="11"/>
      <c r="FP70" s="10"/>
      <c r="FQ70" s="11"/>
      <c r="FR70" s="10"/>
      <c r="FS70" s="8"/>
      <c r="FT70" s="11"/>
      <c r="FU70" s="10"/>
      <c r="FV70" s="11"/>
      <c r="FW70" s="10"/>
      <c r="FX70" s="11"/>
      <c r="FY70" s="10"/>
      <c r="FZ70" s="11"/>
      <c r="GA70" s="10"/>
      <c r="GB70" s="11"/>
      <c r="GC70" s="10"/>
      <c r="GD70" s="11"/>
      <c r="GE70" s="10"/>
      <c r="GF70" s="8"/>
      <c r="GG70" s="8">
        <f>FS70+GF70</f>
        <v>0</v>
      </c>
    </row>
    <row r="71" spans="1:189" ht="12.75">
      <c r="A71" s="7"/>
      <c r="B71" s="7">
        <v>17</v>
      </c>
      <c r="C71" s="7">
        <v>1</v>
      </c>
      <c r="D71" s="7"/>
      <c r="E71" s="7"/>
      <c r="F71" s="3" t="s">
        <v>158</v>
      </c>
      <c r="G71" s="7">
        <f>$C$71*COUNTIF(V71:GG71,"e")</f>
        <v>0</v>
      </c>
      <c r="H71" s="7">
        <f>$C$71*COUNTIF(V71:GG71,"z")</f>
        <v>0</v>
      </c>
      <c r="I71" s="7">
        <f>SUM(J71:R71)</f>
        <v>0</v>
      </c>
      <c r="J71" s="7">
        <f>V71+AQ71+BL71+CG71+DB71+DW71+ER71+FM71</f>
        <v>0</v>
      </c>
      <c r="K71" s="7">
        <f>X71+AS71+BN71+CI71+DD71+DY71+ET71+FO71</f>
        <v>0</v>
      </c>
      <c r="L71" s="7">
        <f>Z71+AU71+BP71+CK71+DF71+EA71+EV71+FQ71</f>
        <v>0</v>
      </c>
      <c r="M71" s="7">
        <f>AC71+AX71+BS71+CN71+DI71+ED71+EY71+FT71</f>
        <v>0</v>
      </c>
      <c r="N71" s="7">
        <f>AE71+AZ71+BU71+CP71+DK71+EF71+FA71+FV71</f>
        <v>0</v>
      </c>
      <c r="O71" s="7">
        <f>AG71+BB71+BW71+CR71+DM71+EH71+FC71+FX71</f>
        <v>0</v>
      </c>
      <c r="P71" s="7">
        <f>AI71+BD71+BY71+CT71+DO71+EJ71+FE71+FZ71</f>
        <v>0</v>
      </c>
      <c r="Q71" s="7">
        <f>AK71+BF71+CA71+CV71+DQ71+EL71+FG71+GB71</f>
        <v>0</v>
      </c>
      <c r="R71" s="7">
        <f>AM71+BH71+CC71+CX71+DS71+EN71+FI71+GD71</f>
        <v>0</v>
      </c>
      <c r="S71" s="8">
        <f>AP71+BK71+CF71+DA71+DV71+EQ71+FL71+GG71</f>
        <v>0</v>
      </c>
      <c r="T71" s="8">
        <f>AO71+BJ71+CE71+CZ71+DU71+EP71+FK71+GF71</f>
        <v>0</v>
      </c>
      <c r="U71" s="8">
        <f>$C$71*1.3</f>
        <v>0</v>
      </c>
      <c r="V71" s="11"/>
      <c r="W71" s="10"/>
      <c r="X71" s="11"/>
      <c r="Y71" s="10"/>
      <c r="Z71" s="11"/>
      <c r="AA71" s="10"/>
      <c r="AB71" s="8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8"/>
      <c r="AP71" s="8">
        <f>AB71+AO71</f>
        <v>0</v>
      </c>
      <c r="AQ71" s="11"/>
      <c r="AR71" s="10"/>
      <c r="AS71" s="11"/>
      <c r="AT71" s="10"/>
      <c r="AU71" s="11"/>
      <c r="AV71" s="10"/>
      <c r="AW71" s="8"/>
      <c r="AX71" s="11"/>
      <c r="AY71" s="10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8"/>
      <c r="BK71" s="8">
        <f>AW71+BJ71</f>
        <v>0</v>
      </c>
      <c r="BL71" s="11"/>
      <c r="BM71" s="10"/>
      <c r="BN71" s="11"/>
      <c r="BO71" s="10"/>
      <c r="BP71" s="11"/>
      <c r="BQ71" s="10"/>
      <c r="BR71" s="8"/>
      <c r="BS71" s="11"/>
      <c r="BT71" s="10"/>
      <c r="BU71" s="11"/>
      <c r="BV71" s="10"/>
      <c r="BW71" s="11"/>
      <c r="BX71" s="10"/>
      <c r="BY71" s="11"/>
      <c r="BZ71" s="10"/>
      <c r="CA71" s="11"/>
      <c r="CB71" s="10"/>
      <c r="CC71" s="11"/>
      <c r="CD71" s="10"/>
      <c r="CE71" s="8"/>
      <c r="CF71" s="8">
        <f>BR71+CE71</f>
        <v>0</v>
      </c>
      <c r="CG71" s="11"/>
      <c r="CH71" s="10"/>
      <c r="CI71" s="11"/>
      <c r="CJ71" s="10"/>
      <c r="CK71" s="11"/>
      <c r="CL71" s="10"/>
      <c r="CM71" s="8"/>
      <c r="CN71" s="11"/>
      <c r="CO71" s="10"/>
      <c r="CP71" s="11"/>
      <c r="CQ71" s="10"/>
      <c r="CR71" s="11"/>
      <c r="CS71" s="10"/>
      <c r="CT71" s="11"/>
      <c r="CU71" s="10"/>
      <c r="CV71" s="11"/>
      <c r="CW71" s="10"/>
      <c r="CX71" s="11"/>
      <c r="CY71" s="10"/>
      <c r="CZ71" s="8"/>
      <c r="DA71" s="8">
        <f>CM71+CZ71</f>
        <v>0</v>
      </c>
      <c r="DB71" s="11"/>
      <c r="DC71" s="10"/>
      <c r="DD71" s="11"/>
      <c r="DE71" s="10"/>
      <c r="DF71" s="11"/>
      <c r="DG71" s="10"/>
      <c r="DH71" s="8"/>
      <c r="DI71" s="11"/>
      <c r="DJ71" s="10"/>
      <c r="DK71" s="11"/>
      <c r="DL71" s="10"/>
      <c r="DM71" s="11"/>
      <c r="DN71" s="10"/>
      <c r="DO71" s="11"/>
      <c r="DP71" s="10"/>
      <c r="DQ71" s="11"/>
      <c r="DR71" s="10"/>
      <c r="DS71" s="11"/>
      <c r="DT71" s="10"/>
      <c r="DU71" s="8"/>
      <c r="DV71" s="8">
        <f>DH71+DU71</f>
        <v>0</v>
      </c>
      <c r="DW71" s="11"/>
      <c r="DX71" s="10"/>
      <c r="DY71" s="11"/>
      <c r="DZ71" s="10"/>
      <c r="EA71" s="11"/>
      <c r="EB71" s="10"/>
      <c r="EC71" s="8"/>
      <c r="ED71" s="11"/>
      <c r="EE71" s="10"/>
      <c r="EF71" s="11"/>
      <c r="EG71" s="10"/>
      <c r="EH71" s="11"/>
      <c r="EI71" s="10"/>
      <c r="EJ71" s="11"/>
      <c r="EK71" s="10"/>
      <c r="EL71" s="11"/>
      <c r="EM71" s="10"/>
      <c r="EN71" s="11"/>
      <c r="EO71" s="10"/>
      <c r="EP71" s="8"/>
      <c r="EQ71" s="8">
        <f>EC71+EP71</f>
        <v>0</v>
      </c>
      <c r="ER71" s="11">
        <f>$C$71*15</f>
        <v>0</v>
      </c>
      <c r="ES71" s="10" t="s">
        <v>63</v>
      </c>
      <c r="ET71" s="11"/>
      <c r="EU71" s="10"/>
      <c r="EV71" s="11"/>
      <c r="EW71" s="10"/>
      <c r="EX71" s="8">
        <f>$C$71*1</f>
        <v>0</v>
      </c>
      <c r="EY71" s="11">
        <f>$C$71*15</f>
        <v>0</v>
      </c>
      <c r="EZ71" s="10" t="s">
        <v>63</v>
      </c>
      <c r="FA71" s="11"/>
      <c r="FB71" s="10"/>
      <c r="FC71" s="11"/>
      <c r="FD71" s="10"/>
      <c r="FE71" s="11"/>
      <c r="FF71" s="10"/>
      <c r="FG71" s="11"/>
      <c r="FH71" s="10"/>
      <c r="FI71" s="11"/>
      <c r="FJ71" s="10"/>
      <c r="FK71" s="8">
        <f>$C$71*1</f>
        <v>0</v>
      </c>
      <c r="FL71" s="8">
        <f>EX71+FK71</f>
        <v>0</v>
      </c>
      <c r="FM71" s="11"/>
      <c r="FN71" s="10"/>
      <c r="FO71" s="11"/>
      <c r="FP71" s="10"/>
      <c r="FQ71" s="11"/>
      <c r="FR71" s="10"/>
      <c r="FS71" s="8"/>
      <c r="FT71" s="11"/>
      <c r="FU71" s="10"/>
      <c r="FV71" s="11"/>
      <c r="FW71" s="10"/>
      <c r="FX71" s="11"/>
      <c r="FY71" s="10"/>
      <c r="FZ71" s="11"/>
      <c r="GA71" s="10"/>
      <c r="GB71" s="11"/>
      <c r="GC71" s="10"/>
      <c r="GD71" s="11"/>
      <c r="GE71" s="10"/>
      <c r="GF71" s="8"/>
      <c r="GG71" s="8">
        <f>FS71+GF71</f>
        <v>0</v>
      </c>
    </row>
    <row r="72" spans="1:189" ht="12.75">
      <c r="A72" s="7"/>
      <c r="B72" s="7">
        <v>18</v>
      </c>
      <c r="C72" s="7">
        <v>1</v>
      </c>
      <c r="D72" s="7"/>
      <c r="E72" s="7"/>
      <c r="F72" s="3" t="s">
        <v>159</v>
      </c>
      <c r="G72" s="7">
        <f>$C$72*COUNTIF(V72:GG72,"e")</f>
        <v>0</v>
      </c>
      <c r="H72" s="7">
        <f>$C$72*COUNTIF(V72:GG72,"z")</f>
        <v>0</v>
      </c>
      <c r="I72" s="7">
        <f>SUM(J72:R72)</f>
        <v>0</v>
      </c>
      <c r="J72" s="7">
        <f>V72+AQ72+BL72+CG72+DB72+DW72+ER72+FM72</f>
        <v>0</v>
      </c>
      <c r="K72" s="7">
        <f>X72+AS72+BN72+CI72+DD72+DY72+ET72+FO72</f>
        <v>0</v>
      </c>
      <c r="L72" s="7">
        <f>Z72+AU72+BP72+CK72+DF72+EA72+EV72+FQ72</f>
        <v>0</v>
      </c>
      <c r="M72" s="7">
        <f>AC72+AX72+BS72+CN72+DI72+ED72+EY72+FT72</f>
        <v>0</v>
      </c>
      <c r="N72" s="7">
        <f>AE72+AZ72+BU72+CP72+DK72+EF72+FA72+FV72</f>
        <v>0</v>
      </c>
      <c r="O72" s="7">
        <f>AG72+BB72+BW72+CR72+DM72+EH72+FC72+FX72</f>
        <v>0</v>
      </c>
      <c r="P72" s="7">
        <f>AI72+BD72+BY72+CT72+DO72+EJ72+FE72+FZ72</f>
        <v>0</v>
      </c>
      <c r="Q72" s="7">
        <f>AK72+BF72+CA72+CV72+DQ72+EL72+FG72+GB72</f>
        <v>0</v>
      </c>
      <c r="R72" s="7">
        <f>AM72+BH72+CC72+CX72+DS72+EN72+FI72+GD72</f>
        <v>0</v>
      </c>
      <c r="S72" s="8">
        <f>AP72+BK72+CF72+DA72+DV72+EQ72+FL72+GG72</f>
        <v>0</v>
      </c>
      <c r="T72" s="8">
        <f>AO72+BJ72+CE72+CZ72+DU72+EP72+FK72+GF72</f>
        <v>0</v>
      </c>
      <c r="U72" s="8">
        <f>$C$72*1.3</f>
        <v>0</v>
      </c>
      <c r="V72" s="11"/>
      <c r="W72" s="10"/>
      <c r="X72" s="11"/>
      <c r="Y72" s="10"/>
      <c r="Z72" s="11"/>
      <c r="AA72" s="10"/>
      <c r="AB72" s="8"/>
      <c r="AC72" s="11"/>
      <c r="AD72" s="10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8"/>
      <c r="AP72" s="8">
        <f>AB72+AO72</f>
        <v>0</v>
      </c>
      <c r="AQ72" s="11"/>
      <c r="AR72" s="10"/>
      <c r="AS72" s="11"/>
      <c r="AT72" s="10"/>
      <c r="AU72" s="11"/>
      <c r="AV72" s="10"/>
      <c r="AW72" s="8"/>
      <c r="AX72" s="11"/>
      <c r="AY72" s="10"/>
      <c r="AZ72" s="11"/>
      <c r="BA72" s="10"/>
      <c r="BB72" s="11"/>
      <c r="BC72" s="10"/>
      <c r="BD72" s="11"/>
      <c r="BE72" s="10"/>
      <c r="BF72" s="11"/>
      <c r="BG72" s="10"/>
      <c r="BH72" s="11"/>
      <c r="BI72" s="10"/>
      <c r="BJ72" s="8"/>
      <c r="BK72" s="8">
        <f>AW72+BJ72</f>
        <v>0</v>
      </c>
      <c r="BL72" s="11"/>
      <c r="BM72" s="10"/>
      <c r="BN72" s="11"/>
      <c r="BO72" s="10"/>
      <c r="BP72" s="11"/>
      <c r="BQ72" s="10"/>
      <c r="BR72" s="8"/>
      <c r="BS72" s="11"/>
      <c r="BT72" s="10"/>
      <c r="BU72" s="11"/>
      <c r="BV72" s="10"/>
      <c r="BW72" s="11"/>
      <c r="BX72" s="10"/>
      <c r="BY72" s="11"/>
      <c r="BZ72" s="10"/>
      <c r="CA72" s="11"/>
      <c r="CB72" s="10"/>
      <c r="CC72" s="11"/>
      <c r="CD72" s="10"/>
      <c r="CE72" s="8"/>
      <c r="CF72" s="8">
        <f>BR72+CE72</f>
        <v>0</v>
      </c>
      <c r="CG72" s="11"/>
      <c r="CH72" s="10"/>
      <c r="CI72" s="11"/>
      <c r="CJ72" s="10"/>
      <c r="CK72" s="11"/>
      <c r="CL72" s="10"/>
      <c r="CM72" s="8"/>
      <c r="CN72" s="11"/>
      <c r="CO72" s="10"/>
      <c r="CP72" s="11"/>
      <c r="CQ72" s="10"/>
      <c r="CR72" s="11"/>
      <c r="CS72" s="10"/>
      <c r="CT72" s="11"/>
      <c r="CU72" s="10"/>
      <c r="CV72" s="11"/>
      <c r="CW72" s="10"/>
      <c r="CX72" s="11"/>
      <c r="CY72" s="10"/>
      <c r="CZ72" s="8"/>
      <c r="DA72" s="8">
        <f>CM72+CZ72</f>
        <v>0</v>
      </c>
      <c r="DB72" s="11"/>
      <c r="DC72" s="10"/>
      <c r="DD72" s="11"/>
      <c r="DE72" s="10"/>
      <c r="DF72" s="11"/>
      <c r="DG72" s="10"/>
      <c r="DH72" s="8"/>
      <c r="DI72" s="11"/>
      <c r="DJ72" s="10"/>
      <c r="DK72" s="11"/>
      <c r="DL72" s="10"/>
      <c r="DM72" s="11"/>
      <c r="DN72" s="10"/>
      <c r="DO72" s="11"/>
      <c r="DP72" s="10"/>
      <c r="DQ72" s="11"/>
      <c r="DR72" s="10"/>
      <c r="DS72" s="11"/>
      <c r="DT72" s="10"/>
      <c r="DU72" s="8"/>
      <c r="DV72" s="8">
        <f>DH72+DU72</f>
        <v>0</v>
      </c>
      <c r="DW72" s="11"/>
      <c r="DX72" s="10"/>
      <c r="DY72" s="11"/>
      <c r="DZ72" s="10"/>
      <c r="EA72" s="11"/>
      <c r="EB72" s="10"/>
      <c r="EC72" s="8"/>
      <c r="ED72" s="11"/>
      <c r="EE72" s="10"/>
      <c r="EF72" s="11"/>
      <c r="EG72" s="10"/>
      <c r="EH72" s="11"/>
      <c r="EI72" s="10"/>
      <c r="EJ72" s="11"/>
      <c r="EK72" s="10"/>
      <c r="EL72" s="11"/>
      <c r="EM72" s="10"/>
      <c r="EN72" s="11"/>
      <c r="EO72" s="10"/>
      <c r="EP72" s="8"/>
      <c r="EQ72" s="8">
        <f>EC72+EP72</f>
        <v>0</v>
      </c>
      <c r="ER72" s="11">
        <f>$C$72*15</f>
        <v>0</v>
      </c>
      <c r="ES72" s="10" t="s">
        <v>63</v>
      </c>
      <c r="ET72" s="11"/>
      <c r="EU72" s="10"/>
      <c r="EV72" s="11"/>
      <c r="EW72" s="10"/>
      <c r="EX72" s="8">
        <f>$C$72*1</f>
        <v>0</v>
      </c>
      <c r="EY72" s="11"/>
      <c r="EZ72" s="10"/>
      <c r="FA72" s="11"/>
      <c r="FB72" s="10"/>
      <c r="FC72" s="11">
        <f>$C$72*15</f>
        <v>0</v>
      </c>
      <c r="FD72" s="10" t="s">
        <v>63</v>
      </c>
      <c r="FE72" s="11"/>
      <c r="FF72" s="10"/>
      <c r="FG72" s="11"/>
      <c r="FH72" s="10"/>
      <c r="FI72" s="11"/>
      <c r="FJ72" s="10"/>
      <c r="FK72" s="8">
        <f>$C$72*1</f>
        <v>0</v>
      </c>
      <c r="FL72" s="8">
        <f>EX72+FK72</f>
        <v>0</v>
      </c>
      <c r="FM72" s="11"/>
      <c r="FN72" s="10"/>
      <c r="FO72" s="11"/>
      <c r="FP72" s="10"/>
      <c r="FQ72" s="11"/>
      <c r="FR72" s="10"/>
      <c r="FS72" s="8"/>
      <c r="FT72" s="11"/>
      <c r="FU72" s="10"/>
      <c r="FV72" s="11"/>
      <c r="FW72" s="10"/>
      <c r="FX72" s="11"/>
      <c r="FY72" s="10"/>
      <c r="FZ72" s="11"/>
      <c r="GA72" s="10"/>
      <c r="GB72" s="11"/>
      <c r="GC72" s="10"/>
      <c r="GD72" s="11"/>
      <c r="GE72" s="10"/>
      <c r="GF72" s="8"/>
      <c r="GG72" s="8">
        <f>FS72+GF72</f>
        <v>0</v>
      </c>
    </row>
    <row r="73" spans="1:189" ht="12.75">
      <c r="A73" s="7"/>
      <c r="B73" s="7">
        <v>19</v>
      </c>
      <c r="C73" s="7">
        <v>1</v>
      </c>
      <c r="D73" s="7"/>
      <c r="E73" s="7"/>
      <c r="F73" s="3" t="s">
        <v>160</v>
      </c>
      <c r="G73" s="7">
        <f>$C$73*COUNTIF(V73:GG73,"e")</f>
        <v>0</v>
      </c>
      <c r="H73" s="7">
        <f>$C$73*COUNTIF(V73:GG73,"z")</f>
        <v>0</v>
      </c>
      <c r="I73" s="7">
        <f>SUM(J73:R73)</f>
        <v>0</v>
      </c>
      <c r="J73" s="7">
        <f>V73+AQ73+BL73+CG73+DB73+DW73+ER73+FM73</f>
        <v>0</v>
      </c>
      <c r="K73" s="7">
        <f>X73+AS73+BN73+CI73+DD73+DY73+ET73+FO73</f>
        <v>0</v>
      </c>
      <c r="L73" s="7">
        <f>Z73+AU73+BP73+CK73+DF73+EA73+EV73+FQ73</f>
        <v>0</v>
      </c>
      <c r="M73" s="7">
        <f>AC73+AX73+BS73+CN73+DI73+ED73+EY73+FT73</f>
        <v>0</v>
      </c>
      <c r="N73" s="7">
        <f>AE73+AZ73+BU73+CP73+DK73+EF73+FA73+FV73</f>
        <v>0</v>
      </c>
      <c r="O73" s="7">
        <f>AG73+BB73+BW73+CR73+DM73+EH73+FC73+FX73</f>
        <v>0</v>
      </c>
      <c r="P73" s="7">
        <f>AI73+BD73+BY73+CT73+DO73+EJ73+FE73+FZ73</f>
        <v>0</v>
      </c>
      <c r="Q73" s="7">
        <f>AK73+BF73+CA73+CV73+DQ73+EL73+FG73+GB73</f>
        <v>0</v>
      </c>
      <c r="R73" s="7">
        <f>AM73+BH73+CC73+CX73+DS73+EN73+FI73+GD73</f>
        <v>0</v>
      </c>
      <c r="S73" s="8">
        <f>AP73+BK73+CF73+DA73+DV73+EQ73+FL73+GG73</f>
        <v>0</v>
      </c>
      <c r="T73" s="8">
        <f>AO73+BJ73+CE73+CZ73+DU73+EP73+FK73+GF73</f>
        <v>0</v>
      </c>
      <c r="U73" s="8">
        <f>$C$73*1.9</f>
        <v>0</v>
      </c>
      <c r="V73" s="11"/>
      <c r="W73" s="10"/>
      <c r="X73" s="11"/>
      <c r="Y73" s="10"/>
      <c r="Z73" s="11"/>
      <c r="AA73" s="10"/>
      <c r="AB73" s="8"/>
      <c r="AC73" s="11"/>
      <c r="AD73" s="10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8"/>
      <c r="AP73" s="8">
        <f>AB73+AO73</f>
        <v>0</v>
      </c>
      <c r="AQ73" s="11"/>
      <c r="AR73" s="10"/>
      <c r="AS73" s="11"/>
      <c r="AT73" s="10"/>
      <c r="AU73" s="11"/>
      <c r="AV73" s="10"/>
      <c r="AW73" s="8"/>
      <c r="AX73" s="11"/>
      <c r="AY73" s="10"/>
      <c r="AZ73" s="11"/>
      <c r="BA73" s="10"/>
      <c r="BB73" s="11"/>
      <c r="BC73" s="10"/>
      <c r="BD73" s="11"/>
      <c r="BE73" s="10"/>
      <c r="BF73" s="11"/>
      <c r="BG73" s="10"/>
      <c r="BH73" s="11"/>
      <c r="BI73" s="10"/>
      <c r="BJ73" s="8"/>
      <c r="BK73" s="8">
        <f>AW73+BJ73</f>
        <v>0</v>
      </c>
      <c r="BL73" s="11"/>
      <c r="BM73" s="10"/>
      <c r="BN73" s="11"/>
      <c r="BO73" s="10"/>
      <c r="BP73" s="11"/>
      <c r="BQ73" s="10"/>
      <c r="BR73" s="8"/>
      <c r="BS73" s="11"/>
      <c r="BT73" s="10"/>
      <c r="BU73" s="11"/>
      <c r="BV73" s="10"/>
      <c r="BW73" s="11"/>
      <c r="BX73" s="10"/>
      <c r="BY73" s="11"/>
      <c r="BZ73" s="10"/>
      <c r="CA73" s="11"/>
      <c r="CB73" s="10"/>
      <c r="CC73" s="11"/>
      <c r="CD73" s="10"/>
      <c r="CE73" s="8"/>
      <c r="CF73" s="8">
        <f>BR73+CE73</f>
        <v>0</v>
      </c>
      <c r="CG73" s="11"/>
      <c r="CH73" s="10"/>
      <c r="CI73" s="11"/>
      <c r="CJ73" s="10"/>
      <c r="CK73" s="11"/>
      <c r="CL73" s="10"/>
      <c r="CM73" s="8"/>
      <c r="CN73" s="11"/>
      <c r="CO73" s="10"/>
      <c r="CP73" s="11"/>
      <c r="CQ73" s="10"/>
      <c r="CR73" s="11"/>
      <c r="CS73" s="10"/>
      <c r="CT73" s="11"/>
      <c r="CU73" s="10"/>
      <c r="CV73" s="11"/>
      <c r="CW73" s="10"/>
      <c r="CX73" s="11"/>
      <c r="CY73" s="10"/>
      <c r="CZ73" s="8"/>
      <c r="DA73" s="8">
        <f>CM73+CZ73</f>
        <v>0</v>
      </c>
      <c r="DB73" s="11"/>
      <c r="DC73" s="10"/>
      <c r="DD73" s="11"/>
      <c r="DE73" s="10"/>
      <c r="DF73" s="11"/>
      <c r="DG73" s="10"/>
      <c r="DH73" s="8"/>
      <c r="DI73" s="11"/>
      <c r="DJ73" s="10"/>
      <c r="DK73" s="11"/>
      <c r="DL73" s="10"/>
      <c r="DM73" s="11"/>
      <c r="DN73" s="10"/>
      <c r="DO73" s="11"/>
      <c r="DP73" s="10"/>
      <c r="DQ73" s="11"/>
      <c r="DR73" s="10"/>
      <c r="DS73" s="11"/>
      <c r="DT73" s="10"/>
      <c r="DU73" s="8"/>
      <c r="DV73" s="8">
        <f>DH73+DU73</f>
        <v>0</v>
      </c>
      <c r="DW73" s="11"/>
      <c r="DX73" s="10"/>
      <c r="DY73" s="11"/>
      <c r="DZ73" s="10"/>
      <c r="EA73" s="11"/>
      <c r="EB73" s="10"/>
      <c r="EC73" s="8"/>
      <c r="ED73" s="11"/>
      <c r="EE73" s="10"/>
      <c r="EF73" s="11"/>
      <c r="EG73" s="10"/>
      <c r="EH73" s="11"/>
      <c r="EI73" s="10"/>
      <c r="EJ73" s="11"/>
      <c r="EK73" s="10"/>
      <c r="EL73" s="11"/>
      <c r="EM73" s="10"/>
      <c r="EN73" s="11"/>
      <c r="EO73" s="10"/>
      <c r="EP73" s="8"/>
      <c r="EQ73" s="8">
        <f>EC73+EP73</f>
        <v>0</v>
      </c>
      <c r="ER73" s="11">
        <f>$C$73*15</f>
        <v>0</v>
      </c>
      <c r="ES73" s="10" t="s">
        <v>63</v>
      </c>
      <c r="ET73" s="11"/>
      <c r="EU73" s="10"/>
      <c r="EV73" s="11"/>
      <c r="EW73" s="10"/>
      <c r="EX73" s="8">
        <f>$C$73*1</f>
        <v>0</v>
      </c>
      <c r="EY73" s="11"/>
      <c r="EZ73" s="10"/>
      <c r="FA73" s="11"/>
      <c r="FB73" s="10"/>
      <c r="FC73" s="11">
        <f>$C$73*30</f>
        <v>0</v>
      </c>
      <c r="FD73" s="10" t="s">
        <v>63</v>
      </c>
      <c r="FE73" s="11"/>
      <c r="FF73" s="10"/>
      <c r="FG73" s="11"/>
      <c r="FH73" s="10"/>
      <c r="FI73" s="11"/>
      <c r="FJ73" s="10"/>
      <c r="FK73" s="8">
        <f>$C$73*2</f>
        <v>0</v>
      </c>
      <c r="FL73" s="8">
        <f>EX73+FK73</f>
        <v>0</v>
      </c>
      <c r="FM73" s="11"/>
      <c r="FN73" s="10"/>
      <c r="FO73" s="11"/>
      <c r="FP73" s="10"/>
      <c r="FQ73" s="11"/>
      <c r="FR73" s="10"/>
      <c r="FS73" s="8"/>
      <c r="FT73" s="11"/>
      <c r="FU73" s="10"/>
      <c r="FV73" s="11"/>
      <c r="FW73" s="10"/>
      <c r="FX73" s="11"/>
      <c r="FY73" s="10"/>
      <c r="FZ73" s="11"/>
      <c r="GA73" s="10"/>
      <c r="GB73" s="11"/>
      <c r="GC73" s="10"/>
      <c r="GD73" s="11"/>
      <c r="GE73" s="10"/>
      <c r="GF73" s="8"/>
      <c r="GG73" s="8">
        <f>FS73+GF73</f>
        <v>0</v>
      </c>
    </row>
    <row r="74" spans="1:189" ht="12.75">
      <c r="A74" s="7"/>
      <c r="B74" s="7"/>
      <c r="C74" s="7"/>
      <c r="D74" s="7"/>
      <c r="E74" s="7" t="s">
        <v>161</v>
      </c>
      <c r="F74" s="3" t="s">
        <v>162</v>
      </c>
      <c r="G74" s="7">
        <f>COUNTIF(V74:GG74,"e")</f>
        <v>0</v>
      </c>
      <c r="H74" s="7">
        <f>COUNTIF(V74:GG74,"z")</f>
        <v>0</v>
      </c>
      <c r="I74" s="7">
        <f>SUM(J74:R74)</f>
        <v>0</v>
      </c>
      <c r="J74" s="7">
        <f>V74+AQ74+BL74+CG74+DB74+DW74+ER74+FM74</f>
        <v>0</v>
      </c>
      <c r="K74" s="7">
        <f>X74+AS74+BN74+CI74+DD74+DY74+ET74+FO74</f>
        <v>0</v>
      </c>
      <c r="L74" s="7">
        <f>Z74+AU74+BP74+CK74+DF74+EA74+EV74+FQ74</f>
        <v>0</v>
      </c>
      <c r="M74" s="7">
        <f>AC74+AX74+BS74+CN74+DI74+ED74+EY74+FT74</f>
        <v>0</v>
      </c>
      <c r="N74" s="7">
        <f>AE74+AZ74+BU74+CP74+DK74+EF74+FA74+FV74</f>
        <v>0</v>
      </c>
      <c r="O74" s="7">
        <f>AG74+BB74+BW74+CR74+DM74+EH74+FC74+FX74</f>
        <v>0</v>
      </c>
      <c r="P74" s="7">
        <f>AI74+BD74+BY74+CT74+DO74+EJ74+FE74+FZ74</f>
        <v>0</v>
      </c>
      <c r="Q74" s="7">
        <f>AK74+BF74+CA74+CV74+DQ74+EL74+FG74+GB74</f>
        <v>0</v>
      </c>
      <c r="R74" s="7">
        <f>AM74+BH74+CC74+CX74+DS74+EN74+FI74+GD74</f>
        <v>0</v>
      </c>
      <c r="S74" s="8">
        <f>AP74+BK74+CF74+DA74+DV74+EQ74+FL74+GG74</f>
        <v>0</v>
      </c>
      <c r="T74" s="8">
        <f>AO74+BJ74+CE74+CZ74+DU74+EP74+FK74+GF74</f>
        <v>0</v>
      </c>
      <c r="U74" s="8">
        <v>1.3</v>
      </c>
      <c r="V74" s="11"/>
      <c r="W74" s="10"/>
      <c r="X74" s="11"/>
      <c r="Y74" s="10"/>
      <c r="Z74" s="11"/>
      <c r="AA74" s="10"/>
      <c r="AB74" s="8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8"/>
      <c r="AP74" s="8">
        <f>AB74+AO74</f>
        <v>0</v>
      </c>
      <c r="AQ74" s="11"/>
      <c r="AR74" s="10"/>
      <c r="AS74" s="11"/>
      <c r="AT74" s="10"/>
      <c r="AU74" s="11"/>
      <c r="AV74" s="10"/>
      <c r="AW74" s="8"/>
      <c r="AX74" s="11"/>
      <c r="AY74" s="10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8"/>
      <c r="BK74" s="8">
        <f>AW74+BJ74</f>
        <v>0</v>
      </c>
      <c r="BL74" s="11"/>
      <c r="BM74" s="10"/>
      <c r="BN74" s="11"/>
      <c r="BO74" s="10"/>
      <c r="BP74" s="11"/>
      <c r="BQ74" s="10"/>
      <c r="BR74" s="8"/>
      <c r="BS74" s="11"/>
      <c r="BT74" s="10"/>
      <c r="BU74" s="11"/>
      <c r="BV74" s="10"/>
      <c r="BW74" s="11"/>
      <c r="BX74" s="10"/>
      <c r="BY74" s="11"/>
      <c r="BZ74" s="10"/>
      <c r="CA74" s="11"/>
      <c r="CB74" s="10"/>
      <c r="CC74" s="11"/>
      <c r="CD74" s="10"/>
      <c r="CE74" s="8"/>
      <c r="CF74" s="8">
        <f>BR74+CE74</f>
        <v>0</v>
      </c>
      <c r="CG74" s="11"/>
      <c r="CH74" s="10"/>
      <c r="CI74" s="11"/>
      <c r="CJ74" s="10"/>
      <c r="CK74" s="11"/>
      <c r="CL74" s="10"/>
      <c r="CM74" s="8"/>
      <c r="CN74" s="11"/>
      <c r="CO74" s="10"/>
      <c r="CP74" s="11"/>
      <c r="CQ74" s="10"/>
      <c r="CR74" s="11"/>
      <c r="CS74" s="10"/>
      <c r="CT74" s="11"/>
      <c r="CU74" s="10"/>
      <c r="CV74" s="11"/>
      <c r="CW74" s="10"/>
      <c r="CX74" s="11"/>
      <c r="CY74" s="10"/>
      <c r="CZ74" s="8"/>
      <c r="DA74" s="8">
        <f>CM74+CZ74</f>
        <v>0</v>
      </c>
      <c r="DB74" s="11"/>
      <c r="DC74" s="10"/>
      <c r="DD74" s="11"/>
      <c r="DE74" s="10"/>
      <c r="DF74" s="11"/>
      <c r="DG74" s="10"/>
      <c r="DH74" s="8"/>
      <c r="DI74" s="11"/>
      <c r="DJ74" s="10"/>
      <c r="DK74" s="11"/>
      <c r="DL74" s="10"/>
      <c r="DM74" s="11"/>
      <c r="DN74" s="10"/>
      <c r="DO74" s="11"/>
      <c r="DP74" s="10"/>
      <c r="DQ74" s="11"/>
      <c r="DR74" s="10"/>
      <c r="DS74" s="11"/>
      <c r="DT74" s="10"/>
      <c r="DU74" s="8"/>
      <c r="DV74" s="8">
        <f>DH74+DU74</f>
        <v>0</v>
      </c>
      <c r="DW74" s="11"/>
      <c r="DX74" s="10"/>
      <c r="DY74" s="11"/>
      <c r="DZ74" s="10"/>
      <c r="EA74" s="11"/>
      <c r="EB74" s="10"/>
      <c r="EC74" s="8"/>
      <c r="ED74" s="11"/>
      <c r="EE74" s="10"/>
      <c r="EF74" s="11"/>
      <c r="EG74" s="10"/>
      <c r="EH74" s="11"/>
      <c r="EI74" s="10"/>
      <c r="EJ74" s="11"/>
      <c r="EK74" s="10"/>
      <c r="EL74" s="11"/>
      <c r="EM74" s="10"/>
      <c r="EN74" s="11"/>
      <c r="EO74" s="10"/>
      <c r="EP74" s="8"/>
      <c r="EQ74" s="8">
        <f>EC74+EP74</f>
        <v>0</v>
      </c>
      <c r="ER74" s="11">
        <v>15</v>
      </c>
      <c r="ES74" s="10" t="s">
        <v>63</v>
      </c>
      <c r="ET74" s="11"/>
      <c r="EU74" s="10"/>
      <c r="EV74" s="11"/>
      <c r="EW74" s="10"/>
      <c r="EX74" s="8">
        <v>1</v>
      </c>
      <c r="EY74" s="11">
        <v>15</v>
      </c>
      <c r="EZ74" s="10" t="s">
        <v>63</v>
      </c>
      <c r="FA74" s="11"/>
      <c r="FB74" s="10"/>
      <c r="FC74" s="11"/>
      <c r="FD74" s="10"/>
      <c r="FE74" s="11"/>
      <c r="FF74" s="10"/>
      <c r="FG74" s="11"/>
      <c r="FH74" s="10"/>
      <c r="FI74" s="11"/>
      <c r="FJ74" s="10"/>
      <c r="FK74" s="8">
        <v>1</v>
      </c>
      <c r="FL74" s="8">
        <f>EX74+FK74</f>
        <v>0</v>
      </c>
      <c r="FM74" s="11"/>
      <c r="FN74" s="10"/>
      <c r="FO74" s="11"/>
      <c r="FP74" s="10"/>
      <c r="FQ74" s="11"/>
      <c r="FR74" s="10"/>
      <c r="FS74" s="8"/>
      <c r="FT74" s="11"/>
      <c r="FU74" s="10"/>
      <c r="FV74" s="11"/>
      <c r="FW74" s="10"/>
      <c r="FX74" s="11"/>
      <c r="FY74" s="10"/>
      <c r="FZ74" s="11"/>
      <c r="GA74" s="10"/>
      <c r="GB74" s="11"/>
      <c r="GC74" s="10"/>
      <c r="GD74" s="11"/>
      <c r="GE74" s="10"/>
      <c r="GF74" s="8"/>
      <c r="GG74" s="8">
        <f>FS74+GF74</f>
        <v>0</v>
      </c>
    </row>
    <row r="75" spans="1:189" ht="12.75">
      <c r="A75" s="7"/>
      <c r="B75" s="7"/>
      <c r="C75" s="7"/>
      <c r="D75" s="7"/>
      <c r="E75" s="7" t="s">
        <v>163</v>
      </c>
      <c r="F75" s="3" t="s">
        <v>164</v>
      </c>
      <c r="G75" s="7">
        <f>COUNTIF(V75:GG75,"e")</f>
        <v>0</v>
      </c>
      <c r="H75" s="7">
        <f>COUNTIF(V75:GG75,"z")</f>
        <v>0</v>
      </c>
      <c r="I75" s="7">
        <f>SUM(J75:R75)</f>
        <v>0</v>
      </c>
      <c r="J75" s="7">
        <f>V75+AQ75+BL75+CG75+DB75+DW75+ER75+FM75</f>
        <v>0</v>
      </c>
      <c r="K75" s="7">
        <f>X75+AS75+BN75+CI75+DD75+DY75+ET75+FO75</f>
        <v>0</v>
      </c>
      <c r="L75" s="7">
        <f>Z75+AU75+BP75+CK75+DF75+EA75+EV75+FQ75</f>
        <v>0</v>
      </c>
      <c r="M75" s="7">
        <f>AC75+AX75+BS75+CN75+DI75+ED75+EY75+FT75</f>
        <v>0</v>
      </c>
      <c r="N75" s="7">
        <f>AE75+AZ75+BU75+CP75+DK75+EF75+FA75+FV75</f>
        <v>0</v>
      </c>
      <c r="O75" s="7">
        <f>AG75+BB75+BW75+CR75+DM75+EH75+FC75+FX75</f>
        <v>0</v>
      </c>
      <c r="P75" s="7">
        <f>AI75+BD75+BY75+CT75+DO75+EJ75+FE75+FZ75</f>
        <v>0</v>
      </c>
      <c r="Q75" s="7">
        <f>AK75+BF75+CA75+CV75+DQ75+EL75+FG75+GB75</f>
        <v>0</v>
      </c>
      <c r="R75" s="7">
        <f>AM75+BH75+CC75+CX75+DS75+EN75+FI75+GD75</f>
        <v>0</v>
      </c>
      <c r="S75" s="8">
        <f>AP75+BK75+CF75+DA75+DV75+EQ75+FL75+GG75</f>
        <v>0</v>
      </c>
      <c r="T75" s="8">
        <f>AO75+BJ75+CE75+CZ75+DU75+EP75+FK75+GF75</f>
        <v>0</v>
      </c>
      <c r="U75" s="8">
        <v>1.9</v>
      </c>
      <c r="V75" s="11"/>
      <c r="W75" s="10"/>
      <c r="X75" s="11"/>
      <c r="Y75" s="10"/>
      <c r="Z75" s="11"/>
      <c r="AA75" s="10"/>
      <c r="AB75" s="8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8"/>
      <c r="AP75" s="8">
        <f>AB75+AO75</f>
        <v>0</v>
      </c>
      <c r="AQ75" s="11"/>
      <c r="AR75" s="10"/>
      <c r="AS75" s="11"/>
      <c r="AT75" s="10"/>
      <c r="AU75" s="11"/>
      <c r="AV75" s="10"/>
      <c r="AW75" s="8"/>
      <c r="AX75" s="11"/>
      <c r="AY75" s="10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8"/>
      <c r="BK75" s="8">
        <f>AW75+BJ75</f>
        <v>0</v>
      </c>
      <c r="BL75" s="11"/>
      <c r="BM75" s="10"/>
      <c r="BN75" s="11"/>
      <c r="BO75" s="10"/>
      <c r="BP75" s="11"/>
      <c r="BQ75" s="10"/>
      <c r="BR75" s="8"/>
      <c r="BS75" s="11"/>
      <c r="BT75" s="10"/>
      <c r="BU75" s="11"/>
      <c r="BV75" s="10"/>
      <c r="BW75" s="11"/>
      <c r="BX75" s="10"/>
      <c r="BY75" s="11"/>
      <c r="BZ75" s="10"/>
      <c r="CA75" s="11"/>
      <c r="CB75" s="10"/>
      <c r="CC75" s="11"/>
      <c r="CD75" s="10"/>
      <c r="CE75" s="8"/>
      <c r="CF75" s="8">
        <f>BR75+CE75</f>
        <v>0</v>
      </c>
      <c r="CG75" s="11"/>
      <c r="CH75" s="10"/>
      <c r="CI75" s="11"/>
      <c r="CJ75" s="10"/>
      <c r="CK75" s="11"/>
      <c r="CL75" s="10"/>
      <c r="CM75" s="8"/>
      <c r="CN75" s="11"/>
      <c r="CO75" s="10"/>
      <c r="CP75" s="11"/>
      <c r="CQ75" s="10"/>
      <c r="CR75" s="11"/>
      <c r="CS75" s="10"/>
      <c r="CT75" s="11"/>
      <c r="CU75" s="10"/>
      <c r="CV75" s="11"/>
      <c r="CW75" s="10"/>
      <c r="CX75" s="11"/>
      <c r="CY75" s="10"/>
      <c r="CZ75" s="8"/>
      <c r="DA75" s="8">
        <f>CM75+CZ75</f>
        <v>0</v>
      </c>
      <c r="DB75" s="11"/>
      <c r="DC75" s="10"/>
      <c r="DD75" s="11"/>
      <c r="DE75" s="10"/>
      <c r="DF75" s="11"/>
      <c r="DG75" s="10"/>
      <c r="DH75" s="8"/>
      <c r="DI75" s="11"/>
      <c r="DJ75" s="10"/>
      <c r="DK75" s="11"/>
      <c r="DL75" s="10"/>
      <c r="DM75" s="11"/>
      <c r="DN75" s="10"/>
      <c r="DO75" s="11"/>
      <c r="DP75" s="10"/>
      <c r="DQ75" s="11"/>
      <c r="DR75" s="10"/>
      <c r="DS75" s="11"/>
      <c r="DT75" s="10"/>
      <c r="DU75" s="8"/>
      <c r="DV75" s="8">
        <f>DH75+DU75</f>
        <v>0</v>
      </c>
      <c r="DW75" s="11"/>
      <c r="DX75" s="10"/>
      <c r="DY75" s="11"/>
      <c r="DZ75" s="10"/>
      <c r="EA75" s="11"/>
      <c r="EB75" s="10"/>
      <c r="EC75" s="8"/>
      <c r="ED75" s="11"/>
      <c r="EE75" s="10"/>
      <c r="EF75" s="11"/>
      <c r="EG75" s="10"/>
      <c r="EH75" s="11"/>
      <c r="EI75" s="10"/>
      <c r="EJ75" s="11"/>
      <c r="EK75" s="10"/>
      <c r="EL75" s="11"/>
      <c r="EM75" s="10"/>
      <c r="EN75" s="11"/>
      <c r="EO75" s="10"/>
      <c r="EP75" s="8"/>
      <c r="EQ75" s="8">
        <f>EC75+EP75</f>
        <v>0</v>
      </c>
      <c r="ER75" s="11"/>
      <c r="ES75" s="10"/>
      <c r="ET75" s="11"/>
      <c r="EU75" s="10"/>
      <c r="EV75" s="11"/>
      <c r="EW75" s="10"/>
      <c r="EX75" s="8"/>
      <c r="EY75" s="11"/>
      <c r="EZ75" s="10"/>
      <c r="FA75" s="11"/>
      <c r="FB75" s="10"/>
      <c r="FC75" s="11">
        <v>45</v>
      </c>
      <c r="FD75" s="10" t="s">
        <v>63</v>
      </c>
      <c r="FE75" s="11"/>
      <c r="FF75" s="10"/>
      <c r="FG75" s="11"/>
      <c r="FH75" s="10"/>
      <c r="FI75" s="11"/>
      <c r="FJ75" s="10"/>
      <c r="FK75" s="8">
        <v>4</v>
      </c>
      <c r="FL75" s="8">
        <f>EX75+FK75</f>
        <v>0</v>
      </c>
      <c r="FM75" s="11"/>
      <c r="FN75" s="10"/>
      <c r="FO75" s="11"/>
      <c r="FP75" s="10"/>
      <c r="FQ75" s="11"/>
      <c r="FR75" s="10"/>
      <c r="FS75" s="8"/>
      <c r="FT75" s="11"/>
      <c r="FU75" s="10"/>
      <c r="FV75" s="11"/>
      <c r="FW75" s="10"/>
      <c r="FX75" s="11"/>
      <c r="FY75" s="10"/>
      <c r="FZ75" s="11"/>
      <c r="GA75" s="10"/>
      <c r="GB75" s="11"/>
      <c r="GC75" s="10"/>
      <c r="GD75" s="11"/>
      <c r="GE75" s="10"/>
      <c r="GF75" s="8"/>
      <c r="GG75" s="8">
        <f>FS75+GF75</f>
        <v>0</v>
      </c>
    </row>
    <row r="76" spans="1:189" ht="12.75">
      <c r="A76" s="7"/>
      <c r="B76" s="7"/>
      <c r="C76" s="7"/>
      <c r="D76" s="7"/>
      <c r="E76" s="7" t="s">
        <v>165</v>
      </c>
      <c r="F76" s="3" t="s">
        <v>166</v>
      </c>
      <c r="G76" s="7">
        <f>COUNTIF(V76:GG76,"e")</f>
        <v>0</v>
      </c>
      <c r="H76" s="7">
        <f>COUNTIF(V76:GG76,"z")</f>
        <v>0</v>
      </c>
      <c r="I76" s="7">
        <f>SUM(J76:R76)</f>
        <v>0</v>
      </c>
      <c r="J76" s="7">
        <f>V76+AQ76+BL76+CG76+DB76+DW76+ER76+FM76</f>
        <v>0</v>
      </c>
      <c r="K76" s="7">
        <f>X76+AS76+BN76+CI76+DD76+DY76+ET76+FO76</f>
        <v>0</v>
      </c>
      <c r="L76" s="7">
        <f>Z76+AU76+BP76+CK76+DF76+EA76+EV76+FQ76</f>
        <v>0</v>
      </c>
      <c r="M76" s="7">
        <f>AC76+AX76+BS76+CN76+DI76+ED76+EY76+FT76</f>
        <v>0</v>
      </c>
      <c r="N76" s="7">
        <f>AE76+AZ76+BU76+CP76+DK76+EF76+FA76+FV76</f>
        <v>0</v>
      </c>
      <c r="O76" s="7">
        <f>AG76+BB76+BW76+CR76+DM76+EH76+FC76+FX76</f>
        <v>0</v>
      </c>
      <c r="P76" s="7">
        <f>AI76+BD76+BY76+CT76+DO76+EJ76+FE76+FZ76</f>
        <v>0</v>
      </c>
      <c r="Q76" s="7">
        <f>AK76+BF76+CA76+CV76+DQ76+EL76+FG76+GB76</f>
        <v>0</v>
      </c>
      <c r="R76" s="7">
        <f>AM76+BH76+CC76+CX76+DS76+EN76+FI76+GD76</f>
        <v>0</v>
      </c>
      <c r="S76" s="8">
        <f>AP76+BK76+CF76+DA76+DV76+EQ76+FL76+GG76</f>
        <v>0</v>
      </c>
      <c r="T76" s="8">
        <f>AO76+BJ76+CE76+CZ76+DU76+EP76+FK76+GF76</f>
        <v>0</v>
      </c>
      <c r="U76" s="8">
        <v>0.5</v>
      </c>
      <c r="V76" s="11"/>
      <c r="W76" s="10"/>
      <c r="X76" s="11"/>
      <c r="Y76" s="10"/>
      <c r="Z76" s="11"/>
      <c r="AA76" s="10"/>
      <c r="AB76" s="8"/>
      <c r="AC76" s="11"/>
      <c r="AD76" s="10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8"/>
      <c r="AP76" s="8">
        <f>AB76+AO76</f>
        <v>0</v>
      </c>
      <c r="AQ76" s="11"/>
      <c r="AR76" s="10"/>
      <c r="AS76" s="11"/>
      <c r="AT76" s="10"/>
      <c r="AU76" s="11"/>
      <c r="AV76" s="10"/>
      <c r="AW76" s="8"/>
      <c r="AX76" s="11"/>
      <c r="AY76" s="10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8"/>
      <c r="BK76" s="8">
        <f>AW76+BJ76</f>
        <v>0</v>
      </c>
      <c r="BL76" s="11"/>
      <c r="BM76" s="10"/>
      <c r="BN76" s="11"/>
      <c r="BO76" s="10"/>
      <c r="BP76" s="11"/>
      <c r="BQ76" s="10"/>
      <c r="BR76" s="8"/>
      <c r="BS76" s="11"/>
      <c r="BT76" s="10"/>
      <c r="BU76" s="11"/>
      <c r="BV76" s="10"/>
      <c r="BW76" s="11"/>
      <c r="BX76" s="10"/>
      <c r="BY76" s="11"/>
      <c r="BZ76" s="10"/>
      <c r="CA76" s="11"/>
      <c r="CB76" s="10"/>
      <c r="CC76" s="11"/>
      <c r="CD76" s="10"/>
      <c r="CE76" s="8"/>
      <c r="CF76" s="8">
        <f>BR76+CE76</f>
        <v>0</v>
      </c>
      <c r="CG76" s="11"/>
      <c r="CH76" s="10"/>
      <c r="CI76" s="11"/>
      <c r="CJ76" s="10"/>
      <c r="CK76" s="11"/>
      <c r="CL76" s="10"/>
      <c r="CM76" s="8"/>
      <c r="CN76" s="11"/>
      <c r="CO76" s="10"/>
      <c r="CP76" s="11"/>
      <c r="CQ76" s="10"/>
      <c r="CR76" s="11"/>
      <c r="CS76" s="10"/>
      <c r="CT76" s="11"/>
      <c r="CU76" s="10"/>
      <c r="CV76" s="11"/>
      <c r="CW76" s="10"/>
      <c r="CX76" s="11"/>
      <c r="CY76" s="10"/>
      <c r="CZ76" s="8"/>
      <c r="DA76" s="8">
        <f>CM76+CZ76</f>
        <v>0</v>
      </c>
      <c r="DB76" s="11"/>
      <c r="DC76" s="10"/>
      <c r="DD76" s="11"/>
      <c r="DE76" s="10"/>
      <c r="DF76" s="11"/>
      <c r="DG76" s="10"/>
      <c r="DH76" s="8"/>
      <c r="DI76" s="11"/>
      <c r="DJ76" s="10"/>
      <c r="DK76" s="11"/>
      <c r="DL76" s="10"/>
      <c r="DM76" s="11"/>
      <c r="DN76" s="10"/>
      <c r="DO76" s="11"/>
      <c r="DP76" s="10"/>
      <c r="DQ76" s="11"/>
      <c r="DR76" s="10"/>
      <c r="DS76" s="11"/>
      <c r="DT76" s="10"/>
      <c r="DU76" s="8"/>
      <c r="DV76" s="8">
        <f>DH76+DU76</f>
        <v>0</v>
      </c>
      <c r="DW76" s="11"/>
      <c r="DX76" s="10"/>
      <c r="DY76" s="11"/>
      <c r="DZ76" s="10"/>
      <c r="EA76" s="11"/>
      <c r="EB76" s="10"/>
      <c r="EC76" s="8"/>
      <c r="ED76" s="11"/>
      <c r="EE76" s="10"/>
      <c r="EF76" s="11"/>
      <c r="EG76" s="10"/>
      <c r="EH76" s="11"/>
      <c r="EI76" s="10"/>
      <c r="EJ76" s="11"/>
      <c r="EK76" s="10"/>
      <c r="EL76" s="11"/>
      <c r="EM76" s="10"/>
      <c r="EN76" s="11"/>
      <c r="EO76" s="10"/>
      <c r="EP76" s="8"/>
      <c r="EQ76" s="8">
        <f>EC76+EP76</f>
        <v>0</v>
      </c>
      <c r="ER76" s="11"/>
      <c r="ES76" s="10"/>
      <c r="ET76" s="11"/>
      <c r="EU76" s="10"/>
      <c r="EV76" s="11"/>
      <c r="EW76" s="10"/>
      <c r="EX76" s="8"/>
      <c r="EY76" s="11"/>
      <c r="EZ76" s="10"/>
      <c r="FA76" s="11"/>
      <c r="FB76" s="10"/>
      <c r="FC76" s="11"/>
      <c r="FD76" s="10"/>
      <c r="FE76" s="11">
        <v>0</v>
      </c>
      <c r="FF76" s="10" t="s">
        <v>63</v>
      </c>
      <c r="FG76" s="11"/>
      <c r="FH76" s="10"/>
      <c r="FI76" s="11"/>
      <c r="FJ76" s="10"/>
      <c r="FK76" s="8">
        <v>15</v>
      </c>
      <c r="FL76" s="8">
        <f>EX76+FK76</f>
        <v>0</v>
      </c>
      <c r="FM76" s="11"/>
      <c r="FN76" s="10"/>
      <c r="FO76" s="11"/>
      <c r="FP76" s="10"/>
      <c r="FQ76" s="11"/>
      <c r="FR76" s="10"/>
      <c r="FS76" s="8"/>
      <c r="FT76" s="11"/>
      <c r="FU76" s="10"/>
      <c r="FV76" s="11"/>
      <c r="FW76" s="10"/>
      <c r="FX76" s="11"/>
      <c r="FY76" s="10"/>
      <c r="FZ76" s="11"/>
      <c r="GA76" s="10"/>
      <c r="GB76" s="11"/>
      <c r="GC76" s="10"/>
      <c r="GD76" s="11"/>
      <c r="GE76" s="10"/>
      <c r="GF76" s="8"/>
      <c r="GG76" s="8">
        <f>FS76+GF76</f>
        <v>0</v>
      </c>
    </row>
    <row r="77" spans="1:189" ht="12.75">
      <c r="A77" s="7"/>
      <c r="B77" s="7"/>
      <c r="C77" s="7"/>
      <c r="D77" s="7"/>
      <c r="E77" s="7" t="s">
        <v>167</v>
      </c>
      <c r="F77" s="3" t="s">
        <v>168</v>
      </c>
      <c r="G77" s="7">
        <f>COUNTIF(V77:GG77,"e")</f>
        <v>0</v>
      </c>
      <c r="H77" s="7">
        <f>COUNTIF(V77:GG77,"z")</f>
        <v>0</v>
      </c>
      <c r="I77" s="7">
        <f>SUM(J77:R77)</f>
        <v>0</v>
      </c>
      <c r="J77" s="7">
        <f>V77+AQ77+BL77+CG77+DB77+DW77+ER77+FM77</f>
        <v>0</v>
      </c>
      <c r="K77" s="7">
        <f>X77+AS77+BN77+CI77+DD77+DY77+ET77+FO77</f>
        <v>0</v>
      </c>
      <c r="L77" s="7">
        <f>Z77+AU77+BP77+CK77+DF77+EA77+EV77+FQ77</f>
        <v>0</v>
      </c>
      <c r="M77" s="7">
        <f>AC77+AX77+BS77+CN77+DI77+ED77+EY77+FT77</f>
        <v>0</v>
      </c>
      <c r="N77" s="7">
        <f>AE77+AZ77+BU77+CP77+DK77+EF77+FA77+FV77</f>
        <v>0</v>
      </c>
      <c r="O77" s="7">
        <f>AG77+BB77+BW77+CR77+DM77+EH77+FC77+FX77</f>
        <v>0</v>
      </c>
      <c r="P77" s="7">
        <f>AI77+BD77+BY77+CT77+DO77+EJ77+FE77+FZ77</f>
        <v>0</v>
      </c>
      <c r="Q77" s="7">
        <f>AK77+BF77+CA77+CV77+DQ77+EL77+FG77+GB77</f>
        <v>0</v>
      </c>
      <c r="R77" s="7">
        <f>AM77+BH77+CC77+CX77+DS77+EN77+FI77+GD77</f>
        <v>0</v>
      </c>
      <c r="S77" s="8">
        <f>AP77+BK77+CF77+DA77+DV77+EQ77+FL77+GG77</f>
        <v>0</v>
      </c>
      <c r="T77" s="8">
        <f>AO77+BJ77+CE77+CZ77+DU77+EP77+FK77+GF77</f>
        <v>0</v>
      </c>
      <c r="U77" s="8">
        <v>1.2</v>
      </c>
      <c r="V77" s="11"/>
      <c r="W77" s="10"/>
      <c r="X77" s="11"/>
      <c r="Y77" s="10"/>
      <c r="Z77" s="11"/>
      <c r="AA77" s="10"/>
      <c r="AB77" s="8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8"/>
      <c r="AP77" s="8">
        <f>AB77+AO77</f>
        <v>0</v>
      </c>
      <c r="AQ77" s="11"/>
      <c r="AR77" s="10"/>
      <c r="AS77" s="11"/>
      <c r="AT77" s="10"/>
      <c r="AU77" s="11"/>
      <c r="AV77" s="10"/>
      <c r="AW77" s="8"/>
      <c r="AX77" s="11"/>
      <c r="AY77" s="10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8"/>
      <c r="BK77" s="8">
        <f>AW77+BJ77</f>
        <v>0</v>
      </c>
      <c r="BL77" s="11"/>
      <c r="BM77" s="10"/>
      <c r="BN77" s="11"/>
      <c r="BO77" s="10"/>
      <c r="BP77" s="11"/>
      <c r="BQ77" s="10"/>
      <c r="BR77" s="8"/>
      <c r="BS77" s="11"/>
      <c r="BT77" s="10"/>
      <c r="BU77" s="11"/>
      <c r="BV77" s="10"/>
      <c r="BW77" s="11"/>
      <c r="BX77" s="10"/>
      <c r="BY77" s="11"/>
      <c r="BZ77" s="10"/>
      <c r="CA77" s="11"/>
      <c r="CB77" s="10"/>
      <c r="CC77" s="11"/>
      <c r="CD77" s="10"/>
      <c r="CE77" s="8"/>
      <c r="CF77" s="8">
        <f>BR77+CE77</f>
        <v>0</v>
      </c>
      <c r="CG77" s="11"/>
      <c r="CH77" s="10"/>
      <c r="CI77" s="11"/>
      <c r="CJ77" s="10"/>
      <c r="CK77" s="11"/>
      <c r="CL77" s="10"/>
      <c r="CM77" s="8"/>
      <c r="CN77" s="11"/>
      <c r="CO77" s="10"/>
      <c r="CP77" s="11"/>
      <c r="CQ77" s="10"/>
      <c r="CR77" s="11"/>
      <c r="CS77" s="10"/>
      <c r="CT77" s="11"/>
      <c r="CU77" s="10"/>
      <c r="CV77" s="11"/>
      <c r="CW77" s="10"/>
      <c r="CX77" s="11"/>
      <c r="CY77" s="10"/>
      <c r="CZ77" s="8"/>
      <c r="DA77" s="8">
        <f>CM77+CZ77</f>
        <v>0</v>
      </c>
      <c r="DB77" s="11"/>
      <c r="DC77" s="10"/>
      <c r="DD77" s="11"/>
      <c r="DE77" s="10"/>
      <c r="DF77" s="11"/>
      <c r="DG77" s="10"/>
      <c r="DH77" s="8"/>
      <c r="DI77" s="11"/>
      <c r="DJ77" s="10"/>
      <c r="DK77" s="11"/>
      <c r="DL77" s="10"/>
      <c r="DM77" s="11"/>
      <c r="DN77" s="10"/>
      <c r="DO77" s="11"/>
      <c r="DP77" s="10"/>
      <c r="DQ77" s="11"/>
      <c r="DR77" s="10"/>
      <c r="DS77" s="11"/>
      <c r="DT77" s="10"/>
      <c r="DU77" s="8"/>
      <c r="DV77" s="8">
        <f>DH77+DU77</f>
        <v>0</v>
      </c>
      <c r="DW77" s="11"/>
      <c r="DX77" s="10"/>
      <c r="DY77" s="11"/>
      <c r="DZ77" s="10"/>
      <c r="EA77" s="11"/>
      <c r="EB77" s="10"/>
      <c r="EC77" s="8"/>
      <c r="ED77" s="11"/>
      <c r="EE77" s="10"/>
      <c r="EF77" s="11"/>
      <c r="EG77" s="10"/>
      <c r="EH77" s="11"/>
      <c r="EI77" s="10"/>
      <c r="EJ77" s="11"/>
      <c r="EK77" s="10"/>
      <c r="EL77" s="11"/>
      <c r="EM77" s="10"/>
      <c r="EN77" s="11"/>
      <c r="EO77" s="10"/>
      <c r="EP77" s="8"/>
      <c r="EQ77" s="8">
        <f>EC77+EP77</f>
        <v>0</v>
      </c>
      <c r="ER77" s="11"/>
      <c r="ES77" s="10"/>
      <c r="ET77" s="11"/>
      <c r="EU77" s="10"/>
      <c r="EV77" s="11">
        <v>30</v>
      </c>
      <c r="EW77" s="10" t="s">
        <v>63</v>
      </c>
      <c r="EX77" s="8">
        <v>2</v>
      </c>
      <c r="EY77" s="11"/>
      <c r="EZ77" s="10"/>
      <c r="FA77" s="11"/>
      <c r="FB77" s="10"/>
      <c r="FC77" s="11"/>
      <c r="FD77" s="10"/>
      <c r="FE77" s="11"/>
      <c r="FF77" s="10"/>
      <c r="FG77" s="11"/>
      <c r="FH77" s="10"/>
      <c r="FI77" s="11"/>
      <c r="FJ77" s="10"/>
      <c r="FK77" s="8"/>
      <c r="FL77" s="8">
        <f>EX77+FK77</f>
        <v>0</v>
      </c>
      <c r="FM77" s="11"/>
      <c r="FN77" s="10"/>
      <c r="FO77" s="11"/>
      <c r="FP77" s="10"/>
      <c r="FQ77" s="11"/>
      <c r="FR77" s="10"/>
      <c r="FS77" s="8"/>
      <c r="FT77" s="11"/>
      <c r="FU77" s="10"/>
      <c r="FV77" s="11"/>
      <c r="FW77" s="10"/>
      <c r="FX77" s="11"/>
      <c r="FY77" s="10"/>
      <c r="FZ77" s="11"/>
      <c r="GA77" s="10"/>
      <c r="GB77" s="11"/>
      <c r="GC77" s="10"/>
      <c r="GD77" s="11"/>
      <c r="GE77" s="10"/>
      <c r="GF77" s="8"/>
      <c r="GG77" s="8">
        <f>FS77+GF77</f>
        <v>0</v>
      </c>
    </row>
    <row r="78" spans="1:189" ht="15.75" customHeight="1">
      <c r="A78" s="7"/>
      <c r="B78" s="7"/>
      <c r="C78" s="7"/>
      <c r="D78" s="7"/>
      <c r="E78" s="7"/>
      <c r="F78" s="7" t="s">
        <v>81</v>
      </c>
      <c r="G78" s="7">
        <f>SUM(G38:G77)</f>
        <v>0</v>
      </c>
      <c r="H78" s="7">
        <f>SUM(H38:H77)</f>
        <v>0</v>
      </c>
      <c r="I78" s="7">
        <f>SUM(I38:I77)</f>
        <v>0</v>
      </c>
      <c r="J78" s="7">
        <f>SUM(J38:J77)</f>
        <v>0</v>
      </c>
      <c r="K78" s="7">
        <f>SUM(K38:K77)</f>
        <v>0</v>
      </c>
      <c r="L78" s="7">
        <f>SUM(L38:L77)</f>
        <v>0</v>
      </c>
      <c r="M78" s="7">
        <f>SUM(M38:M77)</f>
        <v>0</v>
      </c>
      <c r="N78" s="7">
        <f>SUM(N38:N77)</f>
        <v>0</v>
      </c>
      <c r="O78" s="7">
        <f>SUM(O38:O77)</f>
        <v>0</v>
      </c>
      <c r="P78" s="7">
        <f>SUM(P38:P77)</f>
        <v>0</v>
      </c>
      <c r="Q78" s="7">
        <f>SUM(Q38:Q77)</f>
        <v>0</v>
      </c>
      <c r="R78" s="7">
        <f>SUM(R38:R77)</f>
        <v>0</v>
      </c>
      <c r="S78" s="8">
        <f>SUM(S38:S77)</f>
        <v>0</v>
      </c>
      <c r="T78" s="8">
        <f>SUM(T38:T77)</f>
        <v>0</v>
      </c>
      <c r="U78" s="8">
        <f>SUM(U38:U77)</f>
        <v>0</v>
      </c>
      <c r="V78" s="11">
        <f>SUM(V38:V77)</f>
        <v>0</v>
      </c>
      <c r="W78" s="10">
        <f>SUM(W38:W77)</f>
        <v>0</v>
      </c>
      <c r="X78" s="11">
        <f>SUM(X38:X77)</f>
        <v>0</v>
      </c>
      <c r="Y78" s="10">
        <f>SUM(Y38:Y77)</f>
        <v>0</v>
      </c>
      <c r="Z78" s="11">
        <f>SUM(Z38:Z77)</f>
        <v>0</v>
      </c>
      <c r="AA78" s="10">
        <f>SUM(AA38:AA77)</f>
        <v>0</v>
      </c>
      <c r="AB78" s="8">
        <f>SUM(AB38:AB77)</f>
        <v>0</v>
      </c>
      <c r="AC78" s="11">
        <f>SUM(AC38:AC77)</f>
        <v>0</v>
      </c>
      <c r="AD78" s="10">
        <f>SUM(AD38:AD77)</f>
        <v>0</v>
      </c>
      <c r="AE78" s="11">
        <f>SUM(AE38:AE77)</f>
        <v>0</v>
      </c>
      <c r="AF78" s="10">
        <f>SUM(AF38:AF77)</f>
        <v>0</v>
      </c>
      <c r="AG78" s="11">
        <f>SUM(AG38:AG77)</f>
        <v>0</v>
      </c>
      <c r="AH78" s="10">
        <f>SUM(AH38:AH77)</f>
        <v>0</v>
      </c>
      <c r="AI78" s="11">
        <f>SUM(AI38:AI77)</f>
        <v>0</v>
      </c>
      <c r="AJ78" s="10">
        <f>SUM(AJ38:AJ77)</f>
        <v>0</v>
      </c>
      <c r="AK78" s="11">
        <f>SUM(AK38:AK77)</f>
        <v>0</v>
      </c>
      <c r="AL78" s="10">
        <f>SUM(AL38:AL77)</f>
        <v>0</v>
      </c>
      <c r="AM78" s="11">
        <f>SUM(AM38:AM77)</f>
        <v>0</v>
      </c>
      <c r="AN78" s="10">
        <f>SUM(AN38:AN77)</f>
        <v>0</v>
      </c>
      <c r="AO78" s="8">
        <f>SUM(AO38:AO77)</f>
        <v>0</v>
      </c>
      <c r="AP78" s="8">
        <f>SUM(AP38:AP77)</f>
        <v>0</v>
      </c>
      <c r="AQ78" s="11">
        <f>SUM(AQ38:AQ77)</f>
        <v>0</v>
      </c>
      <c r="AR78" s="10">
        <f>SUM(AR38:AR77)</f>
        <v>0</v>
      </c>
      <c r="AS78" s="11">
        <f>SUM(AS38:AS77)</f>
        <v>0</v>
      </c>
      <c r="AT78" s="10">
        <f>SUM(AT38:AT77)</f>
        <v>0</v>
      </c>
      <c r="AU78" s="11">
        <f>SUM(AU38:AU77)</f>
        <v>0</v>
      </c>
      <c r="AV78" s="10">
        <f>SUM(AV38:AV77)</f>
        <v>0</v>
      </c>
      <c r="AW78" s="8">
        <f>SUM(AW38:AW77)</f>
        <v>0</v>
      </c>
      <c r="AX78" s="11">
        <f>SUM(AX38:AX77)</f>
        <v>0</v>
      </c>
      <c r="AY78" s="10">
        <f>SUM(AY38:AY77)</f>
        <v>0</v>
      </c>
      <c r="AZ78" s="11">
        <f>SUM(AZ38:AZ77)</f>
        <v>0</v>
      </c>
      <c r="BA78" s="10">
        <f>SUM(BA38:BA77)</f>
        <v>0</v>
      </c>
      <c r="BB78" s="11">
        <f>SUM(BB38:BB77)</f>
        <v>0</v>
      </c>
      <c r="BC78" s="10">
        <f>SUM(BC38:BC77)</f>
        <v>0</v>
      </c>
      <c r="BD78" s="11">
        <f>SUM(BD38:BD77)</f>
        <v>0</v>
      </c>
      <c r="BE78" s="10">
        <f>SUM(BE38:BE77)</f>
        <v>0</v>
      </c>
      <c r="BF78" s="11">
        <f>SUM(BF38:BF77)</f>
        <v>0</v>
      </c>
      <c r="BG78" s="10">
        <f>SUM(BG38:BG77)</f>
        <v>0</v>
      </c>
      <c r="BH78" s="11">
        <f>SUM(BH38:BH77)</f>
        <v>0</v>
      </c>
      <c r="BI78" s="10">
        <f>SUM(BI38:BI77)</f>
        <v>0</v>
      </c>
      <c r="BJ78" s="8">
        <f>SUM(BJ38:BJ77)</f>
        <v>0</v>
      </c>
      <c r="BK78" s="8">
        <f>SUM(BK38:BK77)</f>
        <v>0</v>
      </c>
      <c r="BL78" s="11">
        <f>SUM(BL38:BL77)</f>
        <v>0</v>
      </c>
      <c r="BM78" s="10">
        <f>SUM(BM38:BM77)</f>
        <v>0</v>
      </c>
      <c r="BN78" s="11">
        <f>SUM(BN38:BN77)</f>
        <v>0</v>
      </c>
      <c r="BO78" s="10">
        <f>SUM(BO38:BO77)</f>
        <v>0</v>
      </c>
      <c r="BP78" s="11">
        <f>SUM(BP38:BP77)</f>
        <v>0</v>
      </c>
      <c r="BQ78" s="10">
        <f>SUM(BQ38:BQ77)</f>
        <v>0</v>
      </c>
      <c r="BR78" s="8">
        <f>SUM(BR38:BR77)</f>
        <v>0</v>
      </c>
      <c r="BS78" s="11">
        <f>SUM(BS38:BS77)</f>
        <v>0</v>
      </c>
      <c r="BT78" s="10">
        <f>SUM(BT38:BT77)</f>
        <v>0</v>
      </c>
      <c r="BU78" s="11">
        <f>SUM(BU38:BU77)</f>
        <v>0</v>
      </c>
      <c r="BV78" s="10">
        <f>SUM(BV38:BV77)</f>
        <v>0</v>
      </c>
      <c r="BW78" s="11">
        <f>SUM(BW38:BW77)</f>
        <v>0</v>
      </c>
      <c r="BX78" s="10">
        <f>SUM(BX38:BX77)</f>
        <v>0</v>
      </c>
      <c r="BY78" s="11">
        <f>SUM(BY38:BY77)</f>
        <v>0</v>
      </c>
      <c r="BZ78" s="10">
        <f>SUM(BZ38:BZ77)</f>
        <v>0</v>
      </c>
      <c r="CA78" s="11">
        <f>SUM(CA38:CA77)</f>
        <v>0</v>
      </c>
      <c r="CB78" s="10">
        <f>SUM(CB38:CB77)</f>
        <v>0</v>
      </c>
      <c r="CC78" s="11">
        <f>SUM(CC38:CC77)</f>
        <v>0</v>
      </c>
      <c r="CD78" s="10">
        <f>SUM(CD38:CD77)</f>
        <v>0</v>
      </c>
      <c r="CE78" s="8">
        <f>SUM(CE38:CE77)</f>
        <v>0</v>
      </c>
      <c r="CF78" s="8">
        <f>SUM(CF38:CF77)</f>
        <v>0</v>
      </c>
      <c r="CG78" s="11">
        <f>SUM(CG38:CG77)</f>
        <v>0</v>
      </c>
      <c r="CH78" s="10">
        <f>SUM(CH38:CH77)</f>
        <v>0</v>
      </c>
      <c r="CI78" s="11">
        <f>SUM(CI38:CI77)</f>
        <v>0</v>
      </c>
      <c r="CJ78" s="10">
        <f>SUM(CJ38:CJ77)</f>
        <v>0</v>
      </c>
      <c r="CK78" s="11">
        <f>SUM(CK38:CK77)</f>
        <v>0</v>
      </c>
      <c r="CL78" s="10">
        <f>SUM(CL38:CL77)</f>
        <v>0</v>
      </c>
      <c r="CM78" s="8">
        <f>SUM(CM38:CM77)</f>
        <v>0</v>
      </c>
      <c r="CN78" s="11">
        <f>SUM(CN38:CN77)</f>
        <v>0</v>
      </c>
      <c r="CO78" s="10">
        <f>SUM(CO38:CO77)</f>
        <v>0</v>
      </c>
      <c r="CP78" s="11">
        <f>SUM(CP38:CP77)</f>
        <v>0</v>
      </c>
      <c r="CQ78" s="10">
        <f>SUM(CQ38:CQ77)</f>
        <v>0</v>
      </c>
      <c r="CR78" s="11">
        <f>SUM(CR38:CR77)</f>
        <v>0</v>
      </c>
      <c r="CS78" s="10">
        <f>SUM(CS38:CS77)</f>
        <v>0</v>
      </c>
      <c r="CT78" s="11">
        <f>SUM(CT38:CT77)</f>
        <v>0</v>
      </c>
      <c r="CU78" s="10">
        <f>SUM(CU38:CU77)</f>
        <v>0</v>
      </c>
      <c r="CV78" s="11">
        <f>SUM(CV38:CV77)</f>
        <v>0</v>
      </c>
      <c r="CW78" s="10">
        <f>SUM(CW38:CW77)</f>
        <v>0</v>
      </c>
      <c r="CX78" s="11">
        <f>SUM(CX38:CX77)</f>
        <v>0</v>
      </c>
      <c r="CY78" s="10">
        <f>SUM(CY38:CY77)</f>
        <v>0</v>
      </c>
      <c r="CZ78" s="8">
        <f>SUM(CZ38:CZ77)</f>
        <v>0</v>
      </c>
      <c r="DA78" s="8">
        <f>SUM(DA38:DA77)</f>
        <v>0</v>
      </c>
      <c r="DB78" s="11">
        <f>SUM(DB38:DB77)</f>
        <v>0</v>
      </c>
      <c r="DC78" s="10">
        <f>SUM(DC38:DC77)</f>
        <v>0</v>
      </c>
      <c r="DD78" s="11">
        <f>SUM(DD38:DD77)</f>
        <v>0</v>
      </c>
      <c r="DE78" s="10">
        <f>SUM(DE38:DE77)</f>
        <v>0</v>
      </c>
      <c r="DF78" s="11">
        <f>SUM(DF38:DF77)</f>
        <v>0</v>
      </c>
      <c r="DG78" s="10">
        <f>SUM(DG38:DG77)</f>
        <v>0</v>
      </c>
      <c r="DH78" s="8">
        <f>SUM(DH38:DH77)</f>
        <v>0</v>
      </c>
      <c r="DI78" s="11">
        <f>SUM(DI38:DI77)</f>
        <v>0</v>
      </c>
      <c r="DJ78" s="10">
        <f>SUM(DJ38:DJ77)</f>
        <v>0</v>
      </c>
      <c r="DK78" s="11">
        <f>SUM(DK38:DK77)</f>
        <v>0</v>
      </c>
      <c r="DL78" s="10">
        <f>SUM(DL38:DL77)</f>
        <v>0</v>
      </c>
      <c r="DM78" s="11">
        <f>SUM(DM38:DM77)</f>
        <v>0</v>
      </c>
      <c r="DN78" s="10">
        <f>SUM(DN38:DN77)</f>
        <v>0</v>
      </c>
      <c r="DO78" s="11">
        <f>SUM(DO38:DO77)</f>
        <v>0</v>
      </c>
      <c r="DP78" s="10">
        <f>SUM(DP38:DP77)</f>
        <v>0</v>
      </c>
      <c r="DQ78" s="11">
        <f>SUM(DQ38:DQ77)</f>
        <v>0</v>
      </c>
      <c r="DR78" s="10">
        <f>SUM(DR38:DR77)</f>
        <v>0</v>
      </c>
      <c r="DS78" s="11">
        <f>SUM(DS38:DS77)</f>
        <v>0</v>
      </c>
      <c r="DT78" s="10">
        <f>SUM(DT38:DT77)</f>
        <v>0</v>
      </c>
      <c r="DU78" s="8">
        <f>SUM(DU38:DU77)</f>
        <v>0</v>
      </c>
      <c r="DV78" s="8">
        <f>SUM(DV38:DV77)</f>
        <v>0</v>
      </c>
      <c r="DW78" s="11">
        <f>SUM(DW38:DW77)</f>
        <v>0</v>
      </c>
      <c r="DX78" s="10">
        <f>SUM(DX38:DX77)</f>
        <v>0</v>
      </c>
      <c r="DY78" s="11">
        <f>SUM(DY38:DY77)</f>
        <v>0</v>
      </c>
      <c r="DZ78" s="10">
        <f>SUM(DZ38:DZ77)</f>
        <v>0</v>
      </c>
      <c r="EA78" s="11">
        <f>SUM(EA38:EA77)</f>
        <v>0</v>
      </c>
      <c r="EB78" s="10">
        <f>SUM(EB38:EB77)</f>
        <v>0</v>
      </c>
      <c r="EC78" s="8">
        <f>SUM(EC38:EC77)</f>
        <v>0</v>
      </c>
      <c r="ED78" s="11">
        <f>SUM(ED38:ED77)</f>
        <v>0</v>
      </c>
      <c r="EE78" s="10">
        <f>SUM(EE38:EE77)</f>
        <v>0</v>
      </c>
      <c r="EF78" s="11">
        <f>SUM(EF38:EF77)</f>
        <v>0</v>
      </c>
      <c r="EG78" s="10">
        <f>SUM(EG38:EG77)</f>
        <v>0</v>
      </c>
      <c r="EH78" s="11">
        <f>SUM(EH38:EH77)</f>
        <v>0</v>
      </c>
      <c r="EI78" s="10">
        <f>SUM(EI38:EI77)</f>
        <v>0</v>
      </c>
      <c r="EJ78" s="11">
        <f>SUM(EJ38:EJ77)</f>
        <v>0</v>
      </c>
      <c r="EK78" s="10">
        <f>SUM(EK38:EK77)</f>
        <v>0</v>
      </c>
      <c r="EL78" s="11">
        <f>SUM(EL38:EL77)</f>
        <v>0</v>
      </c>
      <c r="EM78" s="10">
        <f>SUM(EM38:EM77)</f>
        <v>0</v>
      </c>
      <c r="EN78" s="11">
        <f>SUM(EN38:EN77)</f>
        <v>0</v>
      </c>
      <c r="EO78" s="10">
        <f>SUM(EO38:EO77)</f>
        <v>0</v>
      </c>
      <c r="EP78" s="8">
        <f>SUM(EP38:EP77)</f>
        <v>0</v>
      </c>
      <c r="EQ78" s="8">
        <f>SUM(EQ38:EQ77)</f>
        <v>0</v>
      </c>
      <c r="ER78" s="11">
        <f>SUM(ER38:ER77)</f>
        <v>0</v>
      </c>
      <c r="ES78" s="10">
        <f>SUM(ES38:ES77)</f>
        <v>0</v>
      </c>
      <c r="ET78" s="11">
        <f>SUM(ET38:ET77)</f>
        <v>0</v>
      </c>
      <c r="EU78" s="10">
        <f>SUM(EU38:EU77)</f>
        <v>0</v>
      </c>
      <c r="EV78" s="11">
        <f>SUM(EV38:EV77)</f>
        <v>0</v>
      </c>
      <c r="EW78" s="10">
        <f>SUM(EW38:EW77)</f>
        <v>0</v>
      </c>
      <c r="EX78" s="8">
        <f>SUM(EX38:EX77)</f>
        <v>0</v>
      </c>
      <c r="EY78" s="11">
        <f>SUM(EY38:EY77)</f>
        <v>0</v>
      </c>
      <c r="EZ78" s="10">
        <f>SUM(EZ38:EZ77)</f>
        <v>0</v>
      </c>
      <c r="FA78" s="11">
        <f>SUM(FA38:FA77)</f>
        <v>0</v>
      </c>
      <c r="FB78" s="10">
        <f>SUM(FB38:FB77)</f>
        <v>0</v>
      </c>
      <c r="FC78" s="11">
        <f>SUM(FC38:FC77)</f>
        <v>0</v>
      </c>
      <c r="FD78" s="10">
        <f>SUM(FD38:FD77)</f>
        <v>0</v>
      </c>
      <c r="FE78" s="11">
        <f>SUM(FE38:FE77)</f>
        <v>0</v>
      </c>
      <c r="FF78" s="10">
        <f>SUM(FF38:FF77)</f>
        <v>0</v>
      </c>
      <c r="FG78" s="11">
        <f>SUM(FG38:FG77)</f>
        <v>0</v>
      </c>
      <c r="FH78" s="10">
        <f>SUM(FH38:FH77)</f>
        <v>0</v>
      </c>
      <c r="FI78" s="11">
        <f>SUM(FI38:FI77)</f>
        <v>0</v>
      </c>
      <c r="FJ78" s="10">
        <f>SUM(FJ38:FJ77)</f>
        <v>0</v>
      </c>
      <c r="FK78" s="8">
        <f>SUM(FK38:FK77)</f>
        <v>0</v>
      </c>
      <c r="FL78" s="8">
        <f>SUM(FL38:FL77)</f>
        <v>0</v>
      </c>
      <c r="FM78" s="11">
        <f>SUM(FM38:FM77)</f>
        <v>0</v>
      </c>
      <c r="FN78" s="10">
        <f>SUM(FN38:FN77)</f>
        <v>0</v>
      </c>
      <c r="FO78" s="11">
        <f>SUM(FO38:FO77)</f>
        <v>0</v>
      </c>
      <c r="FP78" s="10">
        <f>SUM(FP38:FP77)</f>
        <v>0</v>
      </c>
      <c r="FQ78" s="11">
        <f>SUM(FQ38:FQ77)</f>
        <v>0</v>
      </c>
      <c r="FR78" s="10">
        <f>SUM(FR38:FR77)</f>
        <v>0</v>
      </c>
      <c r="FS78" s="8">
        <f>SUM(FS38:FS77)</f>
        <v>0</v>
      </c>
      <c r="FT78" s="11">
        <f>SUM(FT38:FT77)</f>
        <v>0</v>
      </c>
      <c r="FU78" s="10">
        <f>SUM(FU38:FU77)</f>
        <v>0</v>
      </c>
      <c r="FV78" s="11">
        <f>SUM(FV38:FV77)</f>
        <v>0</v>
      </c>
      <c r="FW78" s="10">
        <f>SUM(FW38:FW77)</f>
        <v>0</v>
      </c>
      <c r="FX78" s="11">
        <f>SUM(FX38:FX77)</f>
        <v>0</v>
      </c>
      <c r="FY78" s="10">
        <f>SUM(FY38:FY77)</f>
        <v>0</v>
      </c>
      <c r="FZ78" s="11">
        <f>SUM(FZ38:FZ77)</f>
        <v>0</v>
      </c>
      <c r="GA78" s="10">
        <f>SUM(GA38:GA77)</f>
        <v>0</v>
      </c>
      <c r="GB78" s="11">
        <f>SUM(GB38:GB77)</f>
        <v>0</v>
      </c>
      <c r="GC78" s="10">
        <f>SUM(GC38:GC77)</f>
        <v>0</v>
      </c>
      <c r="GD78" s="11">
        <f>SUM(GD38:GD77)</f>
        <v>0</v>
      </c>
      <c r="GE78" s="10">
        <f>SUM(GE38:GE77)</f>
        <v>0</v>
      </c>
      <c r="GF78" s="8">
        <f>SUM(GF38:GF77)</f>
        <v>0</v>
      </c>
      <c r="GG78" s="8">
        <f>SUM(GG38:GG77)</f>
        <v>0</v>
      </c>
    </row>
    <row r="79" spans="1:189" ht="12.75">
      <c r="A79" s="5" t="s">
        <v>252</v>
      </c>
      <c r="B79" s="7">
        <v>1</v>
      </c>
      <c r="C79" s="7">
        <v>1</v>
      </c>
      <c r="D79" s="7"/>
      <c r="E79" s="7" t="s">
        <v>170</v>
      </c>
      <c r="F79" s="3" t="s">
        <v>171</v>
      </c>
      <c r="G79" s="7">
        <f>COUNTIF(V79:GG79,"e")</f>
        <v>0</v>
      </c>
      <c r="H79" s="7">
        <f>COUNTIF(V79:GG79,"z")</f>
        <v>0</v>
      </c>
      <c r="I79" s="7">
        <f>SUM(J79:R79)</f>
        <v>0</v>
      </c>
      <c r="J79" s="7">
        <f>V79+AQ79+BL79+CG79+DB79+DW79+ER79+FM79</f>
        <v>0</v>
      </c>
      <c r="K79" s="7">
        <f>X79+AS79+BN79+CI79+DD79+DY79+ET79+FO79</f>
        <v>0</v>
      </c>
      <c r="L79" s="7">
        <f>Z79+AU79+BP79+CK79+DF79+EA79+EV79+FQ79</f>
        <v>0</v>
      </c>
      <c r="M79" s="7">
        <f>AC79+AX79+BS79+CN79+DI79+ED79+EY79+FT79</f>
        <v>0</v>
      </c>
      <c r="N79" s="7">
        <f>AE79+AZ79+BU79+CP79+DK79+EF79+FA79+FV79</f>
        <v>0</v>
      </c>
      <c r="O79" s="7">
        <f>AG79+BB79+BW79+CR79+DM79+EH79+FC79+FX79</f>
        <v>0</v>
      </c>
      <c r="P79" s="7">
        <f>AI79+BD79+BY79+CT79+DO79+EJ79+FE79+FZ79</f>
        <v>0</v>
      </c>
      <c r="Q79" s="7">
        <f>AK79+BF79+CA79+CV79+DQ79+EL79+FG79+GB79</f>
        <v>0</v>
      </c>
      <c r="R79" s="7">
        <f>AM79+BH79+CC79+CX79+DS79+EN79+FI79+GD79</f>
        <v>0</v>
      </c>
      <c r="S79" s="8">
        <f>AP79+BK79+CF79+DA79+DV79+EQ79+FL79+GG79</f>
        <v>0</v>
      </c>
      <c r="T79" s="8">
        <f>AO79+BJ79+CE79+CZ79+DU79+EP79+FK79+GF79</f>
        <v>0</v>
      </c>
      <c r="U79" s="8">
        <v>1.3</v>
      </c>
      <c r="V79" s="11"/>
      <c r="W79" s="10"/>
      <c r="X79" s="11"/>
      <c r="Y79" s="10"/>
      <c r="Z79" s="11"/>
      <c r="AA79" s="10"/>
      <c r="AB79" s="8"/>
      <c r="AC79" s="11"/>
      <c r="AD79" s="10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8"/>
      <c r="AP79" s="8">
        <f>AB79+AO79</f>
        <v>0</v>
      </c>
      <c r="AQ79" s="11"/>
      <c r="AR79" s="10"/>
      <c r="AS79" s="11"/>
      <c r="AT79" s="10"/>
      <c r="AU79" s="11"/>
      <c r="AV79" s="10"/>
      <c r="AW79" s="8"/>
      <c r="AX79" s="11"/>
      <c r="AY79" s="10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8"/>
      <c r="BK79" s="8">
        <f>AW79+BJ79</f>
        <v>0</v>
      </c>
      <c r="BL79" s="11"/>
      <c r="BM79" s="10"/>
      <c r="BN79" s="11"/>
      <c r="BO79" s="10"/>
      <c r="BP79" s="11"/>
      <c r="BQ79" s="10"/>
      <c r="BR79" s="8"/>
      <c r="BS79" s="11"/>
      <c r="BT79" s="10"/>
      <c r="BU79" s="11">
        <v>30</v>
      </c>
      <c r="BV79" s="10" t="s">
        <v>63</v>
      </c>
      <c r="BW79" s="11"/>
      <c r="BX79" s="10"/>
      <c r="BY79" s="11"/>
      <c r="BZ79" s="10"/>
      <c r="CA79" s="11"/>
      <c r="CB79" s="10"/>
      <c r="CC79" s="11"/>
      <c r="CD79" s="10"/>
      <c r="CE79" s="8">
        <v>2</v>
      </c>
      <c r="CF79" s="8">
        <f>BR79+CE79</f>
        <v>0</v>
      </c>
      <c r="CG79" s="11"/>
      <c r="CH79" s="10"/>
      <c r="CI79" s="11"/>
      <c r="CJ79" s="10"/>
      <c r="CK79" s="11"/>
      <c r="CL79" s="10"/>
      <c r="CM79" s="8"/>
      <c r="CN79" s="11"/>
      <c r="CO79" s="10"/>
      <c r="CP79" s="11"/>
      <c r="CQ79" s="10"/>
      <c r="CR79" s="11"/>
      <c r="CS79" s="10"/>
      <c r="CT79" s="11"/>
      <c r="CU79" s="10"/>
      <c r="CV79" s="11"/>
      <c r="CW79" s="10"/>
      <c r="CX79" s="11"/>
      <c r="CY79" s="10"/>
      <c r="CZ79" s="8"/>
      <c r="DA79" s="8">
        <f>CM79+CZ79</f>
        <v>0</v>
      </c>
      <c r="DB79" s="11"/>
      <c r="DC79" s="10"/>
      <c r="DD79" s="11"/>
      <c r="DE79" s="10"/>
      <c r="DF79" s="11"/>
      <c r="DG79" s="10"/>
      <c r="DH79" s="8"/>
      <c r="DI79" s="11"/>
      <c r="DJ79" s="10"/>
      <c r="DK79" s="11"/>
      <c r="DL79" s="10"/>
      <c r="DM79" s="11"/>
      <c r="DN79" s="10"/>
      <c r="DO79" s="11"/>
      <c r="DP79" s="10"/>
      <c r="DQ79" s="11"/>
      <c r="DR79" s="10"/>
      <c r="DS79" s="11"/>
      <c r="DT79" s="10"/>
      <c r="DU79" s="8"/>
      <c r="DV79" s="8">
        <f>DH79+DU79</f>
        <v>0</v>
      </c>
      <c r="DW79" s="11"/>
      <c r="DX79" s="10"/>
      <c r="DY79" s="11"/>
      <c r="DZ79" s="10"/>
      <c r="EA79" s="11"/>
      <c r="EB79" s="10"/>
      <c r="EC79" s="8"/>
      <c r="ED79" s="11"/>
      <c r="EE79" s="10"/>
      <c r="EF79" s="11"/>
      <c r="EG79" s="10"/>
      <c r="EH79" s="11"/>
      <c r="EI79" s="10"/>
      <c r="EJ79" s="11"/>
      <c r="EK79" s="10"/>
      <c r="EL79" s="11"/>
      <c r="EM79" s="10"/>
      <c r="EN79" s="11"/>
      <c r="EO79" s="10"/>
      <c r="EP79" s="8"/>
      <c r="EQ79" s="8">
        <f>EC79+EP79</f>
        <v>0</v>
      </c>
      <c r="ER79" s="11"/>
      <c r="ES79" s="10"/>
      <c r="ET79" s="11"/>
      <c r="EU79" s="10"/>
      <c r="EV79" s="11"/>
      <c r="EW79" s="10"/>
      <c r="EX79" s="8"/>
      <c r="EY79" s="11"/>
      <c r="EZ79" s="10"/>
      <c r="FA79" s="11"/>
      <c r="FB79" s="10"/>
      <c r="FC79" s="11"/>
      <c r="FD79" s="10"/>
      <c r="FE79" s="11"/>
      <c r="FF79" s="10"/>
      <c r="FG79" s="11"/>
      <c r="FH79" s="10"/>
      <c r="FI79" s="11"/>
      <c r="FJ79" s="10"/>
      <c r="FK79" s="8"/>
      <c r="FL79" s="8">
        <f>EX79+FK79</f>
        <v>0</v>
      </c>
      <c r="FM79" s="11"/>
      <c r="FN79" s="10"/>
      <c r="FO79" s="11"/>
      <c r="FP79" s="10"/>
      <c r="FQ79" s="11"/>
      <c r="FR79" s="10"/>
      <c r="FS79" s="8"/>
      <c r="FT79" s="11"/>
      <c r="FU79" s="10"/>
      <c r="FV79" s="11"/>
      <c r="FW79" s="10"/>
      <c r="FX79" s="11"/>
      <c r="FY79" s="10"/>
      <c r="FZ79" s="11"/>
      <c r="GA79" s="10"/>
      <c r="GB79" s="11"/>
      <c r="GC79" s="10"/>
      <c r="GD79" s="11"/>
      <c r="GE79" s="10"/>
      <c r="GF79" s="8"/>
      <c r="GG79" s="8">
        <f>FS79+GF79</f>
        <v>0</v>
      </c>
    </row>
    <row r="80" spans="1:189" ht="12.75">
      <c r="A80" s="7"/>
      <c r="B80" s="7">
        <v>1</v>
      </c>
      <c r="C80" s="7">
        <v>1</v>
      </c>
      <c r="D80" s="7"/>
      <c r="E80" s="7" t="s">
        <v>172</v>
      </c>
      <c r="F80" s="3" t="s">
        <v>173</v>
      </c>
      <c r="G80" s="7">
        <f>COUNTIF(V80:GG80,"e")</f>
        <v>0</v>
      </c>
      <c r="H80" s="7">
        <f>COUNTIF(V80:GG80,"z")</f>
        <v>0</v>
      </c>
      <c r="I80" s="7">
        <f>SUM(J80:R80)</f>
        <v>0</v>
      </c>
      <c r="J80" s="7">
        <f>V80+AQ80+BL80+CG80+DB80+DW80+ER80+FM80</f>
        <v>0</v>
      </c>
      <c r="K80" s="7">
        <f>X80+AS80+BN80+CI80+DD80+DY80+ET80+FO80</f>
        <v>0</v>
      </c>
      <c r="L80" s="7">
        <f>Z80+AU80+BP80+CK80+DF80+EA80+EV80+FQ80</f>
        <v>0</v>
      </c>
      <c r="M80" s="7">
        <f>AC80+AX80+BS80+CN80+DI80+ED80+EY80+FT80</f>
        <v>0</v>
      </c>
      <c r="N80" s="7">
        <f>AE80+AZ80+BU80+CP80+DK80+EF80+FA80+FV80</f>
        <v>0</v>
      </c>
      <c r="O80" s="7">
        <f>AG80+BB80+BW80+CR80+DM80+EH80+FC80+FX80</f>
        <v>0</v>
      </c>
      <c r="P80" s="7">
        <f>AI80+BD80+BY80+CT80+DO80+EJ80+FE80+FZ80</f>
        <v>0</v>
      </c>
      <c r="Q80" s="7">
        <f>AK80+BF80+CA80+CV80+DQ80+EL80+FG80+GB80</f>
        <v>0</v>
      </c>
      <c r="R80" s="7">
        <f>AM80+BH80+CC80+CX80+DS80+EN80+FI80+GD80</f>
        <v>0</v>
      </c>
      <c r="S80" s="8">
        <f>AP80+BK80+CF80+DA80+DV80+EQ80+FL80+GG80</f>
        <v>0</v>
      </c>
      <c r="T80" s="8">
        <f>AO80+BJ80+CE80+CZ80+DU80+EP80+FK80+GF80</f>
        <v>0</v>
      </c>
      <c r="U80" s="8">
        <v>1.3</v>
      </c>
      <c r="V80" s="11"/>
      <c r="W80" s="10"/>
      <c r="X80" s="11"/>
      <c r="Y80" s="10"/>
      <c r="Z80" s="11"/>
      <c r="AA80" s="10"/>
      <c r="AB80" s="8"/>
      <c r="AC80" s="11"/>
      <c r="AD80" s="10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8"/>
      <c r="AP80" s="8">
        <f>AB80+AO80</f>
        <v>0</v>
      </c>
      <c r="AQ80" s="11"/>
      <c r="AR80" s="10"/>
      <c r="AS80" s="11"/>
      <c r="AT80" s="10"/>
      <c r="AU80" s="11"/>
      <c r="AV80" s="10"/>
      <c r="AW80" s="8"/>
      <c r="AX80" s="11"/>
      <c r="AY80" s="10"/>
      <c r="AZ80" s="11"/>
      <c r="BA80" s="10"/>
      <c r="BB80" s="11"/>
      <c r="BC80" s="10"/>
      <c r="BD80" s="11"/>
      <c r="BE80" s="10"/>
      <c r="BF80" s="11"/>
      <c r="BG80" s="10"/>
      <c r="BH80" s="11"/>
      <c r="BI80" s="10"/>
      <c r="BJ80" s="8"/>
      <c r="BK80" s="8">
        <f>AW80+BJ80</f>
        <v>0</v>
      </c>
      <c r="BL80" s="11"/>
      <c r="BM80" s="10"/>
      <c r="BN80" s="11"/>
      <c r="BO80" s="10"/>
      <c r="BP80" s="11"/>
      <c r="BQ80" s="10"/>
      <c r="BR80" s="8"/>
      <c r="BS80" s="11"/>
      <c r="BT80" s="10"/>
      <c r="BU80" s="11">
        <v>30</v>
      </c>
      <c r="BV80" s="10" t="s">
        <v>63</v>
      </c>
      <c r="BW80" s="11"/>
      <c r="BX80" s="10"/>
      <c r="BY80" s="11"/>
      <c r="BZ80" s="10"/>
      <c r="CA80" s="11"/>
      <c r="CB80" s="10"/>
      <c r="CC80" s="11"/>
      <c r="CD80" s="10"/>
      <c r="CE80" s="8">
        <v>2</v>
      </c>
      <c r="CF80" s="8">
        <f>BR80+CE80</f>
        <v>0</v>
      </c>
      <c r="CG80" s="11"/>
      <c r="CH80" s="10"/>
      <c r="CI80" s="11"/>
      <c r="CJ80" s="10"/>
      <c r="CK80" s="11"/>
      <c r="CL80" s="10"/>
      <c r="CM80" s="8"/>
      <c r="CN80" s="11"/>
      <c r="CO80" s="10"/>
      <c r="CP80" s="11"/>
      <c r="CQ80" s="10"/>
      <c r="CR80" s="11"/>
      <c r="CS80" s="10"/>
      <c r="CT80" s="11"/>
      <c r="CU80" s="10"/>
      <c r="CV80" s="11"/>
      <c r="CW80" s="10"/>
      <c r="CX80" s="11"/>
      <c r="CY80" s="10"/>
      <c r="CZ80" s="8"/>
      <c r="DA80" s="8">
        <f>CM80+CZ80</f>
        <v>0</v>
      </c>
      <c r="DB80" s="11"/>
      <c r="DC80" s="10"/>
      <c r="DD80" s="11"/>
      <c r="DE80" s="10"/>
      <c r="DF80" s="11"/>
      <c r="DG80" s="10"/>
      <c r="DH80" s="8"/>
      <c r="DI80" s="11"/>
      <c r="DJ80" s="10"/>
      <c r="DK80" s="11"/>
      <c r="DL80" s="10"/>
      <c r="DM80" s="11"/>
      <c r="DN80" s="10"/>
      <c r="DO80" s="11"/>
      <c r="DP80" s="10"/>
      <c r="DQ80" s="11"/>
      <c r="DR80" s="10"/>
      <c r="DS80" s="11"/>
      <c r="DT80" s="10"/>
      <c r="DU80" s="8"/>
      <c r="DV80" s="8">
        <f>DH80+DU80</f>
        <v>0</v>
      </c>
      <c r="DW80" s="11"/>
      <c r="DX80" s="10"/>
      <c r="DY80" s="11"/>
      <c r="DZ80" s="10"/>
      <c r="EA80" s="11"/>
      <c r="EB80" s="10"/>
      <c r="EC80" s="8"/>
      <c r="ED80" s="11"/>
      <c r="EE80" s="10"/>
      <c r="EF80" s="11"/>
      <c r="EG80" s="10"/>
      <c r="EH80" s="11"/>
      <c r="EI80" s="10"/>
      <c r="EJ80" s="11"/>
      <c r="EK80" s="10"/>
      <c r="EL80" s="11"/>
      <c r="EM80" s="10"/>
      <c r="EN80" s="11"/>
      <c r="EO80" s="10"/>
      <c r="EP80" s="8"/>
      <c r="EQ80" s="8">
        <f>EC80+EP80</f>
        <v>0</v>
      </c>
      <c r="ER80" s="11"/>
      <c r="ES80" s="10"/>
      <c r="ET80" s="11"/>
      <c r="EU80" s="10"/>
      <c r="EV80" s="11"/>
      <c r="EW80" s="10"/>
      <c r="EX80" s="8"/>
      <c r="EY80" s="11"/>
      <c r="EZ80" s="10"/>
      <c r="FA80" s="11"/>
      <c r="FB80" s="10"/>
      <c r="FC80" s="11"/>
      <c r="FD80" s="10"/>
      <c r="FE80" s="11"/>
      <c r="FF80" s="10"/>
      <c r="FG80" s="11"/>
      <c r="FH80" s="10"/>
      <c r="FI80" s="11"/>
      <c r="FJ80" s="10"/>
      <c r="FK80" s="8"/>
      <c r="FL80" s="8">
        <f>EX80+FK80</f>
        <v>0</v>
      </c>
      <c r="FM80" s="11"/>
      <c r="FN80" s="10"/>
      <c r="FO80" s="11"/>
      <c r="FP80" s="10"/>
      <c r="FQ80" s="11"/>
      <c r="FR80" s="10"/>
      <c r="FS80" s="8"/>
      <c r="FT80" s="11"/>
      <c r="FU80" s="10"/>
      <c r="FV80" s="11"/>
      <c r="FW80" s="10"/>
      <c r="FX80" s="11"/>
      <c r="FY80" s="10"/>
      <c r="FZ80" s="11"/>
      <c r="GA80" s="10"/>
      <c r="GB80" s="11"/>
      <c r="GC80" s="10"/>
      <c r="GD80" s="11"/>
      <c r="GE80" s="10"/>
      <c r="GF80" s="8"/>
      <c r="GG80" s="8">
        <f>FS80+GF80</f>
        <v>0</v>
      </c>
    </row>
    <row r="81" spans="1:189" ht="12.75">
      <c r="A81" s="7"/>
      <c r="B81" s="7">
        <v>2</v>
      </c>
      <c r="C81" s="7">
        <v>1</v>
      </c>
      <c r="D81" s="7"/>
      <c r="E81" s="7" t="s">
        <v>174</v>
      </c>
      <c r="F81" s="3" t="s">
        <v>175</v>
      </c>
      <c r="G81" s="7">
        <f>COUNTIF(V81:GG81,"e")</f>
        <v>0</v>
      </c>
      <c r="H81" s="7">
        <f>COUNTIF(V81:GG81,"z")</f>
        <v>0</v>
      </c>
      <c r="I81" s="7">
        <f>SUM(J81:R81)</f>
        <v>0</v>
      </c>
      <c r="J81" s="7">
        <f>V81+AQ81+BL81+CG81+DB81+DW81+ER81+FM81</f>
        <v>0</v>
      </c>
      <c r="K81" s="7">
        <f>X81+AS81+BN81+CI81+DD81+DY81+ET81+FO81</f>
        <v>0</v>
      </c>
      <c r="L81" s="7">
        <f>Z81+AU81+BP81+CK81+DF81+EA81+EV81+FQ81</f>
        <v>0</v>
      </c>
      <c r="M81" s="7">
        <f>AC81+AX81+BS81+CN81+DI81+ED81+EY81+FT81</f>
        <v>0</v>
      </c>
      <c r="N81" s="7">
        <f>AE81+AZ81+BU81+CP81+DK81+EF81+FA81+FV81</f>
        <v>0</v>
      </c>
      <c r="O81" s="7">
        <f>AG81+BB81+BW81+CR81+DM81+EH81+FC81+FX81</f>
        <v>0</v>
      </c>
      <c r="P81" s="7">
        <f>AI81+BD81+BY81+CT81+DO81+EJ81+FE81+FZ81</f>
        <v>0</v>
      </c>
      <c r="Q81" s="7">
        <f>AK81+BF81+CA81+CV81+DQ81+EL81+FG81+GB81</f>
        <v>0</v>
      </c>
      <c r="R81" s="7">
        <f>AM81+BH81+CC81+CX81+DS81+EN81+FI81+GD81</f>
        <v>0</v>
      </c>
      <c r="S81" s="8">
        <f>AP81+BK81+CF81+DA81+DV81+EQ81+FL81+GG81</f>
        <v>0</v>
      </c>
      <c r="T81" s="8">
        <f>AO81+BJ81+CE81+CZ81+DU81+EP81+FK81+GF81</f>
        <v>0</v>
      </c>
      <c r="U81" s="8">
        <v>2.5</v>
      </c>
      <c r="V81" s="11"/>
      <c r="W81" s="10"/>
      <c r="X81" s="11"/>
      <c r="Y81" s="10"/>
      <c r="Z81" s="11"/>
      <c r="AA81" s="10"/>
      <c r="AB81" s="8"/>
      <c r="AC81" s="11"/>
      <c r="AD81" s="10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8"/>
      <c r="AP81" s="8">
        <f>AB81+AO81</f>
        <v>0</v>
      </c>
      <c r="AQ81" s="11"/>
      <c r="AR81" s="10"/>
      <c r="AS81" s="11"/>
      <c r="AT81" s="10"/>
      <c r="AU81" s="11"/>
      <c r="AV81" s="10"/>
      <c r="AW81" s="8"/>
      <c r="AX81" s="11"/>
      <c r="AY81" s="10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8"/>
      <c r="BK81" s="8">
        <f>AW81+BJ81</f>
        <v>0</v>
      </c>
      <c r="BL81" s="11"/>
      <c r="BM81" s="10"/>
      <c r="BN81" s="11"/>
      <c r="BO81" s="10"/>
      <c r="BP81" s="11"/>
      <c r="BQ81" s="10"/>
      <c r="BR81" s="8"/>
      <c r="BS81" s="11"/>
      <c r="BT81" s="10"/>
      <c r="BU81" s="11"/>
      <c r="BV81" s="10"/>
      <c r="BW81" s="11"/>
      <c r="BX81" s="10"/>
      <c r="BY81" s="11"/>
      <c r="BZ81" s="10"/>
      <c r="CA81" s="11"/>
      <c r="CB81" s="10"/>
      <c r="CC81" s="11"/>
      <c r="CD81" s="10"/>
      <c r="CE81" s="8"/>
      <c r="CF81" s="8">
        <f>BR81+CE81</f>
        <v>0</v>
      </c>
      <c r="CG81" s="11"/>
      <c r="CH81" s="10"/>
      <c r="CI81" s="11"/>
      <c r="CJ81" s="10"/>
      <c r="CK81" s="11"/>
      <c r="CL81" s="10"/>
      <c r="CM81" s="8"/>
      <c r="CN81" s="11"/>
      <c r="CO81" s="10"/>
      <c r="CP81" s="11">
        <v>60</v>
      </c>
      <c r="CQ81" s="10" t="s">
        <v>63</v>
      </c>
      <c r="CR81" s="11"/>
      <c r="CS81" s="10"/>
      <c r="CT81" s="11"/>
      <c r="CU81" s="10"/>
      <c r="CV81" s="11"/>
      <c r="CW81" s="10"/>
      <c r="CX81" s="11"/>
      <c r="CY81" s="10"/>
      <c r="CZ81" s="8">
        <v>3</v>
      </c>
      <c r="DA81" s="8">
        <f>CM81+CZ81</f>
        <v>0</v>
      </c>
      <c r="DB81" s="11"/>
      <c r="DC81" s="10"/>
      <c r="DD81" s="11"/>
      <c r="DE81" s="10"/>
      <c r="DF81" s="11"/>
      <c r="DG81" s="10"/>
      <c r="DH81" s="8"/>
      <c r="DI81" s="11"/>
      <c r="DJ81" s="10"/>
      <c r="DK81" s="11"/>
      <c r="DL81" s="10"/>
      <c r="DM81" s="11"/>
      <c r="DN81" s="10"/>
      <c r="DO81" s="11"/>
      <c r="DP81" s="10"/>
      <c r="DQ81" s="11"/>
      <c r="DR81" s="10"/>
      <c r="DS81" s="11"/>
      <c r="DT81" s="10"/>
      <c r="DU81" s="8"/>
      <c r="DV81" s="8">
        <f>DH81+DU81</f>
        <v>0</v>
      </c>
      <c r="DW81" s="11"/>
      <c r="DX81" s="10"/>
      <c r="DY81" s="11"/>
      <c r="DZ81" s="10"/>
      <c r="EA81" s="11"/>
      <c r="EB81" s="10"/>
      <c r="EC81" s="8"/>
      <c r="ED81" s="11"/>
      <c r="EE81" s="10"/>
      <c r="EF81" s="11"/>
      <c r="EG81" s="10"/>
      <c r="EH81" s="11"/>
      <c r="EI81" s="10"/>
      <c r="EJ81" s="11"/>
      <c r="EK81" s="10"/>
      <c r="EL81" s="11"/>
      <c r="EM81" s="10"/>
      <c r="EN81" s="11"/>
      <c r="EO81" s="10"/>
      <c r="EP81" s="8"/>
      <c r="EQ81" s="8">
        <f>EC81+EP81</f>
        <v>0</v>
      </c>
      <c r="ER81" s="11"/>
      <c r="ES81" s="10"/>
      <c r="ET81" s="11"/>
      <c r="EU81" s="10"/>
      <c r="EV81" s="11"/>
      <c r="EW81" s="10"/>
      <c r="EX81" s="8"/>
      <c r="EY81" s="11"/>
      <c r="EZ81" s="10"/>
      <c r="FA81" s="11"/>
      <c r="FB81" s="10"/>
      <c r="FC81" s="11"/>
      <c r="FD81" s="10"/>
      <c r="FE81" s="11"/>
      <c r="FF81" s="10"/>
      <c r="FG81" s="11"/>
      <c r="FH81" s="10"/>
      <c r="FI81" s="11"/>
      <c r="FJ81" s="10"/>
      <c r="FK81" s="8"/>
      <c r="FL81" s="8">
        <f>EX81+FK81</f>
        <v>0</v>
      </c>
      <c r="FM81" s="11"/>
      <c r="FN81" s="10"/>
      <c r="FO81" s="11"/>
      <c r="FP81" s="10"/>
      <c r="FQ81" s="11"/>
      <c r="FR81" s="10"/>
      <c r="FS81" s="8"/>
      <c r="FT81" s="11"/>
      <c r="FU81" s="10"/>
      <c r="FV81" s="11"/>
      <c r="FW81" s="10"/>
      <c r="FX81" s="11"/>
      <c r="FY81" s="10"/>
      <c r="FZ81" s="11"/>
      <c r="GA81" s="10"/>
      <c r="GB81" s="11"/>
      <c r="GC81" s="10"/>
      <c r="GD81" s="11"/>
      <c r="GE81" s="10"/>
      <c r="GF81" s="8"/>
      <c r="GG81" s="8">
        <f>FS81+GF81</f>
        <v>0</v>
      </c>
    </row>
    <row r="82" spans="1:189" ht="12.75">
      <c r="A82" s="7"/>
      <c r="B82" s="7">
        <v>2</v>
      </c>
      <c r="C82" s="7">
        <v>1</v>
      </c>
      <c r="D82" s="7"/>
      <c r="E82" s="7" t="s">
        <v>176</v>
      </c>
      <c r="F82" s="3" t="s">
        <v>177</v>
      </c>
      <c r="G82" s="7">
        <f>COUNTIF(V82:GG82,"e")</f>
        <v>0</v>
      </c>
      <c r="H82" s="7">
        <f>COUNTIF(V82:GG82,"z")</f>
        <v>0</v>
      </c>
      <c r="I82" s="7">
        <f>SUM(J82:R82)</f>
        <v>0</v>
      </c>
      <c r="J82" s="7">
        <f>V82+AQ82+BL82+CG82+DB82+DW82+ER82+FM82</f>
        <v>0</v>
      </c>
      <c r="K82" s="7">
        <f>X82+AS82+BN82+CI82+DD82+DY82+ET82+FO82</f>
        <v>0</v>
      </c>
      <c r="L82" s="7">
        <f>Z82+AU82+BP82+CK82+DF82+EA82+EV82+FQ82</f>
        <v>0</v>
      </c>
      <c r="M82" s="7">
        <f>AC82+AX82+BS82+CN82+DI82+ED82+EY82+FT82</f>
        <v>0</v>
      </c>
      <c r="N82" s="7">
        <f>AE82+AZ82+BU82+CP82+DK82+EF82+FA82+FV82</f>
        <v>0</v>
      </c>
      <c r="O82" s="7">
        <f>AG82+BB82+BW82+CR82+DM82+EH82+FC82+FX82</f>
        <v>0</v>
      </c>
      <c r="P82" s="7">
        <f>AI82+BD82+BY82+CT82+DO82+EJ82+FE82+FZ82</f>
        <v>0</v>
      </c>
      <c r="Q82" s="7">
        <f>AK82+BF82+CA82+CV82+DQ82+EL82+FG82+GB82</f>
        <v>0</v>
      </c>
      <c r="R82" s="7">
        <f>AM82+BH82+CC82+CX82+DS82+EN82+FI82+GD82</f>
        <v>0</v>
      </c>
      <c r="S82" s="8">
        <f>AP82+BK82+CF82+DA82+DV82+EQ82+FL82+GG82</f>
        <v>0</v>
      </c>
      <c r="T82" s="8">
        <f>AO82+BJ82+CE82+CZ82+DU82+EP82+FK82+GF82</f>
        <v>0</v>
      </c>
      <c r="U82" s="8">
        <v>2.5</v>
      </c>
      <c r="V82" s="11"/>
      <c r="W82" s="10"/>
      <c r="X82" s="11"/>
      <c r="Y82" s="10"/>
      <c r="Z82" s="11"/>
      <c r="AA82" s="10"/>
      <c r="AB82" s="8"/>
      <c r="AC82" s="11"/>
      <c r="AD82" s="10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8"/>
      <c r="AP82" s="8">
        <f>AB82+AO82</f>
        <v>0</v>
      </c>
      <c r="AQ82" s="11"/>
      <c r="AR82" s="10"/>
      <c r="AS82" s="11"/>
      <c r="AT82" s="10"/>
      <c r="AU82" s="11"/>
      <c r="AV82" s="10"/>
      <c r="AW82" s="8"/>
      <c r="AX82" s="11"/>
      <c r="AY82" s="10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8"/>
      <c r="BK82" s="8">
        <f>AW82+BJ82</f>
        <v>0</v>
      </c>
      <c r="BL82" s="11"/>
      <c r="BM82" s="10"/>
      <c r="BN82" s="11"/>
      <c r="BO82" s="10"/>
      <c r="BP82" s="11"/>
      <c r="BQ82" s="10"/>
      <c r="BR82" s="8"/>
      <c r="BS82" s="11"/>
      <c r="BT82" s="10"/>
      <c r="BU82" s="11"/>
      <c r="BV82" s="10"/>
      <c r="BW82" s="11"/>
      <c r="BX82" s="10"/>
      <c r="BY82" s="11"/>
      <c r="BZ82" s="10"/>
      <c r="CA82" s="11"/>
      <c r="CB82" s="10"/>
      <c r="CC82" s="11"/>
      <c r="CD82" s="10"/>
      <c r="CE82" s="8"/>
      <c r="CF82" s="8">
        <f>BR82+CE82</f>
        <v>0</v>
      </c>
      <c r="CG82" s="11"/>
      <c r="CH82" s="10"/>
      <c r="CI82" s="11"/>
      <c r="CJ82" s="10"/>
      <c r="CK82" s="11"/>
      <c r="CL82" s="10"/>
      <c r="CM82" s="8"/>
      <c r="CN82" s="11"/>
      <c r="CO82" s="10"/>
      <c r="CP82" s="11">
        <v>60</v>
      </c>
      <c r="CQ82" s="10" t="s">
        <v>63</v>
      </c>
      <c r="CR82" s="11"/>
      <c r="CS82" s="10"/>
      <c r="CT82" s="11"/>
      <c r="CU82" s="10"/>
      <c r="CV82" s="11"/>
      <c r="CW82" s="10"/>
      <c r="CX82" s="11"/>
      <c r="CY82" s="10"/>
      <c r="CZ82" s="8">
        <v>3</v>
      </c>
      <c r="DA82" s="8">
        <f>CM82+CZ82</f>
        <v>0</v>
      </c>
      <c r="DB82" s="11"/>
      <c r="DC82" s="10"/>
      <c r="DD82" s="11"/>
      <c r="DE82" s="10"/>
      <c r="DF82" s="11"/>
      <c r="DG82" s="10"/>
      <c r="DH82" s="8"/>
      <c r="DI82" s="11"/>
      <c r="DJ82" s="10"/>
      <c r="DK82" s="11"/>
      <c r="DL82" s="10"/>
      <c r="DM82" s="11"/>
      <c r="DN82" s="10"/>
      <c r="DO82" s="11"/>
      <c r="DP82" s="10"/>
      <c r="DQ82" s="11"/>
      <c r="DR82" s="10"/>
      <c r="DS82" s="11"/>
      <c r="DT82" s="10"/>
      <c r="DU82" s="8"/>
      <c r="DV82" s="8">
        <f>DH82+DU82</f>
        <v>0</v>
      </c>
      <c r="DW82" s="11"/>
      <c r="DX82" s="10"/>
      <c r="DY82" s="11"/>
      <c r="DZ82" s="10"/>
      <c r="EA82" s="11"/>
      <c r="EB82" s="10"/>
      <c r="EC82" s="8"/>
      <c r="ED82" s="11"/>
      <c r="EE82" s="10"/>
      <c r="EF82" s="11"/>
      <c r="EG82" s="10"/>
      <c r="EH82" s="11"/>
      <c r="EI82" s="10"/>
      <c r="EJ82" s="11"/>
      <c r="EK82" s="10"/>
      <c r="EL82" s="11"/>
      <c r="EM82" s="10"/>
      <c r="EN82" s="11"/>
      <c r="EO82" s="10"/>
      <c r="EP82" s="8"/>
      <c r="EQ82" s="8">
        <f>EC82+EP82</f>
        <v>0</v>
      </c>
      <c r="ER82" s="11"/>
      <c r="ES82" s="10"/>
      <c r="ET82" s="11"/>
      <c r="EU82" s="10"/>
      <c r="EV82" s="11"/>
      <c r="EW82" s="10"/>
      <c r="EX82" s="8"/>
      <c r="EY82" s="11"/>
      <c r="EZ82" s="10"/>
      <c r="FA82" s="11"/>
      <c r="FB82" s="10"/>
      <c r="FC82" s="11"/>
      <c r="FD82" s="10"/>
      <c r="FE82" s="11"/>
      <c r="FF82" s="10"/>
      <c r="FG82" s="11"/>
      <c r="FH82" s="10"/>
      <c r="FI82" s="11"/>
      <c r="FJ82" s="10"/>
      <c r="FK82" s="8"/>
      <c r="FL82" s="8">
        <f>EX82+FK82</f>
        <v>0</v>
      </c>
      <c r="FM82" s="11"/>
      <c r="FN82" s="10"/>
      <c r="FO82" s="11"/>
      <c r="FP82" s="10"/>
      <c r="FQ82" s="11"/>
      <c r="FR82" s="10"/>
      <c r="FS82" s="8"/>
      <c r="FT82" s="11"/>
      <c r="FU82" s="10"/>
      <c r="FV82" s="11"/>
      <c r="FW82" s="10"/>
      <c r="FX82" s="11"/>
      <c r="FY82" s="10"/>
      <c r="FZ82" s="11"/>
      <c r="GA82" s="10"/>
      <c r="GB82" s="11"/>
      <c r="GC82" s="10"/>
      <c r="GD82" s="11"/>
      <c r="GE82" s="10"/>
      <c r="GF82" s="8"/>
      <c r="GG82" s="8">
        <f>FS82+GF82</f>
        <v>0</v>
      </c>
    </row>
    <row r="83" spans="1:189" ht="12.75">
      <c r="A83" s="7"/>
      <c r="B83" s="7">
        <v>3</v>
      </c>
      <c r="C83" s="7">
        <v>1</v>
      </c>
      <c r="D83" s="7"/>
      <c r="E83" s="7" t="s">
        <v>178</v>
      </c>
      <c r="F83" s="3" t="s">
        <v>179</v>
      </c>
      <c r="G83" s="7">
        <f>COUNTIF(V83:GG83,"e")</f>
        <v>0</v>
      </c>
      <c r="H83" s="7">
        <f>COUNTIF(V83:GG83,"z")</f>
        <v>0</v>
      </c>
      <c r="I83" s="7">
        <f>SUM(J83:R83)</f>
        <v>0</v>
      </c>
      <c r="J83" s="7">
        <f>V83+AQ83+BL83+CG83+DB83+DW83+ER83+FM83</f>
        <v>0</v>
      </c>
      <c r="K83" s="7">
        <f>X83+AS83+BN83+CI83+DD83+DY83+ET83+FO83</f>
        <v>0</v>
      </c>
      <c r="L83" s="7">
        <f>Z83+AU83+BP83+CK83+DF83+EA83+EV83+FQ83</f>
        <v>0</v>
      </c>
      <c r="M83" s="7">
        <f>AC83+AX83+BS83+CN83+DI83+ED83+EY83+FT83</f>
        <v>0</v>
      </c>
      <c r="N83" s="7">
        <f>AE83+AZ83+BU83+CP83+DK83+EF83+FA83+FV83</f>
        <v>0</v>
      </c>
      <c r="O83" s="7">
        <f>AG83+BB83+BW83+CR83+DM83+EH83+FC83+FX83</f>
        <v>0</v>
      </c>
      <c r="P83" s="7">
        <f>AI83+BD83+BY83+CT83+DO83+EJ83+FE83+FZ83</f>
        <v>0</v>
      </c>
      <c r="Q83" s="7">
        <f>AK83+BF83+CA83+CV83+DQ83+EL83+FG83+GB83</f>
        <v>0</v>
      </c>
      <c r="R83" s="7">
        <f>AM83+BH83+CC83+CX83+DS83+EN83+FI83+GD83</f>
        <v>0</v>
      </c>
      <c r="S83" s="8">
        <f>AP83+BK83+CF83+DA83+DV83+EQ83+FL83+GG83</f>
        <v>0</v>
      </c>
      <c r="T83" s="8">
        <f>AO83+BJ83+CE83+CZ83+DU83+EP83+FK83+GF83</f>
        <v>0</v>
      </c>
      <c r="U83" s="8">
        <v>2.6</v>
      </c>
      <c r="V83" s="11"/>
      <c r="W83" s="10"/>
      <c r="X83" s="11"/>
      <c r="Y83" s="10"/>
      <c r="Z83" s="11"/>
      <c r="AA83" s="10"/>
      <c r="AB83" s="8"/>
      <c r="AC83" s="11"/>
      <c r="AD83" s="10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8"/>
      <c r="AP83" s="8">
        <f>AB83+AO83</f>
        <v>0</v>
      </c>
      <c r="AQ83" s="11"/>
      <c r="AR83" s="10"/>
      <c r="AS83" s="11"/>
      <c r="AT83" s="10"/>
      <c r="AU83" s="11"/>
      <c r="AV83" s="10"/>
      <c r="AW83" s="8"/>
      <c r="AX83" s="11"/>
      <c r="AY83" s="10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8"/>
      <c r="BK83" s="8">
        <f>AW83+BJ83</f>
        <v>0</v>
      </c>
      <c r="BL83" s="11"/>
      <c r="BM83" s="10"/>
      <c r="BN83" s="11"/>
      <c r="BO83" s="10"/>
      <c r="BP83" s="11"/>
      <c r="BQ83" s="10"/>
      <c r="BR83" s="8"/>
      <c r="BS83" s="11"/>
      <c r="BT83" s="10"/>
      <c r="BU83" s="11"/>
      <c r="BV83" s="10"/>
      <c r="BW83" s="11"/>
      <c r="BX83" s="10"/>
      <c r="BY83" s="11"/>
      <c r="BZ83" s="10"/>
      <c r="CA83" s="11"/>
      <c r="CB83" s="10"/>
      <c r="CC83" s="11"/>
      <c r="CD83" s="10"/>
      <c r="CE83" s="8"/>
      <c r="CF83" s="8">
        <f>BR83+CE83</f>
        <v>0</v>
      </c>
      <c r="CG83" s="11"/>
      <c r="CH83" s="10"/>
      <c r="CI83" s="11"/>
      <c r="CJ83" s="10"/>
      <c r="CK83" s="11"/>
      <c r="CL83" s="10"/>
      <c r="CM83" s="8"/>
      <c r="CN83" s="11"/>
      <c r="CO83" s="10"/>
      <c r="CP83" s="11"/>
      <c r="CQ83" s="10"/>
      <c r="CR83" s="11"/>
      <c r="CS83" s="10"/>
      <c r="CT83" s="11"/>
      <c r="CU83" s="10"/>
      <c r="CV83" s="11"/>
      <c r="CW83" s="10"/>
      <c r="CX83" s="11"/>
      <c r="CY83" s="10"/>
      <c r="CZ83" s="8"/>
      <c r="DA83" s="8">
        <f>CM83+CZ83</f>
        <v>0</v>
      </c>
      <c r="DB83" s="11"/>
      <c r="DC83" s="10"/>
      <c r="DD83" s="11"/>
      <c r="DE83" s="10"/>
      <c r="DF83" s="11"/>
      <c r="DG83" s="10"/>
      <c r="DH83" s="8"/>
      <c r="DI83" s="11"/>
      <c r="DJ83" s="10"/>
      <c r="DK83" s="11">
        <v>60</v>
      </c>
      <c r="DL83" s="10" t="s">
        <v>71</v>
      </c>
      <c r="DM83" s="11"/>
      <c r="DN83" s="10"/>
      <c r="DO83" s="11"/>
      <c r="DP83" s="10"/>
      <c r="DQ83" s="11"/>
      <c r="DR83" s="10"/>
      <c r="DS83" s="11"/>
      <c r="DT83" s="10"/>
      <c r="DU83" s="8">
        <v>4</v>
      </c>
      <c r="DV83" s="8">
        <f>DH83+DU83</f>
        <v>0</v>
      </c>
      <c r="DW83" s="11"/>
      <c r="DX83" s="10"/>
      <c r="DY83" s="11"/>
      <c r="DZ83" s="10"/>
      <c r="EA83" s="11"/>
      <c r="EB83" s="10"/>
      <c r="EC83" s="8"/>
      <c r="ED83" s="11"/>
      <c r="EE83" s="10"/>
      <c r="EF83" s="11"/>
      <c r="EG83" s="10"/>
      <c r="EH83" s="11"/>
      <c r="EI83" s="10"/>
      <c r="EJ83" s="11"/>
      <c r="EK83" s="10"/>
      <c r="EL83" s="11"/>
      <c r="EM83" s="10"/>
      <c r="EN83" s="11"/>
      <c r="EO83" s="10"/>
      <c r="EP83" s="8"/>
      <c r="EQ83" s="8">
        <f>EC83+EP83</f>
        <v>0</v>
      </c>
      <c r="ER83" s="11"/>
      <c r="ES83" s="10"/>
      <c r="ET83" s="11"/>
      <c r="EU83" s="10"/>
      <c r="EV83" s="11"/>
      <c r="EW83" s="10"/>
      <c r="EX83" s="8"/>
      <c r="EY83" s="11"/>
      <c r="EZ83" s="10"/>
      <c r="FA83" s="11"/>
      <c r="FB83" s="10"/>
      <c r="FC83" s="11"/>
      <c r="FD83" s="10"/>
      <c r="FE83" s="11"/>
      <c r="FF83" s="10"/>
      <c r="FG83" s="11"/>
      <c r="FH83" s="10"/>
      <c r="FI83" s="11"/>
      <c r="FJ83" s="10"/>
      <c r="FK83" s="8"/>
      <c r="FL83" s="8">
        <f>EX83+FK83</f>
        <v>0</v>
      </c>
      <c r="FM83" s="11"/>
      <c r="FN83" s="10"/>
      <c r="FO83" s="11"/>
      <c r="FP83" s="10"/>
      <c r="FQ83" s="11"/>
      <c r="FR83" s="10"/>
      <c r="FS83" s="8"/>
      <c r="FT83" s="11"/>
      <c r="FU83" s="10"/>
      <c r="FV83" s="11"/>
      <c r="FW83" s="10"/>
      <c r="FX83" s="11"/>
      <c r="FY83" s="10"/>
      <c r="FZ83" s="11"/>
      <c r="GA83" s="10"/>
      <c r="GB83" s="11"/>
      <c r="GC83" s="10"/>
      <c r="GD83" s="11"/>
      <c r="GE83" s="10"/>
      <c r="GF83" s="8"/>
      <c r="GG83" s="8">
        <f>FS83+GF83</f>
        <v>0</v>
      </c>
    </row>
    <row r="84" spans="1:189" ht="12.75">
      <c r="A84" s="7"/>
      <c r="B84" s="7">
        <v>3</v>
      </c>
      <c r="C84" s="7">
        <v>1</v>
      </c>
      <c r="D84" s="7"/>
      <c r="E84" s="7" t="s">
        <v>180</v>
      </c>
      <c r="F84" s="3" t="s">
        <v>181</v>
      </c>
      <c r="G84" s="7">
        <f>COUNTIF(V84:GG84,"e")</f>
        <v>0</v>
      </c>
      <c r="H84" s="7">
        <f>COUNTIF(V84:GG84,"z")</f>
        <v>0</v>
      </c>
      <c r="I84" s="7">
        <f>SUM(J84:R84)</f>
        <v>0</v>
      </c>
      <c r="J84" s="7">
        <f>V84+AQ84+BL84+CG84+DB84+DW84+ER84+FM84</f>
        <v>0</v>
      </c>
      <c r="K84" s="7">
        <f>X84+AS84+BN84+CI84+DD84+DY84+ET84+FO84</f>
        <v>0</v>
      </c>
      <c r="L84" s="7">
        <f>Z84+AU84+BP84+CK84+DF84+EA84+EV84+FQ84</f>
        <v>0</v>
      </c>
      <c r="M84" s="7">
        <f>AC84+AX84+BS84+CN84+DI84+ED84+EY84+FT84</f>
        <v>0</v>
      </c>
      <c r="N84" s="7">
        <f>AE84+AZ84+BU84+CP84+DK84+EF84+FA84+FV84</f>
        <v>0</v>
      </c>
      <c r="O84" s="7">
        <f>AG84+BB84+BW84+CR84+DM84+EH84+FC84+FX84</f>
        <v>0</v>
      </c>
      <c r="P84" s="7">
        <f>AI84+BD84+BY84+CT84+DO84+EJ84+FE84+FZ84</f>
        <v>0</v>
      </c>
      <c r="Q84" s="7">
        <f>AK84+BF84+CA84+CV84+DQ84+EL84+FG84+GB84</f>
        <v>0</v>
      </c>
      <c r="R84" s="7">
        <f>AM84+BH84+CC84+CX84+DS84+EN84+FI84+GD84</f>
        <v>0</v>
      </c>
      <c r="S84" s="8">
        <f>AP84+BK84+CF84+DA84+DV84+EQ84+FL84+GG84</f>
        <v>0</v>
      </c>
      <c r="T84" s="8">
        <f>AO84+BJ84+CE84+CZ84+DU84+EP84+FK84+GF84</f>
        <v>0</v>
      </c>
      <c r="U84" s="8">
        <v>2.6</v>
      </c>
      <c r="V84" s="11"/>
      <c r="W84" s="10"/>
      <c r="X84" s="11"/>
      <c r="Y84" s="10"/>
      <c r="Z84" s="11"/>
      <c r="AA84" s="10"/>
      <c r="AB84" s="8"/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8"/>
      <c r="AP84" s="8">
        <f>AB84+AO84</f>
        <v>0</v>
      </c>
      <c r="AQ84" s="11"/>
      <c r="AR84" s="10"/>
      <c r="AS84" s="11"/>
      <c r="AT84" s="10"/>
      <c r="AU84" s="11"/>
      <c r="AV84" s="10"/>
      <c r="AW84" s="8"/>
      <c r="AX84" s="11"/>
      <c r="AY84" s="10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8"/>
      <c r="BK84" s="8">
        <f>AW84+BJ84</f>
        <v>0</v>
      </c>
      <c r="BL84" s="11"/>
      <c r="BM84" s="10"/>
      <c r="BN84" s="11"/>
      <c r="BO84" s="10"/>
      <c r="BP84" s="11"/>
      <c r="BQ84" s="10"/>
      <c r="BR84" s="8"/>
      <c r="BS84" s="11"/>
      <c r="BT84" s="10"/>
      <c r="BU84" s="11"/>
      <c r="BV84" s="10"/>
      <c r="BW84" s="11"/>
      <c r="BX84" s="10"/>
      <c r="BY84" s="11"/>
      <c r="BZ84" s="10"/>
      <c r="CA84" s="11"/>
      <c r="CB84" s="10"/>
      <c r="CC84" s="11"/>
      <c r="CD84" s="10"/>
      <c r="CE84" s="8"/>
      <c r="CF84" s="8">
        <f>BR84+CE84</f>
        <v>0</v>
      </c>
      <c r="CG84" s="11"/>
      <c r="CH84" s="10"/>
      <c r="CI84" s="11"/>
      <c r="CJ84" s="10"/>
      <c r="CK84" s="11"/>
      <c r="CL84" s="10"/>
      <c r="CM84" s="8"/>
      <c r="CN84" s="11"/>
      <c r="CO84" s="10"/>
      <c r="CP84" s="11"/>
      <c r="CQ84" s="10"/>
      <c r="CR84" s="11"/>
      <c r="CS84" s="10"/>
      <c r="CT84" s="11"/>
      <c r="CU84" s="10"/>
      <c r="CV84" s="11"/>
      <c r="CW84" s="10"/>
      <c r="CX84" s="11"/>
      <c r="CY84" s="10"/>
      <c r="CZ84" s="8"/>
      <c r="DA84" s="8">
        <f>CM84+CZ84</f>
        <v>0</v>
      </c>
      <c r="DB84" s="11"/>
      <c r="DC84" s="10"/>
      <c r="DD84" s="11"/>
      <c r="DE84" s="10"/>
      <c r="DF84" s="11"/>
      <c r="DG84" s="10"/>
      <c r="DH84" s="8"/>
      <c r="DI84" s="11"/>
      <c r="DJ84" s="10"/>
      <c r="DK84" s="11">
        <v>60</v>
      </c>
      <c r="DL84" s="10" t="s">
        <v>71</v>
      </c>
      <c r="DM84" s="11"/>
      <c r="DN84" s="10"/>
      <c r="DO84" s="11"/>
      <c r="DP84" s="10"/>
      <c r="DQ84" s="11"/>
      <c r="DR84" s="10"/>
      <c r="DS84" s="11"/>
      <c r="DT84" s="10"/>
      <c r="DU84" s="8">
        <v>4</v>
      </c>
      <c r="DV84" s="8">
        <f>DH84+DU84</f>
        <v>0</v>
      </c>
      <c r="DW84" s="11"/>
      <c r="DX84" s="10"/>
      <c r="DY84" s="11"/>
      <c r="DZ84" s="10"/>
      <c r="EA84" s="11"/>
      <c r="EB84" s="10"/>
      <c r="EC84" s="8"/>
      <c r="ED84" s="11"/>
      <c r="EE84" s="10"/>
      <c r="EF84" s="11"/>
      <c r="EG84" s="10"/>
      <c r="EH84" s="11"/>
      <c r="EI84" s="10"/>
      <c r="EJ84" s="11"/>
      <c r="EK84" s="10"/>
      <c r="EL84" s="11"/>
      <c r="EM84" s="10"/>
      <c r="EN84" s="11"/>
      <c r="EO84" s="10"/>
      <c r="EP84" s="8"/>
      <c r="EQ84" s="8">
        <f>EC84+EP84</f>
        <v>0</v>
      </c>
      <c r="ER84" s="11"/>
      <c r="ES84" s="10"/>
      <c r="ET84" s="11"/>
      <c r="EU84" s="10"/>
      <c r="EV84" s="11"/>
      <c r="EW84" s="10"/>
      <c r="EX84" s="8"/>
      <c r="EY84" s="11"/>
      <c r="EZ84" s="10"/>
      <c r="FA84" s="11"/>
      <c r="FB84" s="10"/>
      <c r="FC84" s="11"/>
      <c r="FD84" s="10"/>
      <c r="FE84" s="11"/>
      <c r="FF84" s="10"/>
      <c r="FG84" s="11"/>
      <c r="FH84" s="10"/>
      <c r="FI84" s="11"/>
      <c r="FJ84" s="10"/>
      <c r="FK84" s="8"/>
      <c r="FL84" s="8">
        <f>EX84+FK84</f>
        <v>0</v>
      </c>
      <c r="FM84" s="11"/>
      <c r="FN84" s="10"/>
      <c r="FO84" s="11"/>
      <c r="FP84" s="10"/>
      <c r="FQ84" s="11"/>
      <c r="FR84" s="10"/>
      <c r="FS84" s="8"/>
      <c r="FT84" s="11"/>
      <c r="FU84" s="10"/>
      <c r="FV84" s="11"/>
      <c r="FW84" s="10"/>
      <c r="FX84" s="11"/>
      <c r="FY84" s="10"/>
      <c r="FZ84" s="11"/>
      <c r="GA84" s="10"/>
      <c r="GB84" s="11"/>
      <c r="GC84" s="10"/>
      <c r="GD84" s="11"/>
      <c r="GE84" s="10"/>
      <c r="GF84" s="8"/>
      <c r="GG84" s="8">
        <f>FS84+GF84</f>
        <v>0</v>
      </c>
    </row>
    <row r="85" spans="1:189" ht="12.75">
      <c r="A85" s="7"/>
      <c r="B85" s="7">
        <v>4</v>
      </c>
      <c r="C85" s="7">
        <v>1</v>
      </c>
      <c r="D85" s="7"/>
      <c r="E85" s="7" t="s">
        <v>182</v>
      </c>
      <c r="F85" s="3" t="s">
        <v>183</v>
      </c>
      <c r="G85" s="7">
        <f>COUNTIF(V85:GG85,"e")</f>
        <v>0</v>
      </c>
      <c r="H85" s="7">
        <f>COUNTIF(V85:GG85,"z")</f>
        <v>0</v>
      </c>
      <c r="I85" s="7">
        <f>SUM(J85:R85)</f>
        <v>0</v>
      </c>
      <c r="J85" s="7">
        <f>V85+AQ85+BL85+CG85+DB85+DW85+ER85+FM85</f>
        <v>0</v>
      </c>
      <c r="K85" s="7">
        <f>X85+AS85+BN85+CI85+DD85+DY85+ET85+FO85</f>
        <v>0</v>
      </c>
      <c r="L85" s="7">
        <f>Z85+AU85+BP85+CK85+DF85+EA85+EV85+FQ85</f>
        <v>0</v>
      </c>
      <c r="M85" s="7">
        <f>AC85+AX85+BS85+CN85+DI85+ED85+EY85+FT85</f>
        <v>0</v>
      </c>
      <c r="N85" s="7">
        <f>AE85+AZ85+BU85+CP85+DK85+EF85+FA85+FV85</f>
        <v>0</v>
      </c>
      <c r="O85" s="7">
        <f>AG85+BB85+BW85+CR85+DM85+EH85+FC85+FX85</f>
        <v>0</v>
      </c>
      <c r="P85" s="7">
        <f>AI85+BD85+BY85+CT85+DO85+EJ85+FE85+FZ85</f>
        <v>0</v>
      </c>
      <c r="Q85" s="7">
        <f>AK85+BF85+CA85+CV85+DQ85+EL85+FG85+GB85</f>
        <v>0</v>
      </c>
      <c r="R85" s="7">
        <f>AM85+BH85+CC85+CX85+DS85+EN85+FI85+GD85</f>
        <v>0</v>
      </c>
      <c r="S85" s="8">
        <f>AP85+BK85+CF85+DA85+DV85+EQ85+FL85+GG85</f>
        <v>0</v>
      </c>
      <c r="T85" s="8">
        <f>AO85+BJ85+CE85+CZ85+DU85+EP85+FK85+GF85</f>
        <v>0</v>
      </c>
      <c r="U85" s="8">
        <v>1.2</v>
      </c>
      <c r="V85" s="11"/>
      <c r="W85" s="10"/>
      <c r="X85" s="11"/>
      <c r="Y85" s="10"/>
      <c r="Z85" s="11"/>
      <c r="AA85" s="10"/>
      <c r="AB85" s="8"/>
      <c r="AC85" s="11"/>
      <c r="AD85" s="10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8"/>
      <c r="AP85" s="8">
        <f>AB85+AO85</f>
        <v>0</v>
      </c>
      <c r="AQ85" s="11"/>
      <c r="AR85" s="10"/>
      <c r="AS85" s="11"/>
      <c r="AT85" s="10"/>
      <c r="AU85" s="11"/>
      <c r="AV85" s="10"/>
      <c r="AW85" s="8"/>
      <c r="AX85" s="11"/>
      <c r="AY85" s="10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8"/>
      <c r="BK85" s="8">
        <f>AW85+BJ85</f>
        <v>0</v>
      </c>
      <c r="BL85" s="11"/>
      <c r="BM85" s="10"/>
      <c r="BN85" s="11"/>
      <c r="BO85" s="10"/>
      <c r="BP85" s="11"/>
      <c r="BQ85" s="10"/>
      <c r="BR85" s="8"/>
      <c r="BS85" s="11"/>
      <c r="BT85" s="10"/>
      <c r="BU85" s="11"/>
      <c r="BV85" s="10"/>
      <c r="BW85" s="11"/>
      <c r="BX85" s="10"/>
      <c r="BY85" s="11"/>
      <c r="BZ85" s="10"/>
      <c r="CA85" s="11"/>
      <c r="CB85" s="10"/>
      <c r="CC85" s="11"/>
      <c r="CD85" s="10"/>
      <c r="CE85" s="8"/>
      <c r="CF85" s="8">
        <f>BR85+CE85</f>
        <v>0</v>
      </c>
      <c r="CG85" s="11"/>
      <c r="CH85" s="10"/>
      <c r="CI85" s="11"/>
      <c r="CJ85" s="10"/>
      <c r="CK85" s="11"/>
      <c r="CL85" s="10"/>
      <c r="CM85" s="8"/>
      <c r="CN85" s="11"/>
      <c r="CO85" s="10"/>
      <c r="CP85" s="11"/>
      <c r="CQ85" s="10"/>
      <c r="CR85" s="11"/>
      <c r="CS85" s="10"/>
      <c r="CT85" s="11"/>
      <c r="CU85" s="10"/>
      <c r="CV85" s="11"/>
      <c r="CW85" s="10"/>
      <c r="CX85" s="11"/>
      <c r="CY85" s="10"/>
      <c r="CZ85" s="8"/>
      <c r="DA85" s="8">
        <f>CM85+CZ85</f>
        <v>0</v>
      </c>
      <c r="DB85" s="11"/>
      <c r="DC85" s="10"/>
      <c r="DD85" s="11"/>
      <c r="DE85" s="10"/>
      <c r="DF85" s="11"/>
      <c r="DG85" s="10"/>
      <c r="DH85" s="8"/>
      <c r="DI85" s="11"/>
      <c r="DJ85" s="10"/>
      <c r="DK85" s="11"/>
      <c r="DL85" s="10"/>
      <c r="DM85" s="11"/>
      <c r="DN85" s="10"/>
      <c r="DO85" s="11"/>
      <c r="DP85" s="10"/>
      <c r="DQ85" s="11"/>
      <c r="DR85" s="10"/>
      <c r="DS85" s="11"/>
      <c r="DT85" s="10"/>
      <c r="DU85" s="8"/>
      <c r="DV85" s="8">
        <f>DH85+DU85</f>
        <v>0</v>
      </c>
      <c r="DW85" s="11">
        <v>30</v>
      </c>
      <c r="DX85" s="10" t="s">
        <v>63</v>
      </c>
      <c r="DY85" s="11"/>
      <c r="DZ85" s="10"/>
      <c r="EA85" s="11"/>
      <c r="EB85" s="10"/>
      <c r="EC85" s="8">
        <v>2</v>
      </c>
      <c r="ED85" s="11"/>
      <c r="EE85" s="10"/>
      <c r="EF85" s="11"/>
      <c r="EG85" s="10"/>
      <c r="EH85" s="11"/>
      <c r="EI85" s="10"/>
      <c r="EJ85" s="11"/>
      <c r="EK85" s="10"/>
      <c r="EL85" s="11"/>
      <c r="EM85" s="10"/>
      <c r="EN85" s="11"/>
      <c r="EO85" s="10"/>
      <c r="EP85" s="8"/>
      <c r="EQ85" s="8">
        <f>EC85+EP85</f>
        <v>0</v>
      </c>
      <c r="ER85" s="11"/>
      <c r="ES85" s="10"/>
      <c r="ET85" s="11"/>
      <c r="EU85" s="10"/>
      <c r="EV85" s="11"/>
      <c r="EW85" s="10"/>
      <c r="EX85" s="8"/>
      <c r="EY85" s="11"/>
      <c r="EZ85" s="10"/>
      <c r="FA85" s="11"/>
      <c r="FB85" s="10"/>
      <c r="FC85" s="11"/>
      <c r="FD85" s="10"/>
      <c r="FE85" s="11"/>
      <c r="FF85" s="10"/>
      <c r="FG85" s="11"/>
      <c r="FH85" s="10"/>
      <c r="FI85" s="11"/>
      <c r="FJ85" s="10"/>
      <c r="FK85" s="8"/>
      <c r="FL85" s="8">
        <f>EX85+FK85</f>
        <v>0</v>
      </c>
      <c r="FM85" s="11"/>
      <c r="FN85" s="10"/>
      <c r="FO85" s="11"/>
      <c r="FP85" s="10"/>
      <c r="FQ85" s="11"/>
      <c r="FR85" s="10"/>
      <c r="FS85" s="8"/>
      <c r="FT85" s="11"/>
      <c r="FU85" s="10"/>
      <c r="FV85" s="11"/>
      <c r="FW85" s="10"/>
      <c r="FX85" s="11"/>
      <c r="FY85" s="10"/>
      <c r="FZ85" s="11"/>
      <c r="GA85" s="10"/>
      <c r="GB85" s="11"/>
      <c r="GC85" s="10"/>
      <c r="GD85" s="11"/>
      <c r="GE85" s="10"/>
      <c r="GF85" s="8"/>
      <c r="GG85" s="8">
        <f>FS85+GF85</f>
        <v>0</v>
      </c>
    </row>
    <row r="86" spans="1:189" ht="12.75">
      <c r="A86" s="7"/>
      <c r="B86" s="7">
        <v>4</v>
      </c>
      <c r="C86" s="7">
        <v>1</v>
      </c>
      <c r="D86" s="7"/>
      <c r="E86" s="7" t="s">
        <v>184</v>
      </c>
      <c r="F86" s="3" t="s">
        <v>185</v>
      </c>
      <c r="G86" s="7">
        <f>COUNTIF(V86:GG86,"e")</f>
        <v>0</v>
      </c>
      <c r="H86" s="7">
        <f>COUNTIF(V86:GG86,"z")</f>
        <v>0</v>
      </c>
      <c r="I86" s="7">
        <f>SUM(J86:R86)</f>
        <v>0</v>
      </c>
      <c r="J86" s="7">
        <f>V86+AQ86+BL86+CG86+DB86+DW86+ER86+FM86</f>
        <v>0</v>
      </c>
      <c r="K86" s="7">
        <f>X86+AS86+BN86+CI86+DD86+DY86+ET86+FO86</f>
        <v>0</v>
      </c>
      <c r="L86" s="7">
        <f>Z86+AU86+BP86+CK86+DF86+EA86+EV86+FQ86</f>
        <v>0</v>
      </c>
      <c r="M86" s="7">
        <f>AC86+AX86+BS86+CN86+DI86+ED86+EY86+FT86</f>
        <v>0</v>
      </c>
      <c r="N86" s="7">
        <f>AE86+AZ86+BU86+CP86+DK86+EF86+FA86+FV86</f>
        <v>0</v>
      </c>
      <c r="O86" s="7">
        <f>AG86+BB86+BW86+CR86+DM86+EH86+FC86+FX86</f>
        <v>0</v>
      </c>
      <c r="P86" s="7">
        <f>AI86+BD86+BY86+CT86+DO86+EJ86+FE86+FZ86</f>
        <v>0</v>
      </c>
      <c r="Q86" s="7">
        <f>AK86+BF86+CA86+CV86+DQ86+EL86+FG86+GB86</f>
        <v>0</v>
      </c>
      <c r="R86" s="7">
        <f>AM86+BH86+CC86+CX86+DS86+EN86+FI86+GD86</f>
        <v>0</v>
      </c>
      <c r="S86" s="8">
        <f>AP86+BK86+CF86+DA86+DV86+EQ86+FL86+GG86</f>
        <v>0</v>
      </c>
      <c r="T86" s="8">
        <f>AO86+BJ86+CE86+CZ86+DU86+EP86+FK86+GF86</f>
        <v>0</v>
      </c>
      <c r="U86" s="8">
        <v>1.2</v>
      </c>
      <c r="V86" s="11"/>
      <c r="W86" s="10"/>
      <c r="X86" s="11"/>
      <c r="Y86" s="10"/>
      <c r="Z86" s="11"/>
      <c r="AA86" s="10"/>
      <c r="AB86" s="8"/>
      <c r="AC86" s="11"/>
      <c r="AD86" s="10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8"/>
      <c r="AP86" s="8">
        <f>AB86+AO86</f>
        <v>0</v>
      </c>
      <c r="AQ86" s="11"/>
      <c r="AR86" s="10"/>
      <c r="AS86" s="11"/>
      <c r="AT86" s="10"/>
      <c r="AU86" s="11"/>
      <c r="AV86" s="10"/>
      <c r="AW86" s="8"/>
      <c r="AX86" s="11"/>
      <c r="AY86" s="10"/>
      <c r="AZ86" s="11"/>
      <c r="BA86" s="10"/>
      <c r="BB86" s="11"/>
      <c r="BC86" s="10"/>
      <c r="BD86" s="11"/>
      <c r="BE86" s="10"/>
      <c r="BF86" s="11"/>
      <c r="BG86" s="10"/>
      <c r="BH86" s="11"/>
      <c r="BI86" s="10"/>
      <c r="BJ86" s="8"/>
      <c r="BK86" s="8">
        <f>AW86+BJ86</f>
        <v>0</v>
      </c>
      <c r="BL86" s="11"/>
      <c r="BM86" s="10"/>
      <c r="BN86" s="11"/>
      <c r="BO86" s="10"/>
      <c r="BP86" s="11"/>
      <c r="BQ86" s="10"/>
      <c r="BR86" s="8"/>
      <c r="BS86" s="11"/>
      <c r="BT86" s="10"/>
      <c r="BU86" s="11"/>
      <c r="BV86" s="10"/>
      <c r="BW86" s="11"/>
      <c r="BX86" s="10"/>
      <c r="BY86" s="11"/>
      <c r="BZ86" s="10"/>
      <c r="CA86" s="11"/>
      <c r="CB86" s="10"/>
      <c r="CC86" s="11"/>
      <c r="CD86" s="10"/>
      <c r="CE86" s="8"/>
      <c r="CF86" s="8">
        <f>BR86+CE86</f>
        <v>0</v>
      </c>
      <c r="CG86" s="11"/>
      <c r="CH86" s="10"/>
      <c r="CI86" s="11"/>
      <c r="CJ86" s="10"/>
      <c r="CK86" s="11"/>
      <c r="CL86" s="10"/>
      <c r="CM86" s="8"/>
      <c r="CN86" s="11"/>
      <c r="CO86" s="10"/>
      <c r="CP86" s="11"/>
      <c r="CQ86" s="10"/>
      <c r="CR86" s="11"/>
      <c r="CS86" s="10"/>
      <c r="CT86" s="11"/>
      <c r="CU86" s="10"/>
      <c r="CV86" s="11"/>
      <c r="CW86" s="10"/>
      <c r="CX86" s="11"/>
      <c r="CY86" s="10"/>
      <c r="CZ86" s="8"/>
      <c r="DA86" s="8">
        <f>CM86+CZ86</f>
        <v>0</v>
      </c>
      <c r="DB86" s="11"/>
      <c r="DC86" s="10"/>
      <c r="DD86" s="11"/>
      <c r="DE86" s="10"/>
      <c r="DF86" s="11"/>
      <c r="DG86" s="10"/>
      <c r="DH86" s="8"/>
      <c r="DI86" s="11"/>
      <c r="DJ86" s="10"/>
      <c r="DK86" s="11"/>
      <c r="DL86" s="10"/>
      <c r="DM86" s="11"/>
      <c r="DN86" s="10"/>
      <c r="DO86" s="11"/>
      <c r="DP86" s="10"/>
      <c r="DQ86" s="11"/>
      <c r="DR86" s="10"/>
      <c r="DS86" s="11"/>
      <c r="DT86" s="10"/>
      <c r="DU86" s="8"/>
      <c r="DV86" s="8">
        <f>DH86+DU86</f>
        <v>0</v>
      </c>
      <c r="DW86" s="11">
        <v>30</v>
      </c>
      <c r="DX86" s="10" t="s">
        <v>63</v>
      </c>
      <c r="DY86" s="11"/>
      <c r="DZ86" s="10"/>
      <c r="EA86" s="11"/>
      <c r="EB86" s="10"/>
      <c r="EC86" s="8">
        <v>2</v>
      </c>
      <c r="ED86" s="11"/>
      <c r="EE86" s="10"/>
      <c r="EF86" s="11"/>
      <c r="EG86" s="10"/>
      <c r="EH86" s="11"/>
      <c r="EI86" s="10"/>
      <c r="EJ86" s="11"/>
      <c r="EK86" s="10"/>
      <c r="EL86" s="11"/>
      <c r="EM86" s="10"/>
      <c r="EN86" s="11"/>
      <c r="EO86" s="10"/>
      <c r="EP86" s="8"/>
      <c r="EQ86" s="8">
        <f>EC86+EP86</f>
        <v>0</v>
      </c>
      <c r="ER86" s="11"/>
      <c r="ES86" s="10"/>
      <c r="ET86" s="11"/>
      <c r="EU86" s="10"/>
      <c r="EV86" s="11"/>
      <c r="EW86" s="10"/>
      <c r="EX86" s="8"/>
      <c r="EY86" s="11"/>
      <c r="EZ86" s="10"/>
      <c r="FA86" s="11"/>
      <c r="FB86" s="10"/>
      <c r="FC86" s="11"/>
      <c r="FD86" s="10"/>
      <c r="FE86" s="11"/>
      <c r="FF86" s="10"/>
      <c r="FG86" s="11"/>
      <c r="FH86" s="10"/>
      <c r="FI86" s="11"/>
      <c r="FJ86" s="10"/>
      <c r="FK86" s="8"/>
      <c r="FL86" s="8">
        <f>EX86+FK86</f>
        <v>0</v>
      </c>
      <c r="FM86" s="11"/>
      <c r="FN86" s="10"/>
      <c r="FO86" s="11"/>
      <c r="FP86" s="10"/>
      <c r="FQ86" s="11"/>
      <c r="FR86" s="10"/>
      <c r="FS86" s="8"/>
      <c r="FT86" s="11"/>
      <c r="FU86" s="10"/>
      <c r="FV86" s="11"/>
      <c r="FW86" s="10"/>
      <c r="FX86" s="11"/>
      <c r="FY86" s="10"/>
      <c r="FZ86" s="11"/>
      <c r="GA86" s="10"/>
      <c r="GB86" s="11"/>
      <c r="GC86" s="10"/>
      <c r="GD86" s="11"/>
      <c r="GE86" s="10"/>
      <c r="GF86" s="8"/>
      <c r="GG86" s="8">
        <f>FS86+GF86</f>
        <v>0</v>
      </c>
    </row>
    <row r="87" spans="1:189" ht="12.75">
      <c r="A87" s="7"/>
      <c r="B87" s="7">
        <v>5</v>
      </c>
      <c r="C87" s="7">
        <v>1</v>
      </c>
      <c r="D87" s="7"/>
      <c r="E87" s="7" t="s">
        <v>186</v>
      </c>
      <c r="F87" s="3" t="s">
        <v>187</v>
      </c>
      <c r="G87" s="7">
        <f>COUNTIF(V87:GG87,"e")</f>
        <v>0</v>
      </c>
      <c r="H87" s="7">
        <f>COUNTIF(V87:GG87,"z")</f>
        <v>0</v>
      </c>
      <c r="I87" s="7">
        <f>SUM(J87:R87)</f>
        <v>0</v>
      </c>
      <c r="J87" s="7">
        <f>V87+AQ87+BL87+CG87+DB87+DW87+ER87+FM87</f>
        <v>0</v>
      </c>
      <c r="K87" s="7">
        <f>X87+AS87+BN87+CI87+DD87+DY87+ET87+FO87</f>
        <v>0</v>
      </c>
      <c r="L87" s="7">
        <f>Z87+AU87+BP87+CK87+DF87+EA87+EV87+FQ87</f>
        <v>0</v>
      </c>
      <c r="M87" s="7">
        <f>AC87+AX87+BS87+CN87+DI87+ED87+EY87+FT87</f>
        <v>0</v>
      </c>
      <c r="N87" s="7">
        <f>AE87+AZ87+BU87+CP87+DK87+EF87+FA87+FV87</f>
        <v>0</v>
      </c>
      <c r="O87" s="7">
        <f>AG87+BB87+BW87+CR87+DM87+EH87+FC87+FX87</f>
        <v>0</v>
      </c>
      <c r="P87" s="7">
        <f>AI87+BD87+BY87+CT87+DO87+EJ87+FE87+FZ87</f>
        <v>0</v>
      </c>
      <c r="Q87" s="7">
        <f>AK87+BF87+CA87+CV87+DQ87+EL87+FG87+GB87</f>
        <v>0</v>
      </c>
      <c r="R87" s="7">
        <f>AM87+BH87+CC87+CX87+DS87+EN87+FI87+GD87</f>
        <v>0</v>
      </c>
      <c r="S87" s="8">
        <f>AP87+BK87+CF87+DA87+DV87+EQ87+FL87+GG87</f>
        <v>0</v>
      </c>
      <c r="T87" s="8">
        <f>AO87+BJ87+CE87+CZ87+DU87+EP87+FK87+GF87</f>
        <v>0</v>
      </c>
      <c r="U87" s="8">
        <v>0.6</v>
      </c>
      <c r="V87" s="11"/>
      <c r="W87" s="10"/>
      <c r="X87" s="11"/>
      <c r="Y87" s="10"/>
      <c r="Z87" s="11"/>
      <c r="AA87" s="10"/>
      <c r="AB87" s="8"/>
      <c r="AC87" s="11"/>
      <c r="AD87" s="10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8"/>
      <c r="AP87" s="8">
        <f>AB87+AO87</f>
        <v>0</v>
      </c>
      <c r="AQ87" s="11"/>
      <c r="AR87" s="10"/>
      <c r="AS87" s="11"/>
      <c r="AT87" s="10"/>
      <c r="AU87" s="11"/>
      <c r="AV87" s="10"/>
      <c r="AW87" s="8"/>
      <c r="AX87" s="11"/>
      <c r="AY87" s="10"/>
      <c r="AZ87" s="11"/>
      <c r="BA87" s="10"/>
      <c r="BB87" s="11"/>
      <c r="BC87" s="10"/>
      <c r="BD87" s="11"/>
      <c r="BE87" s="10"/>
      <c r="BF87" s="11"/>
      <c r="BG87" s="10"/>
      <c r="BH87" s="11"/>
      <c r="BI87" s="10"/>
      <c r="BJ87" s="8"/>
      <c r="BK87" s="8">
        <f>AW87+BJ87</f>
        <v>0</v>
      </c>
      <c r="BL87" s="11"/>
      <c r="BM87" s="10"/>
      <c r="BN87" s="11"/>
      <c r="BO87" s="10"/>
      <c r="BP87" s="11"/>
      <c r="BQ87" s="10"/>
      <c r="BR87" s="8"/>
      <c r="BS87" s="11"/>
      <c r="BT87" s="10"/>
      <c r="BU87" s="11"/>
      <c r="BV87" s="10"/>
      <c r="BW87" s="11"/>
      <c r="BX87" s="10"/>
      <c r="BY87" s="11"/>
      <c r="BZ87" s="10"/>
      <c r="CA87" s="11"/>
      <c r="CB87" s="10"/>
      <c r="CC87" s="11"/>
      <c r="CD87" s="10"/>
      <c r="CE87" s="8"/>
      <c r="CF87" s="8">
        <f>BR87+CE87</f>
        <v>0</v>
      </c>
      <c r="CG87" s="11"/>
      <c r="CH87" s="10"/>
      <c r="CI87" s="11"/>
      <c r="CJ87" s="10"/>
      <c r="CK87" s="11"/>
      <c r="CL87" s="10"/>
      <c r="CM87" s="8"/>
      <c r="CN87" s="11"/>
      <c r="CO87" s="10"/>
      <c r="CP87" s="11"/>
      <c r="CQ87" s="10"/>
      <c r="CR87" s="11"/>
      <c r="CS87" s="10"/>
      <c r="CT87" s="11"/>
      <c r="CU87" s="10"/>
      <c r="CV87" s="11"/>
      <c r="CW87" s="10"/>
      <c r="CX87" s="11"/>
      <c r="CY87" s="10"/>
      <c r="CZ87" s="8"/>
      <c r="DA87" s="8">
        <f>CM87+CZ87</f>
        <v>0</v>
      </c>
      <c r="DB87" s="11"/>
      <c r="DC87" s="10"/>
      <c r="DD87" s="11"/>
      <c r="DE87" s="10"/>
      <c r="DF87" s="11"/>
      <c r="DG87" s="10"/>
      <c r="DH87" s="8"/>
      <c r="DI87" s="11"/>
      <c r="DJ87" s="10"/>
      <c r="DK87" s="11"/>
      <c r="DL87" s="10"/>
      <c r="DM87" s="11"/>
      <c r="DN87" s="10"/>
      <c r="DO87" s="11"/>
      <c r="DP87" s="10"/>
      <c r="DQ87" s="11"/>
      <c r="DR87" s="10"/>
      <c r="DS87" s="11"/>
      <c r="DT87" s="10"/>
      <c r="DU87" s="8"/>
      <c r="DV87" s="8">
        <f>DH87+DU87</f>
        <v>0</v>
      </c>
      <c r="DW87" s="11">
        <v>15</v>
      </c>
      <c r="DX87" s="10" t="s">
        <v>63</v>
      </c>
      <c r="DY87" s="11"/>
      <c r="DZ87" s="10"/>
      <c r="EA87" s="11"/>
      <c r="EB87" s="10"/>
      <c r="EC87" s="8">
        <v>1</v>
      </c>
      <c r="ED87" s="11"/>
      <c r="EE87" s="10"/>
      <c r="EF87" s="11"/>
      <c r="EG87" s="10"/>
      <c r="EH87" s="11"/>
      <c r="EI87" s="10"/>
      <c r="EJ87" s="11"/>
      <c r="EK87" s="10"/>
      <c r="EL87" s="11"/>
      <c r="EM87" s="10"/>
      <c r="EN87" s="11"/>
      <c r="EO87" s="10"/>
      <c r="EP87" s="8"/>
      <c r="EQ87" s="8">
        <f>EC87+EP87</f>
        <v>0</v>
      </c>
      <c r="ER87" s="11"/>
      <c r="ES87" s="10"/>
      <c r="ET87" s="11"/>
      <c r="EU87" s="10"/>
      <c r="EV87" s="11"/>
      <c r="EW87" s="10"/>
      <c r="EX87" s="8"/>
      <c r="EY87" s="11"/>
      <c r="EZ87" s="10"/>
      <c r="FA87" s="11"/>
      <c r="FB87" s="10"/>
      <c r="FC87" s="11"/>
      <c r="FD87" s="10"/>
      <c r="FE87" s="11"/>
      <c r="FF87" s="10"/>
      <c r="FG87" s="11"/>
      <c r="FH87" s="10"/>
      <c r="FI87" s="11"/>
      <c r="FJ87" s="10"/>
      <c r="FK87" s="8"/>
      <c r="FL87" s="8">
        <f>EX87+FK87</f>
        <v>0</v>
      </c>
      <c r="FM87" s="11"/>
      <c r="FN87" s="10"/>
      <c r="FO87" s="11"/>
      <c r="FP87" s="10"/>
      <c r="FQ87" s="11"/>
      <c r="FR87" s="10"/>
      <c r="FS87" s="8"/>
      <c r="FT87" s="11"/>
      <c r="FU87" s="10"/>
      <c r="FV87" s="11"/>
      <c r="FW87" s="10"/>
      <c r="FX87" s="11"/>
      <c r="FY87" s="10"/>
      <c r="FZ87" s="11"/>
      <c r="GA87" s="10"/>
      <c r="GB87" s="11"/>
      <c r="GC87" s="10"/>
      <c r="GD87" s="11"/>
      <c r="GE87" s="10"/>
      <c r="GF87" s="8"/>
      <c r="GG87" s="8">
        <f>FS87+GF87</f>
        <v>0</v>
      </c>
    </row>
    <row r="88" spans="1:189" ht="12.75">
      <c r="A88" s="7"/>
      <c r="B88" s="7">
        <v>5</v>
      </c>
      <c r="C88" s="7">
        <v>1</v>
      </c>
      <c r="D88" s="7"/>
      <c r="E88" s="7" t="s">
        <v>188</v>
      </c>
      <c r="F88" s="3" t="s">
        <v>189</v>
      </c>
      <c r="G88" s="7">
        <f>COUNTIF(V88:GG88,"e")</f>
        <v>0</v>
      </c>
      <c r="H88" s="7">
        <f>COUNTIF(V88:GG88,"z")</f>
        <v>0</v>
      </c>
      <c r="I88" s="7">
        <f>SUM(J88:R88)</f>
        <v>0</v>
      </c>
      <c r="J88" s="7">
        <f>V88+AQ88+BL88+CG88+DB88+DW88+ER88+FM88</f>
        <v>0</v>
      </c>
      <c r="K88" s="7">
        <f>X88+AS88+BN88+CI88+DD88+DY88+ET88+FO88</f>
        <v>0</v>
      </c>
      <c r="L88" s="7">
        <f>Z88+AU88+BP88+CK88+DF88+EA88+EV88+FQ88</f>
        <v>0</v>
      </c>
      <c r="M88" s="7">
        <f>AC88+AX88+BS88+CN88+DI88+ED88+EY88+FT88</f>
        <v>0</v>
      </c>
      <c r="N88" s="7">
        <f>AE88+AZ88+BU88+CP88+DK88+EF88+FA88+FV88</f>
        <v>0</v>
      </c>
      <c r="O88" s="7">
        <f>AG88+BB88+BW88+CR88+DM88+EH88+FC88+FX88</f>
        <v>0</v>
      </c>
      <c r="P88" s="7">
        <f>AI88+BD88+BY88+CT88+DO88+EJ88+FE88+FZ88</f>
        <v>0</v>
      </c>
      <c r="Q88" s="7">
        <f>AK88+BF88+CA88+CV88+DQ88+EL88+FG88+GB88</f>
        <v>0</v>
      </c>
      <c r="R88" s="7">
        <f>AM88+BH88+CC88+CX88+DS88+EN88+FI88+GD88</f>
        <v>0</v>
      </c>
      <c r="S88" s="8">
        <f>AP88+BK88+CF88+DA88+DV88+EQ88+FL88+GG88</f>
        <v>0</v>
      </c>
      <c r="T88" s="8">
        <f>AO88+BJ88+CE88+CZ88+DU88+EP88+FK88+GF88</f>
        <v>0</v>
      </c>
      <c r="U88" s="8">
        <v>0.6</v>
      </c>
      <c r="V88" s="11"/>
      <c r="W88" s="10"/>
      <c r="X88" s="11"/>
      <c r="Y88" s="10"/>
      <c r="Z88" s="11"/>
      <c r="AA88" s="10"/>
      <c r="AB88" s="8"/>
      <c r="AC88" s="11"/>
      <c r="AD88" s="10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8"/>
      <c r="AP88" s="8">
        <f>AB88+AO88</f>
        <v>0</v>
      </c>
      <c r="AQ88" s="11"/>
      <c r="AR88" s="10"/>
      <c r="AS88" s="11"/>
      <c r="AT88" s="10"/>
      <c r="AU88" s="11"/>
      <c r="AV88" s="10"/>
      <c r="AW88" s="8"/>
      <c r="AX88" s="11"/>
      <c r="AY88" s="10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8"/>
      <c r="BK88" s="8">
        <f>AW88+BJ88</f>
        <v>0</v>
      </c>
      <c r="BL88" s="11"/>
      <c r="BM88" s="10"/>
      <c r="BN88" s="11"/>
      <c r="BO88" s="10"/>
      <c r="BP88" s="11"/>
      <c r="BQ88" s="10"/>
      <c r="BR88" s="8"/>
      <c r="BS88" s="11"/>
      <c r="BT88" s="10"/>
      <c r="BU88" s="11"/>
      <c r="BV88" s="10"/>
      <c r="BW88" s="11"/>
      <c r="BX88" s="10"/>
      <c r="BY88" s="11"/>
      <c r="BZ88" s="10"/>
      <c r="CA88" s="11"/>
      <c r="CB88" s="10"/>
      <c r="CC88" s="11"/>
      <c r="CD88" s="10"/>
      <c r="CE88" s="8"/>
      <c r="CF88" s="8">
        <f>BR88+CE88</f>
        <v>0</v>
      </c>
      <c r="CG88" s="11"/>
      <c r="CH88" s="10"/>
      <c r="CI88" s="11"/>
      <c r="CJ88" s="10"/>
      <c r="CK88" s="11"/>
      <c r="CL88" s="10"/>
      <c r="CM88" s="8"/>
      <c r="CN88" s="11"/>
      <c r="CO88" s="10"/>
      <c r="CP88" s="11"/>
      <c r="CQ88" s="10"/>
      <c r="CR88" s="11"/>
      <c r="CS88" s="10"/>
      <c r="CT88" s="11"/>
      <c r="CU88" s="10"/>
      <c r="CV88" s="11"/>
      <c r="CW88" s="10"/>
      <c r="CX88" s="11"/>
      <c r="CY88" s="10"/>
      <c r="CZ88" s="8"/>
      <c r="DA88" s="8">
        <f>CM88+CZ88</f>
        <v>0</v>
      </c>
      <c r="DB88" s="11"/>
      <c r="DC88" s="10"/>
      <c r="DD88" s="11"/>
      <c r="DE88" s="10"/>
      <c r="DF88" s="11"/>
      <c r="DG88" s="10"/>
      <c r="DH88" s="8"/>
      <c r="DI88" s="11"/>
      <c r="DJ88" s="10"/>
      <c r="DK88" s="11"/>
      <c r="DL88" s="10"/>
      <c r="DM88" s="11"/>
      <c r="DN88" s="10"/>
      <c r="DO88" s="11"/>
      <c r="DP88" s="10"/>
      <c r="DQ88" s="11"/>
      <c r="DR88" s="10"/>
      <c r="DS88" s="11"/>
      <c r="DT88" s="10"/>
      <c r="DU88" s="8"/>
      <c r="DV88" s="8">
        <f>DH88+DU88</f>
        <v>0</v>
      </c>
      <c r="DW88" s="11">
        <v>15</v>
      </c>
      <c r="DX88" s="10" t="s">
        <v>63</v>
      </c>
      <c r="DY88" s="11"/>
      <c r="DZ88" s="10"/>
      <c r="EA88" s="11"/>
      <c r="EB88" s="10"/>
      <c r="EC88" s="8">
        <v>1</v>
      </c>
      <c r="ED88" s="11"/>
      <c r="EE88" s="10"/>
      <c r="EF88" s="11"/>
      <c r="EG88" s="10"/>
      <c r="EH88" s="11"/>
      <c r="EI88" s="10"/>
      <c r="EJ88" s="11"/>
      <c r="EK88" s="10"/>
      <c r="EL88" s="11"/>
      <c r="EM88" s="10"/>
      <c r="EN88" s="11"/>
      <c r="EO88" s="10"/>
      <c r="EP88" s="8"/>
      <c r="EQ88" s="8">
        <f>EC88+EP88</f>
        <v>0</v>
      </c>
      <c r="ER88" s="11"/>
      <c r="ES88" s="10"/>
      <c r="ET88" s="11"/>
      <c r="EU88" s="10"/>
      <c r="EV88" s="11"/>
      <c r="EW88" s="10"/>
      <c r="EX88" s="8"/>
      <c r="EY88" s="11"/>
      <c r="EZ88" s="10"/>
      <c r="FA88" s="11"/>
      <c r="FB88" s="10"/>
      <c r="FC88" s="11"/>
      <c r="FD88" s="10"/>
      <c r="FE88" s="11"/>
      <c r="FF88" s="10"/>
      <c r="FG88" s="11"/>
      <c r="FH88" s="10"/>
      <c r="FI88" s="11"/>
      <c r="FJ88" s="10"/>
      <c r="FK88" s="8"/>
      <c r="FL88" s="8">
        <f>EX88+FK88</f>
        <v>0</v>
      </c>
      <c r="FM88" s="11"/>
      <c r="FN88" s="10"/>
      <c r="FO88" s="11"/>
      <c r="FP88" s="10"/>
      <c r="FQ88" s="11"/>
      <c r="FR88" s="10"/>
      <c r="FS88" s="8"/>
      <c r="FT88" s="11"/>
      <c r="FU88" s="10"/>
      <c r="FV88" s="11"/>
      <c r="FW88" s="10"/>
      <c r="FX88" s="11"/>
      <c r="FY88" s="10"/>
      <c r="FZ88" s="11"/>
      <c r="GA88" s="10"/>
      <c r="GB88" s="11"/>
      <c r="GC88" s="10"/>
      <c r="GD88" s="11"/>
      <c r="GE88" s="10"/>
      <c r="GF88" s="8"/>
      <c r="GG88" s="8">
        <f>FS88+GF88</f>
        <v>0</v>
      </c>
    </row>
    <row r="89" spans="1:189" ht="12.75">
      <c r="A89" s="7"/>
      <c r="B89" s="7">
        <v>5</v>
      </c>
      <c r="C89" s="7">
        <v>1</v>
      </c>
      <c r="D89" s="7"/>
      <c r="E89" s="7" t="s">
        <v>190</v>
      </c>
      <c r="F89" s="3" t="s">
        <v>191</v>
      </c>
      <c r="G89" s="7">
        <f>COUNTIF(V89:GG89,"e")</f>
        <v>0</v>
      </c>
      <c r="H89" s="7">
        <f>COUNTIF(V89:GG89,"z")</f>
        <v>0</v>
      </c>
      <c r="I89" s="7">
        <f>SUM(J89:R89)</f>
        <v>0</v>
      </c>
      <c r="J89" s="7">
        <f>V89+AQ89+BL89+CG89+DB89+DW89+ER89+FM89</f>
        <v>0</v>
      </c>
      <c r="K89" s="7">
        <f>X89+AS89+BN89+CI89+DD89+DY89+ET89+FO89</f>
        <v>0</v>
      </c>
      <c r="L89" s="7">
        <f>Z89+AU89+BP89+CK89+DF89+EA89+EV89+FQ89</f>
        <v>0</v>
      </c>
      <c r="M89" s="7">
        <f>AC89+AX89+BS89+CN89+DI89+ED89+EY89+FT89</f>
        <v>0</v>
      </c>
      <c r="N89" s="7">
        <f>AE89+AZ89+BU89+CP89+DK89+EF89+FA89+FV89</f>
        <v>0</v>
      </c>
      <c r="O89" s="7">
        <f>AG89+BB89+BW89+CR89+DM89+EH89+FC89+FX89</f>
        <v>0</v>
      </c>
      <c r="P89" s="7">
        <f>AI89+BD89+BY89+CT89+DO89+EJ89+FE89+FZ89</f>
        <v>0</v>
      </c>
      <c r="Q89" s="7">
        <f>AK89+BF89+CA89+CV89+DQ89+EL89+FG89+GB89</f>
        <v>0</v>
      </c>
      <c r="R89" s="7">
        <f>AM89+BH89+CC89+CX89+DS89+EN89+FI89+GD89</f>
        <v>0</v>
      </c>
      <c r="S89" s="8">
        <f>AP89+BK89+CF89+DA89+DV89+EQ89+FL89+GG89</f>
        <v>0</v>
      </c>
      <c r="T89" s="8">
        <f>AO89+BJ89+CE89+CZ89+DU89+EP89+FK89+GF89</f>
        <v>0</v>
      </c>
      <c r="U89" s="8">
        <v>0.6</v>
      </c>
      <c r="V89" s="11"/>
      <c r="W89" s="10"/>
      <c r="X89" s="11"/>
      <c r="Y89" s="10"/>
      <c r="Z89" s="11"/>
      <c r="AA89" s="10"/>
      <c r="AB89" s="8"/>
      <c r="AC89" s="11"/>
      <c r="AD89" s="10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8"/>
      <c r="AP89" s="8">
        <f>AB89+AO89</f>
        <v>0</v>
      </c>
      <c r="AQ89" s="11"/>
      <c r="AR89" s="10"/>
      <c r="AS89" s="11"/>
      <c r="AT89" s="10"/>
      <c r="AU89" s="11"/>
      <c r="AV89" s="10"/>
      <c r="AW89" s="8"/>
      <c r="AX89" s="11"/>
      <c r="AY89" s="10"/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8"/>
      <c r="BK89" s="8">
        <f>AW89+BJ89</f>
        <v>0</v>
      </c>
      <c r="BL89" s="11"/>
      <c r="BM89" s="10"/>
      <c r="BN89" s="11"/>
      <c r="BO89" s="10"/>
      <c r="BP89" s="11"/>
      <c r="BQ89" s="10"/>
      <c r="BR89" s="8"/>
      <c r="BS89" s="11"/>
      <c r="BT89" s="10"/>
      <c r="BU89" s="11"/>
      <c r="BV89" s="10"/>
      <c r="BW89" s="11"/>
      <c r="BX89" s="10"/>
      <c r="BY89" s="11"/>
      <c r="BZ89" s="10"/>
      <c r="CA89" s="11"/>
      <c r="CB89" s="10"/>
      <c r="CC89" s="11"/>
      <c r="CD89" s="10"/>
      <c r="CE89" s="8"/>
      <c r="CF89" s="8">
        <f>BR89+CE89</f>
        <v>0</v>
      </c>
      <c r="CG89" s="11"/>
      <c r="CH89" s="10"/>
      <c r="CI89" s="11"/>
      <c r="CJ89" s="10"/>
      <c r="CK89" s="11"/>
      <c r="CL89" s="10"/>
      <c r="CM89" s="8"/>
      <c r="CN89" s="11"/>
      <c r="CO89" s="10"/>
      <c r="CP89" s="11"/>
      <c r="CQ89" s="10"/>
      <c r="CR89" s="11"/>
      <c r="CS89" s="10"/>
      <c r="CT89" s="11"/>
      <c r="CU89" s="10"/>
      <c r="CV89" s="11"/>
      <c r="CW89" s="10"/>
      <c r="CX89" s="11"/>
      <c r="CY89" s="10"/>
      <c r="CZ89" s="8"/>
      <c r="DA89" s="8">
        <f>CM89+CZ89</f>
        <v>0</v>
      </c>
      <c r="DB89" s="11"/>
      <c r="DC89" s="10"/>
      <c r="DD89" s="11"/>
      <c r="DE89" s="10"/>
      <c r="DF89" s="11"/>
      <c r="DG89" s="10"/>
      <c r="DH89" s="8"/>
      <c r="DI89" s="11"/>
      <c r="DJ89" s="10"/>
      <c r="DK89" s="11"/>
      <c r="DL89" s="10"/>
      <c r="DM89" s="11"/>
      <c r="DN89" s="10"/>
      <c r="DO89" s="11"/>
      <c r="DP89" s="10"/>
      <c r="DQ89" s="11"/>
      <c r="DR89" s="10"/>
      <c r="DS89" s="11"/>
      <c r="DT89" s="10"/>
      <c r="DU89" s="8"/>
      <c r="DV89" s="8">
        <f>DH89+DU89</f>
        <v>0</v>
      </c>
      <c r="DW89" s="11">
        <v>15</v>
      </c>
      <c r="DX89" s="10" t="s">
        <v>63</v>
      </c>
      <c r="DY89" s="11"/>
      <c r="DZ89" s="10"/>
      <c r="EA89" s="11"/>
      <c r="EB89" s="10"/>
      <c r="EC89" s="8">
        <v>1</v>
      </c>
      <c r="ED89" s="11"/>
      <c r="EE89" s="10"/>
      <c r="EF89" s="11"/>
      <c r="EG89" s="10"/>
      <c r="EH89" s="11"/>
      <c r="EI89" s="10"/>
      <c r="EJ89" s="11"/>
      <c r="EK89" s="10"/>
      <c r="EL89" s="11"/>
      <c r="EM89" s="10"/>
      <c r="EN89" s="11"/>
      <c r="EO89" s="10"/>
      <c r="EP89" s="8"/>
      <c r="EQ89" s="8">
        <f>EC89+EP89</f>
        <v>0</v>
      </c>
      <c r="ER89" s="11"/>
      <c r="ES89" s="10"/>
      <c r="ET89" s="11"/>
      <c r="EU89" s="10"/>
      <c r="EV89" s="11"/>
      <c r="EW89" s="10"/>
      <c r="EX89" s="8"/>
      <c r="EY89" s="11"/>
      <c r="EZ89" s="10"/>
      <c r="FA89" s="11"/>
      <c r="FB89" s="10"/>
      <c r="FC89" s="11"/>
      <c r="FD89" s="10"/>
      <c r="FE89" s="11"/>
      <c r="FF89" s="10"/>
      <c r="FG89" s="11"/>
      <c r="FH89" s="10"/>
      <c r="FI89" s="11"/>
      <c r="FJ89" s="10"/>
      <c r="FK89" s="8"/>
      <c r="FL89" s="8">
        <f>EX89+FK89</f>
        <v>0</v>
      </c>
      <c r="FM89" s="11"/>
      <c r="FN89" s="10"/>
      <c r="FO89" s="11"/>
      <c r="FP89" s="10"/>
      <c r="FQ89" s="11"/>
      <c r="FR89" s="10"/>
      <c r="FS89" s="8"/>
      <c r="FT89" s="11"/>
      <c r="FU89" s="10"/>
      <c r="FV89" s="11"/>
      <c r="FW89" s="10"/>
      <c r="FX89" s="11"/>
      <c r="FY89" s="10"/>
      <c r="FZ89" s="11"/>
      <c r="GA89" s="10"/>
      <c r="GB89" s="11"/>
      <c r="GC89" s="10"/>
      <c r="GD89" s="11"/>
      <c r="GE89" s="10"/>
      <c r="GF89" s="8"/>
      <c r="GG89" s="8">
        <f>FS89+GF89</f>
        <v>0</v>
      </c>
    </row>
    <row r="90" spans="1:189" ht="12.75">
      <c r="A90" s="7"/>
      <c r="B90" s="7">
        <v>6</v>
      </c>
      <c r="C90" s="7">
        <v>1</v>
      </c>
      <c r="D90" s="7"/>
      <c r="E90" s="7" t="s">
        <v>192</v>
      </c>
      <c r="F90" s="3" t="s">
        <v>193</v>
      </c>
      <c r="G90" s="7">
        <f>COUNTIF(V90:GG90,"e")</f>
        <v>0</v>
      </c>
      <c r="H90" s="7">
        <f>COUNTIF(V90:GG90,"z")</f>
        <v>0</v>
      </c>
      <c r="I90" s="7">
        <f>SUM(J90:R90)</f>
        <v>0</v>
      </c>
      <c r="J90" s="7">
        <f>V90+AQ90+BL90+CG90+DB90+DW90+ER90+FM90</f>
        <v>0</v>
      </c>
      <c r="K90" s="7">
        <f>X90+AS90+BN90+CI90+DD90+DY90+ET90+FO90</f>
        <v>0</v>
      </c>
      <c r="L90" s="7">
        <f>Z90+AU90+BP90+CK90+DF90+EA90+EV90+FQ90</f>
        <v>0</v>
      </c>
      <c r="M90" s="7">
        <f>AC90+AX90+BS90+CN90+DI90+ED90+EY90+FT90</f>
        <v>0</v>
      </c>
      <c r="N90" s="7">
        <f>AE90+AZ90+BU90+CP90+DK90+EF90+FA90+FV90</f>
        <v>0</v>
      </c>
      <c r="O90" s="7">
        <f>AG90+BB90+BW90+CR90+DM90+EH90+FC90+FX90</f>
        <v>0</v>
      </c>
      <c r="P90" s="7">
        <f>AI90+BD90+BY90+CT90+DO90+EJ90+FE90+FZ90</f>
        <v>0</v>
      </c>
      <c r="Q90" s="7">
        <f>AK90+BF90+CA90+CV90+DQ90+EL90+FG90+GB90</f>
        <v>0</v>
      </c>
      <c r="R90" s="7">
        <f>AM90+BH90+CC90+CX90+DS90+EN90+FI90+GD90</f>
        <v>0</v>
      </c>
      <c r="S90" s="8">
        <f>AP90+BK90+CF90+DA90+DV90+EQ90+FL90+GG90</f>
        <v>0</v>
      </c>
      <c r="T90" s="8">
        <f>AO90+BJ90+CE90+CZ90+DU90+EP90+FK90+GF90</f>
        <v>0</v>
      </c>
      <c r="U90" s="8">
        <v>0.6</v>
      </c>
      <c r="V90" s="11"/>
      <c r="W90" s="10"/>
      <c r="X90" s="11"/>
      <c r="Y90" s="10"/>
      <c r="Z90" s="11"/>
      <c r="AA90" s="10"/>
      <c r="AB90" s="8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8"/>
      <c r="AP90" s="8">
        <f>AB90+AO90</f>
        <v>0</v>
      </c>
      <c r="AQ90" s="11"/>
      <c r="AR90" s="10"/>
      <c r="AS90" s="11"/>
      <c r="AT90" s="10"/>
      <c r="AU90" s="11"/>
      <c r="AV90" s="10"/>
      <c r="AW90" s="8"/>
      <c r="AX90" s="11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8"/>
      <c r="BK90" s="8">
        <f>AW90+BJ90</f>
        <v>0</v>
      </c>
      <c r="BL90" s="11"/>
      <c r="BM90" s="10"/>
      <c r="BN90" s="11"/>
      <c r="BO90" s="10"/>
      <c r="BP90" s="11"/>
      <c r="BQ90" s="10"/>
      <c r="BR90" s="8"/>
      <c r="BS90" s="11"/>
      <c r="BT90" s="10"/>
      <c r="BU90" s="11"/>
      <c r="BV90" s="10"/>
      <c r="BW90" s="11"/>
      <c r="BX90" s="10"/>
      <c r="BY90" s="11"/>
      <c r="BZ90" s="10"/>
      <c r="CA90" s="11"/>
      <c r="CB90" s="10"/>
      <c r="CC90" s="11"/>
      <c r="CD90" s="10"/>
      <c r="CE90" s="8"/>
      <c r="CF90" s="8">
        <f>BR90+CE90</f>
        <v>0</v>
      </c>
      <c r="CG90" s="11"/>
      <c r="CH90" s="10"/>
      <c r="CI90" s="11"/>
      <c r="CJ90" s="10"/>
      <c r="CK90" s="11"/>
      <c r="CL90" s="10"/>
      <c r="CM90" s="8"/>
      <c r="CN90" s="11"/>
      <c r="CO90" s="10"/>
      <c r="CP90" s="11"/>
      <c r="CQ90" s="10"/>
      <c r="CR90" s="11"/>
      <c r="CS90" s="10"/>
      <c r="CT90" s="11"/>
      <c r="CU90" s="10"/>
      <c r="CV90" s="11"/>
      <c r="CW90" s="10"/>
      <c r="CX90" s="11"/>
      <c r="CY90" s="10"/>
      <c r="CZ90" s="8"/>
      <c r="DA90" s="8">
        <f>CM90+CZ90</f>
        <v>0</v>
      </c>
      <c r="DB90" s="11"/>
      <c r="DC90" s="10"/>
      <c r="DD90" s="11"/>
      <c r="DE90" s="10"/>
      <c r="DF90" s="11"/>
      <c r="DG90" s="10"/>
      <c r="DH90" s="8"/>
      <c r="DI90" s="11"/>
      <c r="DJ90" s="10"/>
      <c r="DK90" s="11"/>
      <c r="DL90" s="10"/>
      <c r="DM90" s="11"/>
      <c r="DN90" s="10"/>
      <c r="DO90" s="11"/>
      <c r="DP90" s="10"/>
      <c r="DQ90" s="11"/>
      <c r="DR90" s="10"/>
      <c r="DS90" s="11"/>
      <c r="DT90" s="10"/>
      <c r="DU90" s="8"/>
      <c r="DV90" s="8">
        <f>DH90+DU90</f>
        <v>0</v>
      </c>
      <c r="DW90" s="11">
        <v>15</v>
      </c>
      <c r="DX90" s="10" t="s">
        <v>63</v>
      </c>
      <c r="DY90" s="11"/>
      <c r="DZ90" s="10"/>
      <c r="EA90" s="11"/>
      <c r="EB90" s="10"/>
      <c r="EC90" s="8">
        <v>1</v>
      </c>
      <c r="ED90" s="11"/>
      <c r="EE90" s="10"/>
      <c r="EF90" s="11"/>
      <c r="EG90" s="10"/>
      <c r="EH90" s="11"/>
      <c r="EI90" s="10"/>
      <c r="EJ90" s="11"/>
      <c r="EK90" s="10"/>
      <c r="EL90" s="11"/>
      <c r="EM90" s="10"/>
      <c r="EN90" s="11"/>
      <c r="EO90" s="10"/>
      <c r="EP90" s="8"/>
      <c r="EQ90" s="8">
        <f>EC90+EP90</f>
        <v>0</v>
      </c>
      <c r="ER90" s="11"/>
      <c r="ES90" s="10"/>
      <c r="ET90" s="11"/>
      <c r="EU90" s="10"/>
      <c r="EV90" s="11"/>
      <c r="EW90" s="10"/>
      <c r="EX90" s="8"/>
      <c r="EY90" s="11"/>
      <c r="EZ90" s="10"/>
      <c r="FA90" s="11"/>
      <c r="FB90" s="10"/>
      <c r="FC90" s="11"/>
      <c r="FD90" s="10"/>
      <c r="FE90" s="11"/>
      <c r="FF90" s="10"/>
      <c r="FG90" s="11"/>
      <c r="FH90" s="10"/>
      <c r="FI90" s="11"/>
      <c r="FJ90" s="10"/>
      <c r="FK90" s="8"/>
      <c r="FL90" s="8">
        <f>EX90+FK90</f>
        <v>0</v>
      </c>
      <c r="FM90" s="11"/>
      <c r="FN90" s="10"/>
      <c r="FO90" s="11"/>
      <c r="FP90" s="10"/>
      <c r="FQ90" s="11"/>
      <c r="FR90" s="10"/>
      <c r="FS90" s="8"/>
      <c r="FT90" s="11"/>
      <c r="FU90" s="10"/>
      <c r="FV90" s="11"/>
      <c r="FW90" s="10"/>
      <c r="FX90" s="11"/>
      <c r="FY90" s="10"/>
      <c r="FZ90" s="11"/>
      <c r="GA90" s="10"/>
      <c r="GB90" s="11"/>
      <c r="GC90" s="10"/>
      <c r="GD90" s="11"/>
      <c r="GE90" s="10"/>
      <c r="GF90" s="8"/>
      <c r="GG90" s="8">
        <f>FS90+GF90</f>
        <v>0</v>
      </c>
    </row>
    <row r="91" spans="1:189" ht="12.75">
      <c r="A91" s="7"/>
      <c r="B91" s="7">
        <v>6</v>
      </c>
      <c r="C91" s="7">
        <v>1</v>
      </c>
      <c r="D91" s="7"/>
      <c r="E91" s="7" t="s">
        <v>194</v>
      </c>
      <c r="F91" s="3" t="s">
        <v>195</v>
      </c>
      <c r="G91" s="7">
        <f>COUNTIF(V91:GG91,"e")</f>
        <v>0</v>
      </c>
      <c r="H91" s="7">
        <f>COUNTIF(V91:GG91,"z")</f>
        <v>0</v>
      </c>
      <c r="I91" s="7">
        <f>SUM(J91:R91)</f>
        <v>0</v>
      </c>
      <c r="J91" s="7">
        <f>V91+AQ91+BL91+CG91+DB91+DW91+ER91+FM91</f>
        <v>0</v>
      </c>
      <c r="K91" s="7">
        <f>X91+AS91+BN91+CI91+DD91+DY91+ET91+FO91</f>
        <v>0</v>
      </c>
      <c r="L91" s="7">
        <f>Z91+AU91+BP91+CK91+DF91+EA91+EV91+FQ91</f>
        <v>0</v>
      </c>
      <c r="M91" s="7">
        <f>AC91+AX91+BS91+CN91+DI91+ED91+EY91+FT91</f>
        <v>0</v>
      </c>
      <c r="N91" s="7">
        <f>AE91+AZ91+BU91+CP91+DK91+EF91+FA91+FV91</f>
        <v>0</v>
      </c>
      <c r="O91" s="7">
        <f>AG91+BB91+BW91+CR91+DM91+EH91+FC91+FX91</f>
        <v>0</v>
      </c>
      <c r="P91" s="7">
        <f>AI91+BD91+BY91+CT91+DO91+EJ91+FE91+FZ91</f>
        <v>0</v>
      </c>
      <c r="Q91" s="7">
        <f>AK91+BF91+CA91+CV91+DQ91+EL91+FG91+GB91</f>
        <v>0</v>
      </c>
      <c r="R91" s="7">
        <f>AM91+BH91+CC91+CX91+DS91+EN91+FI91+GD91</f>
        <v>0</v>
      </c>
      <c r="S91" s="8">
        <f>AP91+BK91+CF91+DA91+DV91+EQ91+FL91+GG91</f>
        <v>0</v>
      </c>
      <c r="T91" s="8">
        <f>AO91+BJ91+CE91+CZ91+DU91+EP91+FK91+GF91</f>
        <v>0</v>
      </c>
      <c r="U91" s="8">
        <v>0.6</v>
      </c>
      <c r="V91" s="11"/>
      <c r="W91" s="10"/>
      <c r="X91" s="11"/>
      <c r="Y91" s="10"/>
      <c r="Z91" s="11"/>
      <c r="AA91" s="10"/>
      <c r="AB91" s="8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8"/>
      <c r="AP91" s="8">
        <f>AB91+AO91</f>
        <v>0</v>
      </c>
      <c r="AQ91" s="11"/>
      <c r="AR91" s="10"/>
      <c r="AS91" s="11"/>
      <c r="AT91" s="10"/>
      <c r="AU91" s="11"/>
      <c r="AV91" s="10"/>
      <c r="AW91" s="8"/>
      <c r="AX91" s="11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8"/>
      <c r="BK91" s="8">
        <f>AW91+BJ91</f>
        <v>0</v>
      </c>
      <c r="BL91" s="11"/>
      <c r="BM91" s="10"/>
      <c r="BN91" s="11"/>
      <c r="BO91" s="10"/>
      <c r="BP91" s="11"/>
      <c r="BQ91" s="10"/>
      <c r="BR91" s="8"/>
      <c r="BS91" s="11"/>
      <c r="BT91" s="10"/>
      <c r="BU91" s="11"/>
      <c r="BV91" s="10"/>
      <c r="BW91" s="11"/>
      <c r="BX91" s="10"/>
      <c r="BY91" s="11"/>
      <c r="BZ91" s="10"/>
      <c r="CA91" s="11"/>
      <c r="CB91" s="10"/>
      <c r="CC91" s="11"/>
      <c r="CD91" s="10"/>
      <c r="CE91" s="8"/>
      <c r="CF91" s="8">
        <f>BR91+CE91</f>
        <v>0</v>
      </c>
      <c r="CG91" s="11"/>
      <c r="CH91" s="10"/>
      <c r="CI91" s="11"/>
      <c r="CJ91" s="10"/>
      <c r="CK91" s="11"/>
      <c r="CL91" s="10"/>
      <c r="CM91" s="8"/>
      <c r="CN91" s="11"/>
      <c r="CO91" s="10"/>
      <c r="CP91" s="11"/>
      <c r="CQ91" s="10"/>
      <c r="CR91" s="11"/>
      <c r="CS91" s="10"/>
      <c r="CT91" s="11"/>
      <c r="CU91" s="10"/>
      <c r="CV91" s="11"/>
      <c r="CW91" s="10"/>
      <c r="CX91" s="11"/>
      <c r="CY91" s="10"/>
      <c r="CZ91" s="8"/>
      <c r="DA91" s="8">
        <f>CM91+CZ91</f>
        <v>0</v>
      </c>
      <c r="DB91" s="11"/>
      <c r="DC91" s="10"/>
      <c r="DD91" s="11"/>
      <c r="DE91" s="10"/>
      <c r="DF91" s="11"/>
      <c r="DG91" s="10"/>
      <c r="DH91" s="8"/>
      <c r="DI91" s="11"/>
      <c r="DJ91" s="10"/>
      <c r="DK91" s="11"/>
      <c r="DL91" s="10"/>
      <c r="DM91" s="11"/>
      <c r="DN91" s="10"/>
      <c r="DO91" s="11"/>
      <c r="DP91" s="10"/>
      <c r="DQ91" s="11"/>
      <c r="DR91" s="10"/>
      <c r="DS91" s="11"/>
      <c r="DT91" s="10"/>
      <c r="DU91" s="8"/>
      <c r="DV91" s="8">
        <f>DH91+DU91</f>
        <v>0</v>
      </c>
      <c r="DW91" s="11">
        <v>15</v>
      </c>
      <c r="DX91" s="10" t="s">
        <v>63</v>
      </c>
      <c r="DY91" s="11"/>
      <c r="DZ91" s="10"/>
      <c r="EA91" s="11"/>
      <c r="EB91" s="10"/>
      <c r="EC91" s="8">
        <v>1</v>
      </c>
      <c r="ED91" s="11"/>
      <c r="EE91" s="10"/>
      <c r="EF91" s="11"/>
      <c r="EG91" s="10"/>
      <c r="EH91" s="11"/>
      <c r="EI91" s="10"/>
      <c r="EJ91" s="11"/>
      <c r="EK91" s="10"/>
      <c r="EL91" s="11"/>
      <c r="EM91" s="10"/>
      <c r="EN91" s="11"/>
      <c r="EO91" s="10"/>
      <c r="EP91" s="8"/>
      <c r="EQ91" s="8">
        <f>EC91+EP91</f>
        <v>0</v>
      </c>
      <c r="ER91" s="11"/>
      <c r="ES91" s="10"/>
      <c r="ET91" s="11"/>
      <c r="EU91" s="10"/>
      <c r="EV91" s="11"/>
      <c r="EW91" s="10"/>
      <c r="EX91" s="8"/>
      <c r="EY91" s="11"/>
      <c r="EZ91" s="10"/>
      <c r="FA91" s="11"/>
      <c r="FB91" s="10"/>
      <c r="FC91" s="11"/>
      <c r="FD91" s="10"/>
      <c r="FE91" s="11"/>
      <c r="FF91" s="10"/>
      <c r="FG91" s="11"/>
      <c r="FH91" s="10"/>
      <c r="FI91" s="11"/>
      <c r="FJ91" s="10"/>
      <c r="FK91" s="8"/>
      <c r="FL91" s="8">
        <f>EX91+FK91</f>
        <v>0</v>
      </c>
      <c r="FM91" s="11"/>
      <c r="FN91" s="10"/>
      <c r="FO91" s="11"/>
      <c r="FP91" s="10"/>
      <c r="FQ91" s="11"/>
      <c r="FR91" s="10"/>
      <c r="FS91" s="8"/>
      <c r="FT91" s="11"/>
      <c r="FU91" s="10"/>
      <c r="FV91" s="11"/>
      <c r="FW91" s="10"/>
      <c r="FX91" s="11"/>
      <c r="FY91" s="10"/>
      <c r="FZ91" s="11"/>
      <c r="GA91" s="10"/>
      <c r="GB91" s="11"/>
      <c r="GC91" s="10"/>
      <c r="GD91" s="11"/>
      <c r="GE91" s="10"/>
      <c r="GF91" s="8"/>
      <c r="GG91" s="8">
        <f>FS91+GF91</f>
        <v>0</v>
      </c>
    </row>
    <row r="92" spans="1:189" ht="12.75">
      <c r="A92" s="7"/>
      <c r="B92" s="7">
        <v>6</v>
      </c>
      <c r="C92" s="7">
        <v>1</v>
      </c>
      <c r="D92" s="7"/>
      <c r="E92" s="7" t="s">
        <v>196</v>
      </c>
      <c r="F92" s="3" t="s">
        <v>197</v>
      </c>
      <c r="G92" s="7">
        <f>COUNTIF(V92:GG92,"e")</f>
        <v>0</v>
      </c>
      <c r="H92" s="7">
        <f>COUNTIF(V92:GG92,"z")</f>
        <v>0</v>
      </c>
      <c r="I92" s="7">
        <f>SUM(J92:R92)</f>
        <v>0</v>
      </c>
      <c r="J92" s="7">
        <f>V92+AQ92+BL92+CG92+DB92+DW92+ER92+FM92</f>
        <v>0</v>
      </c>
      <c r="K92" s="7">
        <f>X92+AS92+BN92+CI92+DD92+DY92+ET92+FO92</f>
        <v>0</v>
      </c>
      <c r="L92" s="7">
        <f>Z92+AU92+BP92+CK92+DF92+EA92+EV92+FQ92</f>
        <v>0</v>
      </c>
      <c r="M92" s="7">
        <f>AC92+AX92+BS92+CN92+DI92+ED92+EY92+FT92</f>
        <v>0</v>
      </c>
      <c r="N92" s="7">
        <f>AE92+AZ92+BU92+CP92+DK92+EF92+FA92+FV92</f>
        <v>0</v>
      </c>
      <c r="O92" s="7">
        <f>AG92+BB92+BW92+CR92+DM92+EH92+FC92+FX92</f>
        <v>0</v>
      </c>
      <c r="P92" s="7">
        <f>AI92+BD92+BY92+CT92+DO92+EJ92+FE92+FZ92</f>
        <v>0</v>
      </c>
      <c r="Q92" s="7">
        <f>AK92+BF92+CA92+CV92+DQ92+EL92+FG92+GB92</f>
        <v>0</v>
      </c>
      <c r="R92" s="7">
        <f>AM92+BH92+CC92+CX92+DS92+EN92+FI92+GD92</f>
        <v>0</v>
      </c>
      <c r="S92" s="8">
        <f>AP92+BK92+CF92+DA92+DV92+EQ92+FL92+GG92</f>
        <v>0</v>
      </c>
      <c r="T92" s="8">
        <f>AO92+BJ92+CE92+CZ92+DU92+EP92+FK92+GF92</f>
        <v>0</v>
      </c>
      <c r="U92" s="8">
        <v>0.6</v>
      </c>
      <c r="V92" s="11"/>
      <c r="W92" s="10"/>
      <c r="X92" s="11"/>
      <c r="Y92" s="10"/>
      <c r="Z92" s="11"/>
      <c r="AA92" s="10"/>
      <c r="AB92" s="8"/>
      <c r="AC92" s="11"/>
      <c r="AD92" s="10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8"/>
      <c r="AP92" s="8">
        <f>AB92+AO92</f>
        <v>0</v>
      </c>
      <c r="AQ92" s="11"/>
      <c r="AR92" s="10"/>
      <c r="AS92" s="11"/>
      <c r="AT92" s="10"/>
      <c r="AU92" s="11"/>
      <c r="AV92" s="10"/>
      <c r="AW92" s="8"/>
      <c r="AX92" s="11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8"/>
      <c r="BK92" s="8">
        <f>AW92+BJ92</f>
        <v>0</v>
      </c>
      <c r="BL92" s="11"/>
      <c r="BM92" s="10"/>
      <c r="BN92" s="11"/>
      <c r="BO92" s="10"/>
      <c r="BP92" s="11"/>
      <c r="BQ92" s="10"/>
      <c r="BR92" s="8"/>
      <c r="BS92" s="11"/>
      <c r="BT92" s="10"/>
      <c r="BU92" s="11"/>
      <c r="BV92" s="10"/>
      <c r="BW92" s="11"/>
      <c r="BX92" s="10"/>
      <c r="BY92" s="11"/>
      <c r="BZ92" s="10"/>
      <c r="CA92" s="11"/>
      <c r="CB92" s="10"/>
      <c r="CC92" s="11"/>
      <c r="CD92" s="10"/>
      <c r="CE92" s="8"/>
      <c r="CF92" s="8">
        <f>BR92+CE92</f>
        <v>0</v>
      </c>
      <c r="CG92" s="11"/>
      <c r="CH92" s="10"/>
      <c r="CI92" s="11"/>
      <c r="CJ92" s="10"/>
      <c r="CK92" s="11"/>
      <c r="CL92" s="10"/>
      <c r="CM92" s="8"/>
      <c r="CN92" s="11"/>
      <c r="CO92" s="10"/>
      <c r="CP92" s="11"/>
      <c r="CQ92" s="10"/>
      <c r="CR92" s="11"/>
      <c r="CS92" s="10"/>
      <c r="CT92" s="11"/>
      <c r="CU92" s="10"/>
      <c r="CV92" s="11"/>
      <c r="CW92" s="10"/>
      <c r="CX92" s="11"/>
      <c r="CY92" s="10"/>
      <c r="CZ92" s="8"/>
      <c r="DA92" s="8">
        <f>CM92+CZ92</f>
        <v>0</v>
      </c>
      <c r="DB92" s="11"/>
      <c r="DC92" s="10"/>
      <c r="DD92" s="11"/>
      <c r="DE92" s="10"/>
      <c r="DF92" s="11"/>
      <c r="DG92" s="10"/>
      <c r="DH92" s="8"/>
      <c r="DI92" s="11"/>
      <c r="DJ92" s="10"/>
      <c r="DK92" s="11"/>
      <c r="DL92" s="10"/>
      <c r="DM92" s="11"/>
      <c r="DN92" s="10"/>
      <c r="DO92" s="11"/>
      <c r="DP92" s="10"/>
      <c r="DQ92" s="11"/>
      <c r="DR92" s="10"/>
      <c r="DS92" s="11"/>
      <c r="DT92" s="10"/>
      <c r="DU92" s="8"/>
      <c r="DV92" s="8">
        <f>DH92+DU92</f>
        <v>0</v>
      </c>
      <c r="DW92" s="11">
        <v>15</v>
      </c>
      <c r="DX92" s="10" t="s">
        <v>63</v>
      </c>
      <c r="DY92" s="11"/>
      <c r="DZ92" s="10"/>
      <c r="EA92" s="11"/>
      <c r="EB92" s="10"/>
      <c r="EC92" s="8">
        <v>1</v>
      </c>
      <c r="ED92" s="11"/>
      <c r="EE92" s="10"/>
      <c r="EF92" s="11"/>
      <c r="EG92" s="10"/>
      <c r="EH92" s="11"/>
      <c r="EI92" s="10"/>
      <c r="EJ92" s="11"/>
      <c r="EK92" s="10"/>
      <c r="EL92" s="11"/>
      <c r="EM92" s="10"/>
      <c r="EN92" s="11"/>
      <c r="EO92" s="10"/>
      <c r="EP92" s="8"/>
      <c r="EQ92" s="8">
        <f>EC92+EP92</f>
        <v>0</v>
      </c>
      <c r="ER92" s="11"/>
      <c r="ES92" s="10"/>
      <c r="ET92" s="11"/>
      <c r="EU92" s="10"/>
      <c r="EV92" s="11"/>
      <c r="EW92" s="10"/>
      <c r="EX92" s="8"/>
      <c r="EY92" s="11"/>
      <c r="EZ92" s="10"/>
      <c r="FA92" s="11"/>
      <c r="FB92" s="10"/>
      <c r="FC92" s="11"/>
      <c r="FD92" s="10"/>
      <c r="FE92" s="11"/>
      <c r="FF92" s="10"/>
      <c r="FG92" s="11"/>
      <c r="FH92" s="10"/>
      <c r="FI92" s="11"/>
      <c r="FJ92" s="10"/>
      <c r="FK92" s="8"/>
      <c r="FL92" s="8">
        <f>EX92+FK92</f>
        <v>0</v>
      </c>
      <c r="FM92" s="11"/>
      <c r="FN92" s="10"/>
      <c r="FO92" s="11"/>
      <c r="FP92" s="10"/>
      <c r="FQ92" s="11"/>
      <c r="FR92" s="10"/>
      <c r="FS92" s="8"/>
      <c r="FT92" s="11"/>
      <c r="FU92" s="10"/>
      <c r="FV92" s="11"/>
      <c r="FW92" s="10"/>
      <c r="FX92" s="11"/>
      <c r="FY92" s="10"/>
      <c r="FZ92" s="11"/>
      <c r="GA92" s="10"/>
      <c r="GB92" s="11"/>
      <c r="GC92" s="10"/>
      <c r="GD92" s="11"/>
      <c r="GE92" s="10"/>
      <c r="GF92" s="8"/>
      <c r="GG92" s="8">
        <f>FS92+GF92</f>
        <v>0</v>
      </c>
    </row>
    <row r="93" spans="1:189" ht="12.75">
      <c r="A93" s="7"/>
      <c r="B93" s="7">
        <v>7</v>
      </c>
      <c r="C93" s="7">
        <v>1</v>
      </c>
      <c r="D93" s="7"/>
      <c r="E93" s="7" t="s">
        <v>198</v>
      </c>
      <c r="F93" s="3" t="s">
        <v>199</v>
      </c>
      <c r="G93" s="7">
        <f>COUNTIF(V93:GG93,"e")</f>
        <v>0</v>
      </c>
      <c r="H93" s="7">
        <f>COUNTIF(V93:GG93,"z")</f>
        <v>0</v>
      </c>
      <c r="I93" s="7">
        <f>SUM(J93:R93)</f>
        <v>0</v>
      </c>
      <c r="J93" s="7">
        <f>V93+AQ93+BL93+CG93+DB93+DW93+ER93+FM93</f>
        <v>0</v>
      </c>
      <c r="K93" s="7">
        <f>X93+AS93+BN93+CI93+DD93+DY93+ET93+FO93</f>
        <v>0</v>
      </c>
      <c r="L93" s="7">
        <f>Z93+AU93+BP93+CK93+DF93+EA93+EV93+FQ93</f>
        <v>0</v>
      </c>
      <c r="M93" s="7">
        <f>AC93+AX93+BS93+CN93+DI93+ED93+EY93+FT93</f>
        <v>0</v>
      </c>
      <c r="N93" s="7">
        <f>AE93+AZ93+BU93+CP93+DK93+EF93+FA93+FV93</f>
        <v>0</v>
      </c>
      <c r="O93" s="7">
        <f>AG93+BB93+BW93+CR93+DM93+EH93+FC93+FX93</f>
        <v>0</v>
      </c>
      <c r="P93" s="7">
        <f>AI93+BD93+BY93+CT93+DO93+EJ93+FE93+FZ93</f>
        <v>0</v>
      </c>
      <c r="Q93" s="7">
        <f>AK93+BF93+CA93+CV93+DQ93+EL93+FG93+GB93</f>
        <v>0</v>
      </c>
      <c r="R93" s="7">
        <f>AM93+BH93+CC93+CX93+DS93+EN93+FI93+GD93</f>
        <v>0</v>
      </c>
      <c r="S93" s="8">
        <f>AP93+BK93+CF93+DA93+DV93+EQ93+FL93+GG93</f>
        <v>0</v>
      </c>
      <c r="T93" s="8">
        <f>AO93+BJ93+CE93+CZ93+DU93+EP93+FK93+GF93</f>
        <v>0</v>
      </c>
      <c r="U93" s="8">
        <v>0.6</v>
      </c>
      <c r="V93" s="11"/>
      <c r="W93" s="10"/>
      <c r="X93" s="11"/>
      <c r="Y93" s="10"/>
      <c r="Z93" s="11"/>
      <c r="AA93" s="10"/>
      <c r="AB93" s="8"/>
      <c r="AC93" s="11"/>
      <c r="AD93" s="10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8"/>
      <c r="AP93" s="8">
        <f>AB93+AO93</f>
        <v>0</v>
      </c>
      <c r="AQ93" s="11"/>
      <c r="AR93" s="10"/>
      <c r="AS93" s="11"/>
      <c r="AT93" s="10"/>
      <c r="AU93" s="11"/>
      <c r="AV93" s="10"/>
      <c r="AW93" s="8"/>
      <c r="AX93" s="11"/>
      <c r="AY93" s="10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8"/>
      <c r="BK93" s="8">
        <f>AW93+BJ93</f>
        <v>0</v>
      </c>
      <c r="BL93" s="11"/>
      <c r="BM93" s="10"/>
      <c r="BN93" s="11"/>
      <c r="BO93" s="10"/>
      <c r="BP93" s="11"/>
      <c r="BQ93" s="10"/>
      <c r="BR93" s="8"/>
      <c r="BS93" s="11"/>
      <c r="BT93" s="10"/>
      <c r="BU93" s="11"/>
      <c r="BV93" s="10"/>
      <c r="BW93" s="11"/>
      <c r="BX93" s="10"/>
      <c r="BY93" s="11"/>
      <c r="BZ93" s="10"/>
      <c r="CA93" s="11"/>
      <c r="CB93" s="10"/>
      <c r="CC93" s="11"/>
      <c r="CD93" s="10"/>
      <c r="CE93" s="8"/>
      <c r="CF93" s="8">
        <f>BR93+CE93</f>
        <v>0</v>
      </c>
      <c r="CG93" s="11"/>
      <c r="CH93" s="10"/>
      <c r="CI93" s="11"/>
      <c r="CJ93" s="10"/>
      <c r="CK93" s="11"/>
      <c r="CL93" s="10"/>
      <c r="CM93" s="8"/>
      <c r="CN93" s="11"/>
      <c r="CO93" s="10"/>
      <c r="CP93" s="11"/>
      <c r="CQ93" s="10"/>
      <c r="CR93" s="11"/>
      <c r="CS93" s="10"/>
      <c r="CT93" s="11"/>
      <c r="CU93" s="10"/>
      <c r="CV93" s="11"/>
      <c r="CW93" s="10"/>
      <c r="CX93" s="11"/>
      <c r="CY93" s="10"/>
      <c r="CZ93" s="8"/>
      <c r="DA93" s="8">
        <f>CM93+CZ93</f>
        <v>0</v>
      </c>
      <c r="DB93" s="11"/>
      <c r="DC93" s="10"/>
      <c r="DD93" s="11"/>
      <c r="DE93" s="10"/>
      <c r="DF93" s="11"/>
      <c r="DG93" s="10"/>
      <c r="DH93" s="8"/>
      <c r="DI93" s="11"/>
      <c r="DJ93" s="10"/>
      <c r="DK93" s="11"/>
      <c r="DL93" s="10"/>
      <c r="DM93" s="11"/>
      <c r="DN93" s="10"/>
      <c r="DO93" s="11"/>
      <c r="DP93" s="10"/>
      <c r="DQ93" s="11"/>
      <c r="DR93" s="10"/>
      <c r="DS93" s="11"/>
      <c r="DT93" s="10"/>
      <c r="DU93" s="8"/>
      <c r="DV93" s="8">
        <f>DH93+DU93</f>
        <v>0</v>
      </c>
      <c r="DW93" s="11">
        <v>15</v>
      </c>
      <c r="DX93" s="10" t="s">
        <v>63</v>
      </c>
      <c r="DY93" s="11"/>
      <c r="DZ93" s="10"/>
      <c r="EA93" s="11"/>
      <c r="EB93" s="10"/>
      <c r="EC93" s="8">
        <v>1</v>
      </c>
      <c r="ED93" s="11"/>
      <c r="EE93" s="10"/>
      <c r="EF93" s="11"/>
      <c r="EG93" s="10"/>
      <c r="EH93" s="11"/>
      <c r="EI93" s="10"/>
      <c r="EJ93" s="11"/>
      <c r="EK93" s="10"/>
      <c r="EL93" s="11"/>
      <c r="EM93" s="10"/>
      <c r="EN93" s="11"/>
      <c r="EO93" s="10"/>
      <c r="EP93" s="8"/>
      <c r="EQ93" s="8">
        <f>EC93+EP93</f>
        <v>0</v>
      </c>
      <c r="ER93" s="11"/>
      <c r="ES93" s="10"/>
      <c r="ET93" s="11"/>
      <c r="EU93" s="10"/>
      <c r="EV93" s="11"/>
      <c r="EW93" s="10"/>
      <c r="EX93" s="8"/>
      <c r="EY93" s="11"/>
      <c r="EZ93" s="10"/>
      <c r="FA93" s="11"/>
      <c r="FB93" s="10"/>
      <c r="FC93" s="11"/>
      <c r="FD93" s="10"/>
      <c r="FE93" s="11"/>
      <c r="FF93" s="10"/>
      <c r="FG93" s="11"/>
      <c r="FH93" s="10"/>
      <c r="FI93" s="11"/>
      <c r="FJ93" s="10"/>
      <c r="FK93" s="8"/>
      <c r="FL93" s="8">
        <f>EX93+FK93</f>
        <v>0</v>
      </c>
      <c r="FM93" s="11"/>
      <c r="FN93" s="10"/>
      <c r="FO93" s="11"/>
      <c r="FP93" s="10"/>
      <c r="FQ93" s="11"/>
      <c r="FR93" s="10"/>
      <c r="FS93" s="8"/>
      <c r="FT93" s="11"/>
      <c r="FU93" s="10"/>
      <c r="FV93" s="11"/>
      <c r="FW93" s="10"/>
      <c r="FX93" s="11"/>
      <c r="FY93" s="10"/>
      <c r="FZ93" s="11"/>
      <c r="GA93" s="10"/>
      <c r="GB93" s="11"/>
      <c r="GC93" s="10"/>
      <c r="GD93" s="11"/>
      <c r="GE93" s="10"/>
      <c r="GF93" s="8"/>
      <c r="GG93" s="8">
        <f>FS93+GF93</f>
        <v>0</v>
      </c>
    </row>
    <row r="94" spans="1:189" ht="12.75">
      <c r="A94" s="7"/>
      <c r="B94" s="7">
        <v>7</v>
      </c>
      <c r="C94" s="7">
        <v>1</v>
      </c>
      <c r="D94" s="7"/>
      <c r="E94" s="7" t="s">
        <v>200</v>
      </c>
      <c r="F94" s="3" t="s">
        <v>201</v>
      </c>
      <c r="G94" s="7">
        <f>COUNTIF(V94:GG94,"e")</f>
        <v>0</v>
      </c>
      <c r="H94" s="7">
        <f>COUNTIF(V94:GG94,"z")</f>
        <v>0</v>
      </c>
      <c r="I94" s="7">
        <f>SUM(J94:R94)</f>
        <v>0</v>
      </c>
      <c r="J94" s="7">
        <f>V94+AQ94+BL94+CG94+DB94+DW94+ER94+FM94</f>
        <v>0</v>
      </c>
      <c r="K94" s="7">
        <f>X94+AS94+BN94+CI94+DD94+DY94+ET94+FO94</f>
        <v>0</v>
      </c>
      <c r="L94" s="7">
        <f>Z94+AU94+BP94+CK94+DF94+EA94+EV94+FQ94</f>
        <v>0</v>
      </c>
      <c r="M94" s="7">
        <f>AC94+AX94+BS94+CN94+DI94+ED94+EY94+FT94</f>
        <v>0</v>
      </c>
      <c r="N94" s="7">
        <f>AE94+AZ94+BU94+CP94+DK94+EF94+FA94+FV94</f>
        <v>0</v>
      </c>
      <c r="O94" s="7">
        <f>AG94+BB94+BW94+CR94+DM94+EH94+FC94+FX94</f>
        <v>0</v>
      </c>
      <c r="P94" s="7">
        <f>AI94+BD94+BY94+CT94+DO94+EJ94+FE94+FZ94</f>
        <v>0</v>
      </c>
      <c r="Q94" s="7">
        <f>AK94+BF94+CA94+CV94+DQ94+EL94+FG94+GB94</f>
        <v>0</v>
      </c>
      <c r="R94" s="7">
        <f>AM94+BH94+CC94+CX94+DS94+EN94+FI94+GD94</f>
        <v>0</v>
      </c>
      <c r="S94" s="8">
        <f>AP94+BK94+CF94+DA94+DV94+EQ94+FL94+GG94</f>
        <v>0</v>
      </c>
      <c r="T94" s="8">
        <f>AO94+BJ94+CE94+CZ94+DU94+EP94+FK94+GF94</f>
        <v>0</v>
      </c>
      <c r="U94" s="8">
        <v>0.6</v>
      </c>
      <c r="V94" s="11"/>
      <c r="W94" s="10"/>
      <c r="X94" s="11"/>
      <c r="Y94" s="10"/>
      <c r="Z94" s="11"/>
      <c r="AA94" s="10"/>
      <c r="AB94" s="8"/>
      <c r="AC94" s="11"/>
      <c r="AD94" s="10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8"/>
      <c r="AP94" s="8">
        <f>AB94+AO94</f>
        <v>0</v>
      </c>
      <c r="AQ94" s="11"/>
      <c r="AR94" s="10"/>
      <c r="AS94" s="11"/>
      <c r="AT94" s="10"/>
      <c r="AU94" s="11"/>
      <c r="AV94" s="10"/>
      <c r="AW94" s="8"/>
      <c r="AX94" s="11"/>
      <c r="AY94" s="10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8"/>
      <c r="BK94" s="8">
        <f>AW94+BJ94</f>
        <v>0</v>
      </c>
      <c r="BL94" s="11"/>
      <c r="BM94" s="10"/>
      <c r="BN94" s="11"/>
      <c r="BO94" s="10"/>
      <c r="BP94" s="11"/>
      <c r="BQ94" s="10"/>
      <c r="BR94" s="8"/>
      <c r="BS94" s="11"/>
      <c r="BT94" s="10"/>
      <c r="BU94" s="11"/>
      <c r="BV94" s="10"/>
      <c r="BW94" s="11"/>
      <c r="BX94" s="10"/>
      <c r="BY94" s="11"/>
      <c r="BZ94" s="10"/>
      <c r="CA94" s="11"/>
      <c r="CB94" s="10"/>
      <c r="CC94" s="11"/>
      <c r="CD94" s="10"/>
      <c r="CE94" s="8"/>
      <c r="CF94" s="8">
        <f>BR94+CE94</f>
        <v>0</v>
      </c>
      <c r="CG94" s="11"/>
      <c r="CH94" s="10"/>
      <c r="CI94" s="11"/>
      <c r="CJ94" s="10"/>
      <c r="CK94" s="11"/>
      <c r="CL94" s="10"/>
      <c r="CM94" s="8"/>
      <c r="CN94" s="11"/>
      <c r="CO94" s="10"/>
      <c r="CP94" s="11"/>
      <c r="CQ94" s="10"/>
      <c r="CR94" s="11"/>
      <c r="CS94" s="10"/>
      <c r="CT94" s="11"/>
      <c r="CU94" s="10"/>
      <c r="CV94" s="11"/>
      <c r="CW94" s="10"/>
      <c r="CX94" s="11"/>
      <c r="CY94" s="10"/>
      <c r="CZ94" s="8"/>
      <c r="DA94" s="8">
        <f>CM94+CZ94</f>
        <v>0</v>
      </c>
      <c r="DB94" s="11"/>
      <c r="DC94" s="10"/>
      <c r="DD94" s="11"/>
      <c r="DE94" s="10"/>
      <c r="DF94" s="11"/>
      <c r="DG94" s="10"/>
      <c r="DH94" s="8"/>
      <c r="DI94" s="11"/>
      <c r="DJ94" s="10"/>
      <c r="DK94" s="11"/>
      <c r="DL94" s="10"/>
      <c r="DM94" s="11"/>
      <c r="DN94" s="10"/>
      <c r="DO94" s="11"/>
      <c r="DP94" s="10"/>
      <c r="DQ94" s="11"/>
      <c r="DR94" s="10"/>
      <c r="DS94" s="11"/>
      <c r="DT94" s="10"/>
      <c r="DU94" s="8"/>
      <c r="DV94" s="8">
        <f>DH94+DU94</f>
        <v>0</v>
      </c>
      <c r="DW94" s="11">
        <v>15</v>
      </c>
      <c r="DX94" s="10" t="s">
        <v>63</v>
      </c>
      <c r="DY94" s="11"/>
      <c r="DZ94" s="10"/>
      <c r="EA94" s="11"/>
      <c r="EB94" s="10"/>
      <c r="EC94" s="8">
        <v>1</v>
      </c>
      <c r="ED94" s="11"/>
      <c r="EE94" s="10"/>
      <c r="EF94" s="11"/>
      <c r="EG94" s="10"/>
      <c r="EH94" s="11"/>
      <c r="EI94" s="10"/>
      <c r="EJ94" s="11"/>
      <c r="EK94" s="10"/>
      <c r="EL94" s="11"/>
      <c r="EM94" s="10"/>
      <c r="EN94" s="11"/>
      <c r="EO94" s="10"/>
      <c r="EP94" s="8"/>
      <c r="EQ94" s="8">
        <f>EC94+EP94</f>
        <v>0</v>
      </c>
      <c r="ER94" s="11"/>
      <c r="ES94" s="10"/>
      <c r="ET94" s="11"/>
      <c r="EU94" s="10"/>
      <c r="EV94" s="11"/>
      <c r="EW94" s="10"/>
      <c r="EX94" s="8"/>
      <c r="EY94" s="11"/>
      <c r="EZ94" s="10"/>
      <c r="FA94" s="11"/>
      <c r="FB94" s="10"/>
      <c r="FC94" s="11"/>
      <c r="FD94" s="10"/>
      <c r="FE94" s="11"/>
      <c r="FF94" s="10"/>
      <c r="FG94" s="11"/>
      <c r="FH94" s="10"/>
      <c r="FI94" s="11"/>
      <c r="FJ94" s="10"/>
      <c r="FK94" s="8"/>
      <c r="FL94" s="8">
        <f>EX94+FK94</f>
        <v>0</v>
      </c>
      <c r="FM94" s="11"/>
      <c r="FN94" s="10"/>
      <c r="FO94" s="11"/>
      <c r="FP94" s="10"/>
      <c r="FQ94" s="11"/>
      <c r="FR94" s="10"/>
      <c r="FS94" s="8"/>
      <c r="FT94" s="11"/>
      <c r="FU94" s="10"/>
      <c r="FV94" s="11"/>
      <c r="FW94" s="10"/>
      <c r="FX94" s="11"/>
      <c r="FY94" s="10"/>
      <c r="FZ94" s="11"/>
      <c r="GA94" s="10"/>
      <c r="GB94" s="11"/>
      <c r="GC94" s="10"/>
      <c r="GD94" s="11"/>
      <c r="GE94" s="10"/>
      <c r="GF94" s="8"/>
      <c r="GG94" s="8">
        <f>FS94+GF94</f>
        <v>0</v>
      </c>
    </row>
    <row r="95" spans="1:189" ht="12.75">
      <c r="A95" s="7"/>
      <c r="B95" s="7">
        <v>7</v>
      </c>
      <c r="C95" s="7">
        <v>1</v>
      </c>
      <c r="D95" s="7"/>
      <c r="E95" s="7" t="s">
        <v>202</v>
      </c>
      <c r="F95" s="3" t="s">
        <v>203</v>
      </c>
      <c r="G95" s="7">
        <f>COUNTIF(V95:GG95,"e")</f>
        <v>0</v>
      </c>
      <c r="H95" s="7">
        <f>COUNTIF(V95:GG95,"z")</f>
        <v>0</v>
      </c>
      <c r="I95" s="7">
        <f>SUM(J95:R95)</f>
        <v>0</v>
      </c>
      <c r="J95" s="7">
        <f>V95+AQ95+BL95+CG95+DB95+DW95+ER95+FM95</f>
        <v>0</v>
      </c>
      <c r="K95" s="7">
        <f>X95+AS95+BN95+CI95+DD95+DY95+ET95+FO95</f>
        <v>0</v>
      </c>
      <c r="L95" s="7">
        <f>Z95+AU95+BP95+CK95+DF95+EA95+EV95+FQ95</f>
        <v>0</v>
      </c>
      <c r="M95" s="7">
        <f>AC95+AX95+BS95+CN95+DI95+ED95+EY95+FT95</f>
        <v>0</v>
      </c>
      <c r="N95" s="7">
        <f>AE95+AZ95+BU95+CP95+DK95+EF95+FA95+FV95</f>
        <v>0</v>
      </c>
      <c r="O95" s="7">
        <f>AG95+BB95+BW95+CR95+DM95+EH95+FC95+FX95</f>
        <v>0</v>
      </c>
      <c r="P95" s="7">
        <f>AI95+BD95+BY95+CT95+DO95+EJ95+FE95+FZ95</f>
        <v>0</v>
      </c>
      <c r="Q95" s="7">
        <f>AK95+BF95+CA95+CV95+DQ95+EL95+FG95+GB95</f>
        <v>0</v>
      </c>
      <c r="R95" s="7">
        <f>AM95+BH95+CC95+CX95+DS95+EN95+FI95+GD95</f>
        <v>0</v>
      </c>
      <c r="S95" s="8">
        <f>AP95+BK95+CF95+DA95+DV95+EQ95+FL95+GG95</f>
        <v>0</v>
      </c>
      <c r="T95" s="8">
        <f>AO95+BJ95+CE95+CZ95+DU95+EP95+FK95+GF95</f>
        <v>0</v>
      </c>
      <c r="U95" s="8">
        <v>0.6</v>
      </c>
      <c r="V95" s="11"/>
      <c r="W95" s="10"/>
      <c r="X95" s="11"/>
      <c r="Y95" s="10"/>
      <c r="Z95" s="11"/>
      <c r="AA95" s="10"/>
      <c r="AB95" s="8"/>
      <c r="AC95" s="11"/>
      <c r="AD95" s="10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8"/>
      <c r="AP95" s="8">
        <f>AB95+AO95</f>
        <v>0</v>
      </c>
      <c r="AQ95" s="11"/>
      <c r="AR95" s="10"/>
      <c r="AS95" s="11"/>
      <c r="AT95" s="10"/>
      <c r="AU95" s="11"/>
      <c r="AV95" s="10"/>
      <c r="AW95" s="8"/>
      <c r="AX95" s="11"/>
      <c r="AY95" s="10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8"/>
      <c r="BK95" s="8">
        <f>AW95+BJ95</f>
        <v>0</v>
      </c>
      <c r="BL95" s="11"/>
      <c r="BM95" s="10"/>
      <c r="BN95" s="11"/>
      <c r="BO95" s="10"/>
      <c r="BP95" s="11"/>
      <c r="BQ95" s="10"/>
      <c r="BR95" s="8"/>
      <c r="BS95" s="11"/>
      <c r="BT95" s="10"/>
      <c r="BU95" s="11"/>
      <c r="BV95" s="10"/>
      <c r="BW95" s="11"/>
      <c r="BX95" s="10"/>
      <c r="BY95" s="11"/>
      <c r="BZ95" s="10"/>
      <c r="CA95" s="11"/>
      <c r="CB95" s="10"/>
      <c r="CC95" s="11"/>
      <c r="CD95" s="10"/>
      <c r="CE95" s="8"/>
      <c r="CF95" s="8">
        <f>BR95+CE95</f>
        <v>0</v>
      </c>
      <c r="CG95" s="11"/>
      <c r="CH95" s="10"/>
      <c r="CI95" s="11"/>
      <c r="CJ95" s="10"/>
      <c r="CK95" s="11"/>
      <c r="CL95" s="10"/>
      <c r="CM95" s="8"/>
      <c r="CN95" s="11"/>
      <c r="CO95" s="10"/>
      <c r="CP95" s="11"/>
      <c r="CQ95" s="10"/>
      <c r="CR95" s="11"/>
      <c r="CS95" s="10"/>
      <c r="CT95" s="11"/>
      <c r="CU95" s="10"/>
      <c r="CV95" s="11"/>
      <c r="CW95" s="10"/>
      <c r="CX95" s="11"/>
      <c r="CY95" s="10"/>
      <c r="CZ95" s="8"/>
      <c r="DA95" s="8">
        <f>CM95+CZ95</f>
        <v>0</v>
      </c>
      <c r="DB95" s="11"/>
      <c r="DC95" s="10"/>
      <c r="DD95" s="11"/>
      <c r="DE95" s="10"/>
      <c r="DF95" s="11"/>
      <c r="DG95" s="10"/>
      <c r="DH95" s="8"/>
      <c r="DI95" s="11"/>
      <c r="DJ95" s="10"/>
      <c r="DK95" s="11"/>
      <c r="DL95" s="10"/>
      <c r="DM95" s="11"/>
      <c r="DN95" s="10"/>
      <c r="DO95" s="11"/>
      <c r="DP95" s="10"/>
      <c r="DQ95" s="11"/>
      <c r="DR95" s="10"/>
      <c r="DS95" s="11"/>
      <c r="DT95" s="10"/>
      <c r="DU95" s="8"/>
      <c r="DV95" s="8">
        <f>DH95+DU95</f>
        <v>0</v>
      </c>
      <c r="DW95" s="11">
        <v>15</v>
      </c>
      <c r="DX95" s="10" t="s">
        <v>63</v>
      </c>
      <c r="DY95" s="11"/>
      <c r="DZ95" s="10"/>
      <c r="EA95" s="11"/>
      <c r="EB95" s="10"/>
      <c r="EC95" s="8">
        <v>1</v>
      </c>
      <c r="ED95" s="11"/>
      <c r="EE95" s="10"/>
      <c r="EF95" s="11"/>
      <c r="EG95" s="10"/>
      <c r="EH95" s="11"/>
      <c r="EI95" s="10"/>
      <c r="EJ95" s="11"/>
      <c r="EK95" s="10"/>
      <c r="EL95" s="11"/>
      <c r="EM95" s="10"/>
      <c r="EN95" s="11"/>
      <c r="EO95" s="10"/>
      <c r="EP95" s="8"/>
      <c r="EQ95" s="8">
        <f>EC95+EP95</f>
        <v>0</v>
      </c>
      <c r="ER95" s="11"/>
      <c r="ES95" s="10"/>
      <c r="ET95" s="11"/>
      <c r="EU95" s="10"/>
      <c r="EV95" s="11"/>
      <c r="EW95" s="10"/>
      <c r="EX95" s="8"/>
      <c r="EY95" s="11"/>
      <c r="EZ95" s="10"/>
      <c r="FA95" s="11"/>
      <c r="FB95" s="10"/>
      <c r="FC95" s="11"/>
      <c r="FD95" s="10"/>
      <c r="FE95" s="11"/>
      <c r="FF95" s="10"/>
      <c r="FG95" s="11"/>
      <c r="FH95" s="10"/>
      <c r="FI95" s="11"/>
      <c r="FJ95" s="10"/>
      <c r="FK95" s="8"/>
      <c r="FL95" s="8">
        <f>EX95+FK95</f>
        <v>0</v>
      </c>
      <c r="FM95" s="11"/>
      <c r="FN95" s="10"/>
      <c r="FO95" s="11"/>
      <c r="FP95" s="10"/>
      <c r="FQ95" s="11"/>
      <c r="FR95" s="10"/>
      <c r="FS95" s="8"/>
      <c r="FT95" s="11"/>
      <c r="FU95" s="10"/>
      <c r="FV95" s="11"/>
      <c r="FW95" s="10"/>
      <c r="FX95" s="11"/>
      <c r="FY95" s="10"/>
      <c r="FZ95" s="11"/>
      <c r="GA95" s="10"/>
      <c r="GB95" s="11"/>
      <c r="GC95" s="10"/>
      <c r="GD95" s="11"/>
      <c r="GE95" s="10"/>
      <c r="GF95" s="8"/>
      <c r="GG95" s="8">
        <f>FS95+GF95</f>
        <v>0</v>
      </c>
    </row>
    <row r="96" spans="1:189" ht="12.75">
      <c r="A96" s="7"/>
      <c r="B96" s="7">
        <v>11</v>
      </c>
      <c r="C96" s="7">
        <v>1</v>
      </c>
      <c r="D96" s="7"/>
      <c r="E96" s="7" t="s">
        <v>204</v>
      </c>
      <c r="F96" s="3" t="s">
        <v>205</v>
      </c>
      <c r="G96" s="7">
        <f>COUNTIF(V96:GG96,"e")</f>
        <v>0</v>
      </c>
      <c r="H96" s="7">
        <f>COUNTIF(V96:GG96,"z")</f>
        <v>0</v>
      </c>
      <c r="I96" s="7">
        <f>SUM(J96:R96)</f>
        <v>0</v>
      </c>
      <c r="J96" s="7">
        <f>V96+AQ96+BL96+CG96+DB96+DW96+ER96+FM96</f>
        <v>0</v>
      </c>
      <c r="K96" s="7">
        <f>X96+AS96+BN96+CI96+DD96+DY96+ET96+FO96</f>
        <v>0</v>
      </c>
      <c r="L96" s="7">
        <f>Z96+AU96+BP96+CK96+DF96+EA96+EV96+FQ96</f>
        <v>0</v>
      </c>
      <c r="M96" s="7">
        <f>AC96+AX96+BS96+CN96+DI96+ED96+EY96+FT96</f>
        <v>0</v>
      </c>
      <c r="N96" s="7">
        <f>AE96+AZ96+BU96+CP96+DK96+EF96+FA96+FV96</f>
        <v>0</v>
      </c>
      <c r="O96" s="7">
        <f>AG96+BB96+BW96+CR96+DM96+EH96+FC96+FX96</f>
        <v>0</v>
      </c>
      <c r="P96" s="7">
        <f>AI96+BD96+BY96+CT96+DO96+EJ96+FE96+FZ96</f>
        <v>0</v>
      </c>
      <c r="Q96" s="7">
        <f>AK96+BF96+CA96+CV96+DQ96+EL96+FG96+GB96</f>
        <v>0</v>
      </c>
      <c r="R96" s="7">
        <f>AM96+BH96+CC96+CX96+DS96+EN96+FI96+GD96</f>
        <v>0</v>
      </c>
      <c r="S96" s="8">
        <f>AP96+BK96+CF96+DA96+DV96+EQ96+FL96+GG96</f>
        <v>0</v>
      </c>
      <c r="T96" s="8">
        <f>AO96+BJ96+CE96+CZ96+DU96+EP96+FK96+GF96</f>
        <v>0</v>
      </c>
      <c r="U96" s="8">
        <v>2.3</v>
      </c>
      <c r="V96" s="11"/>
      <c r="W96" s="10"/>
      <c r="X96" s="11"/>
      <c r="Y96" s="10"/>
      <c r="Z96" s="11"/>
      <c r="AA96" s="10"/>
      <c r="AB96" s="8"/>
      <c r="AC96" s="11"/>
      <c r="AD96" s="10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8"/>
      <c r="AP96" s="8">
        <f>AB96+AO96</f>
        <v>0</v>
      </c>
      <c r="AQ96" s="11"/>
      <c r="AR96" s="10"/>
      <c r="AS96" s="11"/>
      <c r="AT96" s="10"/>
      <c r="AU96" s="11"/>
      <c r="AV96" s="10"/>
      <c r="AW96" s="8"/>
      <c r="AX96" s="11"/>
      <c r="AY96" s="10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8"/>
      <c r="BK96" s="8">
        <f>AW96+BJ96</f>
        <v>0</v>
      </c>
      <c r="BL96" s="11"/>
      <c r="BM96" s="10"/>
      <c r="BN96" s="11"/>
      <c r="BO96" s="10"/>
      <c r="BP96" s="11"/>
      <c r="BQ96" s="10"/>
      <c r="BR96" s="8"/>
      <c r="BS96" s="11"/>
      <c r="BT96" s="10"/>
      <c r="BU96" s="11"/>
      <c r="BV96" s="10"/>
      <c r="BW96" s="11"/>
      <c r="BX96" s="10"/>
      <c r="BY96" s="11"/>
      <c r="BZ96" s="10"/>
      <c r="CA96" s="11"/>
      <c r="CB96" s="10"/>
      <c r="CC96" s="11"/>
      <c r="CD96" s="10"/>
      <c r="CE96" s="8"/>
      <c r="CF96" s="8">
        <f>BR96+CE96</f>
        <v>0</v>
      </c>
      <c r="CG96" s="11"/>
      <c r="CH96" s="10"/>
      <c r="CI96" s="11"/>
      <c r="CJ96" s="10"/>
      <c r="CK96" s="11"/>
      <c r="CL96" s="10"/>
      <c r="CM96" s="8"/>
      <c r="CN96" s="11"/>
      <c r="CO96" s="10"/>
      <c r="CP96" s="11"/>
      <c r="CQ96" s="10"/>
      <c r="CR96" s="11"/>
      <c r="CS96" s="10"/>
      <c r="CT96" s="11"/>
      <c r="CU96" s="10"/>
      <c r="CV96" s="11"/>
      <c r="CW96" s="10"/>
      <c r="CX96" s="11"/>
      <c r="CY96" s="10"/>
      <c r="CZ96" s="8"/>
      <c r="DA96" s="8">
        <f>CM96+CZ96</f>
        <v>0</v>
      </c>
      <c r="DB96" s="11">
        <v>20</v>
      </c>
      <c r="DC96" s="10" t="s">
        <v>71</v>
      </c>
      <c r="DD96" s="11"/>
      <c r="DE96" s="10"/>
      <c r="DF96" s="11"/>
      <c r="DG96" s="10"/>
      <c r="DH96" s="8">
        <v>2</v>
      </c>
      <c r="DI96" s="11">
        <v>15</v>
      </c>
      <c r="DJ96" s="10" t="s">
        <v>63</v>
      </c>
      <c r="DK96" s="11"/>
      <c r="DL96" s="10"/>
      <c r="DM96" s="11">
        <v>15</v>
      </c>
      <c r="DN96" s="10" t="s">
        <v>63</v>
      </c>
      <c r="DO96" s="11"/>
      <c r="DP96" s="10"/>
      <c r="DQ96" s="11"/>
      <c r="DR96" s="10"/>
      <c r="DS96" s="11"/>
      <c r="DT96" s="10"/>
      <c r="DU96" s="8">
        <v>2</v>
      </c>
      <c r="DV96" s="8">
        <f>DH96+DU96</f>
        <v>0</v>
      </c>
      <c r="DW96" s="11"/>
      <c r="DX96" s="10"/>
      <c r="DY96" s="11"/>
      <c r="DZ96" s="10"/>
      <c r="EA96" s="11"/>
      <c r="EB96" s="10"/>
      <c r="EC96" s="8"/>
      <c r="ED96" s="11"/>
      <c r="EE96" s="10"/>
      <c r="EF96" s="11"/>
      <c r="EG96" s="10"/>
      <c r="EH96" s="11"/>
      <c r="EI96" s="10"/>
      <c r="EJ96" s="11"/>
      <c r="EK96" s="10"/>
      <c r="EL96" s="11"/>
      <c r="EM96" s="10"/>
      <c r="EN96" s="11"/>
      <c r="EO96" s="10"/>
      <c r="EP96" s="8"/>
      <c r="EQ96" s="8">
        <f>EC96+EP96</f>
        <v>0</v>
      </c>
      <c r="ER96" s="11"/>
      <c r="ES96" s="10"/>
      <c r="ET96" s="11"/>
      <c r="EU96" s="10"/>
      <c r="EV96" s="11"/>
      <c r="EW96" s="10"/>
      <c r="EX96" s="8"/>
      <c r="EY96" s="11"/>
      <c r="EZ96" s="10"/>
      <c r="FA96" s="11"/>
      <c r="FB96" s="10"/>
      <c r="FC96" s="11"/>
      <c r="FD96" s="10"/>
      <c r="FE96" s="11"/>
      <c r="FF96" s="10"/>
      <c r="FG96" s="11"/>
      <c r="FH96" s="10"/>
      <c r="FI96" s="11"/>
      <c r="FJ96" s="10"/>
      <c r="FK96" s="8"/>
      <c r="FL96" s="8">
        <f>EX96+FK96</f>
        <v>0</v>
      </c>
      <c r="FM96" s="11"/>
      <c r="FN96" s="10"/>
      <c r="FO96" s="11"/>
      <c r="FP96" s="10"/>
      <c r="FQ96" s="11"/>
      <c r="FR96" s="10"/>
      <c r="FS96" s="8"/>
      <c r="FT96" s="11"/>
      <c r="FU96" s="10"/>
      <c r="FV96" s="11"/>
      <c r="FW96" s="10"/>
      <c r="FX96" s="11"/>
      <c r="FY96" s="10"/>
      <c r="FZ96" s="11"/>
      <c r="GA96" s="10"/>
      <c r="GB96" s="11"/>
      <c r="GC96" s="10"/>
      <c r="GD96" s="11"/>
      <c r="GE96" s="10"/>
      <c r="GF96" s="8"/>
      <c r="GG96" s="8">
        <f>FS96+GF96</f>
        <v>0</v>
      </c>
    </row>
    <row r="97" spans="1:189" ht="12.75">
      <c r="A97" s="7"/>
      <c r="B97" s="7">
        <v>11</v>
      </c>
      <c r="C97" s="7">
        <v>1</v>
      </c>
      <c r="D97" s="7"/>
      <c r="E97" s="7" t="s">
        <v>206</v>
      </c>
      <c r="F97" s="3" t="s">
        <v>207</v>
      </c>
      <c r="G97" s="7">
        <f>COUNTIF(V97:GG97,"e")</f>
        <v>0</v>
      </c>
      <c r="H97" s="7">
        <f>COUNTIF(V97:GG97,"z")</f>
        <v>0</v>
      </c>
      <c r="I97" s="7">
        <f>SUM(J97:R97)</f>
        <v>0</v>
      </c>
      <c r="J97" s="7">
        <f>V97+AQ97+BL97+CG97+DB97+DW97+ER97+FM97</f>
        <v>0</v>
      </c>
      <c r="K97" s="7">
        <f>X97+AS97+BN97+CI97+DD97+DY97+ET97+FO97</f>
        <v>0</v>
      </c>
      <c r="L97" s="7">
        <f>Z97+AU97+BP97+CK97+DF97+EA97+EV97+FQ97</f>
        <v>0</v>
      </c>
      <c r="M97" s="7">
        <f>AC97+AX97+BS97+CN97+DI97+ED97+EY97+FT97</f>
        <v>0</v>
      </c>
      <c r="N97" s="7">
        <f>AE97+AZ97+BU97+CP97+DK97+EF97+FA97+FV97</f>
        <v>0</v>
      </c>
      <c r="O97" s="7">
        <f>AG97+BB97+BW97+CR97+DM97+EH97+FC97+FX97</f>
        <v>0</v>
      </c>
      <c r="P97" s="7">
        <f>AI97+BD97+BY97+CT97+DO97+EJ97+FE97+FZ97</f>
        <v>0</v>
      </c>
      <c r="Q97" s="7">
        <f>AK97+BF97+CA97+CV97+DQ97+EL97+FG97+GB97</f>
        <v>0</v>
      </c>
      <c r="R97" s="7">
        <f>AM97+BH97+CC97+CX97+DS97+EN97+FI97+GD97</f>
        <v>0</v>
      </c>
      <c r="S97" s="8">
        <f>AP97+BK97+CF97+DA97+DV97+EQ97+FL97+GG97</f>
        <v>0</v>
      </c>
      <c r="T97" s="8">
        <f>AO97+BJ97+CE97+CZ97+DU97+EP97+FK97+GF97</f>
        <v>0</v>
      </c>
      <c r="U97" s="8">
        <v>2.3</v>
      </c>
      <c r="V97" s="11"/>
      <c r="W97" s="10"/>
      <c r="X97" s="11"/>
      <c r="Y97" s="10"/>
      <c r="Z97" s="11"/>
      <c r="AA97" s="10"/>
      <c r="AB97" s="8"/>
      <c r="AC97" s="11"/>
      <c r="AD97" s="10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8"/>
      <c r="AP97" s="8">
        <f>AB97+AO97</f>
        <v>0</v>
      </c>
      <c r="AQ97" s="11"/>
      <c r="AR97" s="10"/>
      <c r="AS97" s="11"/>
      <c r="AT97" s="10"/>
      <c r="AU97" s="11"/>
      <c r="AV97" s="10"/>
      <c r="AW97" s="8"/>
      <c r="AX97" s="11"/>
      <c r="AY97" s="10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8"/>
      <c r="BK97" s="8">
        <f>AW97+BJ97</f>
        <v>0</v>
      </c>
      <c r="BL97" s="11"/>
      <c r="BM97" s="10"/>
      <c r="BN97" s="11"/>
      <c r="BO97" s="10"/>
      <c r="BP97" s="11"/>
      <c r="BQ97" s="10"/>
      <c r="BR97" s="8"/>
      <c r="BS97" s="11"/>
      <c r="BT97" s="10"/>
      <c r="BU97" s="11"/>
      <c r="BV97" s="10"/>
      <c r="BW97" s="11"/>
      <c r="BX97" s="10"/>
      <c r="BY97" s="11"/>
      <c r="BZ97" s="10"/>
      <c r="CA97" s="11"/>
      <c r="CB97" s="10"/>
      <c r="CC97" s="11"/>
      <c r="CD97" s="10"/>
      <c r="CE97" s="8"/>
      <c r="CF97" s="8">
        <f>BR97+CE97</f>
        <v>0</v>
      </c>
      <c r="CG97" s="11"/>
      <c r="CH97" s="10"/>
      <c r="CI97" s="11"/>
      <c r="CJ97" s="10"/>
      <c r="CK97" s="11"/>
      <c r="CL97" s="10"/>
      <c r="CM97" s="8"/>
      <c r="CN97" s="11"/>
      <c r="CO97" s="10"/>
      <c r="CP97" s="11"/>
      <c r="CQ97" s="10"/>
      <c r="CR97" s="11"/>
      <c r="CS97" s="10"/>
      <c r="CT97" s="11"/>
      <c r="CU97" s="10"/>
      <c r="CV97" s="11"/>
      <c r="CW97" s="10"/>
      <c r="CX97" s="11"/>
      <c r="CY97" s="10"/>
      <c r="CZ97" s="8"/>
      <c r="DA97" s="8">
        <f>CM97+CZ97</f>
        <v>0</v>
      </c>
      <c r="DB97" s="11">
        <v>20</v>
      </c>
      <c r="DC97" s="10" t="s">
        <v>71</v>
      </c>
      <c r="DD97" s="11"/>
      <c r="DE97" s="10"/>
      <c r="DF97" s="11"/>
      <c r="DG97" s="10"/>
      <c r="DH97" s="8">
        <v>2</v>
      </c>
      <c r="DI97" s="11">
        <v>15</v>
      </c>
      <c r="DJ97" s="10" t="s">
        <v>63</v>
      </c>
      <c r="DK97" s="11"/>
      <c r="DL97" s="10"/>
      <c r="DM97" s="11">
        <v>15</v>
      </c>
      <c r="DN97" s="10" t="s">
        <v>63</v>
      </c>
      <c r="DO97" s="11"/>
      <c r="DP97" s="10"/>
      <c r="DQ97" s="11"/>
      <c r="DR97" s="10"/>
      <c r="DS97" s="11"/>
      <c r="DT97" s="10"/>
      <c r="DU97" s="8">
        <v>2</v>
      </c>
      <c r="DV97" s="8">
        <f>DH97+DU97</f>
        <v>0</v>
      </c>
      <c r="DW97" s="11"/>
      <c r="DX97" s="10"/>
      <c r="DY97" s="11"/>
      <c r="DZ97" s="10"/>
      <c r="EA97" s="11"/>
      <c r="EB97" s="10"/>
      <c r="EC97" s="8"/>
      <c r="ED97" s="11"/>
      <c r="EE97" s="10"/>
      <c r="EF97" s="11"/>
      <c r="EG97" s="10"/>
      <c r="EH97" s="11"/>
      <c r="EI97" s="10"/>
      <c r="EJ97" s="11"/>
      <c r="EK97" s="10"/>
      <c r="EL97" s="11"/>
      <c r="EM97" s="10"/>
      <c r="EN97" s="11"/>
      <c r="EO97" s="10"/>
      <c r="EP97" s="8"/>
      <c r="EQ97" s="8">
        <f>EC97+EP97</f>
        <v>0</v>
      </c>
      <c r="ER97" s="11"/>
      <c r="ES97" s="10"/>
      <c r="ET97" s="11"/>
      <c r="EU97" s="10"/>
      <c r="EV97" s="11"/>
      <c r="EW97" s="10"/>
      <c r="EX97" s="8"/>
      <c r="EY97" s="11"/>
      <c r="EZ97" s="10"/>
      <c r="FA97" s="11"/>
      <c r="FB97" s="10"/>
      <c r="FC97" s="11"/>
      <c r="FD97" s="10"/>
      <c r="FE97" s="11"/>
      <c r="FF97" s="10"/>
      <c r="FG97" s="11"/>
      <c r="FH97" s="10"/>
      <c r="FI97" s="11"/>
      <c r="FJ97" s="10"/>
      <c r="FK97" s="8"/>
      <c r="FL97" s="8">
        <f>EX97+FK97</f>
        <v>0</v>
      </c>
      <c r="FM97" s="11"/>
      <c r="FN97" s="10"/>
      <c r="FO97" s="11"/>
      <c r="FP97" s="10"/>
      <c r="FQ97" s="11"/>
      <c r="FR97" s="10"/>
      <c r="FS97" s="8"/>
      <c r="FT97" s="11"/>
      <c r="FU97" s="10"/>
      <c r="FV97" s="11"/>
      <c r="FW97" s="10"/>
      <c r="FX97" s="11"/>
      <c r="FY97" s="10"/>
      <c r="FZ97" s="11"/>
      <c r="GA97" s="10"/>
      <c r="GB97" s="11"/>
      <c r="GC97" s="10"/>
      <c r="GD97" s="11"/>
      <c r="GE97" s="10"/>
      <c r="GF97" s="8"/>
      <c r="GG97" s="8">
        <f>FS97+GF97</f>
        <v>0</v>
      </c>
    </row>
    <row r="98" spans="1:189" ht="12.75">
      <c r="A98" s="7"/>
      <c r="B98" s="7">
        <v>8</v>
      </c>
      <c r="C98" s="7">
        <v>1</v>
      </c>
      <c r="D98" s="7"/>
      <c r="E98" s="7" t="s">
        <v>208</v>
      </c>
      <c r="F98" s="3" t="s">
        <v>209</v>
      </c>
      <c r="G98" s="7">
        <f>COUNTIF(V98:GG98,"e")</f>
        <v>0</v>
      </c>
      <c r="H98" s="7">
        <f>COUNTIF(V98:GG98,"z")</f>
        <v>0</v>
      </c>
      <c r="I98" s="7">
        <f>SUM(J98:R98)</f>
        <v>0</v>
      </c>
      <c r="J98" s="7">
        <f>V98+AQ98+BL98+CG98+DB98+DW98+ER98+FM98</f>
        <v>0</v>
      </c>
      <c r="K98" s="7">
        <f>X98+AS98+BN98+CI98+DD98+DY98+ET98+FO98</f>
        <v>0</v>
      </c>
      <c r="L98" s="7">
        <f>Z98+AU98+BP98+CK98+DF98+EA98+EV98+FQ98</f>
        <v>0</v>
      </c>
      <c r="M98" s="7">
        <f>AC98+AX98+BS98+CN98+DI98+ED98+EY98+FT98</f>
        <v>0</v>
      </c>
      <c r="N98" s="7">
        <f>AE98+AZ98+BU98+CP98+DK98+EF98+FA98+FV98</f>
        <v>0</v>
      </c>
      <c r="O98" s="7">
        <f>AG98+BB98+BW98+CR98+DM98+EH98+FC98+FX98</f>
        <v>0</v>
      </c>
      <c r="P98" s="7">
        <f>AI98+BD98+BY98+CT98+DO98+EJ98+FE98+FZ98</f>
        <v>0</v>
      </c>
      <c r="Q98" s="7">
        <f>AK98+BF98+CA98+CV98+DQ98+EL98+FG98+GB98</f>
        <v>0</v>
      </c>
      <c r="R98" s="7">
        <f>AM98+BH98+CC98+CX98+DS98+EN98+FI98+GD98</f>
        <v>0</v>
      </c>
      <c r="S98" s="8">
        <f>AP98+BK98+CF98+DA98+DV98+EQ98+FL98+GG98</f>
        <v>0</v>
      </c>
      <c r="T98" s="8">
        <f>AO98+BJ98+CE98+CZ98+DU98+EP98+FK98+GF98</f>
        <v>0</v>
      </c>
      <c r="U98" s="8">
        <v>1.9</v>
      </c>
      <c r="V98" s="11"/>
      <c r="W98" s="10"/>
      <c r="X98" s="11"/>
      <c r="Y98" s="10"/>
      <c r="Z98" s="11"/>
      <c r="AA98" s="10"/>
      <c r="AB98" s="8"/>
      <c r="AC98" s="11"/>
      <c r="AD98" s="10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8"/>
      <c r="AP98" s="8">
        <f>AB98+AO98</f>
        <v>0</v>
      </c>
      <c r="AQ98" s="11"/>
      <c r="AR98" s="10"/>
      <c r="AS98" s="11"/>
      <c r="AT98" s="10"/>
      <c r="AU98" s="11"/>
      <c r="AV98" s="10"/>
      <c r="AW98" s="8"/>
      <c r="AX98" s="11"/>
      <c r="AY98" s="10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8"/>
      <c r="BK98" s="8">
        <f>AW98+BJ98</f>
        <v>0</v>
      </c>
      <c r="BL98" s="11"/>
      <c r="BM98" s="10"/>
      <c r="BN98" s="11"/>
      <c r="BO98" s="10"/>
      <c r="BP98" s="11"/>
      <c r="BQ98" s="10"/>
      <c r="BR98" s="8"/>
      <c r="BS98" s="11"/>
      <c r="BT98" s="10"/>
      <c r="BU98" s="11"/>
      <c r="BV98" s="10"/>
      <c r="BW98" s="11"/>
      <c r="BX98" s="10"/>
      <c r="BY98" s="11"/>
      <c r="BZ98" s="10"/>
      <c r="CA98" s="11"/>
      <c r="CB98" s="10"/>
      <c r="CC98" s="11"/>
      <c r="CD98" s="10"/>
      <c r="CE98" s="8"/>
      <c r="CF98" s="8">
        <f>BR98+CE98</f>
        <v>0</v>
      </c>
      <c r="CG98" s="11"/>
      <c r="CH98" s="10"/>
      <c r="CI98" s="11"/>
      <c r="CJ98" s="10"/>
      <c r="CK98" s="11"/>
      <c r="CL98" s="10"/>
      <c r="CM98" s="8"/>
      <c r="CN98" s="11"/>
      <c r="CO98" s="10"/>
      <c r="CP98" s="11"/>
      <c r="CQ98" s="10"/>
      <c r="CR98" s="11"/>
      <c r="CS98" s="10"/>
      <c r="CT98" s="11"/>
      <c r="CU98" s="10"/>
      <c r="CV98" s="11"/>
      <c r="CW98" s="10"/>
      <c r="CX98" s="11"/>
      <c r="CY98" s="10"/>
      <c r="CZ98" s="8"/>
      <c r="DA98" s="8">
        <f>CM98+CZ98</f>
        <v>0</v>
      </c>
      <c r="DB98" s="11">
        <v>15</v>
      </c>
      <c r="DC98" s="10" t="s">
        <v>63</v>
      </c>
      <c r="DD98" s="11"/>
      <c r="DE98" s="10"/>
      <c r="DF98" s="11"/>
      <c r="DG98" s="10"/>
      <c r="DH98" s="8">
        <v>1</v>
      </c>
      <c r="DI98" s="11">
        <v>30</v>
      </c>
      <c r="DJ98" s="10" t="s">
        <v>63</v>
      </c>
      <c r="DK98" s="11"/>
      <c r="DL98" s="10"/>
      <c r="DM98" s="11"/>
      <c r="DN98" s="10"/>
      <c r="DO98" s="11"/>
      <c r="DP98" s="10"/>
      <c r="DQ98" s="11"/>
      <c r="DR98" s="10"/>
      <c r="DS98" s="11"/>
      <c r="DT98" s="10"/>
      <c r="DU98" s="8">
        <v>2</v>
      </c>
      <c r="DV98" s="8">
        <f>DH98+DU98</f>
        <v>0</v>
      </c>
      <c r="DW98" s="11"/>
      <c r="DX98" s="10"/>
      <c r="DY98" s="11"/>
      <c r="DZ98" s="10"/>
      <c r="EA98" s="11"/>
      <c r="EB98" s="10"/>
      <c r="EC98" s="8"/>
      <c r="ED98" s="11"/>
      <c r="EE98" s="10"/>
      <c r="EF98" s="11"/>
      <c r="EG98" s="10"/>
      <c r="EH98" s="11"/>
      <c r="EI98" s="10"/>
      <c r="EJ98" s="11"/>
      <c r="EK98" s="10"/>
      <c r="EL98" s="11"/>
      <c r="EM98" s="10"/>
      <c r="EN98" s="11"/>
      <c r="EO98" s="10"/>
      <c r="EP98" s="8"/>
      <c r="EQ98" s="8">
        <f>EC98+EP98</f>
        <v>0</v>
      </c>
      <c r="ER98" s="11"/>
      <c r="ES98" s="10"/>
      <c r="ET98" s="11"/>
      <c r="EU98" s="10"/>
      <c r="EV98" s="11"/>
      <c r="EW98" s="10"/>
      <c r="EX98" s="8"/>
      <c r="EY98" s="11"/>
      <c r="EZ98" s="10"/>
      <c r="FA98" s="11"/>
      <c r="FB98" s="10"/>
      <c r="FC98" s="11"/>
      <c r="FD98" s="10"/>
      <c r="FE98" s="11"/>
      <c r="FF98" s="10"/>
      <c r="FG98" s="11"/>
      <c r="FH98" s="10"/>
      <c r="FI98" s="11"/>
      <c r="FJ98" s="10"/>
      <c r="FK98" s="8"/>
      <c r="FL98" s="8">
        <f>EX98+FK98</f>
        <v>0</v>
      </c>
      <c r="FM98" s="11"/>
      <c r="FN98" s="10"/>
      <c r="FO98" s="11"/>
      <c r="FP98" s="10"/>
      <c r="FQ98" s="11"/>
      <c r="FR98" s="10"/>
      <c r="FS98" s="8"/>
      <c r="FT98" s="11"/>
      <c r="FU98" s="10"/>
      <c r="FV98" s="11"/>
      <c r="FW98" s="10"/>
      <c r="FX98" s="11"/>
      <c r="FY98" s="10"/>
      <c r="FZ98" s="11"/>
      <c r="GA98" s="10"/>
      <c r="GB98" s="11"/>
      <c r="GC98" s="10"/>
      <c r="GD98" s="11"/>
      <c r="GE98" s="10"/>
      <c r="GF98" s="8"/>
      <c r="GG98" s="8">
        <f>FS98+GF98</f>
        <v>0</v>
      </c>
    </row>
    <row r="99" spans="1:189" ht="12.75">
      <c r="A99" s="7"/>
      <c r="B99" s="7">
        <v>8</v>
      </c>
      <c r="C99" s="7">
        <v>1</v>
      </c>
      <c r="D99" s="7"/>
      <c r="E99" s="7" t="s">
        <v>210</v>
      </c>
      <c r="F99" s="3" t="s">
        <v>211</v>
      </c>
      <c r="G99" s="7">
        <f>COUNTIF(V99:GG99,"e")</f>
        <v>0</v>
      </c>
      <c r="H99" s="7">
        <f>COUNTIF(V99:GG99,"z")</f>
        <v>0</v>
      </c>
      <c r="I99" s="7">
        <f>SUM(J99:R99)</f>
        <v>0</v>
      </c>
      <c r="J99" s="7">
        <f>V99+AQ99+BL99+CG99+DB99+DW99+ER99+FM99</f>
        <v>0</v>
      </c>
      <c r="K99" s="7">
        <f>X99+AS99+BN99+CI99+DD99+DY99+ET99+FO99</f>
        <v>0</v>
      </c>
      <c r="L99" s="7">
        <f>Z99+AU99+BP99+CK99+DF99+EA99+EV99+FQ99</f>
        <v>0</v>
      </c>
      <c r="M99" s="7">
        <f>AC99+AX99+BS99+CN99+DI99+ED99+EY99+FT99</f>
        <v>0</v>
      </c>
      <c r="N99" s="7">
        <f>AE99+AZ99+BU99+CP99+DK99+EF99+FA99+FV99</f>
        <v>0</v>
      </c>
      <c r="O99" s="7">
        <f>AG99+BB99+BW99+CR99+DM99+EH99+FC99+FX99</f>
        <v>0</v>
      </c>
      <c r="P99" s="7">
        <f>AI99+BD99+BY99+CT99+DO99+EJ99+FE99+FZ99</f>
        <v>0</v>
      </c>
      <c r="Q99" s="7">
        <f>AK99+BF99+CA99+CV99+DQ99+EL99+FG99+GB99</f>
        <v>0</v>
      </c>
      <c r="R99" s="7">
        <f>AM99+BH99+CC99+CX99+DS99+EN99+FI99+GD99</f>
        <v>0</v>
      </c>
      <c r="S99" s="8">
        <f>AP99+BK99+CF99+DA99+DV99+EQ99+FL99+GG99</f>
        <v>0</v>
      </c>
      <c r="T99" s="8">
        <f>AO99+BJ99+CE99+CZ99+DU99+EP99+FK99+GF99</f>
        <v>0</v>
      </c>
      <c r="U99" s="8">
        <v>1.9</v>
      </c>
      <c r="V99" s="11"/>
      <c r="W99" s="10"/>
      <c r="X99" s="11"/>
      <c r="Y99" s="10"/>
      <c r="Z99" s="11"/>
      <c r="AA99" s="10"/>
      <c r="AB99" s="8"/>
      <c r="AC99" s="11"/>
      <c r="AD99" s="10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8"/>
      <c r="AP99" s="8">
        <f>AB99+AO99</f>
        <v>0</v>
      </c>
      <c r="AQ99" s="11"/>
      <c r="AR99" s="10"/>
      <c r="AS99" s="11"/>
      <c r="AT99" s="10"/>
      <c r="AU99" s="11"/>
      <c r="AV99" s="10"/>
      <c r="AW99" s="8"/>
      <c r="AX99" s="11"/>
      <c r="AY99" s="10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8"/>
      <c r="BK99" s="8">
        <f>AW99+BJ99</f>
        <v>0</v>
      </c>
      <c r="BL99" s="11"/>
      <c r="BM99" s="10"/>
      <c r="BN99" s="11"/>
      <c r="BO99" s="10"/>
      <c r="BP99" s="11"/>
      <c r="BQ99" s="10"/>
      <c r="BR99" s="8"/>
      <c r="BS99" s="11"/>
      <c r="BT99" s="10"/>
      <c r="BU99" s="11"/>
      <c r="BV99" s="10"/>
      <c r="BW99" s="11"/>
      <c r="BX99" s="10"/>
      <c r="BY99" s="11"/>
      <c r="BZ99" s="10"/>
      <c r="CA99" s="11"/>
      <c r="CB99" s="10"/>
      <c r="CC99" s="11"/>
      <c r="CD99" s="10"/>
      <c r="CE99" s="8"/>
      <c r="CF99" s="8">
        <f>BR99+CE99</f>
        <v>0</v>
      </c>
      <c r="CG99" s="11"/>
      <c r="CH99" s="10"/>
      <c r="CI99" s="11"/>
      <c r="CJ99" s="10"/>
      <c r="CK99" s="11"/>
      <c r="CL99" s="10"/>
      <c r="CM99" s="8"/>
      <c r="CN99" s="11"/>
      <c r="CO99" s="10"/>
      <c r="CP99" s="11"/>
      <c r="CQ99" s="10"/>
      <c r="CR99" s="11"/>
      <c r="CS99" s="10"/>
      <c r="CT99" s="11"/>
      <c r="CU99" s="10"/>
      <c r="CV99" s="11"/>
      <c r="CW99" s="10"/>
      <c r="CX99" s="11"/>
      <c r="CY99" s="10"/>
      <c r="CZ99" s="8"/>
      <c r="DA99" s="8">
        <f>CM99+CZ99</f>
        <v>0</v>
      </c>
      <c r="DB99" s="11">
        <v>15</v>
      </c>
      <c r="DC99" s="10" t="s">
        <v>63</v>
      </c>
      <c r="DD99" s="11"/>
      <c r="DE99" s="10"/>
      <c r="DF99" s="11"/>
      <c r="DG99" s="10"/>
      <c r="DH99" s="8">
        <v>1</v>
      </c>
      <c r="DI99" s="11">
        <v>30</v>
      </c>
      <c r="DJ99" s="10" t="s">
        <v>63</v>
      </c>
      <c r="DK99" s="11"/>
      <c r="DL99" s="10"/>
      <c r="DM99" s="11"/>
      <c r="DN99" s="10"/>
      <c r="DO99" s="11"/>
      <c r="DP99" s="10"/>
      <c r="DQ99" s="11"/>
      <c r="DR99" s="10"/>
      <c r="DS99" s="11"/>
      <c r="DT99" s="10"/>
      <c r="DU99" s="8">
        <v>2</v>
      </c>
      <c r="DV99" s="8">
        <f>DH99+DU99</f>
        <v>0</v>
      </c>
      <c r="DW99" s="11"/>
      <c r="DX99" s="10"/>
      <c r="DY99" s="11"/>
      <c r="DZ99" s="10"/>
      <c r="EA99" s="11"/>
      <c r="EB99" s="10"/>
      <c r="EC99" s="8"/>
      <c r="ED99" s="11"/>
      <c r="EE99" s="10"/>
      <c r="EF99" s="11"/>
      <c r="EG99" s="10"/>
      <c r="EH99" s="11"/>
      <c r="EI99" s="10"/>
      <c r="EJ99" s="11"/>
      <c r="EK99" s="10"/>
      <c r="EL99" s="11"/>
      <c r="EM99" s="10"/>
      <c r="EN99" s="11"/>
      <c r="EO99" s="10"/>
      <c r="EP99" s="8"/>
      <c r="EQ99" s="8">
        <f>EC99+EP99</f>
        <v>0</v>
      </c>
      <c r="ER99" s="11"/>
      <c r="ES99" s="10"/>
      <c r="ET99" s="11"/>
      <c r="EU99" s="10"/>
      <c r="EV99" s="11"/>
      <c r="EW99" s="10"/>
      <c r="EX99" s="8"/>
      <c r="EY99" s="11"/>
      <c r="EZ99" s="10"/>
      <c r="FA99" s="11"/>
      <c r="FB99" s="10"/>
      <c r="FC99" s="11"/>
      <c r="FD99" s="10"/>
      <c r="FE99" s="11"/>
      <c r="FF99" s="10"/>
      <c r="FG99" s="11"/>
      <c r="FH99" s="10"/>
      <c r="FI99" s="11"/>
      <c r="FJ99" s="10"/>
      <c r="FK99" s="8"/>
      <c r="FL99" s="8">
        <f>EX99+FK99</f>
        <v>0</v>
      </c>
      <c r="FM99" s="11"/>
      <c r="FN99" s="10"/>
      <c r="FO99" s="11"/>
      <c r="FP99" s="10"/>
      <c r="FQ99" s="11"/>
      <c r="FR99" s="10"/>
      <c r="FS99" s="8"/>
      <c r="FT99" s="11"/>
      <c r="FU99" s="10"/>
      <c r="FV99" s="11"/>
      <c r="FW99" s="10"/>
      <c r="FX99" s="11"/>
      <c r="FY99" s="10"/>
      <c r="FZ99" s="11"/>
      <c r="GA99" s="10"/>
      <c r="GB99" s="11"/>
      <c r="GC99" s="10"/>
      <c r="GD99" s="11"/>
      <c r="GE99" s="10"/>
      <c r="GF99" s="8"/>
      <c r="GG99" s="8">
        <f>FS99+GF99</f>
        <v>0</v>
      </c>
    </row>
    <row r="100" spans="1:189" ht="12.75">
      <c r="A100" s="7"/>
      <c r="B100" s="7">
        <v>9</v>
      </c>
      <c r="C100" s="7">
        <v>1</v>
      </c>
      <c r="D100" s="7"/>
      <c r="E100" s="7" t="s">
        <v>212</v>
      </c>
      <c r="F100" s="3" t="s">
        <v>213</v>
      </c>
      <c r="G100" s="7">
        <f>COUNTIF(V100:GG100,"e")</f>
        <v>0</v>
      </c>
      <c r="H100" s="7">
        <f>COUNTIF(V100:GG100,"z")</f>
        <v>0</v>
      </c>
      <c r="I100" s="7">
        <f>SUM(J100:R100)</f>
        <v>0</v>
      </c>
      <c r="J100" s="7">
        <f>V100+AQ100+BL100+CG100+DB100+DW100+ER100+FM100</f>
        <v>0</v>
      </c>
      <c r="K100" s="7">
        <f>X100+AS100+BN100+CI100+DD100+DY100+ET100+FO100</f>
        <v>0</v>
      </c>
      <c r="L100" s="7">
        <f>Z100+AU100+BP100+CK100+DF100+EA100+EV100+FQ100</f>
        <v>0</v>
      </c>
      <c r="M100" s="7">
        <f>AC100+AX100+BS100+CN100+DI100+ED100+EY100+FT100</f>
        <v>0</v>
      </c>
      <c r="N100" s="7">
        <f>AE100+AZ100+BU100+CP100+DK100+EF100+FA100+FV100</f>
        <v>0</v>
      </c>
      <c r="O100" s="7">
        <f>AG100+BB100+BW100+CR100+DM100+EH100+FC100+FX100</f>
        <v>0</v>
      </c>
      <c r="P100" s="7">
        <f>AI100+BD100+BY100+CT100+DO100+EJ100+FE100+FZ100</f>
        <v>0</v>
      </c>
      <c r="Q100" s="7">
        <f>AK100+BF100+CA100+CV100+DQ100+EL100+FG100+GB100</f>
        <v>0</v>
      </c>
      <c r="R100" s="7">
        <f>AM100+BH100+CC100+CX100+DS100+EN100+FI100+GD100</f>
        <v>0</v>
      </c>
      <c r="S100" s="8">
        <f>AP100+BK100+CF100+DA100+DV100+EQ100+FL100+GG100</f>
        <v>0</v>
      </c>
      <c r="T100" s="8">
        <f>AO100+BJ100+CE100+CZ100+DU100+EP100+FK100+GF100</f>
        <v>0</v>
      </c>
      <c r="U100" s="8">
        <v>3.1</v>
      </c>
      <c r="V100" s="11"/>
      <c r="W100" s="10"/>
      <c r="X100" s="11"/>
      <c r="Y100" s="10"/>
      <c r="Z100" s="11"/>
      <c r="AA100" s="10"/>
      <c r="AB100" s="8"/>
      <c r="AC100" s="11"/>
      <c r="AD100" s="10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8"/>
      <c r="AP100" s="8">
        <f>AB100+AO100</f>
        <v>0</v>
      </c>
      <c r="AQ100" s="11"/>
      <c r="AR100" s="10"/>
      <c r="AS100" s="11"/>
      <c r="AT100" s="10"/>
      <c r="AU100" s="11"/>
      <c r="AV100" s="10"/>
      <c r="AW100" s="8"/>
      <c r="AX100" s="11"/>
      <c r="AY100" s="10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8"/>
      <c r="BK100" s="8">
        <f>AW100+BJ100</f>
        <v>0</v>
      </c>
      <c r="BL100" s="11"/>
      <c r="BM100" s="10"/>
      <c r="BN100" s="11"/>
      <c r="BO100" s="10"/>
      <c r="BP100" s="11"/>
      <c r="BQ100" s="10"/>
      <c r="BR100" s="8"/>
      <c r="BS100" s="11"/>
      <c r="BT100" s="10"/>
      <c r="BU100" s="11"/>
      <c r="BV100" s="10"/>
      <c r="BW100" s="11"/>
      <c r="BX100" s="10"/>
      <c r="BY100" s="11"/>
      <c r="BZ100" s="10"/>
      <c r="CA100" s="11"/>
      <c r="CB100" s="10"/>
      <c r="CC100" s="11"/>
      <c r="CD100" s="10"/>
      <c r="CE100" s="8"/>
      <c r="CF100" s="8">
        <f>BR100+CE100</f>
        <v>0</v>
      </c>
      <c r="CG100" s="11"/>
      <c r="CH100" s="10"/>
      <c r="CI100" s="11"/>
      <c r="CJ100" s="10"/>
      <c r="CK100" s="11"/>
      <c r="CL100" s="10"/>
      <c r="CM100" s="8"/>
      <c r="CN100" s="11"/>
      <c r="CO100" s="10"/>
      <c r="CP100" s="11"/>
      <c r="CQ100" s="10"/>
      <c r="CR100" s="11"/>
      <c r="CS100" s="10"/>
      <c r="CT100" s="11"/>
      <c r="CU100" s="10"/>
      <c r="CV100" s="11"/>
      <c r="CW100" s="10"/>
      <c r="CX100" s="11"/>
      <c r="CY100" s="10"/>
      <c r="CZ100" s="8"/>
      <c r="DA100" s="8">
        <f>CM100+CZ100</f>
        <v>0</v>
      </c>
      <c r="DB100" s="11">
        <v>30</v>
      </c>
      <c r="DC100" s="10" t="s">
        <v>63</v>
      </c>
      <c r="DD100" s="11"/>
      <c r="DE100" s="10"/>
      <c r="DF100" s="11"/>
      <c r="DG100" s="10"/>
      <c r="DH100" s="8">
        <v>2</v>
      </c>
      <c r="DI100" s="11">
        <v>45</v>
      </c>
      <c r="DJ100" s="10" t="s">
        <v>63</v>
      </c>
      <c r="DK100" s="11"/>
      <c r="DL100" s="10"/>
      <c r="DM100" s="11"/>
      <c r="DN100" s="10"/>
      <c r="DO100" s="11"/>
      <c r="DP100" s="10"/>
      <c r="DQ100" s="11"/>
      <c r="DR100" s="10"/>
      <c r="DS100" s="11"/>
      <c r="DT100" s="10"/>
      <c r="DU100" s="8">
        <v>3</v>
      </c>
      <c r="DV100" s="8">
        <f>DH100+DU100</f>
        <v>0</v>
      </c>
      <c r="DW100" s="11"/>
      <c r="DX100" s="10"/>
      <c r="DY100" s="11"/>
      <c r="DZ100" s="10"/>
      <c r="EA100" s="11"/>
      <c r="EB100" s="10"/>
      <c r="EC100" s="8"/>
      <c r="ED100" s="11"/>
      <c r="EE100" s="10"/>
      <c r="EF100" s="11"/>
      <c r="EG100" s="10"/>
      <c r="EH100" s="11"/>
      <c r="EI100" s="10"/>
      <c r="EJ100" s="11"/>
      <c r="EK100" s="10"/>
      <c r="EL100" s="11"/>
      <c r="EM100" s="10"/>
      <c r="EN100" s="11"/>
      <c r="EO100" s="10"/>
      <c r="EP100" s="8"/>
      <c r="EQ100" s="8">
        <f>EC100+EP100</f>
        <v>0</v>
      </c>
      <c r="ER100" s="11"/>
      <c r="ES100" s="10"/>
      <c r="ET100" s="11"/>
      <c r="EU100" s="10"/>
      <c r="EV100" s="11"/>
      <c r="EW100" s="10"/>
      <c r="EX100" s="8"/>
      <c r="EY100" s="11"/>
      <c r="EZ100" s="10"/>
      <c r="FA100" s="11"/>
      <c r="FB100" s="10"/>
      <c r="FC100" s="11"/>
      <c r="FD100" s="10"/>
      <c r="FE100" s="11"/>
      <c r="FF100" s="10"/>
      <c r="FG100" s="11"/>
      <c r="FH100" s="10"/>
      <c r="FI100" s="11"/>
      <c r="FJ100" s="10"/>
      <c r="FK100" s="8"/>
      <c r="FL100" s="8">
        <f>EX100+FK100</f>
        <v>0</v>
      </c>
      <c r="FM100" s="11"/>
      <c r="FN100" s="10"/>
      <c r="FO100" s="11"/>
      <c r="FP100" s="10"/>
      <c r="FQ100" s="11"/>
      <c r="FR100" s="10"/>
      <c r="FS100" s="8"/>
      <c r="FT100" s="11"/>
      <c r="FU100" s="10"/>
      <c r="FV100" s="11"/>
      <c r="FW100" s="10"/>
      <c r="FX100" s="11"/>
      <c r="FY100" s="10"/>
      <c r="FZ100" s="11"/>
      <c r="GA100" s="10"/>
      <c r="GB100" s="11"/>
      <c r="GC100" s="10"/>
      <c r="GD100" s="11"/>
      <c r="GE100" s="10"/>
      <c r="GF100" s="8"/>
      <c r="GG100" s="8">
        <f>FS100+GF100</f>
        <v>0</v>
      </c>
    </row>
    <row r="101" spans="1:189" ht="12.75">
      <c r="A101" s="7"/>
      <c r="B101" s="7">
        <v>9</v>
      </c>
      <c r="C101" s="7">
        <v>1</v>
      </c>
      <c r="D101" s="7"/>
      <c r="E101" s="7" t="s">
        <v>214</v>
      </c>
      <c r="F101" s="3" t="s">
        <v>215</v>
      </c>
      <c r="G101" s="7">
        <f>COUNTIF(V101:GG101,"e")</f>
        <v>0</v>
      </c>
      <c r="H101" s="7">
        <f>COUNTIF(V101:GG101,"z")</f>
        <v>0</v>
      </c>
      <c r="I101" s="7">
        <f>SUM(J101:R101)</f>
        <v>0</v>
      </c>
      <c r="J101" s="7">
        <f>V101+AQ101+BL101+CG101+DB101+DW101+ER101+FM101</f>
        <v>0</v>
      </c>
      <c r="K101" s="7">
        <f>X101+AS101+BN101+CI101+DD101+DY101+ET101+FO101</f>
        <v>0</v>
      </c>
      <c r="L101" s="7">
        <f>Z101+AU101+BP101+CK101+DF101+EA101+EV101+FQ101</f>
        <v>0</v>
      </c>
      <c r="M101" s="7">
        <f>AC101+AX101+BS101+CN101+DI101+ED101+EY101+FT101</f>
        <v>0</v>
      </c>
      <c r="N101" s="7">
        <f>AE101+AZ101+BU101+CP101+DK101+EF101+FA101+FV101</f>
        <v>0</v>
      </c>
      <c r="O101" s="7">
        <f>AG101+BB101+BW101+CR101+DM101+EH101+FC101+FX101</f>
        <v>0</v>
      </c>
      <c r="P101" s="7">
        <f>AI101+BD101+BY101+CT101+DO101+EJ101+FE101+FZ101</f>
        <v>0</v>
      </c>
      <c r="Q101" s="7">
        <f>AK101+BF101+CA101+CV101+DQ101+EL101+FG101+GB101</f>
        <v>0</v>
      </c>
      <c r="R101" s="7">
        <f>AM101+BH101+CC101+CX101+DS101+EN101+FI101+GD101</f>
        <v>0</v>
      </c>
      <c r="S101" s="8">
        <f>AP101+BK101+CF101+DA101+DV101+EQ101+FL101+GG101</f>
        <v>0</v>
      </c>
      <c r="T101" s="8">
        <f>AO101+BJ101+CE101+CZ101+DU101+EP101+FK101+GF101</f>
        <v>0</v>
      </c>
      <c r="U101" s="8">
        <v>3.1</v>
      </c>
      <c r="V101" s="11"/>
      <c r="W101" s="10"/>
      <c r="X101" s="11"/>
      <c r="Y101" s="10"/>
      <c r="Z101" s="11"/>
      <c r="AA101" s="10"/>
      <c r="AB101" s="8"/>
      <c r="AC101" s="11"/>
      <c r="AD101" s="10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8"/>
      <c r="AP101" s="8">
        <f>AB101+AO101</f>
        <v>0</v>
      </c>
      <c r="AQ101" s="11"/>
      <c r="AR101" s="10"/>
      <c r="AS101" s="11"/>
      <c r="AT101" s="10"/>
      <c r="AU101" s="11"/>
      <c r="AV101" s="10"/>
      <c r="AW101" s="8"/>
      <c r="AX101" s="11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8"/>
      <c r="BK101" s="8">
        <f>AW101+BJ101</f>
        <v>0</v>
      </c>
      <c r="BL101" s="11"/>
      <c r="BM101" s="10"/>
      <c r="BN101" s="11"/>
      <c r="BO101" s="10"/>
      <c r="BP101" s="11"/>
      <c r="BQ101" s="10"/>
      <c r="BR101" s="8"/>
      <c r="BS101" s="11"/>
      <c r="BT101" s="10"/>
      <c r="BU101" s="11"/>
      <c r="BV101" s="10"/>
      <c r="BW101" s="11"/>
      <c r="BX101" s="10"/>
      <c r="BY101" s="11"/>
      <c r="BZ101" s="10"/>
      <c r="CA101" s="11"/>
      <c r="CB101" s="10"/>
      <c r="CC101" s="11"/>
      <c r="CD101" s="10"/>
      <c r="CE101" s="8"/>
      <c r="CF101" s="8">
        <f>BR101+CE101</f>
        <v>0</v>
      </c>
      <c r="CG101" s="11"/>
      <c r="CH101" s="10"/>
      <c r="CI101" s="11"/>
      <c r="CJ101" s="10"/>
      <c r="CK101" s="11"/>
      <c r="CL101" s="10"/>
      <c r="CM101" s="8"/>
      <c r="CN101" s="11"/>
      <c r="CO101" s="10"/>
      <c r="CP101" s="11"/>
      <c r="CQ101" s="10"/>
      <c r="CR101" s="11"/>
      <c r="CS101" s="10"/>
      <c r="CT101" s="11"/>
      <c r="CU101" s="10"/>
      <c r="CV101" s="11"/>
      <c r="CW101" s="10"/>
      <c r="CX101" s="11"/>
      <c r="CY101" s="10"/>
      <c r="CZ101" s="8"/>
      <c r="DA101" s="8">
        <f>CM101+CZ101</f>
        <v>0</v>
      </c>
      <c r="DB101" s="11">
        <v>30</v>
      </c>
      <c r="DC101" s="10" t="s">
        <v>63</v>
      </c>
      <c r="DD101" s="11"/>
      <c r="DE101" s="10"/>
      <c r="DF101" s="11"/>
      <c r="DG101" s="10"/>
      <c r="DH101" s="8">
        <v>2</v>
      </c>
      <c r="DI101" s="11">
        <v>45</v>
      </c>
      <c r="DJ101" s="10" t="s">
        <v>63</v>
      </c>
      <c r="DK101" s="11"/>
      <c r="DL101" s="10"/>
      <c r="DM101" s="11"/>
      <c r="DN101" s="10"/>
      <c r="DO101" s="11"/>
      <c r="DP101" s="10"/>
      <c r="DQ101" s="11"/>
      <c r="DR101" s="10"/>
      <c r="DS101" s="11"/>
      <c r="DT101" s="10"/>
      <c r="DU101" s="8">
        <v>3</v>
      </c>
      <c r="DV101" s="8">
        <f>DH101+DU101</f>
        <v>0</v>
      </c>
      <c r="DW101" s="11"/>
      <c r="DX101" s="10"/>
      <c r="DY101" s="11"/>
      <c r="DZ101" s="10"/>
      <c r="EA101" s="11"/>
      <c r="EB101" s="10"/>
      <c r="EC101" s="8"/>
      <c r="ED101" s="11"/>
      <c r="EE101" s="10"/>
      <c r="EF101" s="11"/>
      <c r="EG101" s="10"/>
      <c r="EH101" s="11"/>
      <c r="EI101" s="10"/>
      <c r="EJ101" s="11"/>
      <c r="EK101" s="10"/>
      <c r="EL101" s="11"/>
      <c r="EM101" s="10"/>
      <c r="EN101" s="11"/>
      <c r="EO101" s="10"/>
      <c r="EP101" s="8"/>
      <c r="EQ101" s="8">
        <f>EC101+EP101</f>
        <v>0</v>
      </c>
      <c r="ER101" s="11"/>
      <c r="ES101" s="10"/>
      <c r="ET101" s="11"/>
      <c r="EU101" s="10"/>
      <c r="EV101" s="11"/>
      <c r="EW101" s="10"/>
      <c r="EX101" s="8"/>
      <c r="EY101" s="11"/>
      <c r="EZ101" s="10"/>
      <c r="FA101" s="11"/>
      <c r="FB101" s="10"/>
      <c r="FC101" s="11"/>
      <c r="FD101" s="10"/>
      <c r="FE101" s="11"/>
      <c r="FF101" s="10"/>
      <c r="FG101" s="11"/>
      <c r="FH101" s="10"/>
      <c r="FI101" s="11"/>
      <c r="FJ101" s="10"/>
      <c r="FK101" s="8"/>
      <c r="FL101" s="8">
        <f>EX101+FK101</f>
        <v>0</v>
      </c>
      <c r="FM101" s="11"/>
      <c r="FN101" s="10"/>
      <c r="FO101" s="11"/>
      <c r="FP101" s="10"/>
      <c r="FQ101" s="11"/>
      <c r="FR101" s="10"/>
      <c r="FS101" s="8"/>
      <c r="FT101" s="11"/>
      <c r="FU101" s="10"/>
      <c r="FV101" s="11"/>
      <c r="FW101" s="10"/>
      <c r="FX101" s="11"/>
      <c r="FY101" s="10"/>
      <c r="FZ101" s="11"/>
      <c r="GA101" s="10"/>
      <c r="GB101" s="11"/>
      <c r="GC101" s="10"/>
      <c r="GD101" s="11"/>
      <c r="GE101" s="10"/>
      <c r="GF101" s="8"/>
      <c r="GG101" s="8">
        <f>FS101+GF101</f>
        <v>0</v>
      </c>
    </row>
    <row r="102" spans="1:189" ht="12.75">
      <c r="A102" s="7"/>
      <c r="B102" s="7">
        <v>12</v>
      </c>
      <c r="C102" s="7">
        <v>1</v>
      </c>
      <c r="D102" s="7"/>
      <c r="E102" s="7" t="s">
        <v>216</v>
      </c>
      <c r="F102" s="3" t="s">
        <v>217</v>
      </c>
      <c r="G102" s="7">
        <f>COUNTIF(V102:GG102,"e")</f>
        <v>0</v>
      </c>
      <c r="H102" s="7">
        <f>COUNTIF(V102:GG102,"z")</f>
        <v>0</v>
      </c>
      <c r="I102" s="7">
        <f>SUM(J102:R102)</f>
        <v>0</v>
      </c>
      <c r="J102" s="7">
        <f>V102+AQ102+BL102+CG102+DB102+DW102+ER102+FM102</f>
        <v>0</v>
      </c>
      <c r="K102" s="7">
        <f>X102+AS102+BN102+CI102+DD102+DY102+ET102+FO102</f>
        <v>0</v>
      </c>
      <c r="L102" s="7">
        <f>Z102+AU102+BP102+CK102+DF102+EA102+EV102+FQ102</f>
        <v>0</v>
      </c>
      <c r="M102" s="7">
        <f>AC102+AX102+BS102+CN102+DI102+ED102+EY102+FT102</f>
        <v>0</v>
      </c>
      <c r="N102" s="7">
        <f>AE102+AZ102+BU102+CP102+DK102+EF102+FA102+FV102</f>
        <v>0</v>
      </c>
      <c r="O102" s="7">
        <f>AG102+BB102+BW102+CR102+DM102+EH102+FC102+FX102</f>
        <v>0</v>
      </c>
      <c r="P102" s="7">
        <f>AI102+BD102+BY102+CT102+DO102+EJ102+FE102+FZ102</f>
        <v>0</v>
      </c>
      <c r="Q102" s="7">
        <f>AK102+BF102+CA102+CV102+DQ102+EL102+FG102+GB102</f>
        <v>0</v>
      </c>
      <c r="R102" s="7">
        <f>AM102+BH102+CC102+CX102+DS102+EN102+FI102+GD102</f>
        <v>0</v>
      </c>
      <c r="S102" s="8">
        <f>AP102+BK102+CF102+DA102+DV102+EQ102+FL102+GG102</f>
        <v>0</v>
      </c>
      <c r="T102" s="8">
        <f>AO102+BJ102+CE102+CZ102+DU102+EP102+FK102+GF102</f>
        <v>0</v>
      </c>
      <c r="U102" s="8">
        <v>2.4</v>
      </c>
      <c r="V102" s="11"/>
      <c r="W102" s="10"/>
      <c r="X102" s="11"/>
      <c r="Y102" s="10"/>
      <c r="Z102" s="11"/>
      <c r="AA102" s="10"/>
      <c r="AB102" s="8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8"/>
      <c r="AP102" s="8">
        <f>AB102+AO102</f>
        <v>0</v>
      </c>
      <c r="AQ102" s="11"/>
      <c r="AR102" s="10"/>
      <c r="AS102" s="11"/>
      <c r="AT102" s="10"/>
      <c r="AU102" s="11"/>
      <c r="AV102" s="10"/>
      <c r="AW102" s="8"/>
      <c r="AX102" s="11"/>
      <c r="AY102" s="10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8"/>
      <c r="BK102" s="8">
        <f>AW102+BJ102</f>
        <v>0</v>
      </c>
      <c r="BL102" s="11"/>
      <c r="BM102" s="10"/>
      <c r="BN102" s="11"/>
      <c r="BO102" s="10"/>
      <c r="BP102" s="11"/>
      <c r="BQ102" s="10"/>
      <c r="BR102" s="8"/>
      <c r="BS102" s="11"/>
      <c r="BT102" s="10"/>
      <c r="BU102" s="11"/>
      <c r="BV102" s="10"/>
      <c r="BW102" s="11"/>
      <c r="BX102" s="10"/>
      <c r="BY102" s="11"/>
      <c r="BZ102" s="10"/>
      <c r="CA102" s="11"/>
      <c r="CB102" s="10"/>
      <c r="CC102" s="11"/>
      <c r="CD102" s="10"/>
      <c r="CE102" s="8"/>
      <c r="CF102" s="8">
        <f>BR102+CE102</f>
        <v>0</v>
      </c>
      <c r="CG102" s="11"/>
      <c r="CH102" s="10"/>
      <c r="CI102" s="11"/>
      <c r="CJ102" s="10"/>
      <c r="CK102" s="11"/>
      <c r="CL102" s="10"/>
      <c r="CM102" s="8"/>
      <c r="CN102" s="11"/>
      <c r="CO102" s="10"/>
      <c r="CP102" s="11"/>
      <c r="CQ102" s="10"/>
      <c r="CR102" s="11"/>
      <c r="CS102" s="10"/>
      <c r="CT102" s="11"/>
      <c r="CU102" s="10"/>
      <c r="CV102" s="11"/>
      <c r="CW102" s="10"/>
      <c r="CX102" s="11"/>
      <c r="CY102" s="10"/>
      <c r="CZ102" s="8"/>
      <c r="DA102" s="8">
        <f>CM102+CZ102</f>
        <v>0</v>
      </c>
      <c r="DB102" s="11">
        <v>10</v>
      </c>
      <c r="DC102" s="10" t="s">
        <v>63</v>
      </c>
      <c r="DD102" s="11"/>
      <c r="DE102" s="10"/>
      <c r="DF102" s="11"/>
      <c r="DG102" s="10"/>
      <c r="DH102" s="8">
        <v>1</v>
      </c>
      <c r="DI102" s="11">
        <v>30</v>
      </c>
      <c r="DJ102" s="10" t="s">
        <v>63</v>
      </c>
      <c r="DK102" s="11"/>
      <c r="DL102" s="10"/>
      <c r="DM102" s="11">
        <v>15</v>
      </c>
      <c r="DN102" s="10" t="s">
        <v>63</v>
      </c>
      <c r="DO102" s="11"/>
      <c r="DP102" s="10"/>
      <c r="DQ102" s="11"/>
      <c r="DR102" s="10"/>
      <c r="DS102" s="11"/>
      <c r="DT102" s="10"/>
      <c r="DU102" s="8">
        <v>3</v>
      </c>
      <c r="DV102" s="8">
        <f>DH102+DU102</f>
        <v>0</v>
      </c>
      <c r="DW102" s="11"/>
      <c r="DX102" s="10"/>
      <c r="DY102" s="11"/>
      <c r="DZ102" s="10"/>
      <c r="EA102" s="11"/>
      <c r="EB102" s="10"/>
      <c r="EC102" s="8"/>
      <c r="ED102" s="11"/>
      <c r="EE102" s="10"/>
      <c r="EF102" s="11"/>
      <c r="EG102" s="10"/>
      <c r="EH102" s="11"/>
      <c r="EI102" s="10"/>
      <c r="EJ102" s="11"/>
      <c r="EK102" s="10"/>
      <c r="EL102" s="11"/>
      <c r="EM102" s="10"/>
      <c r="EN102" s="11"/>
      <c r="EO102" s="10"/>
      <c r="EP102" s="8"/>
      <c r="EQ102" s="8">
        <f>EC102+EP102</f>
        <v>0</v>
      </c>
      <c r="ER102" s="11"/>
      <c r="ES102" s="10"/>
      <c r="ET102" s="11"/>
      <c r="EU102" s="10"/>
      <c r="EV102" s="11"/>
      <c r="EW102" s="10"/>
      <c r="EX102" s="8"/>
      <c r="EY102" s="11"/>
      <c r="EZ102" s="10"/>
      <c r="FA102" s="11"/>
      <c r="FB102" s="10"/>
      <c r="FC102" s="11"/>
      <c r="FD102" s="10"/>
      <c r="FE102" s="11"/>
      <c r="FF102" s="10"/>
      <c r="FG102" s="11"/>
      <c r="FH102" s="10"/>
      <c r="FI102" s="11"/>
      <c r="FJ102" s="10"/>
      <c r="FK102" s="8"/>
      <c r="FL102" s="8">
        <f>EX102+FK102</f>
        <v>0</v>
      </c>
      <c r="FM102" s="11"/>
      <c r="FN102" s="10"/>
      <c r="FO102" s="11"/>
      <c r="FP102" s="10"/>
      <c r="FQ102" s="11"/>
      <c r="FR102" s="10"/>
      <c r="FS102" s="8"/>
      <c r="FT102" s="11"/>
      <c r="FU102" s="10"/>
      <c r="FV102" s="11"/>
      <c r="FW102" s="10"/>
      <c r="FX102" s="11"/>
      <c r="FY102" s="10"/>
      <c r="FZ102" s="11"/>
      <c r="GA102" s="10"/>
      <c r="GB102" s="11"/>
      <c r="GC102" s="10"/>
      <c r="GD102" s="11"/>
      <c r="GE102" s="10"/>
      <c r="GF102" s="8"/>
      <c r="GG102" s="8">
        <f>FS102+GF102</f>
        <v>0</v>
      </c>
    </row>
    <row r="103" spans="1:189" ht="12.75">
      <c r="A103" s="7"/>
      <c r="B103" s="7">
        <v>12</v>
      </c>
      <c r="C103" s="7">
        <v>1</v>
      </c>
      <c r="D103" s="7"/>
      <c r="E103" s="7" t="s">
        <v>218</v>
      </c>
      <c r="F103" s="3" t="s">
        <v>219</v>
      </c>
      <c r="G103" s="7">
        <f>COUNTIF(V103:GG103,"e")</f>
        <v>0</v>
      </c>
      <c r="H103" s="7">
        <f>COUNTIF(V103:GG103,"z")</f>
        <v>0</v>
      </c>
      <c r="I103" s="7">
        <f>SUM(J103:R103)</f>
        <v>0</v>
      </c>
      <c r="J103" s="7">
        <f>V103+AQ103+BL103+CG103+DB103+DW103+ER103+FM103</f>
        <v>0</v>
      </c>
      <c r="K103" s="7">
        <f>X103+AS103+BN103+CI103+DD103+DY103+ET103+FO103</f>
        <v>0</v>
      </c>
      <c r="L103" s="7">
        <f>Z103+AU103+BP103+CK103+DF103+EA103+EV103+FQ103</f>
        <v>0</v>
      </c>
      <c r="M103" s="7">
        <f>AC103+AX103+BS103+CN103+DI103+ED103+EY103+FT103</f>
        <v>0</v>
      </c>
      <c r="N103" s="7">
        <f>AE103+AZ103+BU103+CP103+DK103+EF103+FA103+FV103</f>
        <v>0</v>
      </c>
      <c r="O103" s="7">
        <f>AG103+BB103+BW103+CR103+DM103+EH103+FC103+FX103</f>
        <v>0</v>
      </c>
      <c r="P103" s="7">
        <f>AI103+BD103+BY103+CT103+DO103+EJ103+FE103+FZ103</f>
        <v>0</v>
      </c>
      <c r="Q103" s="7">
        <f>AK103+BF103+CA103+CV103+DQ103+EL103+FG103+GB103</f>
        <v>0</v>
      </c>
      <c r="R103" s="7">
        <f>AM103+BH103+CC103+CX103+DS103+EN103+FI103+GD103</f>
        <v>0</v>
      </c>
      <c r="S103" s="8">
        <f>AP103+BK103+CF103+DA103+DV103+EQ103+FL103+GG103</f>
        <v>0</v>
      </c>
      <c r="T103" s="8">
        <f>AO103+BJ103+CE103+CZ103+DU103+EP103+FK103+GF103</f>
        <v>0</v>
      </c>
      <c r="U103" s="8">
        <v>2.4</v>
      </c>
      <c r="V103" s="11"/>
      <c r="W103" s="10"/>
      <c r="X103" s="11"/>
      <c r="Y103" s="10"/>
      <c r="Z103" s="11"/>
      <c r="AA103" s="10"/>
      <c r="AB103" s="8"/>
      <c r="AC103" s="11"/>
      <c r="AD103" s="10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8"/>
      <c r="AP103" s="8">
        <f>AB103+AO103</f>
        <v>0</v>
      </c>
      <c r="AQ103" s="11"/>
      <c r="AR103" s="10"/>
      <c r="AS103" s="11"/>
      <c r="AT103" s="10"/>
      <c r="AU103" s="11"/>
      <c r="AV103" s="10"/>
      <c r="AW103" s="8"/>
      <c r="AX103" s="11"/>
      <c r="AY103" s="10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8"/>
      <c r="BK103" s="8">
        <f>AW103+BJ103</f>
        <v>0</v>
      </c>
      <c r="BL103" s="11"/>
      <c r="BM103" s="10"/>
      <c r="BN103" s="11"/>
      <c r="BO103" s="10"/>
      <c r="BP103" s="11"/>
      <c r="BQ103" s="10"/>
      <c r="BR103" s="8"/>
      <c r="BS103" s="11"/>
      <c r="BT103" s="10"/>
      <c r="BU103" s="11"/>
      <c r="BV103" s="10"/>
      <c r="BW103" s="11"/>
      <c r="BX103" s="10"/>
      <c r="BY103" s="11"/>
      <c r="BZ103" s="10"/>
      <c r="CA103" s="11"/>
      <c r="CB103" s="10"/>
      <c r="CC103" s="11"/>
      <c r="CD103" s="10"/>
      <c r="CE103" s="8"/>
      <c r="CF103" s="8">
        <f>BR103+CE103</f>
        <v>0</v>
      </c>
      <c r="CG103" s="11"/>
      <c r="CH103" s="10"/>
      <c r="CI103" s="11"/>
      <c r="CJ103" s="10"/>
      <c r="CK103" s="11"/>
      <c r="CL103" s="10"/>
      <c r="CM103" s="8"/>
      <c r="CN103" s="11"/>
      <c r="CO103" s="10"/>
      <c r="CP103" s="11"/>
      <c r="CQ103" s="10"/>
      <c r="CR103" s="11"/>
      <c r="CS103" s="10"/>
      <c r="CT103" s="11"/>
      <c r="CU103" s="10"/>
      <c r="CV103" s="11"/>
      <c r="CW103" s="10"/>
      <c r="CX103" s="11"/>
      <c r="CY103" s="10"/>
      <c r="CZ103" s="8"/>
      <c r="DA103" s="8">
        <f>CM103+CZ103</f>
        <v>0</v>
      </c>
      <c r="DB103" s="11">
        <v>10</v>
      </c>
      <c r="DC103" s="10" t="s">
        <v>63</v>
      </c>
      <c r="DD103" s="11"/>
      <c r="DE103" s="10"/>
      <c r="DF103" s="11"/>
      <c r="DG103" s="10"/>
      <c r="DH103" s="8">
        <v>1</v>
      </c>
      <c r="DI103" s="11">
        <v>30</v>
      </c>
      <c r="DJ103" s="10" t="s">
        <v>63</v>
      </c>
      <c r="DK103" s="11"/>
      <c r="DL103" s="10"/>
      <c r="DM103" s="11">
        <v>15</v>
      </c>
      <c r="DN103" s="10" t="s">
        <v>63</v>
      </c>
      <c r="DO103" s="11"/>
      <c r="DP103" s="10"/>
      <c r="DQ103" s="11"/>
      <c r="DR103" s="10"/>
      <c r="DS103" s="11"/>
      <c r="DT103" s="10"/>
      <c r="DU103" s="8">
        <v>3</v>
      </c>
      <c r="DV103" s="8">
        <f>DH103+DU103</f>
        <v>0</v>
      </c>
      <c r="DW103" s="11"/>
      <c r="DX103" s="10"/>
      <c r="DY103" s="11"/>
      <c r="DZ103" s="10"/>
      <c r="EA103" s="11"/>
      <c r="EB103" s="10"/>
      <c r="EC103" s="8"/>
      <c r="ED103" s="11"/>
      <c r="EE103" s="10"/>
      <c r="EF103" s="11"/>
      <c r="EG103" s="10"/>
      <c r="EH103" s="11"/>
      <c r="EI103" s="10"/>
      <c r="EJ103" s="11"/>
      <c r="EK103" s="10"/>
      <c r="EL103" s="11"/>
      <c r="EM103" s="10"/>
      <c r="EN103" s="11"/>
      <c r="EO103" s="10"/>
      <c r="EP103" s="8"/>
      <c r="EQ103" s="8">
        <f>EC103+EP103</f>
        <v>0</v>
      </c>
      <c r="ER103" s="11"/>
      <c r="ES103" s="10"/>
      <c r="ET103" s="11"/>
      <c r="EU103" s="10"/>
      <c r="EV103" s="11"/>
      <c r="EW103" s="10"/>
      <c r="EX103" s="8"/>
      <c r="EY103" s="11"/>
      <c r="EZ103" s="10"/>
      <c r="FA103" s="11"/>
      <c r="FB103" s="10"/>
      <c r="FC103" s="11"/>
      <c r="FD103" s="10"/>
      <c r="FE103" s="11"/>
      <c r="FF103" s="10"/>
      <c r="FG103" s="11"/>
      <c r="FH103" s="10"/>
      <c r="FI103" s="11"/>
      <c r="FJ103" s="10"/>
      <c r="FK103" s="8"/>
      <c r="FL103" s="8">
        <f>EX103+FK103</f>
        <v>0</v>
      </c>
      <c r="FM103" s="11"/>
      <c r="FN103" s="10"/>
      <c r="FO103" s="11"/>
      <c r="FP103" s="10"/>
      <c r="FQ103" s="11"/>
      <c r="FR103" s="10"/>
      <c r="FS103" s="8"/>
      <c r="FT103" s="11"/>
      <c r="FU103" s="10"/>
      <c r="FV103" s="11"/>
      <c r="FW103" s="10"/>
      <c r="FX103" s="11"/>
      <c r="FY103" s="10"/>
      <c r="FZ103" s="11"/>
      <c r="GA103" s="10"/>
      <c r="GB103" s="11"/>
      <c r="GC103" s="10"/>
      <c r="GD103" s="11"/>
      <c r="GE103" s="10"/>
      <c r="GF103" s="8"/>
      <c r="GG103" s="8">
        <f>FS103+GF103</f>
        <v>0</v>
      </c>
    </row>
    <row r="104" spans="1:189" ht="12.75">
      <c r="A104" s="7"/>
      <c r="B104" s="7">
        <v>10</v>
      </c>
      <c r="C104" s="7">
        <v>1</v>
      </c>
      <c r="D104" s="7"/>
      <c r="E104" s="7" t="s">
        <v>220</v>
      </c>
      <c r="F104" s="3" t="s">
        <v>221</v>
      </c>
      <c r="G104" s="7">
        <f>COUNTIF(V104:GG104,"e")</f>
        <v>0</v>
      </c>
      <c r="H104" s="7">
        <f>COUNTIF(V104:GG104,"z")</f>
        <v>0</v>
      </c>
      <c r="I104" s="7">
        <f>SUM(J104:R104)</f>
        <v>0</v>
      </c>
      <c r="J104" s="7">
        <f>V104+AQ104+BL104+CG104+DB104+DW104+ER104+FM104</f>
        <v>0</v>
      </c>
      <c r="K104" s="7">
        <f>X104+AS104+BN104+CI104+DD104+DY104+ET104+FO104</f>
        <v>0</v>
      </c>
      <c r="L104" s="7">
        <f>Z104+AU104+BP104+CK104+DF104+EA104+EV104+FQ104</f>
        <v>0</v>
      </c>
      <c r="M104" s="7">
        <f>AC104+AX104+BS104+CN104+DI104+ED104+EY104+FT104</f>
        <v>0</v>
      </c>
      <c r="N104" s="7">
        <f>AE104+AZ104+BU104+CP104+DK104+EF104+FA104+FV104</f>
        <v>0</v>
      </c>
      <c r="O104" s="7">
        <f>AG104+BB104+BW104+CR104+DM104+EH104+FC104+FX104</f>
        <v>0</v>
      </c>
      <c r="P104" s="7">
        <f>AI104+BD104+BY104+CT104+DO104+EJ104+FE104+FZ104</f>
        <v>0</v>
      </c>
      <c r="Q104" s="7">
        <f>AK104+BF104+CA104+CV104+DQ104+EL104+FG104+GB104</f>
        <v>0</v>
      </c>
      <c r="R104" s="7">
        <f>AM104+BH104+CC104+CX104+DS104+EN104+FI104+GD104</f>
        <v>0</v>
      </c>
      <c r="S104" s="8">
        <f>AP104+BK104+CF104+DA104+DV104+EQ104+FL104+GG104</f>
        <v>0</v>
      </c>
      <c r="T104" s="8">
        <f>AO104+BJ104+CE104+CZ104+DU104+EP104+FK104+GF104</f>
        <v>0</v>
      </c>
      <c r="U104" s="8">
        <v>1.3</v>
      </c>
      <c r="V104" s="11"/>
      <c r="W104" s="10"/>
      <c r="X104" s="11"/>
      <c r="Y104" s="10"/>
      <c r="Z104" s="11"/>
      <c r="AA104" s="10"/>
      <c r="AB104" s="8"/>
      <c r="AC104" s="11"/>
      <c r="AD104" s="10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8"/>
      <c r="AP104" s="8">
        <f>AB104+AO104</f>
        <v>0</v>
      </c>
      <c r="AQ104" s="11"/>
      <c r="AR104" s="10"/>
      <c r="AS104" s="11"/>
      <c r="AT104" s="10"/>
      <c r="AU104" s="11"/>
      <c r="AV104" s="10"/>
      <c r="AW104" s="8"/>
      <c r="AX104" s="11"/>
      <c r="AY104" s="10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8"/>
      <c r="BK104" s="8">
        <f>AW104+BJ104</f>
        <v>0</v>
      </c>
      <c r="BL104" s="11"/>
      <c r="BM104" s="10"/>
      <c r="BN104" s="11"/>
      <c r="BO104" s="10"/>
      <c r="BP104" s="11"/>
      <c r="BQ104" s="10"/>
      <c r="BR104" s="8"/>
      <c r="BS104" s="11"/>
      <c r="BT104" s="10"/>
      <c r="BU104" s="11"/>
      <c r="BV104" s="10"/>
      <c r="BW104" s="11"/>
      <c r="BX104" s="10"/>
      <c r="BY104" s="11"/>
      <c r="BZ104" s="10"/>
      <c r="CA104" s="11"/>
      <c r="CB104" s="10"/>
      <c r="CC104" s="11"/>
      <c r="CD104" s="10"/>
      <c r="CE104" s="8"/>
      <c r="CF104" s="8">
        <f>BR104+CE104</f>
        <v>0</v>
      </c>
      <c r="CG104" s="11"/>
      <c r="CH104" s="10"/>
      <c r="CI104" s="11"/>
      <c r="CJ104" s="10"/>
      <c r="CK104" s="11"/>
      <c r="CL104" s="10"/>
      <c r="CM104" s="8"/>
      <c r="CN104" s="11"/>
      <c r="CO104" s="10"/>
      <c r="CP104" s="11"/>
      <c r="CQ104" s="10"/>
      <c r="CR104" s="11"/>
      <c r="CS104" s="10"/>
      <c r="CT104" s="11"/>
      <c r="CU104" s="10"/>
      <c r="CV104" s="11"/>
      <c r="CW104" s="10"/>
      <c r="CX104" s="11"/>
      <c r="CY104" s="10"/>
      <c r="CZ104" s="8"/>
      <c r="DA104" s="8">
        <f>CM104+CZ104</f>
        <v>0</v>
      </c>
      <c r="DB104" s="11">
        <v>15</v>
      </c>
      <c r="DC104" s="10" t="s">
        <v>63</v>
      </c>
      <c r="DD104" s="11"/>
      <c r="DE104" s="10"/>
      <c r="DF104" s="11"/>
      <c r="DG104" s="10"/>
      <c r="DH104" s="8">
        <v>1</v>
      </c>
      <c r="DI104" s="11">
        <v>15</v>
      </c>
      <c r="DJ104" s="10" t="s">
        <v>63</v>
      </c>
      <c r="DK104" s="11"/>
      <c r="DL104" s="10"/>
      <c r="DM104" s="11"/>
      <c r="DN104" s="10"/>
      <c r="DO104" s="11"/>
      <c r="DP104" s="10"/>
      <c r="DQ104" s="11"/>
      <c r="DR104" s="10"/>
      <c r="DS104" s="11"/>
      <c r="DT104" s="10"/>
      <c r="DU104" s="8">
        <v>1</v>
      </c>
      <c r="DV104" s="8">
        <f>DH104+DU104</f>
        <v>0</v>
      </c>
      <c r="DW104" s="11"/>
      <c r="DX104" s="10"/>
      <c r="DY104" s="11"/>
      <c r="DZ104" s="10"/>
      <c r="EA104" s="11"/>
      <c r="EB104" s="10"/>
      <c r="EC104" s="8"/>
      <c r="ED104" s="11"/>
      <c r="EE104" s="10"/>
      <c r="EF104" s="11"/>
      <c r="EG104" s="10"/>
      <c r="EH104" s="11"/>
      <c r="EI104" s="10"/>
      <c r="EJ104" s="11"/>
      <c r="EK104" s="10"/>
      <c r="EL104" s="11"/>
      <c r="EM104" s="10"/>
      <c r="EN104" s="11"/>
      <c r="EO104" s="10"/>
      <c r="EP104" s="8"/>
      <c r="EQ104" s="8">
        <f>EC104+EP104</f>
        <v>0</v>
      </c>
      <c r="ER104" s="11"/>
      <c r="ES104" s="10"/>
      <c r="ET104" s="11"/>
      <c r="EU104" s="10"/>
      <c r="EV104" s="11"/>
      <c r="EW104" s="10"/>
      <c r="EX104" s="8"/>
      <c r="EY104" s="11"/>
      <c r="EZ104" s="10"/>
      <c r="FA104" s="11"/>
      <c r="FB104" s="10"/>
      <c r="FC104" s="11"/>
      <c r="FD104" s="10"/>
      <c r="FE104" s="11"/>
      <c r="FF104" s="10"/>
      <c r="FG104" s="11"/>
      <c r="FH104" s="10"/>
      <c r="FI104" s="11"/>
      <c r="FJ104" s="10"/>
      <c r="FK104" s="8"/>
      <c r="FL104" s="8">
        <f>EX104+FK104</f>
        <v>0</v>
      </c>
      <c r="FM104" s="11"/>
      <c r="FN104" s="10"/>
      <c r="FO104" s="11"/>
      <c r="FP104" s="10"/>
      <c r="FQ104" s="11"/>
      <c r="FR104" s="10"/>
      <c r="FS104" s="8"/>
      <c r="FT104" s="11"/>
      <c r="FU104" s="10"/>
      <c r="FV104" s="11"/>
      <c r="FW104" s="10"/>
      <c r="FX104" s="11"/>
      <c r="FY104" s="10"/>
      <c r="FZ104" s="11"/>
      <c r="GA104" s="10"/>
      <c r="GB104" s="11"/>
      <c r="GC104" s="10"/>
      <c r="GD104" s="11"/>
      <c r="GE104" s="10"/>
      <c r="GF104" s="8"/>
      <c r="GG104" s="8">
        <f>FS104+GF104</f>
        <v>0</v>
      </c>
    </row>
    <row r="105" spans="1:189" ht="12.75">
      <c r="A105" s="7"/>
      <c r="B105" s="7">
        <v>10</v>
      </c>
      <c r="C105" s="7">
        <v>1</v>
      </c>
      <c r="D105" s="7"/>
      <c r="E105" s="7" t="s">
        <v>222</v>
      </c>
      <c r="F105" s="3" t="s">
        <v>223</v>
      </c>
      <c r="G105" s="7">
        <f>COUNTIF(V105:GG105,"e")</f>
        <v>0</v>
      </c>
      <c r="H105" s="7">
        <f>COUNTIF(V105:GG105,"z")</f>
        <v>0</v>
      </c>
      <c r="I105" s="7">
        <f>SUM(J105:R105)</f>
        <v>0</v>
      </c>
      <c r="J105" s="7">
        <f>V105+AQ105+BL105+CG105+DB105+DW105+ER105+FM105</f>
        <v>0</v>
      </c>
      <c r="K105" s="7">
        <f>X105+AS105+BN105+CI105+DD105+DY105+ET105+FO105</f>
        <v>0</v>
      </c>
      <c r="L105" s="7">
        <f>Z105+AU105+BP105+CK105+DF105+EA105+EV105+FQ105</f>
        <v>0</v>
      </c>
      <c r="M105" s="7">
        <f>AC105+AX105+BS105+CN105+DI105+ED105+EY105+FT105</f>
        <v>0</v>
      </c>
      <c r="N105" s="7">
        <f>AE105+AZ105+BU105+CP105+DK105+EF105+FA105+FV105</f>
        <v>0</v>
      </c>
      <c r="O105" s="7">
        <f>AG105+BB105+BW105+CR105+DM105+EH105+FC105+FX105</f>
        <v>0</v>
      </c>
      <c r="P105" s="7">
        <f>AI105+BD105+BY105+CT105+DO105+EJ105+FE105+FZ105</f>
        <v>0</v>
      </c>
      <c r="Q105" s="7">
        <f>AK105+BF105+CA105+CV105+DQ105+EL105+FG105+GB105</f>
        <v>0</v>
      </c>
      <c r="R105" s="7">
        <f>AM105+BH105+CC105+CX105+DS105+EN105+FI105+GD105</f>
        <v>0</v>
      </c>
      <c r="S105" s="8">
        <f>AP105+BK105+CF105+DA105+DV105+EQ105+FL105+GG105</f>
        <v>0</v>
      </c>
      <c r="T105" s="8">
        <f>AO105+BJ105+CE105+CZ105+DU105+EP105+FK105+GF105</f>
        <v>0</v>
      </c>
      <c r="U105" s="8">
        <v>1.3</v>
      </c>
      <c r="V105" s="11"/>
      <c r="W105" s="10"/>
      <c r="X105" s="11"/>
      <c r="Y105" s="10"/>
      <c r="Z105" s="11"/>
      <c r="AA105" s="10"/>
      <c r="AB105" s="8"/>
      <c r="AC105" s="11"/>
      <c r="AD105" s="10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8"/>
      <c r="AP105" s="8">
        <f>AB105+AO105</f>
        <v>0</v>
      </c>
      <c r="AQ105" s="11"/>
      <c r="AR105" s="10"/>
      <c r="AS105" s="11"/>
      <c r="AT105" s="10"/>
      <c r="AU105" s="11"/>
      <c r="AV105" s="10"/>
      <c r="AW105" s="8"/>
      <c r="AX105" s="11"/>
      <c r="AY105" s="10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8"/>
      <c r="BK105" s="8">
        <f>AW105+BJ105</f>
        <v>0</v>
      </c>
      <c r="BL105" s="11"/>
      <c r="BM105" s="10"/>
      <c r="BN105" s="11"/>
      <c r="BO105" s="10"/>
      <c r="BP105" s="11"/>
      <c r="BQ105" s="10"/>
      <c r="BR105" s="8"/>
      <c r="BS105" s="11"/>
      <c r="BT105" s="10"/>
      <c r="BU105" s="11"/>
      <c r="BV105" s="10"/>
      <c r="BW105" s="11"/>
      <c r="BX105" s="10"/>
      <c r="BY105" s="11"/>
      <c r="BZ105" s="10"/>
      <c r="CA105" s="11"/>
      <c r="CB105" s="10"/>
      <c r="CC105" s="11"/>
      <c r="CD105" s="10"/>
      <c r="CE105" s="8"/>
      <c r="CF105" s="8">
        <f>BR105+CE105</f>
        <v>0</v>
      </c>
      <c r="CG105" s="11"/>
      <c r="CH105" s="10"/>
      <c r="CI105" s="11"/>
      <c r="CJ105" s="10"/>
      <c r="CK105" s="11"/>
      <c r="CL105" s="10"/>
      <c r="CM105" s="8"/>
      <c r="CN105" s="11"/>
      <c r="CO105" s="10"/>
      <c r="CP105" s="11"/>
      <c r="CQ105" s="10"/>
      <c r="CR105" s="11"/>
      <c r="CS105" s="10"/>
      <c r="CT105" s="11"/>
      <c r="CU105" s="10"/>
      <c r="CV105" s="11"/>
      <c r="CW105" s="10"/>
      <c r="CX105" s="11"/>
      <c r="CY105" s="10"/>
      <c r="CZ105" s="8"/>
      <c r="DA105" s="8">
        <f>CM105+CZ105</f>
        <v>0</v>
      </c>
      <c r="DB105" s="11">
        <v>15</v>
      </c>
      <c r="DC105" s="10" t="s">
        <v>63</v>
      </c>
      <c r="DD105" s="11"/>
      <c r="DE105" s="10"/>
      <c r="DF105" s="11"/>
      <c r="DG105" s="10"/>
      <c r="DH105" s="8">
        <v>1</v>
      </c>
      <c r="DI105" s="11">
        <v>15</v>
      </c>
      <c r="DJ105" s="10" t="s">
        <v>63</v>
      </c>
      <c r="DK105" s="11"/>
      <c r="DL105" s="10"/>
      <c r="DM105" s="11"/>
      <c r="DN105" s="10"/>
      <c r="DO105" s="11"/>
      <c r="DP105" s="10"/>
      <c r="DQ105" s="11"/>
      <c r="DR105" s="10"/>
      <c r="DS105" s="11"/>
      <c r="DT105" s="10"/>
      <c r="DU105" s="8">
        <v>1</v>
      </c>
      <c r="DV105" s="8">
        <f>DH105+DU105</f>
        <v>0</v>
      </c>
      <c r="DW105" s="11"/>
      <c r="DX105" s="10"/>
      <c r="DY105" s="11"/>
      <c r="DZ105" s="10"/>
      <c r="EA105" s="11"/>
      <c r="EB105" s="10"/>
      <c r="EC105" s="8"/>
      <c r="ED105" s="11"/>
      <c r="EE105" s="10"/>
      <c r="EF105" s="11"/>
      <c r="EG105" s="10"/>
      <c r="EH105" s="11"/>
      <c r="EI105" s="10"/>
      <c r="EJ105" s="11"/>
      <c r="EK105" s="10"/>
      <c r="EL105" s="11"/>
      <c r="EM105" s="10"/>
      <c r="EN105" s="11"/>
      <c r="EO105" s="10"/>
      <c r="EP105" s="8"/>
      <c r="EQ105" s="8">
        <f>EC105+EP105</f>
        <v>0</v>
      </c>
      <c r="ER105" s="11"/>
      <c r="ES105" s="10"/>
      <c r="ET105" s="11"/>
      <c r="EU105" s="10"/>
      <c r="EV105" s="11"/>
      <c r="EW105" s="10"/>
      <c r="EX105" s="8"/>
      <c r="EY105" s="11"/>
      <c r="EZ105" s="10"/>
      <c r="FA105" s="11"/>
      <c r="FB105" s="10"/>
      <c r="FC105" s="11"/>
      <c r="FD105" s="10"/>
      <c r="FE105" s="11"/>
      <c r="FF105" s="10"/>
      <c r="FG105" s="11"/>
      <c r="FH105" s="10"/>
      <c r="FI105" s="11"/>
      <c r="FJ105" s="10"/>
      <c r="FK105" s="8"/>
      <c r="FL105" s="8">
        <f>EX105+FK105</f>
        <v>0</v>
      </c>
      <c r="FM105" s="11"/>
      <c r="FN105" s="10"/>
      <c r="FO105" s="11"/>
      <c r="FP105" s="10"/>
      <c r="FQ105" s="11"/>
      <c r="FR105" s="10"/>
      <c r="FS105" s="8"/>
      <c r="FT105" s="11"/>
      <c r="FU105" s="10"/>
      <c r="FV105" s="11"/>
      <c r="FW105" s="10"/>
      <c r="FX105" s="11"/>
      <c r="FY105" s="10"/>
      <c r="FZ105" s="11"/>
      <c r="GA105" s="10"/>
      <c r="GB105" s="11"/>
      <c r="GC105" s="10"/>
      <c r="GD105" s="11"/>
      <c r="GE105" s="10"/>
      <c r="GF105" s="8"/>
      <c r="GG105" s="8">
        <f>FS105+GF105</f>
        <v>0</v>
      </c>
    </row>
    <row r="106" spans="1:189" ht="12.75">
      <c r="A106" s="7"/>
      <c r="B106" s="7">
        <v>13</v>
      </c>
      <c r="C106" s="7">
        <v>1</v>
      </c>
      <c r="D106" s="7"/>
      <c r="E106" s="7" t="s">
        <v>224</v>
      </c>
      <c r="F106" s="3" t="s">
        <v>225</v>
      </c>
      <c r="G106" s="7">
        <f>COUNTIF(V106:GG106,"e")</f>
        <v>0</v>
      </c>
      <c r="H106" s="7">
        <f>COUNTIF(V106:GG106,"z")</f>
        <v>0</v>
      </c>
      <c r="I106" s="7">
        <f>SUM(J106:R106)</f>
        <v>0</v>
      </c>
      <c r="J106" s="7">
        <f>V106+AQ106+BL106+CG106+DB106+DW106+ER106+FM106</f>
        <v>0</v>
      </c>
      <c r="K106" s="7">
        <f>X106+AS106+BN106+CI106+DD106+DY106+ET106+FO106</f>
        <v>0</v>
      </c>
      <c r="L106" s="7">
        <f>Z106+AU106+BP106+CK106+DF106+EA106+EV106+FQ106</f>
        <v>0</v>
      </c>
      <c r="M106" s="7">
        <f>AC106+AX106+BS106+CN106+DI106+ED106+EY106+FT106</f>
        <v>0</v>
      </c>
      <c r="N106" s="7">
        <f>AE106+AZ106+BU106+CP106+DK106+EF106+FA106+FV106</f>
        <v>0</v>
      </c>
      <c r="O106" s="7">
        <f>AG106+BB106+BW106+CR106+DM106+EH106+FC106+FX106</f>
        <v>0</v>
      </c>
      <c r="P106" s="7">
        <f>AI106+BD106+BY106+CT106+DO106+EJ106+FE106+FZ106</f>
        <v>0</v>
      </c>
      <c r="Q106" s="7">
        <f>AK106+BF106+CA106+CV106+DQ106+EL106+FG106+GB106</f>
        <v>0</v>
      </c>
      <c r="R106" s="7">
        <f>AM106+BH106+CC106+CX106+DS106+EN106+FI106+GD106</f>
        <v>0</v>
      </c>
      <c r="S106" s="8">
        <f>AP106+BK106+CF106+DA106+DV106+EQ106+FL106+GG106</f>
        <v>0</v>
      </c>
      <c r="T106" s="8">
        <f>AO106+BJ106+CE106+CZ106+DU106+EP106+FK106+GF106</f>
        <v>0</v>
      </c>
      <c r="U106" s="8">
        <v>2</v>
      </c>
      <c r="V106" s="11"/>
      <c r="W106" s="10"/>
      <c r="X106" s="11"/>
      <c r="Y106" s="10"/>
      <c r="Z106" s="11"/>
      <c r="AA106" s="10"/>
      <c r="AB106" s="8"/>
      <c r="AC106" s="11"/>
      <c r="AD106" s="10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8"/>
      <c r="AP106" s="8">
        <f>AB106+AO106</f>
        <v>0</v>
      </c>
      <c r="AQ106" s="11"/>
      <c r="AR106" s="10"/>
      <c r="AS106" s="11"/>
      <c r="AT106" s="10"/>
      <c r="AU106" s="11"/>
      <c r="AV106" s="10"/>
      <c r="AW106" s="8"/>
      <c r="AX106" s="11"/>
      <c r="AY106" s="10"/>
      <c r="AZ106" s="11"/>
      <c r="BA106" s="10"/>
      <c r="BB106" s="11"/>
      <c r="BC106" s="10"/>
      <c r="BD106" s="11"/>
      <c r="BE106" s="10"/>
      <c r="BF106" s="11"/>
      <c r="BG106" s="10"/>
      <c r="BH106" s="11"/>
      <c r="BI106" s="10"/>
      <c r="BJ106" s="8"/>
      <c r="BK106" s="8">
        <f>AW106+BJ106</f>
        <v>0</v>
      </c>
      <c r="BL106" s="11"/>
      <c r="BM106" s="10"/>
      <c r="BN106" s="11"/>
      <c r="BO106" s="10"/>
      <c r="BP106" s="11"/>
      <c r="BQ106" s="10"/>
      <c r="BR106" s="8"/>
      <c r="BS106" s="11"/>
      <c r="BT106" s="10"/>
      <c r="BU106" s="11"/>
      <c r="BV106" s="10"/>
      <c r="BW106" s="11"/>
      <c r="BX106" s="10"/>
      <c r="BY106" s="11"/>
      <c r="BZ106" s="10"/>
      <c r="CA106" s="11"/>
      <c r="CB106" s="10"/>
      <c r="CC106" s="11"/>
      <c r="CD106" s="10"/>
      <c r="CE106" s="8"/>
      <c r="CF106" s="8">
        <f>BR106+CE106</f>
        <v>0</v>
      </c>
      <c r="CG106" s="11"/>
      <c r="CH106" s="10"/>
      <c r="CI106" s="11"/>
      <c r="CJ106" s="10"/>
      <c r="CK106" s="11"/>
      <c r="CL106" s="10"/>
      <c r="CM106" s="8"/>
      <c r="CN106" s="11"/>
      <c r="CO106" s="10"/>
      <c r="CP106" s="11"/>
      <c r="CQ106" s="10"/>
      <c r="CR106" s="11"/>
      <c r="CS106" s="10"/>
      <c r="CT106" s="11"/>
      <c r="CU106" s="10"/>
      <c r="CV106" s="11"/>
      <c r="CW106" s="10"/>
      <c r="CX106" s="11"/>
      <c r="CY106" s="10"/>
      <c r="CZ106" s="8"/>
      <c r="DA106" s="8">
        <f>CM106+CZ106</f>
        <v>0</v>
      </c>
      <c r="DB106" s="11"/>
      <c r="DC106" s="10"/>
      <c r="DD106" s="11"/>
      <c r="DE106" s="10"/>
      <c r="DF106" s="11"/>
      <c r="DG106" s="10"/>
      <c r="DH106" s="8"/>
      <c r="DI106" s="11"/>
      <c r="DJ106" s="10"/>
      <c r="DK106" s="11"/>
      <c r="DL106" s="10"/>
      <c r="DM106" s="11"/>
      <c r="DN106" s="10"/>
      <c r="DO106" s="11"/>
      <c r="DP106" s="10"/>
      <c r="DQ106" s="11"/>
      <c r="DR106" s="10"/>
      <c r="DS106" s="11"/>
      <c r="DT106" s="10"/>
      <c r="DU106" s="8"/>
      <c r="DV106" s="8">
        <f>DH106+DU106</f>
        <v>0</v>
      </c>
      <c r="DW106" s="11">
        <v>10</v>
      </c>
      <c r="DX106" s="10" t="s">
        <v>71</v>
      </c>
      <c r="DY106" s="11"/>
      <c r="DZ106" s="10"/>
      <c r="EA106" s="11"/>
      <c r="EB106" s="10"/>
      <c r="EC106" s="8">
        <v>1</v>
      </c>
      <c r="ED106" s="11"/>
      <c r="EE106" s="10"/>
      <c r="EF106" s="11"/>
      <c r="EG106" s="10"/>
      <c r="EH106" s="11">
        <v>35</v>
      </c>
      <c r="EI106" s="10" t="s">
        <v>63</v>
      </c>
      <c r="EJ106" s="11"/>
      <c r="EK106" s="10"/>
      <c r="EL106" s="11"/>
      <c r="EM106" s="10"/>
      <c r="EN106" s="11"/>
      <c r="EO106" s="10"/>
      <c r="EP106" s="8">
        <v>2</v>
      </c>
      <c r="EQ106" s="8">
        <f>EC106+EP106</f>
        <v>0</v>
      </c>
      <c r="ER106" s="11"/>
      <c r="ES106" s="10"/>
      <c r="ET106" s="11"/>
      <c r="EU106" s="10"/>
      <c r="EV106" s="11"/>
      <c r="EW106" s="10"/>
      <c r="EX106" s="8"/>
      <c r="EY106" s="11"/>
      <c r="EZ106" s="10"/>
      <c r="FA106" s="11"/>
      <c r="FB106" s="10"/>
      <c r="FC106" s="11"/>
      <c r="FD106" s="10"/>
      <c r="FE106" s="11"/>
      <c r="FF106" s="10"/>
      <c r="FG106" s="11"/>
      <c r="FH106" s="10"/>
      <c r="FI106" s="11"/>
      <c r="FJ106" s="10"/>
      <c r="FK106" s="8"/>
      <c r="FL106" s="8">
        <f>EX106+FK106</f>
        <v>0</v>
      </c>
      <c r="FM106" s="11"/>
      <c r="FN106" s="10"/>
      <c r="FO106" s="11"/>
      <c r="FP106" s="10"/>
      <c r="FQ106" s="11"/>
      <c r="FR106" s="10"/>
      <c r="FS106" s="8"/>
      <c r="FT106" s="11"/>
      <c r="FU106" s="10"/>
      <c r="FV106" s="11"/>
      <c r="FW106" s="10"/>
      <c r="FX106" s="11"/>
      <c r="FY106" s="10"/>
      <c r="FZ106" s="11"/>
      <c r="GA106" s="10"/>
      <c r="GB106" s="11"/>
      <c r="GC106" s="10"/>
      <c r="GD106" s="11"/>
      <c r="GE106" s="10"/>
      <c r="GF106" s="8"/>
      <c r="GG106" s="8">
        <f>FS106+GF106</f>
        <v>0</v>
      </c>
    </row>
    <row r="107" spans="1:189" ht="12.75">
      <c r="A107" s="7"/>
      <c r="B107" s="7">
        <v>13</v>
      </c>
      <c r="C107" s="7">
        <v>1</v>
      </c>
      <c r="D107" s="7"/>
      <c r="E107" s="7" t="s">
        <v>226</v>
      </c>
      <c r="F107" s="3" t="s">
        <v>227</v>
      </c>
      <c r="G107" s="7">
        <f>COUNTIF(V107:GG107,"e")</f>
        <v>0</v>
      </c>
      <c r="H107" s="7">
        <f>COUNTIF(V107:GG107,"z")</f>
        <v>0</v>
      </c>
      <c r="I107" s="7">
        <f>SUM(J107:R107)</f>
        <v>0</v>
      </c>
      <c r="J107" s="7">
        <f>V107+AQ107+BL107+CG107+DB107+DW107+ER107+FM107</f>
        <v>0</v>
      </c>
      <c r="K107" s="7">
        <f>X107+AS107+BN107+CI107+DD107+DY107+ET107+FO107</f>
        <v>0</v>
      </c>
      <c r="L107" s="7">
        <f>Z107+AU107+BP107+CK107+DF107+EA107+EV107+FQ107</f>
        <v>0</v>
      </c>
      <c r="M107" s="7">
        <f>AC107+AX107+BS107+CN107+DI107+ED107+EY107+FT107</f>
        <v>0</v>
      </c>
      <c r="N107" s="7">
        <f>AE107+AZ107+BU107+CP107+DK107+EF107+FA107+FV107</f>
        <v>0</v>
      </c>
      <c r="O107" s="7">
        <f>AG107+BB107+BW107+CR107+DM107+EH107+FC107+FX107</f>
        <v>0</v>
      </c>
      <c r="P107" s="7">
        <f>AI107+BD107+BY107+CT107+DO107+EJ107+FE107+FZ107</f>
        <v>0</v>
      </c>
      <c r="Q107" s="7">
        <f>AK107+BF107+CA107+CV107+DQ107+EL107+FG107+GB107</f>
        <v>0</v>
      </c>
      <c r="R107" s="7">
        <f>AM107+BH107+CC107+CX107+DS107+EN107+FI107+GD107</f>
        <v>0</v>
      </c>
      <c r="S107" s="8">
        <f>AP107+BK107+CF107+DA107+DV107+EQ107+FL107+GG107</f>
        <v>0</v>
      </c>
      <c r="T107" s="8">
        <f>AO107+BJ107+CE107+CZ107+DU107+EP107+FK107+GF107</f>
        <v>0</v>
      </c>
      <c r="U107" s="8">
        <v>2</v>
      </c>
      <c r="V107" s="11"/>
      <c r="W107" s="10"/>
      <c r="X107" s="11"/>
      <c r="Y107" s="10"/>
      <c r="Z107" s="11"/>
      <c r="AA107" s="10"/>
      <c r="AB107" s="8"/>
      <c r="AC107" s="11"/>
      <c r="AD107" s="10"/>
      <c r="AE107" s="11"/>
      <c r="AF107" s="10"/>
      <c r="AG107" s="11"/>
      <c r="AH107" s="10"/>
      <c r="AI107" s="11"/>
      <c r="AJ107" s="10"/>
      <c r="AK107" s="11"/>
      <c r="AL107" s="10"/>
      <c r="AM107" s="11"/>
      <c r="AN107" s="10"/>
      <c r="AO107" s="8"/>
      <c r="AP107" s="8">
        <f>AB107+AO107</f>
        <v>0</v>
      </c>
      <c r="AQ107" s="11"/>
      <c r="AR107" s="10"/>
      <c r="AS107" s="11"/>
      <c r="AT107" s="10"/>
      <c r="AU107" s="11"/>
      <c r="AV107" s="10"/>
      <c r="AW107" s="8"/>
      <c r="AX107" s="11"/>
      <c r="AY107" s="10"/>
      <c r="AZ107" s="11"/>
      <c r="BA107" s="10"/>
      <c r="BB107" s="11"/>
      <c r="BC107" s="10"/>
      <c r="BD107" s="11"/>
      <c r="BE107" s="10"/>
      <c r="BF107" s="11"/>
      <c r="BG107" s="10"/>
      <c r="BH107" s="11"/>
      <c r="BI107" s="10"/>
      <c r="BJ107" s="8"/>
      <c r="BK107" s="8">
        <f>AW107+BJ107</f>
        <v>0</v>
      </c>
      <c r="BL107" s="11"/>
      <c r="BM107" s="10"/>
      <c r="BN107" s="11"/>
      <c r="BO107" s="10"/>
      <c r="BP107" s="11"/>
      <c r="BQ107" s="10"/>
      <c r="BR107" s="8"/>
      <c r="BS107" s="11"/>
      <c r="BT107" s="10"/>
      <c r="BU107" s="11"/>
      <c r="BV107" s="10"/>
      <c r="BW107" s="11"/>
      <c r="BX107" s="10"/>
      <c r="BY107" s="11"/>
      <c r="BZ107" s="10"/>
      <c r="CA107" s="11"/>
      <c r="CB107" s="10"/>
      <c r="CC107" s="11"/>
      <c r="CD107" s="10"/>
      <c r="CE107" s="8"/>
      <c r="CF107" s="8">
        <f>BR107+CE107</f>
        <v>0</v>
      </c>
      <c r="CG107" s="11"/>
      <c r="CH107" s="10"/>
      <c r="CI107" s="11"/>
      <c r="CJ107" s="10"/>
      <c r="CK107" s="11"/>
      <c r="CL107" s="10"/>
      <c r="CM107" s="8"/>
      <c r="CN107" s="11"/>
      <c r="CO107" s="10"/>
      <c r="CP107" s="11"/>
      <c r="CQ107" s="10"/>
      <c r="CR107" s="11"/>
      <c r="CS107" s="10"/>
      <c r="CT107" s="11"/>
      <c r="CU107" s="10"/>
      <c r="CV107" s="11"/>
      <c r="CW107" s="10"/>
      <c r="CX107" s="11"/>
      <c r="CY107" s="10"/>
      <c r="CZ107" s="8"/>
      <c r="DA107" s="8">
        <f>CM107+CZ107</f>
        <v>0</v>
      </c>
      <c r="DB107" s="11"/>
      <c r="DC107" s="10"/>
      <c r="DD107" s="11"/>
      <c r="DE107" s="10"/>
      <c r="DF107" s="11"/>
      <c r="DG107" s="10"/>
      <c r="DH107" s="8"/>
      <c r="DI107" s="11"/>
      <c r="DJ107" s="10"/>
      <c r="DK107" s="11"/>
      <c r="DL107" s="10"/>
      <c r="DM107" s="11"/>
      <c r="DN107" s="10"/>
      <c r="DO107" s="11"/>
      <c r="DP107" s="10"/>
      <c r="DQ107" s="11"/>
      <c r="DR107" s="10"/>
      <c r="DS107" s="11"/>
      <c r="DT107" s="10"/>
      <c r="DU107" s="8"/>
      <c r="DV107" s="8">
        <f>DH107+DU107</f>
        <v>0</v>
      </c>
      <c r="DW107" s="11">
        <v>10</v>
      </c>
      <c r="DX107" s="10" t="s">
        <v>71</v>
      </c>
      <c r="DY107" s="11"/>
      <c r="DZ107" s="10"/>
      <c r="EA107" s="11"/>
      <c r="EB107" s="10"/>
      <c r="EC107" s="8">
        <v>1</v>
      </c>
      <c r="ED107" s="11"/>
      <c r="EE107" s="10"/>
      <c r="EF107" s="11"/>
      <c r="EG107" s="10"/>
      <c r="EH107" s="11">
        <v>35</v>
      </c>
      <c r="EI107" s="10" t="s">
        <v>63</v>
      </c>
      <c r="EJ107" s="11"/>
      <c r="EK107" s="10"/>
      <c r="EL107" s="11"/>
      <c r="EM107" s="10"/>
      <c r="EN107" s="11"/>
      <c r="EO107" s="10"/>
      <c r="EP107" s="8">
        <v>2</v>
      </c>
      <c r="EQ107" s="8">
        <f>EC107+EP107</f>
        <v>0</v>
      </c>
      <c r="ER107" s="11"/>
      <c r="ES107" s="10"/>
      <c r="ET107" s="11"/>
      <c r="EU107" s="10"/>
      <c r="EV107" s="11"/>
      <c r="EW107" s="10"/>
      <c r="EX107" s="8"/>
      <c r="EY107" s="11"/>
      <c r="EZ107" s="10"/>
      <c r="FA107" s="11"/>
      <c r="FB107" s="10"/>
      <c r="FC107" s="11"/>
      <c r="FD107" s="10"/>
      <c r="FE107" s="11"/>
      <c r="FF107" s="10"/>
      <c r="FG107" s="11"/>
      <c r="FH107" s="10"/>
      <c r="FI107" s="11"/>
      <c r="FJ107" s="10"/>
      <c r="FK107" s="8"/>
      <c r="FL107" s="8">
        <f>EX107+FK107</f>
        <v>0</v>
      </c>
      <c r="FM107" s="11"/>
      <c r="FN107" s="10"/>
      <c r="FO107" s="11"/>
      <c r="FP107" s="10"/>
      <c r="FQ107" s="11"/>
      <c r="FR107" s="10"/>
      <c r="FS107" s="8"/>
      <c r="FT107" s="11"/>
      <c r="FU107" s="10"/>
      <c r="FV107" s="11"/>
      <c r="FW107" s="10"/>
      <c r="FX107" s="11"/>
      <c r="FY107" s="10"/>
      <c r="FZ107" s="11"/>
      <c r="GA107" s="10"/>
      <c r="GB107" s="11"/>
      <c r="GC107" s="10"/>
      <c r="GD107" s="11"/>
      <c r="GE107" s="10"/>
      <c r="GF107" s="8"/>
      <c r="GG107" s="8">
        <f>FS107+GF107</f>
        <v>0</v>
      </c>
    </row>
    <row r="108" spans="1:189" ht="12.75">
      <c r="A108" s="7"/>
      <c r="B108" s="7">
        <v>14</v>
      </c>
      <c r="C108" s="7">
        <v>1</v>
      </c>
      <c r="D108" s="7"/>
      <c r="E108" s="7" t="s">
        <v>228</v>
      </c>
      <c r="F108" s="3" t="s">
        <v>229</v>
      </c>
      <c r="G108" s="7">
        <f>COUNTIF(V108:GG108,"e")</f>
        <v>0</v>
      </c>
      <c r="H108" s="7">
        <f>COUNTIF(V108:GG108,"z")</f>
        <v>0</v>
      </c>
      <c r="I108" s="7">
        <f>SUM(J108:R108)</f>
        <v>0</v>
      </c>
      <c r="J108" s="7">
        <f>V108+AQ108+BL108+CG108+DB108+DW108+ER108+FM108</f>
        <v>0</v>
      </c>
      <c r="K108" s="7">
        <f>X108+AS108+BN108+CI108+DD108+DY108+ET108+FO108</f>
        <v>0</v>
      </c>
      <c r="L108" s="7">
        <f>Z108+AU108+BP108+CK108+DF108+EA108+EV108+FQ108</f>
        <v>0</v>
      </c>
      <c r="M108" s="7">
        <f>AC108+AX108+BS108+CN108+DI108+ED108+EY108+FT108</f>
        <v>0</v>
      </c>
      <c r="N108" s="7">
        <f>AE108+AZ108+BU108+CP108+DK108+EF108+FA108+FV108</f>
        <v>0</v>
      </c>
      <c r="O108" s="7">
        <f>AG108+BB108+BW108+CR108+DM108+EH108+FC108+FX108</f>
        <v>0</v>
      </c>
      <c r="P108" s="7">
        <f>AI108+BD108+BY108+CT108+DO108+EJ108+FE108+FZ108</f>
        <v>0</v>
      </c>
      <c r="Q108" s="7">
        <f>AK108+BF108+CA108+CV108+DQ108+EL108+FG108+GB108</f>
        <v>0</v>
      </c>
      <c r="R108" s="7">
        <f>AM108+BH108+CC108+CX108+DS108+EN108+FI108+GD108</f>
        <v>0</v>
      </c>
      <c r="S108" s="8">
        <f>AP108+BK108+CF108+DA108+DV108+EQ108+FL108+GG108</f>
        <v>0</v>
      </c>
      <c r="T108" s="8">
        <f>AO108+BJ108+CE108+CZ108+DU108+EP108+FK108+GF108</f>
        <v>0</v>
      </c>
      <c r="U108" s="8">
        <v>1.9</v>
      </c>
      <c r="V108" s="11"/>
      <c r="W108" s="10"/>
      <c r="X108" s="11"/>
      <c r="Y108" s="10"/>
      <c r="Z108" s="11"/>
      <c r="AA108" s="10"/>
      <c r="AB108" s="8"/>
      <c r="AC108" s="11"/>
      <c r="AD108" s="10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8"/>
      <c r="AP108" s="8">
        <f>AB108+AO108</f>
        <v>0</v>
      </c>
      <c r="AQ108" s="11"/>
      <c r="AR108" s="10"/>
      <c r="AS108" s="11"/>
      <c r="AT108" s="10"/>
      <c r="AU108" s="11"/>
      <c r="AV108" s="10"/>
      <c r="AW108" s="8"/>
      <c r="AX108" s="11"/>
      <c r="AY108" s="10"/>
      <c r="AZ108" s="11"/>
      <c r="BA108" s="10"/>
      <c r="BB108" s="11"/>
      <c r="BC108" s="10"/>
      <c r="BD108" s="11"/>
      <c r="BE108" s="10"/>
      <c r="BF108" s="11"/>
      <c r="BG108" s="10"/>
      <c r="BH108" s="11"/>
      <c r="BI108" s="10"/>
      <c r="BJ108" s="8"/>
      <c r="BK108" s="8">
        <f>AW108+BJ108</f>
        <v>0</v>
      </c>
      <c r="BL108" s="11"/>
      <c r="BM108" s="10"/>
      <c r="BN108" s="11"/>
      <c r="BO108" s="10"/>
      <c r="BP108" s="11"/>
      <c r="BQ108" s="10"/>
      <c r="BR108" s="8"/>
      <c r="BS108" s="11"/>
      <c r="BT108" s="10"/>
      <c r="BU108" s="11"/>
      <c r="BV108" s="10"/>
      <c r="BW108" s="11"/>
      <c r="BX108" s="10"/>
      <c r="BY108" s="11"/>
      <c r="BZ108" s="10"/>
      <c r="CA108" s="11"/>
      <c r="CB108" s="10"/>
      <c r="CC108" s="11"/>
      <c r="CD108" s="10"/>
      <c r="CE108" s="8"/>
      <c r="CF108" s="8">
        <f>BR108+CE108</f>
        <v>0</v>
      </c>
      <c r="CG108" s="11"/>
      <c r="CH108" s="10"/>
      <c r="CI108" s="11"/>
      <c r="CJ108" s="10"/>
      <c r="CK108" s="11"/>
      <c r="CL108" s="10"/>
      <c r="CM108" s="8"/>
      <c r="CN108" s="11"/>
      <c r="CO108" s="10"/>
      <c r="CP108" s="11"/>
      <c r="CQ108" s="10"/>
      <c r="CR108" s="11"/>
      <c r="CS108" s="10"/>
      <c r="CT108" s="11"/>
      <c r="CU108" s="10"/>
      <c r="CV108" s="11"/>
      <c r="CW108" s="10"/>
      <c r="CX108" s="11"/>
      <c r="CY108" s="10"/>
      <c r="CZ108" s="8"/>
      <c r="DA108" s="8">
        <f>CM108+CZ108</f>
        <v>0</v>
      </c>
      <c r="DB108" s="11"/>
      <c r="DC108" s="10"/>
      <c r="DD108" s="11"/>
      <c r="DE108" s="10"/>
      <c r="DF108" s="11"/>
      <c r="DG108" s="10"/>
      <c r="DH108" s="8"/>
      <c r="DI108" s="11"/>
      <c r="DJ108" s="10"/>
      <c r="DK108" s="11"/>
      <c r="DL108" s="10"/>
      <c r="DM108" s="11"/>
      <c r="DN108" s="10"/>
      <c r="DO108" s="11"/>
      <c r="DP108" s="10"/>
      <c r="DQ108" s="11"/>
      <c r="DR108" s="10"/>
      <c r="DS108" s="11"/>
      <c r="DT108" s="10"/>
      <c r="DU108" s="8"/>
      <c r="DV108" s="8">
        <f>DH108+DU108</f>
        <v>0</v>
      </c>
      <c r="DW108" s="11">
        <v>15</v>
      </c>
      <c r="DX108" s="10" t="s">
        <v>63</v>
      </c>
      <c r="DY108" s="11"/>
      <c r="DZ108" s="10"/>
      <c r="EA108" s="11"/>
      <c r="EB108" s="10"/>
      <c r="EC108" s="8">
        <v>1</v>
      </c>
      <c r="ED108" s="11">
        <v>30</v>
      </c>
      <c r="EE108" s="10" t="s">
        <v>63</v>
      </c>
      <c r="EF108" s="11"/>
      <c r="EG108" s="10"/>
      <c r="EH108" s="11"/>
      <c r="EI108" s="10"/>
      <c r="EJ108" s="11"/>
      <c r="EK108" s="10"/>
      <c r="EL108" s="11"/>
      <c r="EM108" s="10"/>
      <c r="EN108" s="11"/>
      <c r="EO108" s="10"/>
      <c r="EP108" s="8">
        <v>2</v>
      </c>
      <c r="EQ108" s="8">
        <f>EC108+EP108</f>
        <v>0</v>
      </c>
      <c r="ER108" s="11"/>
      <c r="ES108" s="10"/>
      <c r="ET108" s="11"/>
      <c r="EU108" s="10"/>
      <c r="EV108" s="11"/>
      <c r="EW108" s="10"/>
      <c r="EX108" s="8"/>
      <c r="EY108" s="11"/>
      <c r="EZ108" s="10"/>
      <c r="FA108" s="11"/>
      <c r="FB108" s="10"/>
      <c r="FC108" s="11"/>
      <c r="FD108" s="10"/>
      <c r="FE108" s="11"/>
      <c r="FF108" s="10"/>
      <c r="FG108" s="11"/>
      <c r="FH108" s="10"/>
      <c r="FI108" s="11"/>
      <c r="FJ108" s="10"/>
      <c r="FK108" s="8"/>
      <c r="FL108" s="8">
        <f>EX108+FK108</f>
        <v>0</v>
      </c>
      <c r="FM108" s="11"/>
      <c r="FN108" s="10"/>
      <c r="FO108" s="11"/>
      <c r="FP108" s="10"/>
      <c r="FQ108" s="11"/>
      <c r="FR108" s="10"/>
      <c r="FS108" s="8"/>
      <c r="FT108" s="11"/>
      <c r="FU108" s="10"/>
      <c r="FV108" s="11"/>
      <c r="FW108" s="10"/>
      <c r="FX108" s="11"/>
      <c r="FY108" s="10"/>
      <c r="FZ108" s="11"/>
      <c r="GA108" s="10"/>
      <c r="GB108" s="11"/>
      <c r="GC108" s="10"/>
      <c r="GD108" s="11"/>
      <c r="GE108" s="10"/>
      <c r="GF108" s="8"/>
      <c r="GG108" s="8">
        <f>FS108+GF108</f>
        <v>0</v>
      </c>
    </row>
    <row r="109" spans="1:189" ht="12.75">
      <c r="A109" s="7"/>
      <c r="B109" s="7">
        <v>14</v>
      </c>
      <c r="C109" s="7">
        <v>1</v>
      </c>
      <c r="D109" s="7"/>
      <c r="E109" s="7" t="s">
        <v>230</v>
      </c>
      <c r="F109" s="3" t="s">
        <v>231</v>
      </c>
      <c r="G109" s="7">
        <f>COUNTIF(V109:GG109,"e")</f>
        <v>0</v>
      </c>
      <c r="H109" s="7">
        <f>COUNTIF(V109:GG109,"z")</f>
        <v>0</v>
      </c>
      <c r="I109" s="7">
        <f>SUM(J109:R109)</f>
        <v>0</v>
      </c>
      <c r="J109" s="7">
        <f>V109+AQ109+BL109+CG109+DB109+DW109+ER109+FM109</f>
        <v>0</v>
      </c>
      <c r="K109" s="7">
        <f>X109+AS109+BN109+CI109+DD109+DY109+ET109+FO109</f>
        <v>0</v>
      </c>
      <c r="L109" s="7">
        <f>Z109+AU109+BP109+CK109+DF109+EA109+EV109+FQ109</f>
        <v>0</v>
      </c>
      <c r="M109" s="7">
        <f>AC109+AX109+BS109+CN109+DI109+ED109+EY109+FT109</f>
        <v>0</v>
      </c>
      <c r="N109" s="7">
        <f>AE109+AZ109+BU109+CP109+DK109+EF109+FA109+FV109</f>
        <v>0</v>
      </c>
      <c r="O109" s="7">
        <f>AG109+BB109+BW109+CR109+DM109+EH109+FC109+FX109</f>
        <v>0</v>
      </c>
      <c r="P109" s="7">
        <f>AI109+BD109+BY109+CT109+DO109+EJ109+FE109+FZ109</f>
        <v>0</v>
      </c>
      <c r="Q109" s="7">
        <f>AK109+BF109+CA109+CV109+DQ109+EL109+FG109+GB109</f>
        <v>0</v>
      </c>
      <c r="R109" s="7">
        <f>AM109+BH109+CC109+CX109+DS109+EN109+FI109+GD109</f>
        <v>0</v>
      </c>
      <c r="S109" s="8">
        <f>AP109+BK109+CF109+DA109+DV109+EQ109+FL109+GG109</f>
        <v>0</v>
      </c>
      <c r="T109" s="8">
        <f>AO109+BJ109+CE109+CZ109+DU109+EP109+FK109+GF109</f>
        <v>0</v>
      </c>
      <c r="U109" s="8">
        <v>1.9</v>
      </c>
      <c r="V109" s="11"/>
      <c r="W109" s="10"/>
      <c r="X109" s="11"/>
      <c r="Y109" s="10"/>
      <c r="Z109" s="11"/>
      <c r="AA109" s="10"/>
      <c r="AB109" s="8"/>
      <c r="AC109" s="11"/>
      <c r="AD109" s="10"/>
      <c r="AE109" s="11"/>
      <c r="AF109" s="10"/>
      <c r="AG109" s="11"/>
      <c r="AH109" s="10"/>
      <c r="AI109" s="11"/>
      <c r="AJ109" s="10"/>
      <c r="AK109" s="11"/>
      <c r="AL109" s="10"/>
      <c r="AM109" s="11"/>
      <c r="AN109" s="10"/>
      <c r="AO109" s="8"/>
      <c r="AP109" s="8">
        <f>AB109+AO109</f>
        <v>0</v>
      </c>
      <c r="AQ109" s="11"/>
      <c r="AR109" s="10"/>
      <c r="AS109" s="11"/>
      <c r="AT109" s="10"/>
      <c r="AU109" s="11"/>
      <c r="AV109" s="10"/>
      <c r="AW109" s="8"/>
      <c r="AX109" s="11"/>
      <c r="AY109" s="10"/>
      <c r="AZ109" s="11"/>
      <c r="BA109" s="10"/>
      <c r="BB109" s="11"/>
      <c r="BC109" s="10"/>
      <c r="BD109" s="11"/>
      <c r="BE109" s="10"/>
      <c r="BF109" s="11"/>
      <c r="BG109" s="10"/>
      <c r="BH109" s="11"/>
      <c r="BI109" s="10"/>
      <c r="BJ109" s="8"/>
      <c r="BK109" s="8">
        <f>AW109+BJ109</f>
        <v>0</v>
      </c>
      <c r="BL109" s="11"/>
      <c r="BM109" s="10"/>
      <c r="BN109" s="11"/>
      <c r="BO109" s="10"/>
      <c r="BP109" s="11"/>
      <c r="BQ109" s="10"/>
      <c r="BR109" s="8"/>
      <c r="BS109" s="11"/>
      <c r="BT109" s="10"/>
      <c r="BU109" s="11"/>
      <c r="BV109" s="10"/>
      <c r="BW109" s="11"/>
      <c r="BX109" s="10"/>
      <c r="BY109" s="11"/>
      <c r="BZ109" s="10"/>
      <c r="CA109" s="11"/>
      <c r="CB109" s="10"/>
      <c r="CC109" s="11"/>
      <c r="CD109" s="10"/>
      <c r="CE109" s="8"/>
      <c r="CF109" s="8">
        <f>BR109+CE109</f>
        <v>0</v>
      </c>
      <c r="CG109" s="11"/>
      <c r="CH109" s="10"/>
      <c r="CI109" s="11"/>
      <c r="CJ109" s="10"/>
      <c r="CK109" s="11"/>
      <c r="CL109" s="10"/>
      <c r="CM109" s="8"/>
      <c r="CN109" s="11"/>
      <c r="CO109" s="10"/>
      <c r="CP109" s="11"/>
      <c r="CQ109" s="10"/>
      <c r="CR109" s="11"/>
      <c r="CS109" s="10"/>
      <c r="CT109" s="11"/>
      <c r="CU109" s="10"/>
      <c r="CV109" s="11"/>
      <c r="CW109" s="10"/>
      <c r="CX109" s="11"/>
      <c r="CY109" s="10"/>
      <c r="CZ109" s="8"/>
      <c r="DA109" s="8">
        <f>CM109+CZ109</f>
        <v>0</v>
      </c>
      <c r="DB109" s="11"/>
      <c r="DC109" s="10"/>
      <c r="DD109" s="11"/>
      <c r="DE109" s="10"/>
      <c r="DF109" s="11"/>
      <c r="DG109" s="10"/>
      <c r="DH109" s="8"/>
      <c r="DI109" s="11"/>
      <c r="DJ109" s="10"/>
      <c r="DK109" s="11"/>
      <c r="DL109" s="10"/>
      <c r="DM109" s="11"/>
      <c r="DN109" s="10"/>
      <c r="DO109" s="11"/>
      <c r="DP109" s="10"/>
      <c r="DQ109" s="11"/>
      <c r="DR109" s="10"/>
      <c r="DS109" s="11"/>
      <c r="DT109" s="10"/>
      <c r="DU109" s="8"/>
      <c r="DV109" s="8">
        <f>DH109+DU109</f>
        <v>0</v>
      </c>
      <c r="DW109" s="11">
        <v>15</v>
      </c>
      <c r="DX109" s="10" t="s">
        <v>63</v>
      </c>
      <c r="DY109" s="11"/>
      <c r="DZ109" s="10"/>
      <c r="EA109" s="11"/>
      <c r="EB109" s="10"/>
      <c r="EC109" s="8">
        <v>1</v>
      </c>
      <c r="ED109" s="11">
        <v>30</v>
      </c>
      <c r="EE109" s="10" t="s">
        <v>63</v>
      </c>
      <c r="EF109" s="11"/>
      <c r="EG109" s="10"/>
      <c r="EH109" s="11"/>
      <c r="EI109" s="10"/>
      <c r="EJ109" s="11"/>
      <c r="EK109" s="10"/>
      <c r="EL109" s="11"/>
      <c r="EM109" s="10"/>
      <c r="EN109" s="11"/>
      <c r="EO109" s="10"/>
      <c r="EP109" s="8">
        <v>2</v>
      </c>
      <c r="EQ109" s="8">
        <f>EC109+EP109</f>
        <v>0</v>
      </c>
      <c r="ER109" s="11"/>
      <c r="ES109" s="10"/>
      <c r="ET109" s="11"/>
      <c r="EU109" s="10"/>
      <c r="EV109" s="11"/>
      <c r="EW109" s="10"/>
      <c r="EX109" s="8"/>
      <c r="EY109" s="11"/>
      <c r="EZ109" s="10"/>
      <c r="FA109" s="11"/>
      <c r="FB109" s="10"/>
      <c r="FC109" s="11"/>
      <c r="FD109" s="10"/>
      <c r="FE109" s="11"/>
      <c r="FF109" s="10"/>
      <c r="FG109" s="11"/>
      <c r="FH109" s="10"/>
      <c r="FI109" s="11"/>
      <c r="FJ109" s="10"/>
      <c r="FK109" s="8"/>
      <c r="FL109" s="8">
        <f>EX109+FK109</f>
        <v>0</v>
      </c>
      <c r="FM109" s="11"/>
      <c r="FN109" s="10"/>
      <c r="FO109" s="11"/>
      <c r="FP109" s="10"/>
      <c r="FQ109" s="11"/>
      <c r="FR109" s="10"/>
      <c r="FS109" s="8"/>
      <c r="FT109" s="11"/>
      <c r="FU109" s="10"/>
      <c r="FV109" s="11"/>
      <c r="FW109" s="10"/>
      <c r="FX109" s="11"/>
      <c r="FY109" s="10"/>
      <c r="FZ109" s="11"/>
      <c r="GA109" s="10"/>
      <c r="GB109" s="11"/>
      <c r="GC109" s="10"/>
      <c r="GD109" s="11"/>
      <c r="GE109" s="10"/>
      <c r="GF109" s="8"/>
      <c r="GG109" s="8">
        <f>FS109+GF109</f>
        <v>0</v>
      </c>
    </row>
    <row r="110" spans="1:189" ht="12.75">
      <c r="A110" s="7"/>
      <c r="B110" s="7">
        <v>15</v>
      </c>
      <c r="C110" s="7">
        <v>1</v>
      </c>
      <c r="D110" s="7"/>
      <c r="E110" s="7" t="s">
        <v>232</v>
      </c>
      <c r="F110" s="3" t="s">
        <v>233</v>
      </c>
      <c r="G110" s="7">
        <f>COUNTIF(V110:GG110,"e")</f>
        <v>0</v>
      </c>
      <c r="H110" s="7">
        <f>COUNTIF(V110:GG110,"z")</f>
        <v>0</v>
      </c>
      <c r="I110" s="7">
        <f>SUM(J110:R110)</f>
        <v>0</v>
      </c>
      <c r="J110" s="7">
        <f>V110+AQ110+BL110+CG110+DB110+DW110+ER110+FM110</f>
        <v>0</v>
      </c>
      <c r="K110" s="7">
        <f>X110+AS110+BN110+CI110+DD110+DY110+ET110+FO110</f>
        <v>0</v>
      </c>
      <c r="L110" s="7">
        <f>Z110+AU110+BP110+CK110+DF110+EA110+EV110+FQ110</f>
        <v>0</v>
      </c>
      <c r="M110" s="7">
        <f>AC110+AX110+BS110+CN110+DI110+ED110+EY110+FT110</f>
        <v>0</v>
      </c>
      <c r="N110" s="7">
        <f>AE110+AZ110+BU110+CP110+DK110+EF110+FA110+FV110</f>
        <v>0</v>
      </c>
      <c r="O110" s="7">
        <f>AG110+BB110+BW110+CR110+DM110+EH110+FC110+FX110</f>
        <v>0</v>
      </c>
      <c r="P110" s="7">
        <f>AI110+BD110+BY110+CT110+DO110+EJ110+FE110+FZ110</f>
        <v>0</v>
      </c>
      <c r="Q110" s="7">
        <f>AK110+BF110+CA110+CV110+DQ110+EL110+FG110+GB110</f>
        <v>0</v>
      </c>
      <c r="R110" s="7">
        <f>AM110+BH110+CC110+CX110+DS110+EN110+FI110+GD110</f>
        <v>0</v>
      </c>
      <c r="S110" s="8">
        <f>AP110+BK110+CF110+DA110+DV110+EQ110+FL110+GG110</f>
        <v>0</v>
      </c>
      <c r="T110" s="8">
        <f>AO110+BJ110+CE110+CZ110+DU110+EP110+FK110+GF110</f>
        <v>0</v>
      </c>
      <c r="U110" s="8">
        <v>1.9</v>
      </c>
      <c r="V110" s="11"/>
      <c r="W110" s="10"/>
      <c r="X110" s="11"/>
      <c r="Y110" s="10"/>
      <c r="Z110" s="11"/>
      <c r="AA110" s="10"/>
      <c r="AB110" s="8"/>
      <c r="AC110" s="11"/>
      <c r="AD110" s="10"/>
      <c r="AE110" s="11"/>
      <c r="AF110" s="10"/>
      <c r="AG110" s="11"/>
      <c r="AH110" s="10"/>
      <c r="AI110" s="11"/>
      <c r="AJ110" s="10"/>
      <c r="AK110" s="11"/>
      <c r="AL110" s="10"/>
      <c r="AM110" s="11"/>
      <c r="AN110" s="10"/>
      <c r="AO110" s="8"/>
      <c r="AP110" s="8">
        <f>AB110+AO110</f>
        <v>0</v>
      </c>
      <c r="AQ110" s="11"/>
      <c r="AR110" s="10"/>
      <c r="AS110" s="11"/>
      <c r="AT110" s="10"/>
      <c r="AU110" s="11"/>
      <c r="AV110" s="10"/>
      <c r="AW110" s="8"/>
      <c r="AX110" s="11"/>
      <c r="AY110" s="10"/>
      <c r="AZ110" s="11"/>
      <c r="BA110" s="10"/>
      <c r="BB110" s="11"/>
      <c r="BC110" s="10"/>
      <c r="BD110" s="11"/>
      <c r="BE110" s="10"/>
      <c r="BF110" s="11"/>
      <c r="BG110" s="10"/>
      <c r="BH110" s="11"/>
      <c r="BI110" s="10"/>
      <c r="BJ110" s="8"/>
      <c r="BK110" s="8">
        <f>AW110+BJ110</f>
        <v>0</v>
      </c>
      <c r="BL110" s="11"/>
      <c r="BM110" s="10"/>
      <c r="BN110" s="11"/>
      <c r="BO110" s="10"/>
      <c r="BP110" s="11"/>
      <c r="BQ110" s="10"/>
      <c r="BR110" s="8"/>
      <c r="BS110" s="11"/>
      <c r="BT110" s="10"/>
      <c r="BU110" s="11"/>
      <c r="BV110" s="10"/>
      <c r="BW110" s="11"/>
      <c r="BX110" s="10"/>
      <c r="BY110" s="11"/>
      <c r="BZ110" s="10"/>
      <c r="CA110" s="11"/>
      <c r="CB110" s="10"/>
      <c r="CC110" s="11"/>
      <c r="CD110" s="10"/>
      <c r="CE110" s="8"/>
      <c r="CF110" s="8">
        <f>BR110+CE110</f>
        <v>0</v>
      </c>
      <c r="CG110" s="11"/>
      <c r="CH110" s="10"/>
      <c r="CI110" s="11"/>
      <c r="CJ110" s="10"/>
      <c r="CK110" s="11"/>
      <c r="CL110" s="10"/>
      <c r="CM110" s="8"/>
      <c r="CN110" s="11"/>
      <c r="CO110" s="10"/>
      <c r="CP110" s="11"/>
      <c r="CQ110" s="10"/>
      <c r="CR110" s="11"/>
      <c r="CS110" s="10"/>
      <c r="CT110" s="11"/>
      <c r="CU110" s="10"/>
      <c r="CV110" s="11"/>
      <c r="CW110" s="10"/>
      <c r="CX110" s="11"/>
      <c r="CY110" s="10"/>
      <c r="CZ110" s="8"/>
      <c r="DA110" s="8">
        <f>CM110+CZ110</f>
        <v>0</v>
      </c>
      <c r="DB110" s="11"/>
      <c r="DC110" s="10"/>
      <c r="DD110" s="11"/>
      <c r="DE110" s="10"/>
      <c r="DF110" s="11"/>
      <c r="DG110" s="10"/>
      <c r="DH110" s="8"/>
      <c r="DI110" s="11"/>
      <c r="DJ110" s="10"/>
      <c r="DK110" s="11"/>
      <c r="DL110" s="10"/>
      <c r="DM110" s="11"/>
      <c r="DN110" s="10"/>
      <c r="DO110" s="11"/>
      <c r="DP110" s="10"/>
      <c r="DQ110" s="11"/>
      <c r="DR110" s="10"/>
      <c r="DS110" s="11"/>
      <c r="DT110" s="10"/>
      <c r="DU110" s="8"/>
      <c r="DV110" s="8">
        <f>DH110+DU110</f>
        <v>0</v>
      </c>
      <c r="DW110" s="11">
        <v>15</v>
      </c>
      <c r="DX110" s="10" t="s">
        <v>63</v>
      </c>
      <c r="DY110" s="11"/>
      <c r="DZ110" s="10"/>
      <c r="EA110" s="11"/>
      <c r="EB110" s="10"/>
      <c r="EC110" s="8">
        <v>1</v>
      </c>
      <c r="ED110" s="11"/>
      <c r="EE110" s="10"/>
      <c r="EF110" s="11"/>
      <c r="EG110" s="10"/>
      <c r="EH110" s="11">
        <v>30</v>
      </c>
      <c r="EI110" s="10" t="s">
        <v>63</v>
      </c>
      <c r="EJ110" s="11"/>
      <c r="EK110" s="10"/>
      <c r="EL110" s="11"/>
      <c r="EM110" s="10"/>
      <c r="EN110" s="11"/>
      <c r="EO110" s="10"/>
      <c r="EP110" s="8">
        <v>2</v>
      </c>
      <c r="EQ110" s="8">
        <f>EC110+EP110</f>
        <v>0</v>
      </c>
      <c r="ER110" s="11"/>
      <c r="ES110" s="10"/>
      <c r="ET110" s="11"/>
      <c r="EU110" s="10"/>
      <c r="EV110" s="11"/>
      <c r="EW110" s="10"/>
      <c r="EX110" s="8"/>
      <c r="EY110" s="11"/>
      <c r="EZ110" s="10"/>
      <c r="FA110" s="11"/>
      <c r="FB110" s="10"/>
      <c r="FC110" s="11"/>
      <c r="FD110" s="10"/>
      <c r="FE110" s="11"/>
      <c r="FF110" s="10"/>
      <c r="FG110" s="11"/>
      <c r="FH110" s="10"/>
      <c r="FI110" s="11"/>
      <c r="FJ110" s="10"/>
      <c r="FK110" s="8"/>
      <c r="FL110" s="8">
        <f>EX110+FK110</f>
        <v>0</v>
      </c>
      <c r="FM110" s="11"/>
      <c r="FN110" s="10"/>
      <c r="FO110" s="11"/>
      <c r="FP110" s="10"/>
      <c r="FQ110" s="11"/>
      <c r="FR110" s="10"/>
      <c r="FS110" s="8"/>
      <c r="FT110" s="11"/>
      <c r="FU110" s="10"/>
      <c r="FV110" s="11"/>
      <c r="FW110" s="10"/>
      <c r="FX110" s="11"/>
      <c r="FY110" s="10"/>
      <c r="FZ110" s="11"/>
      <c r="GA110" s="10"/>
      <c r="GB110" s="11"/>
      <c r="GC110" s="10"/>
      <c r="GD110" s="11"/>
      <c r="GE110" s="10"/>
      <c r="GF110" s="8"/>
      <c r="GG110" s="8">
        <f>FS110+GF110</f>
        <v>0</v>
      </c>
    </row>
    <row r="111" spans="1:189" ht="12.75">
      <c r="A111" s="7"/>
      <c r="B111" s="7">
        <v>15</v>
      </c>
      <c r="C111" s="7">
        <v>1</v>
      </c>
      <c r="D111" s="7"/>
      <c r="E111" s="7" t="s">
        <v>234</v>
      </c>
      <c r="F111" s="3" t="s">
        <v>235</v>
      </c>
      <c r="G111" s="7">
        <f>COUNTIF(V111:GG111,"e")</f>
        <v>0</v>
      </c>
      <c r="H111" s="7">
        <f>COUNTIF(V111:GG111,"z")</f>
        <v>0</v>
      </c>
      <c r="I111" s="7">
        <f>SUM(J111:R111)</f>
        <v>0</v>
      </c>
      <c r="J111" s="7">
        <f>V111+AQ111+BL111+CG111+DB111+DW111+ER111+FM111</f>
        <v>0</v>
      </c>
      <c r="K111" s="7">
        <f>X111+AS111+BN111+CI111+DD111+DY111+ET111+FO111</f>
        <v>0</v>
      </c>
      <c r="L111" s="7">
        <f>Z111+AU111+BP111+CK111+DF111+EA111+EV111+FQ111</f>
        <v>0</v>
      </c>
      <c r="M111" s="7">
        <f>AC111+AX111+BS111+CN111+DI111+ED111+EY111+FT111</f>
        <v>0</v>
      </c>
      <c r="N111" s="7">
        <f>AE111+AZ111+BU111+CP111+DK111+EF111+FA111+FV111</f>
        <v>0</v>
      </c>
      <c r="O111" s="7">
        <f>AG111+BB111+BW111+CR111+DM111+EH111+FC111+FX111</f>
        <v>0</v>
      </c>
      <c r="P111" s="7">
        <f>AI111+BD111+BY111+CT111+DO111+EJ111+FE111+FZ111</f>
        <v>0</v>
      </c>
      <c r="Q111" s="7">
        <f>AK111+BF111+CA111+CV111+DQ111+EL111+FG111+GB111</f>
        <v>0</v>
      </c>
      <c r="R111" s="7">
        <f>AM111+BH111+CC111+CX111+DS111+EN111+FI111+GD111</f>
        <v>0</v>
      </c>
      <c r="S111" s="8">
        <f>AP111+BK111+CF111+DA111+DV111+EQ111+FL111+GG111</f>
        <v>0</v>
      </c>
      <c r="T111" s="8">
        <f>AO111+BJ111+CE111+CZ111+DU111+EP111+FK111+GF111</f>
        <v>0</v>
      </c>
      <c r="U111" s="8">
        <v>1.9</v>
      </c>
      <c r="V111" s="11"/>
      <c r="W111" s="10"/>
      <c r="X111" s="11"/>
      <c r="Y111" s="10"/>
      <c r="Z111" s="11"/>
      <c r="AA111" s="10"/>
      <c r="AB111" s="8"/>
      <c r="AC111" s="11"/>
      <c r="AD111" s="10"/>
      <c r="AE111" s="11"/>
      <c r="AF111" s="10"/>
      <c r="AG111" s="11"/>
      <c r="AH111" s="10"/>
      <c r="AI111" s="11"/>
      <c r="AJ111" s="10"/>
      <c r="AK111" s="11"/>
      <c r="AL111" s="10"/>
      <c r="AM111" s="11"/>
      <c r="AN111" s="10"/>
      <c r="AO111" s="8"/>
      <c r="AP111" s="8">
        <f>AB111+AO111</f>
        <v>0</v>
      </c>
      <c r="AQ111" s="11"/>
      <c r="AR111" s="10"/>
      <c r="AS111" s="11"/>
      <c r="AT111" s="10"/>
      <c r="AU111" s="11"/>
      <c r="AV111" s="10"/>
      <c r="AW111" s="8"/>
      <c r="AX111" s="11"/>
      <c r="AY111" s="10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8"/>
      <c r="BK111" s="8">
        <f>AW111+BJ111</f>
        <v>0</v>
      </c>
      <c r="BL111" s="11"/>
      <c r="BM111" s="10"/>
      <c r="BN111" s="11"/>
      <c r="BO111" s="10"/>
      <c r="BP111" s="11"/>
      <c r="BQ111" s="10"/>
      <c r="BR111" s="8"/>
      <c r="BS111" s="11"/>
      <c r="BT111" s="10"/>
      <c r="BU111" s="11"/>
      <c r="BV111" s="10"/>
      <c r="BW111" s="11"/>
      <c r="BX111" s="10"/>
      <c r="BY111" s="11"/>
      <c r="BZ111" s="10"/>
      <c r="CA111" s="11"/>
      <c r="CB111" s="10"/>
      <c r="CC111" s="11"/>
      <c r="CD111" s="10"/>
      <c r="CE111" s="8"/>
      <c r="CF111" s="8">
        <f>BR111+CE111</f>
        <v>0</v>
      </c>
      <c r="CG111" s="11"/>
      <c r="CH111" s="10"/>
      <c r="CI111" s="11"/>
      <c r="CJ111" s="10"/>
      <c r="CK111" s="11"/>
      <c r="CL111" s="10"/>
      <c r="CM111" s="8"/>
      <c r="CN111" s="11"/>
      <c r="CO111" s="10"/>
      <c r="CP111" s="11"/>
      <c r="CQ111" s="10"/>
      <c r="CR111" s="11"/>
      <c r="CS111" s="10"/>
      <c r="CT111" s="11"/>
      <c r="CU111" s="10"/>
      <c r="CV111" s="11"/>
      <c r="CW111" s="10"/>
      <c r="CX111" s="11"/>
      <c r="CY111" s="10"/>
      <c r="CZ111" s="8"/>
      <c r="DA111" s="8">
        <f>CM111+CZ111</f>
        <v>0</v>
      </c>
      <c r="DB111" s="11"/>
      <c r="DC111" s="10"/>
      <c r="DD111" s="11"/>
      <c r="DE111" s="10"/>
      <c r="DF111" s="11"/>
      <c r="DG111" s="10"/>
      <c r="DH111" s="8"/>
      <c r="DI111" s="11"/>
      <c r="DJ111" s="10"/>
      <c r="DK111" s="11"/>
      <c r="DL111" s="10"/>
      <c r="DM111" s="11"/>
      <c r="DN111" s="10"/>
      <c r="DO111" s="11"/>
      <c r="DP111" s="10"/>
      <c r="DQ111" s="11"/>
      <c r="DR111" s="10"/>
      <c r="DS111" s="11"/>
      <c r="DT111" s="10"/>
      <c r="DU111" s="8"/>
      <c r="DV111" s="8">
        <f>DH111+DU111</f>
        <v>0</v>
      </c>
      <c r="DW111" s="11">
        <v>15</v>
      </c>
      <c r="DX111" s="10" t="s">
        <v>63</v>
      </c>
      <c r="DY111" s="11"/>
      <c r="DZ111" s="10"/>
      <c r="EA111" s="11"/>
      <c r="EB111" s="10"/>
      <c r="EC111" s="8">
        <v>1</v>
      </c>
      <c r="ED111" s="11"/>
      <c r="EE111" s="10"/>
      <c r="EF111" s="11"/>
      <c r="EG111" s="10"/>
      <c r="EH111" s="11">
        <v>30</v>
      </c>
      <c r="EI111" s="10" t="s">
        <v>63</v>
      </c>
      <c r="EJ111" s="11"/>
      <c r="EK111" s="10"/>
      <c r="EL111" s="11"/>
      <c r="EM111" s="10"/>
      <c r="EN111" s="11"/>
      <c r="EO111" s="10"/>
      <c r="EP111" s="8">
        <v>2</v>
      </c>
      <c r="EQ111" s="8">
        <f>EC111+EP111</f>
        <v>0</v>
      </c>
      <c r="ER111" s="11"/>
      <c r="ES111" s="10"/>
      <c r="ET111" s="11"/>
      <c r="EU111" s="10"/>
      <c r="EV111" s="11"/>
      <c r="EW111" s="10"/>
      <c r="EX111" s="8"/>
      <c r="EY111" s="11"/>
      <c r="EZ111" s="10"/>
      <c r="FA111" s="11"/>
      <c r="FB111" s="10"/>
      <c r="FC111" s="11"/>
      <c r="FD111" s="10"/>
      <c r="FE111" s="11"/>
      <c r="FF111" s="10"/>
      <c r="FG111" s="11"/>
      <c r="FH111" s="10"/>
      <c r="FI111" s="11"/>
      <c r="FJ111" s="10"/>
      <c r="FK111" s="8"/>
      <c r="FL111" s="8">
        <f>EX111+FK111</f>
        <v>0</v>
      </c>
      <c r="FM111" s="11"/>
      <c r="FN111" s="10"/>
      <c r="FO111" s="11"/>
      <c r="FP111" s="10"/>
      <c r="FQ111" s="11"/>
      <c r="FR111" s="10"/>
      <c r="FS111" s="8"/>
      <c r="FT111" s="11"/>
      <c r="FU111" s="10"/>
      <c r="FV111" s="11"/>
      <c r="FW111" s="10"/>
      <c r="FX111" s="11"/>
      <c r="FY111" s="10"/>
      <c r="FZ111" s="11"/>
      <c r="GA111" s="10"/>
      <c r="GB111" s="11"/>
      <c r="GC111" s="10"/>
      <c r="GD111" s="11"/>
      <c r="GE111" s="10"/>
      <c r="GF111" s="8"/>
      <c r="GG111" s="8">
        <f>FS111+GF111</f>
        <v>0</v>
      </c>
    </row>
    <row r="112" spans="1:189" ht="12.75">
      <c r="A112" s="7"/>
      <c r="B112" s="7">
        <v>16</v>
      </c>
      <c r="C112" s="7">
        <v>1</v>
      </c>
      <c r="D112" s="7"/>
      <c r="E112" s="7" t="s">
        <v>236</v>
      </c>
      <c r="F112" s="3" t="s">
        <v>237</v>
      </c>
      <c r="G112" s="7">
        <f>COUNTIF(V112:GG112,"e")</f>
        <v>0</v>
      </c>
      <c r="H112" s="7">
        <f>COUNTIF(V112:GG112,"z")</f>
        <v>0</v>
      </c>
      <c r="I112" s="7">
        <f>SUM(J112:R112)</f>
        <v>0</v>
      </c>
      <c r="J112" s="7">
        <f>V112+AQ112+BL112+CG112+DB112+DW112+ER112+FM112</f>
        <v>0</v>
      </c>
      <c r="K112" s="7">
        <f>X112+AS112+BN112+CI112+DD112+DY112+ET112+FO112</f>
        <v>0</v>
      </c>
      <c r="L112" s="7">
        <f>Z112+AU112+BP112+CK112+DF112+EA112+EV112+FQ112</f>
        <v>0</v>
      </c>
      <c r="M112" s="7">
        <f>AC112+AX112+BS112+CN112+DI112+ED112+EY112+FT112</f>
        <v>0</v>
      </c>
      <c r="N112" s="7">
        <f>AE112+AZ112+BU112+CP112+DK112+EF112+FA112+FV112</f>
        <v>0</v>
      </c>
      <c r="O112" s="7">
        <f>AG112+BB112+BW112+CR112+DM112+EH112+FC112+FX112</f>
        <v>0</v>
      </c>
      <c r="P112" s="7">
        <f>AI112+BD112+BY112+CT112+DO112+EJ112+FE112+FZ112</f>
        <v>0</v>
      </c>
      <c r="Q112" s="7">
        <f>AK112+BF112+CA112+CV112+DQ112+EL112+FG112+GB112</f>
        <v>0</v>
      </c>
      <c r="R112" s="7">
        <f>AM112+BH112+CC112+CX112+DS112+EN112+FI112+GD112</f>
        <v>0</v>
      </c>
      <c r="S112" s="8">
        <f>AP112+BK112+CF112+DA112+DV112+EQ112+FL112+GG112</f>
        <v>0</v>
      </c>
      <c r="T112" s="8">
        <f>AO112+BJ112+CE112+CZ112+DU112+EP112+FK112+GF112</f>
        <v>0</v>
      </c>
      <c r="U112" s="8">
        <v>2.6</v>
      </c>
      <c r="V112" s="11"/>
      <c r="W112" s="10"/>
      <c r="X112" s="11"/>
      <c r="Y112" s="10"/>
      <c r="Z112" s="11"/>
      <c r="AA112" s="10"/>
      <c r="AB112" s="8"/>
      <c r="AC112" s="11"/>
      <c r="AD112" s="10"/>
      <c r="AE112" s="11"/>
      <c r="AF112" s="10"/>
      <c r="AG112" s="11"/>
      <c r="AH112" s="10"/>
      <c r="AI112" s="11"/>
      <c r="AJ112" s="10"/>
      <c r="AK112" s="11"/>
      <c r="AL112" s="10"/>
      <c r="AM112" s="11"/>
      <c r="AN112" s="10"/>
      <c r="AO112" s="8"/>
      <c r="AP112" s="8">
        <f>AB112+AO112</f>
        <v>0</v>
      </c>
      <c r="AQ112" s="11"/>
      <c r="AR112" s="10"/>
      <c r="AS112" s="11"/>
      <c r="AT112" s="10"/>
      <c r="AU112" s="11"/>
      <c r="AV112" s="10"/>
      <c r="AW112" s="8"/>
      <c r="AX112" s="11"/>
      <c r="AY112" s="10"/>
      <c r="AZ112" s="11"/>
      <c r="BA112" s="10"/>
      <c r="BB112" s="11"/>
      <c r="BC112" s="10"/>
      <c r="BD112" s="11"/>
      <c r="BE112" s="10"/>
      <c r="BF112" s="11"/>
      <c r="BG112" s="10"/>
      <c r="BH112" s="11"/>
      <c r="BI112" s="10"/>
      <c r="BJ112" s="8"/>
      <c r="BK112" s="8">
        <f>AW112+BJ112</f>
        <v>0</v>
      </c>
      <c r="BL112" s="11"/>
      <c r="BM112" s="10"/>
      <c r="BN112" s="11"/>
      <c r="BO112" s="10"/>
      <c r="BP112" s="11"/>
      <c r="BQ112" s="10"/>
      <c r="BR112" s="8"/>
      <c r="BS112" s="11"/>
      <c r="BT112" s="10"/>
      <c r="BU112" s="11"/>
      <c r="BV112" s="10"/>
      <c r="BW112" s="11"/>
      <c r="BX112" s="10"/>
      <c r="BY112" s="11"/>
      <c r="BZ112" s="10"/>
      <c r="CA112" s="11"/>
      <c r="CB112" s="10"/>
      <c r="CC112" s="11"/>
      <c r="CD112" s="10"/>
      <c r="CE112" s="8"/>
      <c r="CF112" s="8">
        <f>BR112+CE112</f>
        <v>0</v>
      </c>
      <c r="CG112" s="11"/>
      <c r="CH112" s="10"/>
      <c r="CI112" s="11"/>
      <c r="CJ112" s="10"/>
      <c r="CK112" s="11"/>
      <c r="CL112" s="10"/>
      <c r="CM112" s="8"/>
      <c r="CN112" s="11"/>
      <c r="CO112" s="10"/>
      <c r="CP112" s="11"/>
      <c r="CQ112" s="10"/>
      <c r="CR112" s="11"/>
      <c r="CS112" s="10"/>
      <c r="CT112" s="11"/>
      <c r="CU112" s="10"/>
      <c r="CV112" s="11"/>
      <c r="CW112" s="10"/>
      <c r="CX112" s="11"/>
      <c r="CY112" s="10"/>
      <c r="CZ112" s="8"/>
      <c r="DA112" s="8">
        <f>CM112+CZ112</f>
        <v>0</v>
      </c>
      <c r="DB112" s="11"/>
      <c r="DC112" s="10"/>
      <c r="DD112" s="11"/>
      <c r="DE112" s="10"/>
      <c r="DF112" s="11"/>
      <c r="DG112" s="10"/>
      <c r="DH112" s="8"/>
      <c r="DI112" s="11"/>
      <c r="DJ112" s="10"/>
      <c r="DK112" s="11"/>
      <c r="DL112" s="10"/>
      <c r="DM112" s="11"/>
      <c r="DN112" s="10"/>
      <c r="DO112" s="11"/>
      <c r="DP112" s="10"/>
      <c r="DQ112" s="11"/>
      <c r="DR112" s="10"/>
      <c r="DS112" s="11"/>
      <c r="DT112" s="10"/>
      <c r="DU112" s="8"/>
      <c r="DV112" s="8">
        <f>DH112+DU112</f>
        <v>0</v>
      </c>
      <c r="DW112" s="11">
        <v>30</v>
      </c>
      <c r="DX112" s="10" t="s">
        <v>63</v>
      </c>
      <c r="DY112" s="11"/>
      <c r="DZ112" s="10"/>
      <c r="EA112" s="11"/>
      <c r="EB112" s="10"/>
      <c r="EC112" s="8">
        <v>2</v>
      </c>
      <c r="ED112" s="11">
        <v>15</v>
      </c>
      <c r="EE112" s="10" t="s">
        <v>63</v>
      </c>
      <c r="EF112" s="11"/>
      <c r="EG112" s="10"/>
      <c r="EH112" s="11">
        <v>15</v>
      </c>
      <c r="EI112" s="10" t="s">
        <v>63</v>
      </c>
      <c r="EJ112" s="11"/>
      <c r="EK112" s="10"/>
      <c r="EL112" s="11"/>
      <c r="EM112" s="10"/>
      <c r="EN112" s="11"/>
      <c r="EO112" s="10"/>
      <c r="EP112" s="8">
        <v>2</v>
      </c>
      <c r="EQ112" s="8">
        <f>EC112+EP112</f>
        <v>0</v>
      </c>
      <c r="ER112" s="11"/>
      <c r="ES112" s="10"/>
      <c r="ET112" s="11"/>
      <c r="EU112" s="10"/>
      <c r="EV112" s="11"/>
      <c r="EW112" s="10"/>
      <c r="EX112" s="8"/>
      <c r="EY112" s="11"/>
      <c r="EZ112" s="10"/>
      <c r="FA112" s="11"/>
      <c r="FB112" s="10"/>
      <c r="FC112" s="11"/>
      <c r="FD112" s="10"/>
      <c r="FE112" s="11"/>
      <c r="FF112" s="10"/>
      <c r="FG112" s="11"/>
      <c r="FH112" s="10"/>
      <c r="FI112" s="11"/>
      <c r="FJ112" s="10"/>
      <c r="FK112" s="8"/>
      <c r="FL112" s="8">
        <f>EX112+FK112</f>
        <v>0</v>
      </c>
      <c r="FM112" s="11"/>
      <c r="FN112" s="10"/>
      <c r="FO112" s="11"/>
      <c r="FP112" s="10"/>
      <c r="FQ112" s="11"/>
      <c r="FR112" s="10"/>
      <c r="FS112" s="8"/>
      <c r="FT112" s="11"/>
      <c r="FU112" s="10"/>
      <c r="FV112" s="11"/>
      <c r="FW112" s="10"/>
      <c r="FX112" s="11"/>
      <c r="FY112" s="10"/>
      <c r="FZ112" s="11"/>
      <c r="GA112" s="10"/>
      <c r="GB112" s="11"/>
      <c r="GC112" s="10"/>
      <c r="GD112" s="11"/>
      <c r="GE112" s="10"/>
      <c r="GF112" s="8"/>
      <c r="GG112" s="8">
        <f>FS112+GF112</f>
        <v>0</v>
      </c>
    </row>
    <row r="113" spans="1:189" ht="12.75">
      <c r="A113" s="7"/>
      <c r="B113" s="7">
        <v>16</v>
      </c>
      <c r="C113" s="7">
        <v>1</v>
      </c>
      <c r="D113" s="7"/>
      <c r="E113" s="7" t="s">
        <v>238</v>
      </c>
      <c r="F113" s="3" t="s">
        <v>239</v>
      </c>
      <c r="G113" s="7">
        <f>COUNTIF(V113:GG113,"e")</f>
        <v>0</v>
      </c>
      <c r="H113" s="7">
        <f>COUNTIF(V113:GG113,"z")</f>
        <v>0</v>
      </c>
      <c r="I113" s="7">
        <f>SUM(J113:R113)</f>
        <v>0</v>
      </c>
      <c r="J113" s="7">
        <f>V113+AQ113+BL113+CG113+DB113+DW113+ER113+FM113</f>
        <v>0</v>
      </c>
      <c r="K113" s="7">
        <f>X113+AS113+BN113+CI113+DD113+DY113+ET113+FO113</f>
        <v>0</v>
      </c>
      <c r="L113" s="7">
        <f>Z113+AU113+BP113+CK113+DF113+EA113+EV113+FQ113</f>
        <v>0</v>
      </c>
      <c r="M113" s="7">
        <f>AC113+AX113+BS113+CN113+DI113+ED113+EY113+FT113</f>
        <v>0</v>
      </c>
      <c r="N113" s="7">
        <f>AE113+AZ113+BU113+CP113+DK113+EF113+FA113+FV113</f>
        <v>0</v>
      </c>
      <c r="O113" s="7">
        <f>AG113+BB113+BW113+CR113+DM113+EH113+FC113+FX113</f>
        <v>0</v>
      </c>
      <c r="P113" s="7">
        <f>AI113+BD113+BY113+CT113+DO113+EJ113+FE113+FZ113</f>
        <v>0</v>
      </c>
      <c r="Q113" s="7">
        <f>AK113+BF113+CA113+CV113+DQ113+EL113+FG113+GB113</f>
        <v>0</v>
      </c>
      <c r="R113" s="7">
        <f>AM113+BH113+CC113+CX113+DS113+EN113+FI113+GD113</f>
        <v>0</v>
      </c>
      <c r="S113" s="8">
        <f>AP113+BK113+CF113+DA113+DV113+EQ113+FL113+GG113</f>
        <v>0</v>
      </c>
      <c r="T113" s="8">
        <f>AO113+BJ113+CE113+CZ113+DU113+EP113+FK113+GF113</f>
        <v>0</v>
      </c>
      <c r="U113" s="8">
        <v>2.6</v>
      </c>
      <c r="V113" s="11"/>
      <c r="W113" s="10"/>
      <c r="X113" s="11"/>
      <c r="Y113" s="10"/>
      <c r="Z113" s="11"/>
      <c r="AA113" s="10"/>
      <c r="AB113" s="8"/>
      <c r="AC113" s="11"/>
      <c r="AD113" s="10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8"/>
      <c r="AP113" s="8">
        <f>AB113+AO113</f>
        <v>0</v>
      </c>
      <c r="AQ113" s="11"/>
      <c r="AR113" s="10"/>
      <c r="AS113" s="11"/>
      <c r="AT113" s="10"/>
      <c r="AU113" s="11"/>
      <c r="AV113" s="10"/>
      <c r="AW113" s="8"/>
      <c r="AX113" s="11"/>
      <c r="AY113" s="10"/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8"/>
      <c r="BK113" s="8">
        <f>AW113+BJ113</f>
        <v>0</v>
      </c>
      <c r="BL113" s="11"/>
      <c r="BM113" s="10"/>
      <c r="BN113" s="11"/>
      <c r="BO113" s="10"/>
      <c r="BP113" s="11"/>
      <c r="BQ113" s="10"/>
      <c r="BR113" s="8"/>
      <c r="BS113" s="11"/>
      <c r="BT113" s="10"/>
      <c r="BU113" s="11"/>
      <c r="BV113" s="10"/>
      <c r="BW113" s="11"/>
      <c r="BX113" s="10"/>
      <c r="BY113" s="11"/>
      <c r="BZ113" s="10"/>
      <c r="CA113" s="11"/>
      <c r="CB113" s="10"/>
      <c r="CC113" s="11"/>
      <c r="CD113" s="10"/>
      <c r="CE113" s="8"/>
      <c r="CF113" s="8">
        <f>BR113+CE113</f>
        <v>0</v>
      </c>
      <c r="CG113" s="11"/>
      <c r="CH113" s="10"/>
      <c r="CI113" s="11"/>
      <c r="CJ113" s="10"/>
      <c r="CK113" s="11"/>
      <c r="CL113" s="10"/>
      <c r="CM113" s="8"/>
      <c r="CN113" s="11"/>
      <c r="CO113" s="10"/>
      <c r="CP113" s="11"/>
      <c r="CQ113" s="10"/>
      <c r="CR113" s="11"/>
      <c r="CS113" s="10"/>
      <c r="CT113" s="11"/>
      <c r="CU113" s="10"/>
      <c r="CV113" s="11"/>
      <c r="CW113" s="10"/>
      <c r="CX113" s="11"/>
      <c r="CY113" s="10"/>
      <c r="CZ113" s="8"/>
      <c r="DA113" s="8">
        <f>CM113+CZ113</f>
        <v>0</v>
      </c>
      <c r="DB113" s="11"/>
      <c r="DC113" s="10"/>
      <c r="DD113" s="11"/>
      <c r="DE113" s="10"/>
      <c r="DF113" s="11"/>
      <c r="DG113" s="10"/>
      <c r="DH113" s="8"/>
      <c r="DI113" s="11"/>
      <c r="DJ113" s="10"/>
      <c r="DK113" s="11"/>
      <c r="DL113" s="10"/>
      <c r="DM113" s="11"/>
      <c r="DN113" s="10"/>
      <c r="DO113" s="11"/>
      <c r="DP113" s="10"/>
      <c r="DQ113" s="11"/>
      <c r="DR113" s="10"/>
      <c r="DS113" s="11"/>
      <c r="DT113" s="10"/>
      <c r="DU113" s="8"/>
      <c r="DV113" s="8">
        <f>DH113+DU113</f>
        <v>0</v>
      </c>
      <c r="DW113" s="11">
        <v>30</v>
      </c>
      <c r="DX113" s="10" t="s">
        <v>63</v>
      </c>
      <c r="DY113" s="11"/>
      <c r="DZ113" s="10"/>
      <c r="EA113" s="11"/>
      <c r="EB113" s="10"/>
      <c r="EC113" s="8">
        <v>2</v>
      </c>
      <c r="ED113" s="11">
        <v>15</v>
      </c>
      <c r="EE113" s="10" t="s">
        <v>63</v>
      </c>
      <c r="EF113" s="11"/>
      <c r="EG113" s="10"/>
      <c r="EH113" s="11">
        <v>15</v>
      </c>
      <c r="EI113" s="10" t="s">
        <v>63</v>
      </c>
      <c r="EJ113" s="11"/>
      <c r="EK113" s="10"/>
      <c r="EL113" s="11"/>
      <c r="EM113" s="10"/>
      <c r="EN113" s="11"/>
      <c r="EO113" s="10"/>
      <c r="EP113" s="8">
        <v>2</v>
      </c>
      <c r="EQ113" s="8">
        <f>EC113+EP113</f>
        <v>0</v>
      </c>
      <c r="ER113" s="11"/>
      <c r="ES113" s="10"/>
      <c r="ET113" s="11"/>
      <c r="EU113" s="10"/>
      <c r="EV113" s="11"/>
      <c r="EW113" s="10"/>
      <c r="EX113" s="8"/>
      <c r="EY113" s="11"/>
      <c r="EZ113" s="10"/>
      <c r="FA113" s="11"/>
      <c r="FB113" s="10"/>
      <c r="FC113" s="11"/>
      <c r="FD113" s="10"/>
      <c r="FE113" s="11"/>
      <c r="FF113" s="10"/>
      <c r="FG113" s="11"/>
      <c r="FH113" s="10"/>
      <c r="FI113" s="11"/>
      <c r="FJ113" s="10"/>
      <c r="FK113" s="8"/>
      <c r="FL113" s="8">
        <f>EX113+FK113</f>
        <v>0</v>
      </c>
      <c r="FM113" s="11"/>
      <c r="FN113" s="10"/>
      <c r="FO113" s="11"/>
      <c r="FP113" s="10"/>
      <c r="FQ113" s="11"/>
      <c r="FR113" s="10"/>
      <c r="FS113" s="8"/>
      <c r="FT113" s="11"/>
      <c r="FU113" s="10"/>
      <c r="FV113" s="11"/>
      <c r="FW113" s="10"/>
      <c r="FX113" s="11"/>
      <c r="FY113" s="10"/>
      <c r="FZ113" s="11"/>
      <c r="GA113" s="10"/>
      <c r="GB113" s="11"/>
      <c r="GC113" s="10"/>
      <c r="GD113" s="11"/>
      <c r="GE113" s="10"/>
      <c r="GF113" s="8"/>
      <c r="GG113" s="8">
        <f>FS113+GF113</f>
        <v>0</v>
      </c>
    </row>
    <row r="114" spans="1:189" ht="12.75">
      <c r="A114" s="7"/>
      <c r="B114" s="7">
        <v>17</v>
      </c>
      <c r="C114" s="7">
        <v>1</v>
      </c>
      <c r="D114" s="7"/>
      <c r="E114" s="7" t="s">
        <v>240</v>
      </c>
      <c r="F114" s="3" t="s">
        <v>241</v>
      </c>
      <c r="G114" s="7">
        <f>COUNTIF(V114:GG114,"e")</f>
        <v>0</v>
      </c>
      <c r="H114" s="7">
        <f>COUNTIF(V114:GG114,"z")</f>
        <v>0</v>
      </c>
      <c r="I114" s="7">
        <f>SUM(J114:R114)</f>
        <v>0</v>
      </c>
      <c r="J114" s="7">
        <f>V114+AQ114+BL114+CG114+DB114+DW114+ER114+FM114</f>
        <v>0</v>
      </c>
      <c r="K114" s="7">
        <f>X114+AS114+BN114+CI114+DD114+DY114+ET114+FO114</f>
        <v>0</v>
      </c>
      <c r="L114" s="7">
        <f>Z114+AU114+BP114+CK114+DF114+EA114+EV114+FQ114</f>
        <v>0</v>
      </c>
      <c r="M114" s="7">
        <f>AC114+AX114+BS114+CN114+DI114+ED114+EY114+FT114</f>
        <v>0</v>
      </c>
      <c r="N114" s="7">
        <f>AE114+AZ114+BU114+CP114+DK114+EF114+FA114+FV114</f>
        <v>0</v>
      </c>
      <c r="O114" s="7">
        <f>AG114+BB114+BW114+CR114+DM114+EH114+FC114+FX114</f>
        <v>0</v>
      </c>
      <c r="P114" s="7">
        <f>AI114+BD114+BY114+CT114+DO114+EJ114+FE114+FZ114</f>
        <v>0</v>
      </c>
      <c r="Q114" s="7">
        <f>AK114+BF114+CA114+CV114+DQ114+EL114+FG114+GB114</f>
        <v>0</v>
      </c>
      <c r="R114" s="7">
        <f>AM114+BH114+CC114+CX114+DS114+EN114+FI114+GD114</f>
        <v>0</v>
      </c>
      <c r="S114" s="8">
        <f>AP114+BK114+CF114+DA114+DV114+EQ114+FL114+GG114</f>
        <v>0</v>
      </c>
      <c r="T114" s="8">
        <f>AO114+BJ114+CE114+CZ114+DU114+EP114+FK114+GF114</f>
        <v>0</v>
      </c>
      <c r="U114" s="8">
        <v>1.3</v>
      </c>
      <c r="V114" s="11"/>
      <c r="W114" s="10"/>
      <c r="X114" s="11"/>
      <c r="Y114" s="10"/>
      <c r="Z114" s="11"/>
      <c r="AA114" s="10"/>
      <c r="AB114" s="8"/>
      <c r="AC114" s="11"/>
      <c r="AD114" s="10"/>
      <c r="AE114" s="11"/>
      <c r="AF114" s="10"/>
      <c r="AG114" s="11"/>
      <c r="AH114" s="10"/>
      <c r="AI114" s="11"/>
      <c r="AJ114" s="10"/>
      <c r="AK114" s="11"/>
      <c r="AL114" s="10"/>
      <c r="AM114" s="11"/>
      <c r="AN114" s="10"/>
      <c r="AO114" s="8"/>
      <c r="AP114" s="8">
        <f>AB114+AO114</f>
        <v>0</v>
      </c>
      <c r="AQ114" s="11"/>
      <c r="AR114" s="10"/>
      <c r="AS114" s="11"/>
      <c r="AT114" s="10"/>
      <c r="AU114" s="11"/>
      <c r="AV114" s="10"/>
      <c r="AW114" s="8"/>
      <c r="AX114" s="11"/>
      <c r="AY114" s="10"/>
      <c r="AZ114" s="11"/>
      <c r="BA114" s="10"/>
      <c r="BB114" s="11"/>
      <c r="BC114" s="10"/>
      <c r="BD114" s="11"/>
      <c r="BE114" s="10"/>
      <c r="BF114" s="11"/>
      <c r="BG114" s="10"/>
      <c r="BH114" s="11"/>
      <c r="BI114" s="10"/>
      <c r="BJ114" s="8"/>
      <c r="BK114" s="8">
        <f>AW114+BJ114</f>
        <v>0</v>
      </c>
      <c r="BL114" s="11"/>
      <c r="BM114" s="10"/>
      <c r="BN114" s="11"/>
      <c r="BO114" s="10"/>
      <c r="BP114" s="11"/>
      <c r="BQ114" s="10"/>
      <c r="BR114" s="8"/>
      <c r="BS114" s="11"/>
      <c r="BT114" s="10"/>
      <c r="BU114" s="11"/>
      <c r="BV114" s="10"/>
      <c r="BW114" s="11"/>
      <c r="BX114" s="10"/>
      <c r="BY114" s="11"/>
      <c r="BZ114" s="10"/>
      <c r="CA114" s="11"/>
      <c r="CB114" s="10"/>
      <c r="CC114" s="11"/>
      <c r="CD114" s="10"/>
      <c r="CE114" s="8"/>
      <c r="CF114" s="8">
        <f>BR114+CE114</f>
        <v>0</v>
      </c>
      <c r="CG114" s="11"/>
      <c r="CH114" s="10"/>
      <c r="CI114" s="11"/>
      <c r="CJ114" s="10"/>
      <c r="CK114" s="11"/>
      <c r="CL114" s="10"/>
      <c r="CM114" s="8"/>
      <c r="CN114" s="11"/>
      <c r="CO114" s="10"/>
      <c r="CP114" s="11"/>
      <c r="CQ114" s="10"/>
      <c r="CR114" s="11"/>
      <c r="CS114" s="10"/>
      <c r="CT114" s="11"/>
      <c r="CU114" s="10"/>
      <c r="CV114" s="11"/>
      <c r="CW114" s="10"/>
      <c r="CX114" s="11"/>
      <c r="CY114" s="10"/>
      <c r="CZ114" s="8"/>
      <c r="DA114" s="8">
        <f>CM114+CZ114</f>
        <v>0</v>
      </c>
      <c r="DB114" s="11"/>
      <c r="DC114" s="10"/>
      <c r="DD114" s="11"/>
      <c r="DE114" s="10"/>
      <c r="DF114" s="11"/>
      <c r="DG114" s="10"/>
      <c r="DH114" s="8"/>
      <c r="DI114" s="11"/>
      <c r="DJ114" s="10"/>
      <c r="DK114" s="11"/>
      <c r="DL114" s="10"/>
      <c r="DM114" s="11"/>
      <c r="DN114" s="10"/>
      <c r="DO114" s="11"/>
      <c r="DP114" s="10"/>
      <c r="DQ114" s="11"/>
      <c r="DR114" s="10"/>
      <c r="DS114" s="11"/>
      <c r="DT114" s="10"/>
      <c r="DU114" s="8"/>
      <c r="DV114" s="8">
        <f>DH114+DU114</f>
        <v>0</v>
      </c>
      <c r="DW114" s="11"/>
      <c r="DX114" s="10"/>
      <c r="DY114" s="11"/>
      <c r="DZ114" s="10"/>
      <c r="EA114" s="11"/>
      <c r="EB114" s="10"/>
      <c r="EC114" s="8"/>
      <c r="ED114" s="11"/>
      <c r="EE114" s="10"/>
      <c r="EF114" s="11"/>
      <c r="EG114" s="10"/>
      <c r="EH114" s="11"/>
      <c r="EI114" s="10"/>
      <c r="EJ114" s="11"/>
      <c r="EK114" s="10"/>
      <c r="EL114" s="11"/>
      <c r="EM114" s="10"/>
      <c r="EN114" s="11"/>
      <c r="EO114" s="10"/>
      <c r="EP114" s="8"/>
      <c r="EQ114" s="8">
        <f>EC114+EP114</f>
        <v>0</v>
      </c>
      <c r="ER114" s="11">
        <v>15</v>
      </c>
      <c r="ES114" s="10" t="s">
        <v>63</v>
      </c>
      <c r="ET114" s="11"/>
      <c r="EU114" s="10"/>
      <c r="EV114" s="11"/>
      <c r="EW114" s="10"/>
      <c r="EX114" s="8">
        <v>1</v>
      </c>
      <c r="EY114" s="11">
        <v>15</v>
      </c>
      <c r="EZ114" s="10" t="s">
        <v>63</v>
      </c>
      <c r="FA114" s="11"/>
      <c r="FB114" s="10"/>
      <c r="FC114" s="11"/>
      <c r="FD114" s="10"/>
      <c r="FE114" s="11"/>
      <c r="FF114" s="10"/>
      <c r="FG114" s="11"/>
      <c r="FH114" s="10"/>
      <c r="FI114" s="11"/>
      <c r="FJ114" s="10"/>
      <c r="FK114" s="8">
        <v>1</v>
      </c>
      <c r="FL114" s="8">
        <f>EX114+FK114</f>
        <v>0</v>
      </c>
      <c r="FM114" s="11"/>
      <c r="FN114" s="10"/>
      <c r="FO114" s="11"/>
      <c r="FP114" s="10"/>
      <c r="FQ114" s="11"/>
      <c r="FR114" s="10"/>
      <c r="FS114" s="8"/>
      <c r="FT114" s="11"/>
      <c r="FU114" s="10"/>
      <c r="FV114" s="11"/>
      <c r="FW114" s="10"/>
      <c r="FX114" s="11"/>
      <c r="FY114" s="10"/>
      <c r="FZ114" s="11"/>
      <c r="GA114" s="10"/>
      <c r="GB114" s="11"/>
      <c r="GC114" s="10"/>
      <c r="GD114" s="11"/>
      <c r="GE114" s="10"/>
      <c r="GF114" s="8"/>
      <c r="GG114" s="8">
        <f>FS114+GF114</f>
        <v>0</v>
      </c>
    </row>
    <row r="115" spans="1:189" ht="12.75">
      <c r="A115" s="7"/>
      <c r="B115" s="7">
        <v>17</v>
      </c>
      <c r="C115" s="7">
        <v>1</v>
      </c>
      <c r="D115" s="7"/>
      <c r="E115" s="7" t="s">
        <v>242</v>
      </c>
      <c r="F115" s="3" t="s">
        <v>243</v>
      </c>
      <c r="G115" s="7">
        <f>COUNTIF(V115:GG115,"e")</f>
        <v>0</v>
      </c>
      <c r="H115" s="7">
        <f>COUNTIF(V115:GG115,"z")</f>
        <v>0</v>
      </c>
      <c r="I115" s="7">
        <f>SUM(J115:R115)</f>
        <v>0</v>
      </c>
      <c r="J115" s="7">
        <f>V115+AQ115+BL115+CG115+DB115+DW115+ER115+FM115</f>
        <v>0</v>
      </c>
      <c r="K115" s="7">
        <f>X115+AS115+BN115+CI115+DD115+DY115+ET115+FO115</f>
        <v>0</v>
      </c>
      <c r="L115" s="7">
        <f>Z115+AU115+BP115+CK115+DF115+EA115+EV115+FQ115</f>
        <v>0</v>
      </c>
      <c r="M115" s="7">
        <f>AC115+AX115+BS115+CN115+DI115+ED115+EY115+FT115</f>
        <v>0</v>
      </c>
      <c r="N115" s="7">
        <f>AE115+AZ115+BU115+CP115+DK115+EF115+FA115+FV115</f>
        <v>0</v>
      </c>
      <c r="O115" s="7">
        <f>AG115+BB115+BW115+CR115+DM115+EH115+FC115+FX115</f>
        <v>0</v>
      </c>
      <c r="P115" s="7">
        <f>AI115+BD115+BY115+CT115+DO115+EJ115+FE115+FZ115</f>
        <v>0</v>
      </c>
      <c r="Q115" s="7">
        <f>AK115+BF115+CA115+CV115+DQ115+EL115+FG115+GB115</f>
        <v>0</v>
      </c>
      <c r="R115" s="7">
        <f>AM115+BH115+CC115+CX115+DS115+EN115+FI115+GD115</f>
        <v>0</v>
      </c>
      <c r="S115" s="8">
        <f>AP115+BK115+CF115+DA115+DV115+EQ115+FL115+GG115</f>
        <v>0</v>
      </c>
      <c r="T115" s="8">
        <f>AO115+BJ115+CE115+CZ115+DU115+EP115+FK115+GF115</f>
        <v>0</v>
      </c>
      <c r="U115" s="8">
        <v>1.3</v>
      </c>
      <c r="V115" s="11"/>
      <c r="W115" s="10"/>
      <c r="X115" s="11"/>
      <c r="Y115" s="10"/>
      <c r="Z115" s="11"/>
      <c r="AA115" s="10"/>
      <c r="AB115" s="8"/>
      <c r="AC115" s="11"/>
      <c r="AD115" s="10"/>
      <c r="AE115" s="11"/>
      <c r="AF115" s="10"/>
      <c r="AG115" s="11"/>
      <c r="AH115" s="10"/>
      <c r="AI115" s="11"/>
      <c r="AJ115" s="10"/>
      <c r="AK115" s="11"/>
      <c r="AL115" s="10"/>
      <c r="AM115" s="11"/>
      <c r="AN115" s="10"/>
      <c r="AO115" s="8"/>
      <c r="AP115" s="8">
        <f>AB115+AO115</f>
        <v>0</v>
      </c>
      <c r="AQ115" s="11"/>
      <c r="AR115" s="10"/>
      <c r="AS115" s="11"/>
      <c r="AT115" s="10"/>
      <c r="AU115" s="11"/>
      <c r="AV115" s="10"/>
      <c r="AW115" s="8"/>
      <c r="AX115" s="11"/>
      <c r="AY115" s="10"/>
      <c r="AZ115" s="11"/>
      <c r="BA115" s="10"/>
      <c r="BB115" s="11"/>
      <c r="BC115" s="10"/>
      <c r="BD115" s="11"/>
      <c r="BE115" s="10"/>
      <c r="BF115" s="11"/>
      <c r="BG115" s="10"/>
      <c r="BH115" s="11"/>
      <c r="BI115" s="10"/>
      <c r="BJ115" s="8"/>
      <c r="BK115" s="8">
        <f>AW115+BJ115</f>
        <v>0</v>
      </c>
      <c r="BL115" s="11"/>
      <c r="BM115" s="10"/>
      <c r="BN115" s="11"/>
      <c r="BO115" s="10"/>
      <c r="BP115" s="11"/>
      <c r="BQ115" s="10"/>
      <c r="BR115" s="8"/>
      <c r="BS115" s="11"/>
      <c r="BT115" s="10"/>
      <c r="BU115" s="11"/>
      <c r="BV115" s="10"/>
      <c r="BW115" s="11"/>
      <c r="BX115" s="10"/>
      <c r="BY115" s="11"/>
      <c r="BZ115" s="10"/>
      <c r="CA115" s="11"/>
      <c r="CB115" s="10"/>
      <c r="CC115" s="11"/>
      <c r="CD115" s="10"/>
      <c r="CE115" s="8"/>
      <c r="CF115" s="8">
        <f>BR115+CE115</f>
        <v>0</v>
      </c>
      <c r="CG115" s="11"/>
      <c r="CH115" s="10"/>
      <c r="CI115" s="11"/>
      <c r="CJ115" s="10"/>
      <c r="CK115" s="11"/>
      <c r="CL115" s="10"/>
      <c r="CM115" s="8"/>
      <c r="CN115" s="11"/>
      <c r="CO115" s="10"/>
      <c r="CP115" s="11"/>
      <c r="CQ115" s="10"/>
      <c r="CR115" s="11"/>
      <c r="CS115" s="10"/>
      <c r="CT115" s="11"/>
      <c r="CU115" s="10"/>
      <c r="CV115" s="11"/>
      <c r="CW115" s="10"/>
      <c r="CX115" s="11"/>
      <c r="CY115" s="10"/>
      <c r="CZ115" s="8"/>
      <c r="DA115" s="8">
        <f>CM115+CZ115</f>
        <v>0</v>
      </c>
      <c r="DB115" s="11"/>
      <c r="DC115" s="10"/>
      <c r="DD115" s="11"/>
      <c r="DE115" s="10"/>
      <c r="DF115" s="11"/>
      <c r="DG115" s="10"/>
      <c r="DH115" s="8"/>
      <c r="DI115" s="11"/>
      <c r="DJ115" s="10"/>
      <c r="DK115" s="11"/>
      <c r="DL115" s="10"/>
      <c r="DM115" s="11"/>
      <c r="DN115" s="10"/>
      <c r="DO115" s="11"/>
      <c r="DP115" s="10"/>
      <c r="DQ115" s="11"/>
      <c r="DR115" s="10"/>
      <c r="DS115" s="11"/>
      <c r="DT115" s="10"/>
      <c r="DU115" s="8"/>
      <c r="DV115" s="8">
        <f>DH115+DU115</f>
        <v>0</v>
      </c>
      <c r="DW115" s="11"/>
      <c r="DX115" s="10"/>
      <c r="DY115" s="11"/>
      <c r="DZ115" s="10"/>
      <c r="EA115" s="11"/>
      <c r="EB115" s="10"/>
      <c r="EC115" s="8"/>
      <c r="ED115" s="11"/>
      <c r="EE115" s="10"/>
      <c r="EF115" s="11"/>
      <c r="EG115" s="10"/>
      <c r="EH115" s="11"/>
      <c r="EI115" s="10"/>
      <c r="EJ115" s="11"/>
      <c r="EK115" s="10"/>
      <c r="EL115" s="11"/>
      <c r="EM115" s="10"/>
      <c r="EN115" s="11"/>
      <c r="EO115" s="10"/>
      <c r="EP115" s="8"/>
      <c r="EQ115" s="8">
        <f>EC115+EP115</f>
        <v>0</v>
      </c>
      <c r="ER115" s="11">
        <v>15</v>
      </c>
      <c r="ES115" s="10" t="s">
        <v>63</v>
      </c>
      <c r="ET115" s="11"/>
      <c r="EU115" s="10"/>
      <c r="EV115" s="11"/>
      <c r="EW115" s="10"/>
      <c r="EX115" s="8">
        <v>1</v>
      </c>
      <c r="EY115" s="11">
        <v>15</v>
      </c>
      <c r="EZ115" s="10" t="s">
        <v>63</v>
      </c>
      <c r="FA115" s="11"/>
      <c r="FB115" s="10"/>
      <c r="FC115" s="11"/>
      <c r="FD115" s="10"/>
      <c r="FE115" s="11"/>
      <c r="FF115" s="10"/>
      <c r="FG115" s="11"/>
      <c r="FH115" s="10"/>
      <c r="FI115" s="11"/>
      <c r="FJ115" s="10"/>
      <c r="FK115" s="8">
        <v>1</v>
      </c>
      <c r="FL115" s="8">
        <f>EX115+FK115</f>
        <v>0</v>
      </c>
      <c r="FM115" s="11"/>
      <c r="FN115" s="10"/>
      <c r="FO115" s="11"/>
      <c r="FP115" s="10"/>
      <c r="FQ115" s="11"/>
      <c r="FR115" s="10"/>
      <c r="FS115" s="8"/>
      <c r="FT115" s="11"/>
      <c r="FU115" s="10"/>
      <c r="FV115" s="11"/>
      <c r="FW115" s="10"/>
      <c r="FX115" s="11"/>
      <c r="FY115" s="10"/>
      <c r="FZ115" s="11"/>
      <c r="GA115" s="10"/>
      <c r="GB115" s="11"/>
      <c r="GC115" s="10"/>
      <c r="GD115" s="11"/>
      <c r="GE115" s="10"/>
      <c r="GF115" s="8"/>
      <c r="GG115" s="8">
        <f>FS115+GF115</f>
        <v>0</v>
      </c>
    </row>
    <row r="116" spans="1:189" ht="12.75">
      <c r="A116" s="7"/>
      <c r="B116" s="7">
        <v>18</v>
      </c>
      <c r="C116" s="7">
        <v>1</v>
      </c>
      <c r="D116" s="7"/>
      <c r="E116" s="7" t="s">
        <v>244</v>
      </c>
      <c r="F116" s="3" t="s">
        <v>245</v>
      </c>
      <c r="G116" s="7">
        <f>COUNTIF(V116:GG116,"e")</f>
        <v>0</v>
      </c>
      <c r="H116" s="7">
        <f>COUNTIF(V116:GG116,"z")</f>
        <v>0</v>
      </c>
      <c r="I116" s="7">
        <f>SUM(J116:R116)</f>
        <v>0</v>
      </c>
      <c r="J116" s="7">
        <f>V116+AQ116+BL116+CG116+DB116+DW116+ER116+FM116</f>
        <v>0</v>
      </c>
      <c r="K116" s="7">
        <f>X116+AS116+BN116+CI116+DD116+DY116+ET116+FO116</f>
        <v>0</v>
      </c>
      <c r="L116" s="7">
        <f>Z116+AU116+BP116+CK116+DF116+EA116+EV116+FQ116</f>
        <v>0</v>
      </c>
      <c r="M116" s="7">
        <f>AC116+AX116+BS116+CN116+DI116+ED116+EY116+FT116</f>
        <v>0</v>
      </c>
      <c r="N116" s="7">
        <f>AE116+AZ116+BU116+CP116+DK116+EF116+FA116+FV116</f>
        <v>0</v>
      </c>
      <c r="O116" s="7">
        <f>AG116+BB116+BW116+CR116+DM116+EH116+FC116+FX116</f>
        <v>0</v>
      </c>
      <c r="P116" s="7">
        <f>AI116+BD116+BY116+CT116+DO116+EJ116+FE116+FZ116</f>
        <v>0</v>
      </c>
      <c r="Q116" s="7">
        <f>AK116+BF116+CA116+CV116+DQ116+EL116+FG116+GB116</f>
        <v>0</v>
      </c>
      <c r="R116" s="7">
        <f>AM116+BH116+CC116+CX116+DS116+EN116+FI116+GD116</f>
        <v>0</v>
      </c>
      <c r="S116" s="8">
        <f>AP116+BK116+CF116+DA116+DV116+EQ116+FL116+GG116</f>
        <v>0</v>
      </c>
      <c r="T116" s="8">
        <f>AO116+BJ116+CE116+CZ116+DU116+EP116+FK116+GF116</f>
        <v>0</v>
      </c>
      <c r="U116" s="8">
        <v>1.3</v>
      </c>
      <c r="V116" s="11"/>
      <c r="W116" s="10"/>
      <c r="X116" s="11"/>
      <c r="Y116" s="10"/>
      <c r="Z116" s="11"/>
      <c r="AA116" s="10"/>
      <c r="AB116" s="8"/>
      <c r="AC116" s="11"/>
      <c r="AD116" s="10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8"/>
      <c r="AP116" s="8">
        <f>AB116+AO116</f>
        <v>0</v>
      </c>
      <c r="AQ116" s="11"/>
      <c r="AR116" s="10"/>
      <c r="AS116" s="11"/>
      <c r="AT116" s="10"/>
      <c r="AU116" s="11"/>
      <c r="AV116" s="10"/>
      <c r="AW116" s="8"/>
      <c r="AX116" s="11"/>
      <c r="AY116" s="10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8"/>
      <c r="BK116" s="8">
        <f>AW116+BJ116</f>
        <v>0</v>
      </c>
      <c r="BL116" s="11"/>
      <c r="BM116" s="10"/>
      <c r="BN116" s="11"/>
      <c r="BO116" s="10"/>
      <c r="BP116" s="11"/>
      <c r="BQ116" s="10"/>
      <c r="BR116" s="8"/>
      <c r="BS116" s="11"/>
      <c r="BT116" s="10"/>
      <c r="BU116" s="11"/>
      <c r="BV116" s="10"/>
      <c r="BW116" s="11"/>
      <c r="BX116" s="10"/>
      <c r="BY116" s="11"/>
      <c r="BZ116" s="10"/>
      <c r="CA116" s="11"/>
      <c r="CB116" s="10"/>
      <c r="CC116" s="11"/>
      <c r="CD116" s="10"/>
      <c r="CE116" s="8"/>
      <c r="CF116" s="8">
        <f>BR116+CE116</f>
        <v>0</v>
      </c>
      <c r="CG116" s="11"/>
      <c r="CH116" s="10"/>
      <c r="CI116" s="11"/>
      <c r="CJ116" s="10"/>
      <c r="CK116" s="11"/>
      <c r="CL116" s="10"/>
      <c r="CM116" s="8"/>
      <c r="CN116" s="11"/>
      <c r="CO116" s="10"/>
      <c r="CP116" s="11"/>
      <c r="CQ116" s="10"/>
      <c r="CR116" s="11"/>
      <c r="CS116" s="10"/>
      <c r="CT116" s="11"/>
      <c r="CU116" s="10"/>
      <c r="CV116" s="11"/>
      <c r="CW116" s="10"/>
      <c r="CX116" s="11"/>
      <c r="CY116" s="10"/>
      <c r="CZ116" s="8"/>
      <c r="DA116" s="8">
        <f>CM116+CZ116</f>
        <v>0</v>
      </c>
      <c r="DB116" s="11"/>
      <c r="DC116" s="10"/>
      <c r="DD116" s="11"/>
      <c r="DE116" s="10"/>
      <c r="DF116" s="11"/>
      <c r="DG116" s="10"/>
      <c r="DH116" s="8"/>
      <c r="DI116" s="11"/>
      <c r="DJ116" s="10"/>
      <c r="DK116" s="11"/>
      <c r="DL116" s="10"/>
      <c r="DM116" s="11"/>
      <c r="DN116" s="10"/>
      <c r="DO116" s="11"/>
      <c r="DP116" s="10"/>
      <c r="DQ116" s="11"/>
      <c r="DR116" s="10"/>
      <c r="DS116" s="11"/>
      <c r="DT116" s="10"/>
      <c r="DU116" s="8"/>
      <c r="DV116" s="8">
        <f>DH116+DU116</f>
        <v>0</v>
      </c>
      <c r="DW116" s="11"/>
      <c r="DX116" s="10"/>
      <c r="DY116" s="11"/>
      <c r="DZ116" s="10"/>
      <c r="EA116" s="11"/>
      <c r="EB116" s="10"/>
      <c r="EC116" s="8"/>
      <c r="ED116" s="11"/>
      <c r="EE116" s="10"/>
      <c r="EF116" s="11"/>
      <c r="EG116" s="10"/>
      <c r="EH116" s="11"/>
      <c r="EI116" s="10"/>
      <c r="EJ116" s="11"/>
      <c r="EK116" s="10"/>
      <c r="EL116" s="11"/>
      <c r="EM116" s="10"/>
      <c r="EN116" s="11"/>
      <c r="EO116" s="10"/>
      <c r="EP116" s="8"/>
      <c r="EQ116" s="8">
        <f>EC116+EP116</f>
        <v>0</v>
      </c>
      <c r="ER116" s="11">
        <v>15</v>
      </c>
      <c r="ES116" s="10" t="s">
        <v>63</v>
      </c>
      <c r="ET116" s="11"/>
      <c r="EU116" s="10"/>
      <c r="EV116" s="11"/>
      <c r="EW116" s="10"/>
      <c r="EX116" s="8">
        <v>1</v>
      </c>
      <c r="EY116" s="11"/>
      <c r="EZ116" s="10"/>
      <c r="FA116" s="11"/>
      <c r="FB116" s="10"/>
      <c r="FC116" s="11">
        <v>15</v>
      </c>
      <c r="FD116" s="10" t="s">
        <v>63</v>
      </c>
      <c r="FE116" s="11"/>
      <c r="FF116" s="10"/>
      <c r="FG116" s="11"/>
      <c r="FH116" s="10"/>
      <c r="FI116" s="11"/>
      <c r="FJ116" s="10"/>
      <c r="FK116" s="8">
        <v>1</v>
      </c>
      <c r="FL116" s="8">
        <f>EX116+FK116</f>
        <v>0</v>
      </c>
      <c r="FM116" s="11"/>
      <c r="FN116" s="10"/>
      <c r="FO116" s="11"/>
      <c r="FP116" s="10"/>
      <c r="FQ116" s="11"/>
      <c r="FR116" s="10"/>
      <c r="FS116" s="8"/>
      <c r="FT116" s="11"/>
      <c r="FU116" s="10"/>
      <c r="FV116" s="11"/>
      <c r="FW116" s="10"/>
      <c r="FX116" s="11"/>
      <c r="FY116" s="10"/>
      <c r="FZ116" s="11"/>
      <c r="GA116" s="10"/>
      <c r="GB116" s="11"/>
      <c r="GC116" s="10"/>
      <c r="GD116" s="11"/>
      <c r="GE116" s="10"/>
      <c r="GF116" s="8"/>
      <c r="GG116" s="8">
        <f>FS116+GF116</f>
        <v>0</v>
      </c>
    </row>
    <row r="117" spans="1:189" ht="12.75">
      <c r="A117" s="7"/>
      <c r="B117" s="7">
        <v>18</v>
      </c>
      <c r="C117" s="7">
        <v>1</v>
      </c>
      <c r="D117" s="7"/>
      <c r="E117" s="7" t="s">
        <v>246</v>
      </c>
      <c r="F117" s="3" t="s">
        <v>247</v>
      </c>
      <c r="G117" s="7">
        <f>COUNTIF(V117:GG117,"e")</f>
        <v>0</v>
      </c>
      <c r="H117" s="7">
        <f>COUNTIF(V117:GG117,"z")</f>
        <v>0</v>
      </c>
      <c r="I117" s="7">
        <f>SUM(J117:R117)</f>
        <v>0</v>
      </c>
      <c r="J117" s="7">
        <f>V117+AQ117+BL117+CG117+DB117+DW117+ER117+FM117</f>
        <v>0</v>
      </c>
      <c r="K117" s="7">
        <f>X117+AS117+BN117+CI117+DD117+DY117+ET117+FO117</f>
        <v>0</v>
      </c>
      <c r="L117" s="7">
        <f>Z117+AU117+BP117+CK117+DF117+EA117+EV117+FQ117</f>
        <v>0</v>
      </c>
      <c r="M117" s="7">
        <f>AC117+AX117+BS117+CN117+DI117+ED117+EY117+FT117</f>
        <v>0</v>
      </c>
      <c r="N117" s="7">
        <f>AE117+AZ117+BU117+CP117+DK117+EF117+FA117+FV117</f>
        <v>0</v>
      </c>
      <c r="O117" s="7">
        <f>AG117+BB117+BW117+CR117+DM117+EH117+FC117+FX117</f>
        <v>0</v>
      </c>
      <c r="P117" s="7">
        <f>AI117+BD117+BY117+CT117+DO117+EJ117+FE117+FZ117</f>
        <v>0</v>
      </c>
      <c r="Q117" s="7">
        <f>AK117+BF117+CA117+CV117+DQ117+EL117+FG117+GB117</f>
        <v>0</v>
      </c>
      <c r="R117" s="7">
        <f>AM117+BH117+CC117+CX117+DS117+EN117+FI117+GD117</f>
        <v>0</v>
      </c>
      <c r="S117" s="8">
        <f>AP117+BK117+CF117+DA117+DV117+EQ117+FL117+GG117</f>
        <v>0</v>
      </c>
      <c r="T117" s="8">
        <f>AO117+BJ117+CE117+CZ117+DU117+EP117+FK117+GF117</f>
        <v>0</v>
      </c>
      <c r="U117" s="8">
        <v>1.3</v>
      </c>
      <c r="V117" s="11"/>
      <c r="W117" s="10"/>
      <c r="X117" s="11"/>
      <c r="Y117" s="10"/>
      <c r="Z117" s="11"/>
      <c r="AA117" s="10"/>
      <c r="AB117" s="8"/>
      <c r="AC117" s="11"/>
      <c r="AD117" s="10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8"/>
      <c r="AP117" s="8">
        <f>AB117+AO117</f>
        <v>0</v>
      </c>
      <c r="AQ117" s="11"/>
      <c r="AR117" s="10"/>
      <c r="AS117" s="11"/>
      <c r="AT117" s="10"/>
      <c r="AU117" s="11"/>
      <c r="AV117" s="10"/>
      <c r="AW117" s="8"/>
      <c r="AX117" s="11"/>
      <c r="AY117" s="10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8"/>
      <c r="BK117" s="8">
        <f>AW117+BJ117</f>
        <v>0</v>
      </c>
      <c r="BL117" s="11"/>
      <c r="BM117" s="10"/>
      <c r="BN117" s="11"/>
      <c r="BO117" s="10"/>
      <c r="BP117" s="11"/>
      <c r="BQ117" s="10"/>
      <c r="BR117" s="8"/>
      <c r="BS117" s="11"/>
      <c r="BT117" s="10"/>
      <c r="BU117" s="11"/>
      <c r="BV117" s="10"/>
      <c r="BW117" s="11"/>
      <c r="BX117" s="10"/>
      <c r="BY117" s="11"/>
      <c r="BZ117" s="10"/>
      <c r="CA117" s="11"/>
      <c r="CB117" s="10"/>
      <c r="CC117" s="11"/>
      <c r="CD117" s="10"/>
      <c r="CE117" s="8"/>
      <c r="CF117" s="8">
        <f>BR117+CE117</f>
        <v>0</v>
      </c>
      <c r="CG117" s="11"/>
      <c r="CH117" s="10"/>
      <c r="CI117" s="11"/>
      <c r="CJ117" s="10"/>
      <c r="CK117" s="11"/>
      <c r="CL117" s="10"/>
      <c r="CM117" s="8"/>
      <c r="CN117" s="11"/>
      <c r="CO117" s="10"/>
      <c r="CP117" s="11"/>
      <c r="CQ117" s="10"/>
      <c r="CR117" s="11"/>
      <c r="CS117" s="10"/>
      <c r="CT117" s="11"/>
      <c r="CU117" s="10"/>
      <c r="CV117" s="11"/>
      <c r="CW117" s="10"/>
      <c r="CX117" s="11"/>
      <c r="CY117" s="10"/>
      <c r="CZ117" s="8"/>
      <c r="DA117" s="8">
        <f>CM117+CZ117</f>
        <v>0</v>
      </c>
      <c r="DB117" s="11"/>
      <c r="DC117" s="10"/>
      <c r="DD117" s="11"/>
      <c r="DE117" s="10"/>
      <c r="DF117" s="11"/>
      <c r="DG117" s="10"/>
      <c r="DH117" s="8"/>
      <c r="DI117" s="11"/>
      <c r="DJ117" s="10"/>
      <c r="DK117" s="11"/>
      <c r="DL117" s="10"/>
      <c r="DM117" s="11"/>
      <c r="DN117" s="10"/>
      <c r="DO117" s="11"/>
      <c r="DP117" s="10"/>
      <c r="DQ117" s="11"/>
      <c r="DR117" s="10"/>
      <c r="DS117" s="11"/>
      <c r="DT117" s="10"/>
      <c r="DU117" s="8"/>
      <c r="DV117" s="8">
        <f>DH117+DU117</f>
        <v>0</v>
      </c>
      <c r="DW117" s="11"/>
      <c r="DX117" s="10"/>
      <c r="DY117" s="11"/>
      <c r="DZ117" s="10"/>
      <c r="EA117" s="11"/>
      <c r="EB117" s="10"/>
      <c r="EC117" s="8"/>
      <c r="ED117" s="11"/>
      <c r="EE117" s="10"/>
      <c r="EF117" s="11"/>
      <c r="EG117" s="10"/>
      <c r="EH117" s="11"/>
      <c r="EI117" s="10"/>
      <c r="EJ117" s="11"/>
      <c r="EK117" s="10"/>
      <c r="EL117" s="11"/>
      <c r="EM117" s="10"/>
      <c r="EN117" s="11"/>
      <c r="EO117" s="10"/>
      <c r="EP117" s="8"/>
      <c r="EQ117" s="8">
        <f>EC117+EP117</f>
        <v>0</v>
      </c>
      <c r="ER117" s="11">
        <v>15</v>
      </c>
      <c r="ES117" s="10" t="s">
        <v>63</v>
      </c>
      <c r="ET117" s="11"/>
      <c r="EU117" s="10"/>
      <c r="EV117" s="11"/>
      <c r="EW117" s="10"/>
      <c r="EX117" s="8">
        <v>1</v>
      </c>
      <c r="EY117" s="11"/>
      <c r="EZ117" s="10"/>
      <c r="FA117" s="11"/>
      <c r="FB117" s="10"/>
      <c r="FC117" s="11">
        <v>15</v>
      </c>
      <c r="FD117" s="10" t="s">
        <v>63</v>
      </c>
      <c r="FE117" s="11"/>
      <c r="FF117" s="10"/>
      <c r="FG117" s="11"/>
      <c r="FH117" s="10"/>
      <c r="FI117" s="11"/>
      <c r="FJ117" s="10"/>
      <c r="FK117" s="8">
        <v>1</v>
      </c>
      <c r="FL117" s="8">
        <f>EX117+FK117</f>
        <v>0</v>
      </c>
      <c r="FM117" s="11"/>
      <c r="FN117" s="10"/>
      <c r="FO117" s="11"/>
      <c r="FP117" s="10"/>
      <c r="FQ117" s="11"/>
      <c r="FR117" s="10"/>
      <c r="FS117" s="8"/>
      <c r="FT117" s="11"/>
      <c r="FU117" s="10"/>
      <c r="FV117" s="11"/>
      <c r="FW117" s="10"/>
      <c r="FX117" s="11"/>
      <c r="FY117" s="10"/>
      <c r="FZ117" s="11"/>
      <c r="GA117" s="10"/>
      <c r="GB117" s="11"/>
      <c r="GC117" s="10"/>
      <c r="GD117" s="11"/>
      <c r="GE117" s="10"/>
      <c r="GF117" s="8"/>
      <c r="GG117" s="8">
        <f>FS117+GF117</f>
        <v>0</v>
      </c>
    </row>
    <row r="118" spans="1:189" ht="12.75">
      <c r="A118" s="7"/>
      <c r="B118" s="7">
        <v>19</v>
      </c>
      <c r="C118" s="7">
        <v>1</v>
      </c>
      <c r="D118" s="7"/>
      <c r="E118" s="7" t="s">
        <v>248</v>
      </c>
      <c r="F118" s="3" t="s">
        <v>249</v>
      </c>
      <c r="G118" s="7">
        <f>COUNTIF(V118:GG118,"e")</f>
        <v>0</v>
      </c>
      <c r="H118" s="7">
        <f>COUNTIF(V118:GG118,"z")</f>
        <v>0</v>
      </c>
      <c r="I118" s="7">
        <f>SUM(J118:R118)</f>
        <v>0</v>
      </c>
      <c r="J118" s="7">
        <f>V118+AQ118+BL118+CG118+DB118+DW118+ER118+FM118</f>
        <v>0</v>
      </c>
      <c r="K118" s="7">
        <f>X118+AS118+BN118+CI118+DD118+DY118+ET118+FO118</f>
        <v>0</v>
      </c>
      <c r="L118" s="7">
        <f>Z118+AU118+BP118+CK118+DF118+EA118+EV118+FQ118</f>
        <v>0</v>
      </c>
      <c r="M118" s="7">
        <f>AC118+AX118+BS118+CN118+DI118+ED118+EY118+FT118</f>
        <v>0</v>
      </c>
      <c r="N118" s="7">
        <f>AE118+AZ118+BU118+CP118+DK118+EF118+FA118+FV118</f>
        <v>0</v>
      </c>
      <c r="O118" s="7">
        <f>AG118+BB118+BW118+CR118+DM118+EH118+FC118+FX118</f>
        <v>0</v>
      </c>
      <c r="P118" s="7">
        <f>AI118+BD118+BY118+CT118+DO118+EJ118+FE118+FZ118</f>
        <v>0</v>
      </c>
      <c r="Q118" s="7">
        <f>AK118+BF118+CA118+CV118+DQ118+EL118+FG118+GB118</f>
        <v>0</v>
      </c>
      <c r="R118" s="7">
        <f>AM118+BH118+CC118+CX118+DS118+EN118+FI118+GD118</f>
        <v>0</v>
      </c>
      <c r="S118" s="8">
        <f>AP118+BK118+CF118+DA118+DV118+EQ118+FL118+GG118</f>
        <v>0</v>
      </c>
      <c r="T118" s="8">
        <f>AO118+BJ118+CE118+CZ118+DU118+EP118+FK118+GF118</f>
        <v>0</v>
      </c>
      <c r="U118" s="8">
        <v>1.9</v>
      </c>
      <c r="V118" s="11"/>
      <c r="W118" s="10"/>
      <c r="X118" s="11"/>
      <c r="Y118" s="10"/>
      <c r="Z118" s="11"/>
      <c r="AA118" s="10"/>
      <c r="AB118" s="8"/>
      <c r="AC118" s="11"/>
      <c r="AD118" s="10"/>
      <c r="AE118" s="11"/>
      <c r="AF118" s="10"/>
      <c r="AG118" s="11"/>
      <c r="AH118" s="10"/>
      <c r="AI118" s="11"/>
      <c r="AJ118" s="10"/>
      <c r="AK118" s="11"/>
      <c r="AL118" s="10"/>
      <c r="AM118" s="11"/>
      <c r="AN118" s="10"/>
      <c r="AO118" s="8"/>
      <c r="AP118" s="8">
        <f>AB118+AO118</f>
        <v>0</v>
      </c>
      <c r="AQ118" s="11"/>
      <c r="AR118" s="10"/>
      <c r="AS118" s="11"/>
      <c r="AT118" s="10"/>
      <c r="AU118" s="11"/>
      <c r="AV118" s="10"/>
      <c r="AW118" s="8"/>
      <c r="AX118" s="11"/>
      <c r="AY118" s="10"/>
      <c r="AZ118" s="11"/>
      <c r="BA118" s="10"/>
      <c r="BB118" s="11"/>
      <c r="BC118" s="10"/>
      <c r="BD118" s="11"/>
      <c r="BE118" s="10"/>
      <c r="BF118" s="11"/>
      <c r="BG118" s="10"/>
      <c r="BH118" s="11"/>
      <c r="BI118" s="10"/>
      <c r="BJ118" s="8"/>
      <c r="BK118" s="8">
        <f>AW118+BJ118</f>
        <v>0</v>
      </c>
      <c r="BL118" s="11"/>
      <c r="BM118" s="10"/>
      <c r="BN118" s="11"/>
      <c r="BO118" s="10"/>
      <c r="BP118" s="11"/>
      <c r="BQ118" s="10"/>
      <c r="BR118" s="8"/>
      <c r="BS118" s="11"/>
      <c r="BT118" s="10"/>
      <c r="BU118" s="11"/>
      <c r="BV118" s="10"/>
      <c r="BW118" s="11"/>
      <c r="BX118" s="10"/>
      <c r="BY118" s="11"/>
      <c r="BZ118" s="10"/>
      <c r="CA118" s="11"/>
      <c r="CB118" s="10"/>
      <c r="CC118" s="11"/>
      <c r="CD118" s="10"/>
      <c r="CE118" s="8"/>
      <c r="CF118" s="8">
        <f>BR118+CE118</f>
        <v>0</v>
      </c>
      <c r="CG118" s="11"/>
      <c r="CH118" s="10"/>
      <c r="CI118" s="11"/>
      <c r="CJ118" s="10"/>
      <c r="CK118" s="11"/>
      <c r="CL118" s="10"/>
      <c r="CM118" s="8"/>
      <c r="CN118" s="11"/>
      <c r="CO118" s="10"/>
      <c r="CP118" s="11"/>
      <c r="CQ118" s="10"/>
      <c r="CR118" s="11"/>
      <c r="CS118" s="10"/>
      <c r="CT118" s="11"/>
      <c r="CU118" s="10"/>
      <c r="CV118" s="11"/>
      <c r="CW118" s="10"/>
      <c r="CX118" s="11"/>
      <c r="CY118" s="10"/>
      <c r="CZ118" s="8"/>
      <c r="DA118" s="8">
        <f>CM118+CZ118</f>
        <v>0</v>
      </c>
      <c r="DB118" s="11"/>
      <c r="DC118" s="10"/>
      <c r="DD118" s="11"/>
      <c r="DE118" s="10"/>
      <c r="DF118" s="11"/>
      <c r="DG118" s="10"/>
      <c r="DH118" s="8"/>
      <c r="DI118" s="11"/>
      <c r="DJ118" s="10"/>
      <c r="DK118" s="11"/>
      <c r="DL118" s="10"/>
      <c r="DM118" s="11"/>
      <c r="DN118" s="10"/>
      <c r="DO118" s="11"/>
      <c r="DP118" s="10"/>
      <c r="DQ118" s="11"/>
      <c r="DR118" s="10"/>
      <c r="DS118" s="11"/>
      <c r="DT118" s="10"/>
      <c r="DU118" s="8"/>
      <c r="DV118" s="8">
        <f>DH118+DU118</f>
        <v>0</v>
      </c>
      <c r="DW118" s="11"/>
      <c r="DX118" s="10"/>
      <c r="DY118" s="11"/>
      <c r="DZ118" s="10"/>
      <c r="EA118" s="11"/>
      <c r="EB118" s="10"/>
      <c r="EC118" s="8"/>
      <c r="ED118" s="11"/>
      <c r="EE118" s="10"/>
      <c r="EF118" s="11"/>
      <c r="EG118" s="10"/>
      <c r="EH118" s="11"/>
      <c r="EI118" s="10"/>
      <c r="EJ118" s="11"/>
      <c r="EK118" s="10"/>
      <c r="EL118" s="11"/>
      <c r="EM118" s="10"/>
      <c r="EN118" s="11"/>
      <c r="EO118" s="10"/>
      <c r="EP118" s="8"/>
      <c r="EQ118" s="8">
        <f>EC118+EP118</f>
        <v>0</v>
      </c>
      <c r="ER118" s="11">
        <v>15</v>
      </c>
      <c r="ES118" s="10" t="s">
        <v>63</v>
      </c>
      <c r="ET118" s="11"/>
      <c r="EU118" s="10"/>
      <c r="EV118" s="11"/>
      <c r="EW118" s="10"/>
      <c r="EX118" s="8">
        <v>1</v>
      </c>
      <c r="EY118" s="11"/>
      <c r="EZ118" s="10"/>
      <c r="FA118" s="11"/>
      <c r="FB118" s="10"/>
      <c r="FC118" s="11">
        <v>30</v>
      </c>
      <c r="FD118" s="10" t="s">
        <v>63</v>
      </c>
      <c r="FE118" s="11"/>
      <c r="FF118" s="10"/>
      <c r="FG118" s="11"/>
      <c r="FH118" s="10"/>
      <c r="FI118" s="11"/>
      <c r="FJ118" s="10"/>
      <c r="FK118" s="8">
        <v>2</v>
      </c>
      <c r="FL118" s="8">
        <f>EX118+FK118</f>
        <v>0</v>
      </c>
      <c r="FM118" s="11"/>
      <c r="FN118" s="10"/>
      <c r="FO118" s="11"/>
      <c r="FP118" s="10"/>
      <c r="FQ118" s="11"/>
      <c r="FR118" s="10"/>
      <c r="FS118" s="8"/>
      <c r="FT118" s="11"/>
      <c r="FU118" s="10"/>
      <c r="FV118" s="11"/>
      <c r="FW118" s="10"/>
      <c r="FX118" s="11"/>
      <c r="FY118" s="10"/>
      <c r="FZ118" s="11"/>
      <c r="GA118" s="10"/>
      <c r="GB118" s="11"/>
      <c r="GC118" s="10"/>
      <c r="GD118" s="11"/>
      <c r="GE118" s="10"/>
      <c r="GF118" s="8"/>
      <c r="GG118" s="8">
        <f>FS118+GF118</f>
        <v>0</v>
      </c>
    </row>
    <row r="119" spans="1:189" ht="12.75">
      <c r="A119" s="7"/>
      <c r="B119" s="7">
        <v>19</v>
      </c>
      <c r="C119" s="7">
        <v>1</v>
      </c>
      <c r="D119" s="7"/>
      <c r="E119" s="7" t="s">
        <v>250</v>
      </c>
      <c r="F119" s="3" t="s">
        <v>251</v>
      </c>
      <c r="G119" s="7">
        <f>COUNTIF(V119:GG119,"e")</f>
        <v>0</v>
      </c>
      <c r="H119" s="7">
        <f>COUNTIF(V119:GG119,"z")</f>
        <v>0</v>
      </c>
      <c r="I119" s="7">
        <f>SUM(J119:R119)</f>
        <v>0</v>
      </c>
      <c r="J119" s="7">
        <f>V119+AQ119+BL119+CG119+DB119+DW119+ER119+FM119</f>
        <v>0</v>
      </c>
      <c r="K119" s="7">
        <f>X119+AS119+BN119+CI119+DD119+DY119+ET119+FO119</f>
        <v>0</v>
      </c>
      <c r="L119" s="7">
        <f>Z119+AU119+BP119+CK119+DF119+EA119+EV119+FQ119</f>
        <v>0</v>
      </c>
      <c r="M119" s="7">
        <f>AC119+AX119+BS119+CN119+DI119+ED119+EY119+FT119</f>
        <v>0</v>
      </c>
      <c r="N119" s="7">
        <f>AE119+AZ119+BU119+CP119+DK119+EF119+FA119+FV119</f>
        <v>0</v>
      </c>
      <c r="O119" s="7">
        <f>AG119+BB119+BW119+CR119+DM119+EH119+FC119+FX119</f>
        <v>0</v>
      </c>
      <c r="P119" s="7">
        <f>AI119+BD119+BY119+CT119+DO119+EJ119+FE119+FZ119</f>
        <v>0</v>
      </c>
      <c r="Q119" s="7">
        <f>AK119+BF119+CA119+CV119+DQ119+EL119+FG119+GB119</f>
        <v>0</v>
      </c>
      <c r="R119" s="7">
        <f>AM119+BH119+CC119+CX119+DS119+EN119+FI119+GD119</f>
        <v>0</v>
      </c>
      <c r="S119" s="8">
        <f>AP119+BK119+CF119+DA119+DV119+EQ119+FL119+GG119</f>
        <v>0</v>
      </c>
      <c r="T119" s="8">
        <f>AO119+BJ119+CE119+CZ119+DU119+EP119+FK119+GF119</f>
        <v>0</v>
      </c>
      <c r="U119" s="8">
        <v>1.9</v>
      </c>
      <c r="V119" s="11"/>
      <c r="W119" s="10"/>
      <c r="X119" s="11"/>
      <c r="Y119" s="10"/>
      <c r="Z119" s="11"/>
      <c r="AA119" s="10"/>
      <c r="AB119" s="8"/>
      <c r="AC119" s="11"/>
      <c r="AD119" s="10"/>
      <c r="AE119" s="11"/>
      <c r="AF119" s="10"/>
      <c r="AG119" s="11"/>
      <c r="AH119" s="10"/>
      <c r="AI119" s="11"/>
      <c r="AJ119" s="10"/>
      <c r="AK119" s="11"/>
      <c r="AL119" s="10"/>
      <c r="AM119" s="11"/>
      <c r="AN119" s="10"/>
      <c r="AO119" s="8"/>
      <c r="AP119" s="8">
        <f>AB119+AO119</f>
        <v>0</v>
      </c>
      <c r="AQ119" s="11"/>
      <c r="AR119" s="10"/>
      <c r="AS119" s="11"/>
      <c r="AT119" s="10"/>
      <c r="AU119" s="11"/>
      <c r="AV119" s="10"/>
      <c r="AW119" s="8"/>
      <c r="AX119" s="11"/>
      <c r="AY119" s="10"/>
      <c r="AZ119" s="11"/>
      <c r="BA119" s="10"/>
      <c r="BB119" s="11"/>
      <c r="BC119" s="10"/>
      <c r="BD119" s="11"/>
      <c r="BE119" s="10"/>
      <c r="BF119" s="11"/>
      <c r="BG119" s="10"/>
      <c r="BH119" s="11"/>
      <c r="BI119" s="10"/>
      <c r="BJ119" s="8"/>
      <c r="BK119" s="8">
        <f>AW119+BJ119</f>
        <v>0</v>
      </c>
      <c r="BL119" s="11"/>
      <c r="BM119" s="10"/>
      <c r="BN119" s="11"/>
      <c r="BO119" s="10"/>
      <c r="BP119" s="11"/>
      <c r="BQ119" s="10"/>
      <c r="BR119" s="8"/>
      <c r="BS119" s="11"/>
      <c r="BT119" s="10"/>
      <c r="BU119" s="11"/>
      <c r="BV119" s="10"/>
      <c r="BW119" s="11"/>
      <c r="BX119" s="10"/>
      <c r="BY119" s="11"/>
      <c r="BZ119" s="10"/>
      <c r="CA119" s="11"/>
      <c r="CB119" s="10"/>
      <c r="CC119" s="11"/>
      <c r="CD119" s="10"/>
      <c r="CE119" s="8"/>
      <c r="CF119" s="8">
        <f>BR119+CE119</f>
        <v>0</v>
      </c>
      <c r="CG119" s="11"/>
      <c r="CH119" s="10"/>
      <c r="CI119" s="11"/>
      <c r="CJ119" s="10"/>
      <c r="CK119" s="11"/>
      <c r="CL119" s="10"/>
      <c r="CM119" s="8"/>
      <c r="CN119" s="11"/>
      <c r="CO119" s="10"/>
      <c r="CP119" s="11"/>
      <c r="CQ119" s="10"/>
      <c r="CR119" s="11"/>
      <c r="CS119" s="10"/>
      <c r="CT119" s="11"/>
      <c r="CU119" s="10"/>
      <c r="CV119" s="11"/>
      <c r="CW119" s="10"/>
      <c r="CX119" s="11"/>
      <c r="CY119" s="10"/>
      <c r="CZ119" s="8"/>
      <c r="DA119" s="8">
        <f>CM119+CZ119</f>
        <v>0</v>
      </c>
      <c r="DB119" s="11"/>
      <c r="DC119" s="10"/>
      <c r="DD119" s="11"/>
      <c r="DE119" s="10"/>
      <c r="DF119" s="11"/>
      <c r="DG119" s="10"/>
      <c r="DH119" s="8"/>
      <c r="DI119" s="11"/>
      <c r="DJ119" s="10"/>
      <c r="DK119" s="11"/>
      <c r="DL119" s="10"/>
      <c r="DM119" s="11"/>
      <c r="DN119" s="10"/>
      <c r="DO119" s="11"/>
      <c r="DP119" s="10"/>
      <c r="DQ119" s="11"/>
      <c r="DR119" s="10"/>
      <c r="DS119" s="11"/>
      <c r="DT119" s="10"/>
      <c r="DU119" s="8"/>
      <c r="DV119" s="8">
        <f>DH119+DU119</f>
        <v>0</v>
      </c>
      <c r="DW119" s="11"/>
      <c r="DX119" s="10"/>
      <c r="DY119" s="11"/>
      <c r="DZ119" s="10"/>
      <c r="EA119" s="11"/>
      <c r="EB119" s="10"/>
      <c r="EC119" s="8"/>
      <c r="ED119" s="11"/>
      <c r="EE119" s="10"/>
      <c r="EF119" s="11"/>
      <c r="EG119" s="10"/>
      <c r="EH119" s="11"/>
      <c r="EI119" s="10"/>
      <c r="EJ119" s="11"/>
      <c r="EK119" s="10"/>
      <c r="EL119" s="11"/>
      <c r="EM119" s="10"/>
      <c r="EN119" s="11"/>
      <c r="EO119" s="10"/>
      <c r="EP119" s="8"/>
      <c r="EQ119" s="8">
        <f>EC119+EP119</f>
        <v>0</v>
      </c>
      <c r="ER119" s="11">
        <v>15</v>
      </c>
      <c r="ES119" s="10" t="s">
        <v>63</v>
      </c>
      <c r="ET119" s="11"/>
      <c r="EU119" s="10"/>
      <c r="EV119" s="11"/>
      <c r="EW119" s="10"/>
      <c r="EX119" s="8">
        <v>1</v>
      </c>
      <c r="EY119" s="11"/>
      <c r="EZ119" s="10"/>
      <c r="FA119" s="11"/>
      <c r="FB119" s="10"/>
      <c r="FC119" s="11">
        <v>30</v>
      </c>
      <c r="FD119" s="10" t="s">
        <v>63</v>
      </c>
      <c r="FE119" s="11"/>
      <c r="FF119" s="10"/>
      <c r="FG119" s="11"/>
      <c r="FH119" s="10"/>
      <c r="FI119" s="11"/>
      <c r="FJ119" s="10"/>
      <c r="FK119" s="8">
        <v>2</v>
      </c>
      <c r="FL119" s="8">
        <f>EX119+FK119</f>
        <v>0</v>
      </c>
      <c r="FM119" s="11"/>
      <c r="FN119" s="10"/>
      <c r="FO119" s="11"/>
      <c r="FP119" s="10"/>
      <c r="FQ119" s="11"/>
      <c r="FR119" s="10"/>
      <c r="FS119" s="8"/>
      <c r="FT119" s="11"/>
      <c r="FU119" s="10"/>
      <c r="FV119" s="11"/>
      <c r="FW119" s="10"/>
      <c r="FX119" s="11"/>
      <c r="FY119" s="10"/>
      <c r="FZ119" s="11"/>
      <c r="GA119" s="10"/>
      <c r="GB119" s="11"/>
      <c r="GC119" s="10"/>
      <c r="GD119" s="11"/>
      <c r="GE119" s="10"/>
      <c r="GF119" s="8"/>
      <c r="GG119" s="8">
        <f>FS119+GF119</f>
        <v>0</v>
      </c>
    </row>
    <row r="120" spans="1:189" ht="12.75">
      <c r="A120" s="5" t="s">
        <v>255</v>
      </c>
      <c r="B120" s="7"/>
      <c r="C120" s="7"/>
      <c r="D120" s="7"/>
      <c r="E120" s="7" t="s">
        <v>253</v>
      </c>
      <c r="F120" s="3" t="s">
        <v>254</v>
      </c>
      <c r="G120" s="7">
        <f>COUNTIF(V120:GG120,"e")</f>
        <v>0</v>
      </c>
      <c r="H120" s="7">
        <f>COUNTIF(V120:GG120,"z")</f>
        <v>0</v>
      </c>
      <c r="I120" s="7">
        <f>SUM(J120:R120)</f>
        <v>0</v>
      </c>
      <c r="J120" s="7">
        <f>V120+AQ120+BL120+CG120+DB120+DW120+ER120+FM120</f>
        <v>0</v>
      </c>
      <c r="K120" s="7">
        <f>X120+AS120+BN120+CI120+DD120+DY120+ET120+FO120</f>
        <v>0</v>
      </c>
      <c r="L120" s="7">
        <f>Z120+AU120+BP120+CK120+DF120+EA120+EV120+FQ120</f>
        <v>0</v>
      </c>
      <c r="M120" s="7">
        <f>AC120+AX120+BS120+CN120+DI120+ED120+EY120+FT120</f>
        <v>0</v>
      </c>
      <c r="N120" s="7">
        <f>AE120+AZ120+BU120+CP120+DK120+EF120+FA120+FV120</f>
        <v>0</v>
      </c>
      <c r="O120" s="7">
        <f>AG120+BB120+BW120+CR120+DM120+EH120+FC120+FX120</f>
        <v>0</v>
      </c>
      <c r="P120" s="7">
        <f>AI120+BD120+BY120+CT120+DO120+EJ120+FE120+FZ120</f>
        <v>0</v>
      </c>
      <c r="Q120" s="7">
        <f>AK120+BF120+CA120+CV120+DQ120+EL120+FG120+GB120</f>
        <v>0</v>
      </c>
      <c r="R120" s="7">
        <f>AM120+BH120+CC120+CX120+DS120+EN120+FI120+GD120</f>
        <v>0</v>
      </c>
      <c r="S120" s="8">
        <f>AP120+BK120+CF120+DA120+DV120+EQ120+FL120+GG120</f>
        <v>0</v>
      </c>
      <c r="T120" s="8">
        <f>AO120+BJ120+CE120+CZ120+DU120+EP120+FK120+GF120</f>
        <v>0</v>
      </c>
      <c r="U120" s="8">
        <v>0</v>
      </c>
      <c r="V120" s="11"/>
      <c r="W120" s="10"/>
      <c r="X120" s="11"/>
      <c r="Y120" s="10"/>
      <c r="Z120" s="11"/>
      <c r="AA120" s="10"/>
      <c r="AB120" s="8"/>
      <c r="AC120" s="11"/>
      <c r="AD120" s="10"/>
      <c r="AE120" s="11"/>
      <c r="AF120" s="10"/>
      <c r="AG120" s="11"/>
      <c r="AH120" s="10"/>
      <c r="AI120" s="11"/>
      <c r="AJ120" s="10"/>
      <c r="AK120" s="11"/>
      <c r="AL120" s="10"/>
      <c r="AM120" s="11"/>
      <c r="AN120" s="10"/>
      <c r="AO120" s="8"/>
      <c r="AP120" s="8">
        <f>AB120+AO120</f>
        <v>0</v>
      </c>
      <c r="AQ120" s="11"/>
      <c r="AR120" s="10"/>
      <c r="AS120" s="11"/>
      <c r="AT120" s="10"/>
      <c r="AU120" s="11"/>
      <c r="AV120" s="10"/>
      <c r="AW120" s="8"/>
      <c r="AX120" s="11"/>
      <c r="AY120" s="10"/>
      <c r="AZ120" s="11"/>
      <c r="BA120" s="10"/>
      <c r="BB120" s="11"/>
      <c r="BC120" s="10"/>
      <c r="BD120" s="11"/>
      <c r="BE120" s="10"/>
      <c r="BF120" s="11"/>
      <c r="BG120" s="10"/>
      <c r="BH120" s="11"/>
      <c r="BI120" s="10"/>
      <c r="BJ120" s="8"/>
      <c r="BK120" s="8">
        <f>AW120+BJ120</f>
        <v>0</v>
      </c>
      <c r="BL120" s="11"/>
      <c r="BM120" s="10"/>
      <c r="BN120" s="11"/>
      <c r="BO120" s="10"/>
      <c r="BP120" s="11"/>
      <c r="BQ120" s="10"/>
      <c r="BR120" s="8"/>
      <c r="BS120" s="11"/>
      <c r="BT120" s="10"/>
      <c r="BU120" s="11"/>
      <c r="BV120" s="10"/>
      <c r="BW120" s="11"/>
      <c r="BX120" s="10"/>
      <c r="BY120" s="11"/>
      <c r="BZ120" s="10"/>
      <c r="CA120" s="11"/>
      <c r="CB120" s="10"/>
      <c r="CC120" s="11"/>
      <c r="CD120" s="10"/>
      <c r="CE120" s="8"/>
      <c r="CF120" s="8">
        <f>BR120+CE120</f>
        <v>0</v>
      </c>
      <c r="CG120" s="11"/>
      <c r="CH120" s="10"/>
      <c r="CI120" s="11"/>
      <c r="CJ120" s="10"/>
      <c r="CK120" s="11"/>
      <c r="CL120" s="10"/>
      <c r="CM120" s="8"/>
      <c r="CN120" s="11"/>
      <c r="CO120" s="10"/>
      <c r="CP120" s="11"/>
      <c r="CQ120" s="10"/>
      <c r="CR120" s="11"/>
      <c r="CS120" s="10"/>
      <c r="CT120" s="11"/>
      <c r="CU120" s="10"/>
      <c r="CV120" s="11"/>
      <c r="CW120" s="10"/>
      <c r="CX120" s="11"/>
      <c r="CY120" s="10"/>
      <c r="CZ120" s="8"/>
      <c r="DA120" s="8">
        <f>CM120+CZ120</f>
        <v>0</v>
      </c>
      <c r="DB120" s="11"/>
      <c r="DC120" s="10"/>
      <c r="DD120" s="11"/>
      <c r="DE120" s="10"/>
      <c r="DF120" s="11"/>
      <c r="DG120" s="10"/>
      <c r="DH120" s="8"/>
      <c r="DI120" s="11"/>
      <c r="DJ120" s="10"/>
      <c r="DK120" s="11"/>
      <c r="DL120" s="10"/>
      <c r="DM120" s="11"/>
      <c r="DN120" s="10"/>
      <c r="DO120" s="11"/>
      <c r="DP120" s="10"/>
      <c r="DQ120" s="11"/>
      <c r="DR120" s="10"/>
      <c r="DS120" s="11"/>
      <c r="DT120" s="10"/>
      <c r="DU120" s="8"/>
      <c r="DV120" s="8">
        <f>DH120+DU120</f>
        <v>0</v>
      </c>
      <c r="DW120" s="11"/>
      <c r="DX120" s="10"/>
      <c r="DY120" s="11"/>
      <c r="DZ120" s="10"/>
      <c r="EA120" s="11"/>
      <c r="EB120" s="10"/>
      <c r="EC120" s="8"/>
      <c r="ED120" s="11"/>
      <c r="EE120" s="10"/>
      <c r="EF120" s="11"/>
      <c r="EG120" s="10"/>
      <c r="EH120" s="11"/>
      <c r="EI120" s="10"/>
      <c r="EJ120" s="11"/>
      <c r="EK120" s="10"/>
      <c r="EL120" s="11">
        <v>180</v>
      </c>
      <c r="EM120" s="10" t="s">
        <v>63</v>
      </c>
      <c r="EN120" s="11"/>
      <c r="EO120" s="10"/>
      <c r="EP120" s="8">
        <v>6</v>
      </c>
      <c r="EQ120" s="8">
        <f>EC120+EP120</f>
        <v>0</v>
      </c>
      <c r="ER120" s="11"/>
      <c r="ES120" s="10"/>
      <c r="ET120" s="11"/>
      <c r="EU120" s="10"/>
      <c r="EV120" s="11"/>
      <c r="EW120" s="10"/>
      <c r="EX120" s="8"/>
      <c r="EY120" s="11"/>
      <c r="EZ120" s="10"/>
      <c r="FA120" s="11"/>
      <c r="FB120" s="10"/>
      <c r="FC120" s="11"/>
      <c r="FD120" s="10"/>
      <c r="FE120" s="11"/>
      <c r="FF120" s="10"/>
      <c r="FG120" s="11"/>
      <c r="FH120" s="10"/>
      <c r="FI120" s="11"/>
      <c r="FJ120" s="10"/>
      <c r="FK120" s="8"/>
      <c r="FL120" s="8">
        <f>EX120+FK120</f>
        <v>0</v>
      </c>
      <c r="FM120" s="11"/>
      <c r="FN120" s="10"/>
      <c r="FO120" s="11"/>
      <c r="FP120" s="10"/>
      <c r="FQ120" s="11"/>
      <c r="FR120" s="10"/>
      <c r="FS120" s="8"/>
      <c r="FT120" s="11"/>
      <c r="FU120" s="10"/>
      <c r="FV120" s="11"/>
      <c r="FW120" s="10"/>
      <c r="FX120" s="11"/>
      <c r="FY120" s="10"/>
      <c r="FZ120" s="11"/>
      <c r="GA120" s="10"/>
      <c r="GB120" s="11"/>
      <c r="GC120" s="10"/>
      <c r="GD120" s="11"/>
      <c r="GE120" s="10"/>
      <c r="GF120" s="8"/>
      <c r="GG120" s="8">
        <f>FS120+GF120</f>
        <v>0</v>
      </c>
    </row>
    <row r="121" spans="1:189" ht="15.75" customHeight="1">
      <c r="A121" s="7"/>
      <c r="B121" s="7"/>
      <c r="C121" s="7"/>
      <c r="D121" s="7"/>
      <c r="E121" s="7"/>
      <c r="F121" s="7" t="s">
        <v>81</v>
      </c>
      <c r="G121" s="7">
        <f>SUM(G120:G120)</f>
        <v>0</v>
      </c>
      <c r="H121" s="7">
        <f>SUM(H120:H120)</f>
        <v>0</v>
      </c>
      <c r="I121" s="7">
        <f>SUM(I120:I120)</f>
        <v>0</v>
      </c>
      <c r="J121" s="7">
        <f>SUM(J120:J120)</f>
        <v>0</v>
      </c>
      <c r="K121" s="7">
        <f>SUM(K120:K120)</f>
        <v>0</v>
      </c>
      <c r="L121" s="7">
        <f>SUM(L120:L120)</f>
        <v>0</v>
      </c>
      <c r="M121" s="7">
        <f>SUM(M120:M120)</f>
        <v>0</v>
      </c>
      <c r="N121" s="7">
        <f>SUM(N120:N120)</f>
        <v>0</v>
      </c>
      <c r="O121" s="7">
        <f>SUM(O120:O120)</f>
        <v>0</v>
      </c>
      <c r="P121" s="7">
        <f>SUM(P120:P120)</f>
        <v>0</v>
      </c>
      <c r="Q121" s="7">
        <f>SUM(Q120:Q120)</f>
        <v>0</v>
      </c>
      <c r="R121" s="7">
        <f>SUM(R120:R120)</f>
        <v>0</v>
      </c>
      <c r="S121" s="8">
        <f>SUM(S120:S120)</f>
        <v>0</v>
      </c>
      <c r="T121" s="8">
        <f>SUM(T120:T120)</f>
        <v>0</v>
      </c>
      <c r="U121" s="8">
        <f>SUM(U120:U120)</f>
        <v>0</v>
      </c>
      <c r="V121" s="11">
        <f>SUM(V120:V120)</f>
        <v>0</v>
      </c>
      <c r="W121" s="10">
        <f>SUM(W120:W120)</f>
        <v>0</v>
      </c>
      <c r="X121" s="11">
        <f>SUM(X120:X120)</f>
        <v>0</v>
      </c>
      <c r="Y121" s="10">
        <f>SUM(Y120:Y120)</f>
        <v>0</v>
      </c>
      <c r="Z121" s="11">
        <f>SUM(Z120:Z120)</f>
        <v>0</v>
      </c>
      <c r="AA121" s="10">
        <f>SUM(AA120:AA120)</f>
        <v>0</v>
      </c>
      <c r="AB121" s="8">
        <f>SUM(AB120:AB120)</f>
        <v>0</v>
      </c>
      <c r="AC121" s="11">
        <f>SUM(AC120:AC120)</f>
        <v>0</v>
      </c>
      <c r="AD121" s="10">
        <f>SUM(AD120:AD120)</f>
        <v>0</v>
      </c>
      <c r="AE121" s="11">
        <f>SUM(AE120:AE120)</f>
        <v>0</v>
      </c>
      <c r="AF121" s="10">
        <f>SUM(AF120:AF120)</f>
        <v>0</v>
      </c>
      <c r="AG121" s="11">
        <f>SUM(AG120:AG120)</f>
        <v>0</v>
      </c>
      <c r="AH121" s="10">
        <f>SUM(AH120:AH120)</f>
        <v>0</v>
      </c>
      <c r="AI121" s="11">
        <f>SUM(AI120:AI120)</f>
        <v>0</v>
      </c>
      <c r="AJ121" s="10">
        <f>SUM(AJ120:AJ120)</f>
        <v>0</v>
      </c>
      <c r="AK121" s="11">
        <f>SUM(AK120:AK120)</f>
        <v>0</v>
      </c>
      <c r="AL121" s="10">
        <f>SUM(AL120:AL120)</f>
        <v>0</v>
      </c>
      <c r="AM121" s="11">
        <f>SUM(AM120:AM120)</f>
        <v>0</v>
      </c>
      <c r="AN121" s="10">
        <f>SUM(AN120:AN120)</f>
        <v>0</v>
      </c>
      <c r="AO121" s="8">
        <f>SUM(AO120:AO120)</f>
        <v>0</v>
      </c>
      <c r="AP121" s="8">
        <f>SUM(AP120:AP120)</f>
        <v>0</v>
      </c>
      <c r="AQ121" s="11">
        <f>SUM(AQ120:AQ120)</f>
        <v>0</v>
      </c>
      <c r="AR121" s="10">
        <f>SUM(AR120:AR120)</f>
        <v>0</v>
      </c>
      <c r="AS121" s="11">
        <f>SUM(AS120:AS120)</f>
        <v>0</v>
      </c>
      <c r="AT121" s="10">
        <f>SUM(AT120:AT120)</f>
        <v>0</v>
      </c>
      <c r="AU121" s="11">
        <f>SUM(AU120:AU120)</f>
        <v>0</v>
      </c>
      <c r="AV121" s="10">
        <f>SUM(AV120:AV120)</f>
        <v>0</v>
      </c>
      <c r="AW121" s="8">
        <f>SUM(AW120:AW120)</f>
        <v>0</v>
      </c>
      <c r="AX121" s="11">
        <f>SUM(AX120:AX120)</f>
        <v>0</v>
      </c>
      <c r="AY121" s="10">
        <f>SUM(AY120:AY120)</f>
        <v>0</v>
      </c>
      <c r="AZ121" s="11">
        <f>SUM(AZ120:AZ120)</f>
        <v>0</v>
      </c>
      <c r="BA121" s="10">
        <f>SUM(BA120:BA120)</f>
        <v>0</v>
      </c>
      <c r="BB121" s="11">
        <f>SUM(BB120:BB120)</f>
        <v>0</v>
      </c>
      <c r="BC121" s="10">
        <f>SUM(BC120:BC120)</f>
        <v>0</v>
      </c>
      <c r="BD121" s="11">
        <f>SUM(BD120:BD120)</f>
        <v>0</v>
      </c>
      <c r="BE121" s="10">
        <f>SUM(BE120:BE120)</f>
        <v>0</v>
      </c>
      <c r="BF121" s="11">
        <f>SUM(BF120:BF120)</f>
        <v>0</v>
      </c>
      <c r="BG121" s="10">
        <f>SUM(BG120:BG120)</f>
        <v>0</v>
      </c>
      <c r="BH121" s="11">
        <f>SUM(BH120:BH120)</f>
        <v>0</v>
      </c>
      <c r="BI121" s="10">
        <f>SUM(BI120:BI120)</f>
        <v>0</v>
      </c>
      <c r="BJ121" s="8">
        <f>SUM(BJ120:BJ120)</f>
        <v>0</v>
      </c>
      <c r="BK121" s="8">
        <f>SUM(BK120:BK120)</f>
        <v>0</v>
      </c>
      <c r="BL121" s="11">
        <f>SUM(BL120:BL120)</f>
        <v>0</v>
      </c>
      <c r="BM121" s="10">
        <f>SUM(BM120:BM120)</f>
        <v>0</v>
      </c>
      <c r="BN121" s="11">
        <f>SUM(BN120:BN120)</f>
        <v>0</v>
      </c>
      <c r="BO121" s="10">
        <f>SUM(BO120:BO120)</f>
        <v>0</v>
      </c>
      <c r="BP121" s="11">
        <f>SUM(BP120:BP120)</f>
        <v>0</v>
      </c>
      <c r="BQ121" s="10">
        <f>SUM(BQ120:BQ120)</f>
        <v>0</v>
      </c>
      <c r="BR121" s="8">
        <f>SUM(BR120:BR120)</f>
        <v>0</v>
      </c>
      <c r="BS121" s="11">
        <f>SUM(BS120:BS120)</f>
        <v>0</v>
      </c>
      <c r="BT121" s="10">
        <f>SUM(BT120:BT120)</f>
        <v>0</v>
      </c>
      <c r="BU121" s="11">
        <f>SUM(BU120:BU120)</f>
        <v>0</v>
      </c>
      <c r="BV121" s="10">
        <f>SUM(BV120:BV120)</f>
        <v>0</v>
      </c>
      <c r="BW121" s="11">
        <f>SUM(BW120:BW120)</f>
        <v>0</v>
      </c>
      <c r="BX121" s="10">
        <f>SUM(BX120:BX120)</f>
        <v>0</v>
      </c>
      <c r="BY121" s="11">
        <f>SUM(BY120:BY120)</f>
        <v>0</v>
      </c>
      <c r="BZ121" s="10">
        <f>SUM(BZ120:BZ120)</f>
        <v>0</v>
      </c>
      <c r="CA121" s="11">
        <f>SUM(CA120:CA120)</f>
        <v>0</v>
      </c>
      <c r="CB121" s="10">
        <f>SUM(CB120:CB120)</f>
        <v>0</v>
      </c>
      <c r="CC121" s="11">
        <f>SUM(CC120:CC120)</f>
        <v>0</v>
      </c>
      <c r="CD121" s="10">
        <f>SUM(CD120:CD120)</f>
        <v>0</v>
      </c>
      <c r="CE121" s="8">
        <f>SUM(CE120:CE120)</f>
        <v>0</v>
      </c>
      <c r="CF121" s="8">
        <f>SUM(CF120:CF120)</f>
        <v>0</v>
      </c>
      <c r="CG121" s="11">
        <f>SUM(CG120:CG120)</f>
        <v>0</v>
      </c>
      <c r="CH121" s="10">
        <f>SUM(CH120:CH120)</f>
        <v>0</v>
      </c>
      <c r="CI121" s="11">
        <f>SUM(CI120:CI120)</f>
        <v>0</v>
      </c>
      <c r="CJ121" s="10">
        <f>SUM(CJ120:CJ120)</f>
        <v>0</v>
      </c>
      <c r="CK121" s="11">
        <f>SUM(CK120:CK120)</f>
        <v>0</v>
      </c>
      <c r="CL121" s="10">
        <f>SUM(CL120:CL120)</f>
        <v>0</v>
      </c>
      <c r="CM121" s="8">
        <f>SUM(CM120:CM120)</f>
        <v>0</v>
      </c>
      <c r="CN121" s="11">
        <f>SUM(CN120:CN120)</f>
        <v>0</v>
      </c>
      <c r="CO121" s="10">
        <f>SUM(CO120:CO120)</f>
        <v>0</v>
      </c>
      <c r="CP121" s="11">
        <f>SUM(CP120:CP120)</f>
        <v>0</v>
      </c>
      <c r="CQ121" s="10">
        <f>SUM(CQ120:CQ120)</f>
        <v>0</v>
      </c>
      <c r="CR121" s="11">
        <f>SUM(CR120:CR120)</f>
        <v>0</v>
      </c>
      <c r="CS121" s="10">
        <f>SUM(CS120:CS120)</f>
        <v>0</v>
      </c>
      <c r="CT121" s="11">
        <f>SUM(CT120:CT120)</f>
        <v>0</v>
      </c>
      <c r="CU121" s="10">
        <f>SUM(CU120:CU120)</f>
        <v>0</v>
      </c>
      <c r="CV121" s="11">
        <f>SUM(CV120:CV120)</f>
        <v>0</v>
      </c>
      <c r="CW121" s="10">
        <f>SUM(CW120:CW120)</f>
        <v>0</v>
      </c>
      <c r="CX121" s="11">
        <f>SUM(CX120:CX120)</f>
        <v>0</v>
      </c>
      <c r="CY121" s="10">
        <f>SUM(CY120:CY120)</f>
        <v>0</v>
      </c>
      <c r="CZ121" s="8">
        <f>SUM(CZ120:CZ120)</f>
        <v>0</v>
      </c>
      <c r="DA121" s="8">
        <f>SUM(DA120:DA120)</f>
        <v>0</v>
      </c>
      <c r="DB121" s="11">
        <f>SUM(DB120:DB120)</f>
        <v>0</v>
      </c>
      <c r="DC121" s="10">
        <f>SUM(DC120:DC120)</f>
        <v>0</v>
      </c>
      <c r="DD121" s="11">
        <f>SUM(DD120:DD120)</f>
        <v>0</v>
      </c>
      <c r="DE121" s="10">
        <f>SUM(DE120:DE120)</f>
        <v>0</v>
      </c>
      <c r="DF121" s="11">
        <f>SUM(DF120:DF120)</f>
        <v>0</v>
      </c>
      <c r="DG121" s="10">
        <f>SUM(DG120:DG120)</f>
        <v>0</v>
      </c>
      <c r="DH121" s="8">
        <f>SUM(DH120:DH120)</f>
        <v>0</v>
      </c>
      <c r="DI121" s="11">
        <f>SUM(DI120:DI120)</f>
        <v>0</v>
      </c>
      <c r="DJ121" s="10">
        <f>SUM(DJ120:DJ120)</f>
        <v>0</v>
      </c>
      <c r="DK121" s="11">
        <f>SUM(DK120:DK120)</f>
        <v>0</v>
      </c>
      <c r="DL121" s="10">
        <f>SUM(DL120:DL120)</f>
        <v>0</v>
      </c>
      <c r="DM121" s="11">
        <f>SUM(DM120:DM120)</f>
        <v>0</v>
      </c>
      <c r="DN121" s="10">
        <f>SUM(DN120:DN120)</f>
        <v>0</v>
      </c>
      <c r="DO121" s="11">
        <f>SUM(DO120:DO120)</f>
        <v>0</v>
      </c>
      <c r="DP121" s="10">
        <f>SUM(DP120:DP120)</f>
        <v>0</v>
      </c>
      <c r="DQ121" s="11">
        <f>SUM(DQ120:DQ120)</f>
        <v>0</v>
      </c>
      <c r="DR121" s="10">
        <f>SUM(DR120:DR120)</f>
        <v>0</v>
      </c>
      <c r="DS121" s="11">
        <f>SUM(DS120:DS120)</f>
        <v>0</v>
      </c>
      <c r="DT121" s="10">
        <f>SUM(DT120:DT120)</f>
        <v>0</v>
      </c>
      <c r="DU121" s="8">
        <f>SUM(DU120:DU120)</f>
        <v>0</v>
      </c>
      <c r="DV121" s="8">
        <f>SUM(DV120:DV120)</f>
        <v>0</v>
      </c>
      <c r="DW121" s="11">
        <f>SUM(DW120:DW120)</f>
        <v>0</v>
      </c>
      <c r="DX121" s="10">
        <f>SUM(DX120:DX120)</f>
        <v>0</v>
      </c>
      <c r="DY121" s="11">
        <f>SUM(DY120:DY120)</f>
        <v>0</v>
      </c>
      <c r="DZ121" s="10">
        <f>SUM(DZ120:DZ120)</f>
        <v>0</v>
      </c>
      <c r="EA121" s="11">
        <f>SUM(EA120:EA120)</f>
        <v>0</v>
      </c>
      <c r="EB121" s="10">
        <f>SUM(EB120:EB120)</f>
        <v>0</v>
      </c>
      <c r="EC121" s="8">
        <f>SUM(EC120:EC120)</f>
        <v>0</v>
      </c>
      <c r="ED121" s="11">
        <f>SUM(ED120:ED120)</f>
        <v>0</v>
      </c>
      <c r="EE121" s="10">
        <f>SUM(EE120:EE120)</f>
        <v>0</v>
      </c>
      <c r="EF121" s="11">
        <f>SUM(EF120:EF120)</f>
        <v>0</v>
      </c>
      <c r="EG121" s="10">
        <f>SUM(EG120:EG120)</f>
        <v>0</v>
      </c>
      <c r="EH121" s="11">
        <f>SUM(EH120:EH120)</f>
        <v>0</v>
      </c>
      <c r="EI121" s="10">
        <f>SUM(EI120:EI120)</f>
        <v>0</v>
      </c>
      <c r="EJ121" s="11">
        <f>SUM(EJ120:EJ120)</f>
        <v>0</v>
      </c>
      <c r="EK121" s="10">
        <f>SUM(EK120:EK120)</f>
        <v>0</v>
      </c>
      <c r="EL121" s="11">
        <f>SUM(EL120:EL120)</f>
        <v>0</v>
      </c>
      <c r="EM121" s="10">
        <f>SUM(EM120:EM120)</f>
        <v>0</v>
      </c>
      <c r="EN121" s="11">
        <f>SUM(EN120:EN120)</f>
        <v>0</v>
      </c>
      <c r="EO121" s="10">
        <f>SUM(EO120:EO120)</f>
        <v>0</v>
      </c>
      <c r="EP121" s="8">
        <f>SUM(EP120:EP120)</f>
        <v>0</v>
      </c>
      <c r="EQ121" s="8">
        <f>SUM(EQ120:EQ120)</f>
        <v>0</v>
      </c>
      <c r="ER121" s="11">
        <f>SUM(ER120:ER120)</f>
        <v>0</v>
      </c>
      <c r="ES121" s="10">
        <f>SUM(ES120:ES120)</f>
        <v>0</v>
      </c>
      <c r="ET121" s="11">
        <f>SUM(ET120:ET120)</f>
        <v>0</v>
      </c>
      <c r="EU121" s="10">
        <f>SUM(EU120:EU120)</f>
        <v>0</v>
      </c>
      <c r="EV121" s="11">
        <f>SUM(EV120:EV120)</f>
        <v>0</v>
      </c>
      <c r="EW121" s="10">
        <f>SUM(EW120:EW120)</f>
        <v>0</v>
      </c>
      <c r="EX121" s="8">
        <f>SUM(EX120:EX120)</f>
        <v>0</v>
      </c>
      <c r="EY121" s="11">
        <f>SUM(EY120:EY120)</f>
        <v>0</v>
      </c>
      <c r="EZ121" s="10">
        <f>SUM(EZ120:EZ120)</f>
        <v>0</v>
      </c>
      <c r="FA121" s="11">
        <f>SUM(FA120:FA120)</f>
        <v>0</v>
      </c>
      <c r="FB121" s="10">
        <f>SUM(FB120:FB120)</f>
        <v>0</v>
      </c>
      <c r="FC121" s="11">
        <f>SUM(FC120:FC120)</f>
        <v>0</v>
      </c>
      <c r="FD121" s="10">
        <f>SUM(FD120:FD120)</f>
        <v>0</v>
      </c>
      <c r="FE121" s="11">
        <f>SUM(FE120:FE120)</f>
        <v>0</v>
      </c>
      <c r="FF121" s="10">
        <f>SUM(FF120:FF120)</f>
        <v>0</v>
      </c>
      <c r="FG121" s="11">
        <f>SUM(FG120:FG120)</f>
        <v>0</v>
      </c>
      <c r="FH121" s="10">
        <f>SUM(FH120:FH120)</f>
        <v>0</v>
      </c>
      <c r="FI121" s="11">
        <f>SUM(FI120:FI120)</f>
        <v>0</v>
      </c>
      <c r="FJ121" s="10">
        <f>SUM(FJ120:FJ120)</f>
        <v>0</v>
      </c>
      <c r="FK121" s="8">
        <f>SUM(FK120:FK120)</f>
        <v>0</v>
      </c>
      <c r="FL121" s="8">
        <f>SUM(FL120:FL120)</f>
        <v>0</v>
      </c>
      <c r="FM121" s="11">
        <f>SUM(FM120:FM120)</f>
        <v>0</v>
      </c>
      <c r="FN121" s="10">
        <f>SUM(FN120:FN120)</f>
        <v>0</v>
      </c>
      <c r="FO121" s="11">
        <f>SUM(FO120:FO120)</f>
        <v>0</v>
      </c>
      <c r="FP121" s="10">
        <f>SUM(FP120:FP120)</f>
        <v>0</v>
      </c>
      <c r="FQ121" s="11">
        <f>SUM(FQ120:FQ120)</f>
        <v>0</v>
      </c>
      <c r="FR121" s="10">
        <f>SUM(FR120:FR120)</f>
        <v>0</v>
      </c>
      <c r="FS121" s="8">
        <f>SUM(FS120:FS120)</f>
        <v>0</v>
      </c>
      <c r="FT121" s="11">
        <f>SUM(FT120:FT120)</f>
        <v>0</v>
      </c>
      <c r="FU121" s="10">
        <f>SUM(FU120:FU120)</f>
        <v>0</v>
      </c>
      <c r="FV121" s="11">
        <f>SUM(FV120:FV120)</f>
        <v>0</v>
      </c>
      <c r="FW121" s="10">
        <f>SUM(FW120:FW120)</f>
        <v>0</v>
      </c>
      <c r="FX121" s="11">
        <f>SUM(FX120:FX120)</f>
        <v>0</v>
      </c>
      <c r="FY121" s="10">
        <f>SUM(FY120:FY120)</f>
        <v>0</v>
      </c>
      <c r="FZ121" s="11">
        <f>SUM(FZ120:FZ120)</f>
        <v>0</v>
      </c>
      <c r="GA121" s="10">
        <f>SUM(GA120:GA120)</f>
        <v>0</v>
      </c>
      <c r="GB121" s="11">
        <f>SUM(GB120:GB120)</f>
        <v>0</v>
      </c>
      <c r="GC121" s="10">
        <f>SUM(GC120:GC120)</f>
        <v>0</v>
      </c>
      <c r="GD121" s="11">
        <f>SUM(GD120:GD120)</f>
        <v>0</v>
      </c>
      <c r="GE121" s="10">
        <f>SUM(GE120:GE120)</f>
        <v>0</v>
      </c>
      <c r="GF121" s="8">
        <f>SUM(GF120:GF120)</f>
        <v>0</v>
      </c>
      <c r="GG121" s="8">
        <f>SUM(GG120:GG120)</f>
        <v>0</v>
      </c>
    </row>
    <row r="122" spans="1:189" ht="12.75">
      <c r="A122" s="5" t="s">
        <v>264</v>
      </c>
      <c r="B122" s="7"/>
      <c r="C122" s="7"/>
      <c r="D122" s="7"/>
      <c r="E122" s="7" t="s">
        <v>256</v>
      </c>
      <c r="F122" s="3" t="s">
        <v>257</v>
      </c>
      <c r="G122" s="7">
        <f>COUNTIF(V122:GG122,"e")</f>
        <v>0</v>
      </c>
      <c r="H122" s="7">
        <f>COUNTIF(V122:GG122,"z")</f>
        <v>0</v>
      </c>
      <c r="I122" s="7">
        <f>SUM(J122:R122)</f>
        <v>0</v>
      </c>
      <c r="J122" s="7">
        <f>V122+AQ122+BL122+CG122+DB122+DW122+ER122+FM122</f>
        <v>0</v>
      </c>
      <c r="K122" s="7">
        <f>X122+AS122+BN122+CI122+DD122+DY122+ET122+FO122</f>
        <v>0</v>
      </c>
      <c r="L122" s="7">
        <f>Z122+AU122+BP122+CK122+DF122+EA122+EV122+FQ122</f>
        <v>0</v>
      </c>
      <c r="M122" s="7">
        <f>AC122+AX122+BS122+CN122+DI122+ED122+EY122+FT122</f>
        <v>0</v>
      </c>
      <c r="N122" s="7">
        <f>AE122+AZ122+BU122+CP122+DK122+EF122+FA122+FV122</f>
        <v>0</v>
      </c>
      <c r="O122" s="7">
        <f>AG122+BB122+BW122+CR122+DM122+EH122+FC122+FX122</f>
        <v>0</v>
      </c>
      <c r="P122" s="7">
        <f>AI122+BD122+BY122+CT122+DO122+EJ122+FE122+FZ122</f>
        <v>0</v>
      </c>
      <c r="Q122" s="7">
        <f>AK122+BF122+CA122+CV122+DQ122+EL122+FG122+GB122</f>
        <v>0</v>
      </c>
      <c r="R122" s="7">
        <f>AM122+BH122+CC122+CX122+DS122+EN122+FI122+GD122</f>
        <v>0</v>
      </c>
      <c r="S122" s="8">
        <f>AP122+BK122+CF122+DA122+DV122+EQ122+FL122+GG122</f>
        <v>0</v>
      </c>
      <c r="T122" s="8">
        <f>AO122+BJ122+CE122+CZ122+DU122+EP122+FK122+GF122</f>
        <v>0</v>
      </c>
      <c r="U122" s="8">
        <v>0</v>
      </c>
      <c r="V122" s="11">
        <v>4</v>
      </c>
      <c r="W122" s="10" t="s">
        <v>63</v>
      </c>
      <c r="X122" s="11"/>
      <c r="Y122" s="10"/>
      <c r="Z122" s="11"/>
      <c r="AA122" s="10"/>
      <c r="AB122" s="8">
        <v>0</v>
      </c>
      <c r="AC122" s="11"/>
      <c r="AD122" s="10"/>
      <c r="AE122" s="11"/>
      <c r="AF122" s="10"/>
      <c r="AG122" s="11"/>
      <c r="AH122" s="10"/>
      <c r="AI122" s="11"/>
      <c r="AJ122" s="10"/>
      <c r="AK122" s="11"/>
      <c r="AL122" s="10"/>
      <c r="AM122" s="11"/>
      <c r="AN122" s="10"/>
      <c r="AO122" s="8"/>
      <c r="AP122" s="8">
        <f>AB122+AO122</f>
        <v>0</v>
      </c>
      <c r="AQ122" s="11"/>
      <c r="AR122" s="10"/>
      <c r="AS122" s="11"/>
      <c r="AT122" s="10"/>
      <c r="AU122" s="11"/>
      <c r="AV122" s="10"/>
      <c r="AW122" s="8"/>
      <c r="AX122" s="11"/>
      <c r="AY122" s="10"/>
      <c r="AZ122" s="11"/>
      <c r="BA122" s="10"/>
      <c r="BB122" s="11"/>
      <c r="BC122" s="10"/>
      <c r="BD122" s="11"/>
      <c r="BE122" s="10"/>
      <c r="BF122" s="11"/>
      <c r="BG122" s="10"/>
      <c r="BH122" s="11"/>
      <c r="BI122" s="10"/>
      <c r="BJ122" s="8"/>
      <c r="BK122" s="8">
        <f>AW122+BJ122</f>
        <v>0</v>
      </c>
      <c r="BL122" s="11"/>
      <c r="BM122" s="10"/>
      <c r="BN122" s="11"/>
      <c r="BO122" s="10"/>
      <c r="BP122" s="11"/>
      <c r="BQ122" s="10"/>
      <c r="BR122" s="8"/>
      <c r="BS122" s="11"/>
      <c r="BT122" s="10"/>
      <c r="BU122" s="11"/>
      <c r="BV122" s="10"/>
      <c r="BW122" s="11"/>
      <c r="BX122" s="10"/>
      <c r="BY122" s="11"/>
      <c r="BZ122" s="10"/>
      <c r="CA122" s="11"/>
      <c r="CB122" s="10"/>
      <c r="CC122" s="11"/>
      <c r="CD122" s="10"/>
      <c r="CE122" s="8"/>
      <c r="CF122" s="8">
        <f>BR122+CE122</f>
        <v>0</v>
      </c>
      <c r="CG122" s="11"/>
      <c r="CH122" s="10"/>
      <c r="CI122" s="11"/>
      <c r="CJ122" s="10"/>
      <c r="CK122" s="11"/>
      <c r="CL122" s="10"/>
      <c r="CM122" s="8"/>
      <c r="CN122" s="11"/>
      <c r="CO122" s="10"/>
      <c r="CP122" s="11"/>
      <c r="CQ122" s="10"/>
      <c r="CR122" s="11"/>
      <c r="CS122" s="10"/>
      <c r="CT122" s="11"/>
      <c r="CU122" s="10"/>
      <c r="CV122" s="11"/>
      <c r="CW122" s="10"/>
      <c r="CX122" s="11"/>
      <c r="CY122" s="10"/>
      <c r="CZ122" s="8"/>
      <c r="DA122" s="8">
        <f>CM122+CZ122</f>
        <v>0</v>
      </c>
      <c r="DB122" s="11"/>
      <c r="DC122" s="10"/>
      <c r="DD122" s="11"/>
      <c r="DE122" s="10"/>
      <c r="DF122" s="11"/>
      <c r="DG122" s="10"/>
      <c r="DH122" s="8"/>
      <c r="DI122" s="11"/>
      <c r="DJ122" s="10"/>
      <c r="DK122" s="11"/>
      <c r="DL122" s="10"/>
      <c r="DM122" s="11"/>
      <c r="DN122" s="10"/>
      <c r="DO122" s="11"/>
      <c r="DP122" s="10"/>
      <c r="DQ122" s="11"/>
      <c r="DR122" s="10"/>
      <c r="DS122" s="11"/>
      <c r="DT122" s="10"/>
      <c r="DU122" s="8"/>
      <c r="DV122" s="8">
        <f>DH122+DU122</f>
        <v>0</v>
      </c>
      <c r="DW122" s="11"/>
      <c r="DX122" s="10"/>
      <c r="DY122" s="11"/>
      <c r="DZ122" s="10"/>
      <c r="EA122" s="11"/>
      <c r="EB122" s="10"/>
      <c r="EC122" s="8"/>
      <c r="ED122" s="11"/>
      <c r="EE122" s="10"/>
      <c r="EF122" s="11"/>
      <c r="EG122" s="10"/>
      <c r="EH122" s="11"/>
      <c r="EI122" s="10"/>
      <c r="EJ122" s="11"/>
      <c r="EK122" s="10"/>
      <c r="EL122" s="11"/>
      <c r="EM122" s="10"/>
      <c r="EN122" s="11"/>
      <c r="EO122" s="10"/>
      <c r="EP122" s="8"/>
      <c r="EQ122" s="8">
        <f>EC122+EP122</f>
        <v>0</v>
      </c>
      <c r="ER122" s="11"/>
      <c r="ES122" s="10"/>
      <c r="ET122" s="11"/>
      <c r="EU122" s="10"/>
      <c r="EV122" s="11"/>
      <c r="EW122" s="10"/>
      <c r="EX122" s="8"/>
      <c r="EY122" s="11"/>
      <c r="EZ122" s="10"/>
      <c r="FA122" s="11"/>
      <c r="FB122" s="10"/>
      <c r="FC122" s="11"/>
      <c r="FD122" s="10"/>
      <c r="FE122" s="11"/>
      <c r="FF122" s="10"/>
      <c r="FG122" s="11"/>
      <c r="FH122" s="10"/>
      <c r="FI122" s="11"/>
      <c r="FJ122" s="10"/>
      <c r="FK122" s="8"/>
      <c r="FL122" s="8">
        <f>EX122+FK122</f>
        <v>0</v>
      </c>
      <c r="FM122" s="11"/>
      <c r="FN122" s="10"/>
      <c r="FO122" s="11"/>
      <c r="FP122" s="10"/>
      <c r="FQ122" s="11"/>
      <c r="FR122" s="10"/>
      <c r="FS122" s="8"/>
      <c r="FT122" s="11"/>
      <c r="FU122" s="10"/>
      <c r="FV122" s="11"/>
      <c r="FW122" s="10"/>
      <c r="FX122" s="11"/>
      <c r="FY122" s="10"/>
      <c r="FZ122" s="11"/>
      <c r="GA122" s="10"/>
      <c r="GB122" s="11"/>
      <c r="GC122" s="10"/>
      <c r="GD122" s="11"/>
      <c r="GE122" s="10"/>
      <c r="GF122" s="8"/>
      <c r="GG122" s="8">
        <f>FS122+GF122</f>
        <v>0</v>
      </c>
    </row>
    <row r="123" spans="1:189" ht="12.75">
      <c r="A123" s="7"/>
      <c r="B123" s="7"/>
      <c r="C123" s="7"/>
      <c r="D123" s="7"/>
      <c r="E123" s="7" t="s">
        <v>258</v>
      </c>
      <c r="F123" s="3" t="s">
        <v>259</v>
      </c>
      <c r="G123" s="7">
        <f>COUNTIF(V123:GG123,"e")</f>
        <v>0</v>
      </c>
      <c r="H123" s="7">
        <f>COUNTIF(V123:GG123,"z")</f>
        <v>0</v>
      </c>
      <c r="I123" s="7">
        <f>SUM(J123:R123)</f>
        <v>0</v>
      </c>
      <c r="J123" s="7">
        <f>V123+AQ123+BL123+CG123+DB123+DW123+ER123+FM123</f>
        <v>0</v>
      </c>
      <c r="K123" s="7">
        <f>X123+AS123+BN123+CI123+DD123+DY123+ET123+FO123</f>
        <v>0</v>
      </c>
      <c r="L123" s="7">
        <f>Z123+AU123+BP123+CK123+DF123+EA123+EV123+FQ123</f>
        <v>0</v>
      </c>
      <c r="M123" s="7">
        <f>AC123+AX123+BS123+CN123+DI123+ED123+EY123+FT123</f>
        <v>0</v>
      </c>
      <c r="N123" s="7">
        <f>AE123+AZ123+BU123+CP123+DK123+EF123+FA123+FV123</f>
        <v>0</v>
      </c>
      <c r="O123" s="7">
        <f>AG123+BB123+BW123+CR123+DM123+EH123+FC123+FX123</f>
        <v>0</v>
      </c>
      <c r="P123" s="7">
        <f>AI123+BD123+BY123+CT123+DO123+EJ123+FE123+FZ123</f>
        <v>0</v>
      </c>
      <c r="Q123" s="7">
        <f>AK123+BF123+CA123+CV123+DQ123+EL123+FG123+GB123</f>
        <v>0</v>
      </c>
      <c r="R123" s="7">
        <f>AM123+BH123+CC123+CX123+DS123+EN123+FI123+GD123</f>
        <v>0</v>
      </c>
      <c r="S123" s="8">
        <f>AP123+BK123+CF123+DA123+DV123+EQ123+FL123+GG123</f>
        <v>0</v>
      </c>
      <c r="T123" s="8">
        <f>AO123+BJ123+CE123+CZ123+DU123+EP123+FK123+GF123</f>
        <v>0</v>
      </c>
      <c r="U123" s="8">
        <v>0</v>
      </c>
      <c r="V123" s="11">
        <v>2</v>
      </c>
      <c r="W123" s="10" t="s">
        <v>63</v>
      </c>
      <c r="X123" s="11"/>
      <c r="Y123" s="10"/>
      <c r="Z123" s="11"/>
      <c r="AA123" s="10"/>
      <c r="AB123" s="8">
        <v>0</v>
      </c>
      <c r="AC123" s="11"/>
      <c r="AD123" s="10"/>
      <c r="AE123" s="11"/>
      <c r="AF123" s="10"/>
      <c r="AG123" s="11"/>
      <c r="AH123" s="10"/>
      <c r="AI123" s="11"/>
      <c r="AJ123" s="10"/>
      <c r="AK123" s="11"/>
      <c r="AL123" s="10"/>
      <c r="AM123" s="11"/>
      <c r="AN123" s="10"/>
      <c r="AO123" s="8"/>
      <c r="AP123" s="8">
        <f>AB123+AO123</f>
        <v>0</v>
      </c>
      <c r="AQ123" s="11"/>
      <c r="AR123" s="10"/>
      <c r="AS123" s="11"/>
      <c r="AT123" s="10"/>
      <c r="AU123" s="11"/>
      <c r="AV123" s="10"/>
      <c r="AW123" s="8"/>
      <c r="AX123" s="11"/>
      <c r="AY123" s="10"/>
      <c r="AZ123" s="11"/>
      <c r="BA123" s="10"/>
      <c r="BB123" s="11"/>
      <c r="BC123" s="10"/>
      <c r="BD123" s="11"/>
      <c r="BE123" s="10"/>
      <c r="BF123" s="11"/>
      <c r="BG123" s="10"/>
      <c r="BH123" s="11"/>
      <c r="BI123" s="10"/>
      <c r="BJ123" s="8"/>
      <c r="BK123" s="8">
        <f>AW123+BJ123</f>
        <v>0</v>
      </c>
      <c r="BL123" s="11"/>
      <c r="BM123" s="10"/>
      <c r="BN123" s="11"/>
      <c r="BO123" s="10"/>
      <c r="BP123" s="11"/>
      <c r="BQ123" s="10"/>
      <c r="BR123" s="8"/>
      <c r="BS123" s="11"/>
      <c r="BT123" s="10"/>
      <c r="BU123" s="11"/>
      <c r="BV123" s="10"/>
      <c r="BW123" s="11"/>
      <c r="BX123" s="10"/>
      <c r="BY123" s="11"/>
      <c r="BZ123" s="10"/>
      <c r="CA123" s="11"/>
      <c r="CB123" s="10"/>
      <c r="CC123" s="11"/>
      <c r="CD123" s="10"/>
      <c r="CE123" s="8"/>
      <c r="CF123" s="8">
        <f>BR123+CE123</f>
        <v>0</v>
      </c>
      <c r="CG123" s="11"/>
      <c r="CH123" s="10"/>
      <c r="CI123" s="11"/>
      <c r="CJ123" s="10"/>
      <c r="CK123" s="11"/>
      <c r="CL123" s="10"/>
      <c r="CM123" s="8"/>
      <c r="CN123" s="11"/>
      <c r="CO123" s="10"/>
      <c r="CP123" s="11"/>
      <c r="CQ123" s="10"/>
      <c r="CR123" s="11"/>
      <c r="CS123" s="10"/>
      <c r="CT123" s="11"/>
      <c r="CU123" s="10"/>
      <c r="CV123" s="11"/>
      <c r="CW123" s="10"/>
      <c r="CX123" s="11"/>
      <c r="CY123" s="10"/>
      <c r="CZ123" s="8"/>
      <c r="DA123" s="8">
        <f>CM123+CZ123</f>
        <v>0</v>
      </c>
      <c r="DB123" s="11"/>
      <c r="DC123" s="10"/>
      <c r="DD123" s="11"/>
      <c r="DE123" s="10"/>
      <c r="DF123" s="11"/>
      <c r="DG123" s="10"/>
      <c r="DH123" s="8"/>
      <c r="DI123" s="11"/>
      <c r="DJ123" s="10"/>
      <c r="DK123" s="11"/>
      <c r="DL123" s="10"/>
      <c r="DM123" s="11"/>
      <c r="DN123" s="10"/>
      <c r="DO123" s="11"/>
      <c r="DP123" s="10"/>
      <c r="DQ123" s="11"/>
      <c r="DR123" s="10"/>
      <c r="DS123" s="11"/>
      <c r="DT123" s="10"/>
      <c r="DU123" s="8"/>
      <c r="DV123" s="8">
        <f>DH123+DU123</f>
        <v>0</v>
      </c>
      <c r="DW123" s="11"/>
      <c r="DX123" s="10"/>
      <c r="DY123" s="11"/>
      <c r="DZ123" s="10"/>
      <c r="EA123" s="11"/>
      <c r="EB123" s="10"/>
      <c r="EC123" s="8"/>
      <c r="ED123" s="11"/>
      <c r="EE123" s="10"/>
      <c r="EF123" s="11"/>
      <c r="EG123" s="10"/>
      <c r="EH123" s="11"/>
      <c r="EI123" s="10"/>
      <c r="EJ123" s="11"/>
      <c r="EK123" s="10"/>
      <c r="EL123" s="11"/>
      <c r="EM123" s="10"/>
      <c r="EN123" s="11"/>
      <c r="EO123" s="10"/>
      <c r="EP123" s="8"/>
      <c r="EQ123" s="8">
        <f>EC123+EP123</f>
        <v>0</v>
      </c>
      <c r="ER123" s="11"/>
      <c r="ES123" s="10"/>
      <c r="ET123" s="11"/>
      <c r="EU123" s="10"/>
      <c r="EV123" s="11"/>
      <c r="EW123" s="10"/>
      <c r="EX123" s="8"/>
      <c r="EY123" s="11"/>
      <c r="EZ123" s="10"/>
      <c r="FA123" s="11"/>
      <c r="FB123" s="10"/>
      <c r="FC123" s="11"/>
      <c r="FD123" s="10"/>
      <c r="FE123" s="11"/>
      <c r="FF123" s="10"/>
      <c r="FG123" s="11"/>
      <c r="FH123" s="10"/>
      <c r="FI123" s="11"/>
      <c r="FJ123" s="10"/>
      <c r="FK123" s="8"/>
      <c r="FL123" s="8">
        <f>EX123+FK123</f>
        <v>0</v>
      </c>
      <c r="FM123" s="11"/>
      <c r="FN123" s="10"/>
      <c r="FO123" s="11"/>
      <c r="FP123" s="10"/>
      <c r="FQ123" s="11"/>
      <c r="FR123" s="10"/>
      <c r="FS123" s="8"/>
      <c r="FT123" s="11"/>
      <c r="FU123" s="10"/>
      <c r="FV123" s="11"/>
      <c r="FW123" s="10"/>
      <c r="FX123" s="11"/>
      <c r="FY123" s="10"/>
      <c r="FZ123" s="11"/>
      <c r="GA123" s="10"/>
      <c r="GB123" s="11"/>
      <c r="GC123" s="10"/>
      <c r="GD123" s="11"/>
      <c r="GE123" s="10"/>
      <c r="GF123" s="8"/>
      <c r="GG123" s="8">
        <f>FS123+GF123</f>
        <v>0</v>
      </c>
    </row>
    <row r="124" spans="1:189" ht="12.75">
      <c r="A124" s="7"/>
      <c r="B124" s="7"/>
      <c r="C124" s="7"/>
      <c r="D124" s="7"/>
      <c r="E124" s="7" t="s">
        <v>260</v>
      </c>
      <c r="F124" s="3" t="s">
        <v>261</v>
      </c>
      <c r="G124" s="7">
        <f>COUNTIF(V124:GG124,"e")</f>
        <v>0</v>
      </c>
      <c r="H124" s="7">
        <f>COUNTIF(V124:GG124,"z")</f>
        <v>0</v>
      </c>
      <c r="I124" s="7">
        <f>SUM(J124:R124)</f>
        <v>0</v>
      </c>
      <c r="J124" s="7">
        <f>V124+AQ124+BL124+CG124+DB124+DW124+ER124+FM124</f>
        <v>0</v>
      </c>
      <c r="K124" s="7">
        <f>X124+AS124+BN124+CI124+DD124+DY124+ET124+FO124</f>
        <v>0</v>
      </c>
      <c r="L124" s="7">
        <f>Z124+AU124+BP124+CK124+DF124+EA124+EV124+FQ124</f>
        <v>0</v>
      </c>
      <c r="M124" s="7">
        <f>AC124+AX124+BS124+CN124+DI124+ED124+EY124+FT124</f>
        <v>0</v>
      </c>
      <c r="N124" s="7">
        <f>AE124+AZ124+BU124+CP124+DK124+EF124+FA124+FV124</f>
        <v>0</v>
      </c>
      <c r="O124" s="7">
        <f>AG124+BB124+BW124+CR124+DM124+EH124+FC124+FX124</f>
        <v>0</v>
      </c>
      <c r="P124" s="7">
        <f>AI124+BD124+BY124+CT124+DO124+EJ124+FE124+FZ124</f>
        <v>0</v>
      </c>
      <c r="Q124" s="7">
        <f>AK124+BF124+CA124+CV124+DQ124+EL124+FG124+GB124</f>
        <v>0</v>
      </c>
      <c r="R124" s="7">
        <f>AM124+BH124+CC124+CX124+DS124+EN124+FI124+GD124</f>
        <v>0</v>
      </c>
      <c r="S124" s="8">
        <f>AP124+BK124+CF124+DA124+DV124+EQ124+FL124+GG124</f>
        <v>0</v>
      </c>
      <c r="T124" s="8">
        <f>AO124+BJ124+CE124+CZ124+DU124+EP124+FK124+GF124</f>
        <v>0</v>
      </c>
      <c r="U124" s="8">
        <v>0</v>
      </c>
      <c r="V124" s="11"/>
      <c r="W124" s="10"/>
      <c r="X124" s="11"/>
      <c r="Y124" s="10"/>
      <c r="Z124" s="11"/>
      <c r="AA124" s="10"/>
      <c r="AB124" s="8"/>
      <c r="AC124" s="11"/>
      <c r="AD124" s="10"/>
      <c r="AE124" s="11"/>
      <c r="AF124" s="10"/>
      <c r="AG124" s="11"/>
      <c r="AH124" s="10"/>
      <c r="AI124" s="11"/>
      <c r="AJ124" s="10"/>
      <c r="AK124" s="11"/>
      <c r="AL124" s="10"/>
      <c r="AM124" s="11"/>
      <c r="AN124" s="10"/>
      <c r="AO124" s="8"/>
      <c r="AP124" s="8">
        <f>AB124+AO124</f>
        <v>0</v>
      </c>
      <c r="AQ124" s="11"/>
      <c r="AR124" s="10"/>
      <c r="AS124" s="11"/>
      <c r="AT124" s="10"/>
      <c r="AU124" s="11"/>
      <c r="AV124" s="10"/>
      <c r="AW124" s="8"/>
      <c r="AX124" s="11"/>
      <c r="AY124" s="10"/>
      <c r="AZ124" s="11"/>
      <c r="BA124" s="10"/>
      <c r="BB124" s="11"/>
      <c r="BC124" s="10"/>
      <c r="BD124" s="11"/>
      <c r="BE124" s="10"/>
      <c r="BF124" s="11"/>
      <c r="BG124" s="10"/>
      <c r="BH124" s="11"/>
      <c r="BI124" s="10"/>
      <c r="BJ124" s="8"/>
      <c r="BK124" s="8">
        <f>AW124+BJ124</f>
        <v>0</v>
      </c>
      <c r="BL124" s="11"/>
      <c r="BM124" s="10"/>
      <c r="BN124" s="11"/>
      <c r="BO124" s="10"/>
      <c r="BP124" s="11"/>
      <c r="BQ124" s="10"/>
      <c r="BR124" s="8"/>
      <c r="BS124" s="11"/>
      <c r="BT124" s="10"/>
      <c r="BU124" s="11"/>
      <c r="BV124" s="10"/>
      <c r="BW124" s="11"/>
      <c r="BX124" s="10"/>
      <c r="BY124" s="11"/>
      <c r="BZ124" s="10"/>
      <c r="CA124" s="11"/>
      <c r="CB124" s="10"/>
      <c r="CC124" s="11"/>
      <c r="CD124" s="10"/>
      <c r="CE124" s="8"/>
      <c r="CF124" s="8">
        <f>BR124+CE124</f>
        <v>0</v>
      </c>
      <c r="CG124" s="11"/>
      <c r="CH124" s="10"/>
      <c r="CI124" s="11"/>
      <c r="CJ124" s="10"/>
      <c r="CK124" s="11"/>
      <c r="CL124" s="10"/>
      <c r="CM124" s="8"/>
      <c r="CN124" s="11"/>
      <c r="CO124" s="10"/>
      <c r="CP124" s="11"/>
      <c r="CQ124" s="10"/>
      <c r="CR124" s="11"/>
      <c r="CS124" s="10"/>
      <c r="CT124" s="11"/>
      <c r="CU124" s="10"/>
      <c r="CV124" s="11"/>
      <c r="CW124" s="10"/>
      <c r="CX124" s="11"/>
      <c r="CY124" s="10"/>
      <c r="CZ124" s="8"/>
      <c r="DA124" s="8">
        <f>CM124+CZ124</f>
        <v>0</v>
      </c>
      <c r="DB124" s="11"/>
      <c r="DC124" s="10"/>
      <c r="DD124" s="11"/>
      <c r="DE124" s="10"/>
      <c r="DF124" s="11"/>
      <c r="DG124" s="10"/>
      <c r="DH124" s="8"/>
      <c r="DI124" s="11"/>
      <c r="DJ124" s="10"/>
      <c r="DK124" s="11"/>
      <c r="DL124" s="10"/>
      <c r="DM124" s="11"/>
      <c r="DN124" s="10"/>
      <c r="DO124" s="11"/>
      <c r="DP124" s="10"/>
      <c r="DQ124" s="11"/>
      <c r="DR124" s="10"/>
      <c r="DS124" s="11"/>
      <c r="DT124" s="10"/>
      <c r="DU124" s="8"/>
      <c r="DV124" s="8">
        <f>DH124+DU124</f>
        <v>0</v>
      </c>
      <c r="DW124" s="11">
        <v>2</v>
      </c>
      <c r="DX124" s="10" t="s">
        <v>63</v>
      </c>
      <c r="DY124" s="11"/>
      <c r="DZ124" s="10"/>
      <c r="EA124" s="11"/>
      <c r="EB124" s="10"/>
      <c r="EC124" s="8">
        <v>0</v>
      </c>
      <c r="ED124" s="11"/>
      <c r="EE124" s="10"/>
      <c r="EF124" s="11"/>
      <c r="EG124" s="10"/>
      <c r="EH124" s="11"/>
      <c r="EI124" s="10"/>
      <c r="EJ124" s="11"/>
      <c r="EK124" s="10"/>
      <c r="EL124" s="11"/>
      <c r="EM124" s="10"/>
      <c r="EN124" s="11"/>
      <c r="EO124" s="10"/>
      <c r="EP124" s="8"/>
      <c r="EQ124" s="8">
        <f>EC124+EP124</f>
        <v>0</v>
      </c>
      <c r="ER124" s="11"/>
      <c r="ES124" s="10"/>
      <c r="ET124" s="11"/>
      <c r="EU124" s="10"/>
      <c r="EV124" s="11"/>
      <c r="EW124" s="10"/>
      <c r="EX124" s="8"/>
      <c r="EY124" s="11"/>
      <c r="EZ124" s="10"/>
      <c r="FA124" s="11"/>
      <c r="FB124" s="10"/>
      <c r="FC124" s="11"/>
      <c r="FD124" s="10"/>
      <c r="FE124" s="11"/>
      <c r="FF124" s="10"/>
      <c r="FG124" s="11"/>
      <c r="FH124" s="10"/>
      <c r="FI124" s="11"/>
      <c r="FJ124" s="10"/>
      <c r="FK124" s="8"/>
      <c r="FL124" s="8">
        <f>EX124+FK124</f>
        <v>0</v>
      </c>
      <c r="FM124" s="11"/>
      <c r="FN124" s="10"/>
      <c r="FO124" s="11"/>
      <c r="FP124" s="10"/>
      <c r="FQ124" s="11"/>
      <c r="FR124" s="10"/>
      <c r="FS124" s="8"/>
      <c r="FT124" s="11"/>
      <c r="FU124" s="10"/>
      <c r="FV124" s="11"/>
      <c r="FW124" s="10"/>
      <c r="FX124" s="11"/>
      <c r="FY124" s="10"/>
      <c r="FZ124" s="11"/>
      <c r="GA124" s="10"/>
      <c r="GB124" s="11"/>
      <c r="GC124" s="10"/>
      <c r="GD124" s="11"/>
      <c r="GE124" s="10"/>
      <c r="GF124" s="8"/>
      <c r="GG124" s="8">
        <f>FS124+GF124</f>
        <v>0</v>
      </c>
    </row>
    <row r="125" spans="1:189" ht="12.75">
      <c r="A125" s="7"/>
      <c r="B125" s="7"/>
      <c r="C125" s="7"/>
      <c r="D125" s="7"/>
      <c r="E125" s="7" t="s">
        <v>262</v>
      </c>
      <c r="F125" s="3" t="s">
        <v>263</v>
      </c>
      <c r="G125" s="7">
        <f>COUNTIF(V125:GG125,"e")</f>
        <v>0</v>
      </c>
      <c r="H125" s="7">
        <f>COUNTIF(V125:GG125,"z")</f>
        <v>0</v>
      </c>
      <c r="I125" s="7">
        <f>SUM(J125:R125)</f>
        <v>0</v>
      </c>
      <c r="J125" s="7">
        <f>V125+AQ125+BL125+CG125+DB125+DW125+ER125+FM125</f>
        <v>0</v>
      </c>
      <c r="K125" s="7">
        <f>X125+AS125+BN125+CI125+DD125+DY125+ET125+FO125</f>
        <v>0</v>
      </c>
      <c r="L125" s="7">
        <f>Z125+AU125+BP125+CK125+DF125+EA125+EV125+FQ125</f>
        <v>0</v>
      </c>
      <c r="M125" s="7">
        <f>AC125+AX125+BS125+CN125+DI125+ED125+EY125+FT125</f>
        <v>0</v>
      </c>
      <c r="N125" s="7">
        <f>AE125+AZ125+BU125+CP125+DK125+EF125+FA125+FV125</f>
        <v>0</v>
      </c>
      <c r="O125" s="7">
        <f>AG125+BB125+BW125+CR125+DM125+EH125+FC125+FX125</f>
        <v>0</v>
      </c>
      <c r="P125" s="7">
        <f>AI125+BD125+BY125+CT125+DO125+EJ125+FE125+FZ125</f>
        <v>0</v>
      </c>
      <c r="Q125" s="7">
        <f>AK125+BF125+CA125+CV125+DQ125+EL125+FG125+GB125</f>
        <v>0</v>
      </c>
      <c r="R125" s="7">
        <f>AM125+BH125+CC125+CX125+DS125+EN125+FI125+GD125</f>
        <v>0</v>
      </c>
      <c r="S125" s="8">
        <f>AP125+BK125+CF125+DA125+DV125+EQ125+FL125+GG125</f>
        <v>0</v>
      </c>
      <c r="T125" s="8">
        <f>AO125+BJ125+CE125+CZ125+DU125+EP125+FK125+GF125</f>
        <v>0</v>
      </c>
      <c r="U125" s="8">
        <v>0</v>
      </c>
      <c r="V125" s="11">
        <v>2</v>
      </c>
      <c r="W125" s="10" t="s">
        <v>63</v>
      </c>
      <c r="X125" s="11"/>
      <c r="Y125" s="10"/>
      <c r="Z125" s="11"/>
      <c r="AA125" s="10"/>
      <c r="AB125" s="8">
        <v>0</v>
      </c>
      <c r="AC125" s="11"/>
      <c r="AD125" s="10"/>
      <c r="AE125" s="11"/>
      <c r="AF125" s="10"/>
      <c r="AG125" s="11"/>
      <c r="AH125" s="10"/>
      <c r="AI125" s="11"/>
      <c r="AJ125" s="10"/>
      <c r="AK125" s="11"/>
      <c r="AL125" s="10"/>
      <c r="AM125" s="11"/>
      <c r="AN125" s="10"/>
      <c r="AO125" s="8"/>
      <c r="AP125" s="8">
        <f>AB125+AO125</f>
        <v>0</v>
      </c>
      <c r="AQ125" s="11"/>
      <c r="AR125" s="10"/>
      <c r="AS125" s="11"/>
      <c r="AT125" s="10"/>
      <c r="AU125" s="11"/>
      <c r="AV125" s="10"/>
      <c r="AW125" s="8"/>
      <c r="AX125" s="11"/>
      <c r="AY125" s="10"/>
      <c r="AZ125" s="11"/>
      <c r="BA125" s="10"/>
      <c r="BB125" s="11"/>
      <c r="BC125" s="10"/>
      <c r="BD125" s="11"/>
      <c r="BE125" s="10"/>
      <c r="BF125" s="11"/>
      <c r="BG125" s="10"/>
      <c r="BH125" s="11"/>
      <c r="BI125" s="10"/>
      <c r="BJ125" s="8"/>
      <c r="BK125" s="8">
        <f>AW125+BJ125</f>
        <v>0</v>
      </c>
      <c r="BL125" s="11"/>
      <c r="BM125" s="10"/>
      <c r="BN125" s="11"/>
      <c r="BO125" s="10"/>
      <c r="BP125" s="11"/>
      <c r="BQ125" s="10"/>
      <c r="BR125" s="8"/>
      <c r="BS125" s="11"/>
      <c r="BT125" s="10"/>
      <c r="BU125" s="11"/>
      <c r="BV125" s="10"/>
      <c r="BW125" s="11"/>
      <c r="BX125" s="10"/>
      <c r="BY125" s="11"/>
      <c r="BZ125" s="10"/>
      <c r="CA125" s="11"/>
      <c r="CB125" s="10"/>
      <c r="CC125" s="11"/>
      <c r="CD125" s="10"/>
      <c r="CE125" s="8"/>
      <c r="CF125" s="8">
        <f>BR125+CE125</f>
        <v>0</v>
      </c>
      <c r="CG125" s="11"/>
      <c r="CH125" s="10"/>
      <c r="CI125" s="11"/>
      <c r="CJ125" s="10"/>
      <c r="CK125" s="11"/>
      <c r="CL125" s="10"/>
      <c r="CM125" s="8"/>
      <c r="CN125" s="11"/>
      <c r="CO125" s="10"/>
      <c r="CP125" s="11"/>
      <c r="CQ125" s="10"/>
      <c r="CR125" s="11"/>
      <c r="CS125" s="10"/>
      <c r="CT125" s="11"/>
      <c r="CU125" s="10"/>
      <c r="CV125" s="11"/>
      <c r="CW125" s="10"/>
      <c r="CX125" s="11"/>
      <c r="CY125" s="10"/>
      <c r="CZ125" s="8"/>
      <c r="DA125" s="8">
        <f>CM125+CZ125</f>
        <v>0</v>
      </c>
      <c r="DB125" s="11"/>
      <c r="DC125" s="10"/>
      <c r="DD125" s="11"/>
      <c r="DE125" s="10"/>
      <c r="DF125" s="11"/>
      <c r="DG125" s="10"/>
      <c r="DH125" s="8"/>
      <c r="DI125" s="11"/>
      <c r="DJ125" s="10"/>
      <c r="DK125" s="11"/>
      <c r="DL125" s="10"/>
      <c r="DM125" s="11"/>
      <c r="DN125" s="10"/>
      <c r="DO125" s="11"/>
      <c r="DP125" s="10"/>
      <c r="DQ125" s="11"/>
      <c r="DR125" s="10"/>
      <c r="DS125" s="11"/>
      <c r="DT125" s="10"/>
      <c r="DU125" s="8"/>
      <c r="DV125" s="8">
        <f>DH125+DU125</f>
        <v>0</v>
      </c>
      <c r="DW125" s="11"/>
      <c r="DX125" s="10"/>
      <c r="DY125" s="11"/>
      <c r="DZ125" s="10"/>
      <c r="EA125" s="11"/>
      <c r="EB125" s="10"/>
      <c r="EC125" s="8"/>
      <c r="ED125" s="11"/>
      <c r="EE125" s="10"/>
      <c r="EF125" s="11"/>
      <c r="EG125" s="10"/>
      <c r="EH125" s="11"/>
      <c r="EI125" s="10"/>
      <c r="EJ125" s="11"/>
      <c r="EK125" s="10"/>
      <c r="EL125" s="11"/>
      <c r="EM125" s="10"/>
      <c r="EN125" s="11"/>
      <c r="EO125" s="10"/>
      <c r="EP125" s="8"/>
      <c r="EQ125" s="8">
        <f>EC125+EP125</f>
        <v>0</v>
      </c>
      <c r="ER125" s="11"/>
      <c r="ES125" s="10"/>
      <c r="ET125" s="11"/>
      <c r="EU125" s="10"/>
      <c r="EV125" s="11"/>
      <c r="EW125" s="10"/>
      <c r="EX125" s="8"/>
      <c r="EY125" s="11"/>
      <c r="EZ125" s="10"/>
      <c r="FA125" s="11"/>
      <c r="FB125" s="10"/>
      <c r="FC125" s="11"/>
      <c r="FD125" s="10"/>
      <c r="FE125" s="11"/>
      <c r="FF125" s="10"/>
      <c r="FG125" s="11"/>
      <c r="FH125" s="10"/>
      <c r="FI125" s="11"/>
      <c r="FJ125" s="10"/>
      <c r="FK125" s="8"/>
      <c r="FL125" s="8">
        <f>EX125+FK125</f>
        <v>0</v>
      </c>
      <c r="FM125" s="11"/>
      <c r="FN125" s="10"/>
      <c r="FO125" s="11"/>
      <c r="FP125" s="10"/>
      <c r="FQ125" s="11"/>
      <c r="FR125" s="10"/>
      <c r="FS125" s="8"/>
      <c r="FT125" s="11"/>
      <c r="FU125" s="10"/>
      <c r="FV125" s="11"/>
      <c r="FW125" s="10"/>
      <c r="FX125" s="11"/>
      <c r="FY125" s="10"/>
      <c r="FZ125" s="11"/>
      <c r="GA125" s="10"/>
      <c r="GB125" s="11"/>
      <c r="GC125" s="10"/>
      <c r="GD125" s="11"/>
      <c r="GE125" s="10"/>
      <c r="GF125" s="8"/>
      <c r="GG125" s="8">
        <f>FS125+GF125</f>
        <v>0</v>
      </c>
    </row>
    <row r="126" spans="1:189" ht="15.75" customHeight="1">
      <c r="A126" s="7"/>
      <c r="B126" s="7"/>
      <c r="C126" s="7"/>
      <c r="D126" s="7"/>
      <c r="E126" s="7"/>
      <c r="F126" s="7" t="s">
        <v>81</v>
      </c>
      <c r="G126" s="7">
        <f>SUM(G122:G125)</f>
        <v>0</v>
      </c>
      <c r="H126" s="7">
        <f>SUM(H122:H125)</f>
        <v>0</v>
      </c>
      <c r="I126" s="7">
        <f>SUM(I122:I125)</f>
        <v>0</v>
      </c>
      <c r="J126" s="7">
        <f>SUM(J122:J125)</f>
        <v>0</v>
      </c>
      <c r="K126" s="7">
        <f>SUM(K122:K125)</f>
        <v>0</v>
      </c>
      <c r="L126" s="7">
        <f>SUM(L122:L125)</f>
        <v>0</v>
      </c>
      <c r="M126" s="7">
        <f>SUM(M122:M125)</f>
        <v>0</v>
      </c>
      <c r="N126" s="7">
        <f>SUM(N122:N125)</f>
        <v>0</v>
      </c>
      <c r="O126" s="7">
        <f>SUM(O122:O125)</f>
        <v>0</v>
      </c>
      <c r="P126" s="7">
        <f>SUM(P122:P125)</f>
        <v>0</v>
      </c>
      <c r="Q126" s="7">
        <f>SUM(Q122:Q125)</f>
        <v>0</v>
      </c>
      <c r="R126" s="7">
        <f>SUM(R122:R125)</f>
        <v>0</v>
      </c>
      <c r="S126" s="8">
        <f>SUM(S122:S125)</f>
        <v>0</v>
      </c>
      <c r="T126" s="8">
        <f>SUM(T122:T125)</f>
        <v>0</v>
      </c>
      <c r="U126" s="8">
        <f>SUM(U122:U125)</f>
        <v>0</v>
      </c>
      <c r="V126" s="11">
        <f>SUM(V122:V125)</f>
        <v>0</v>
      </c>
      <c r="W126" s="10">
        <f>SUM(W122:W125)</f>
        <v>0</v>
      </c>
      <c r="X126" s="11">
        <f>SUM(X122:X125)</f>
        <v>0</v>
      </c>
      <c r="Y126" s="10">
        <f>SUM(Y122:Y125)</f>
        <v>0</v>
      </c>
      <c r="Z126" s="11">
        <f>SUM(Z122:Z125)</f>
        <v>0</v>
      </c>
      <c r="AA126" s="10">
        <f>SUM(AA122:AA125)</f>
        <v>0</v>
      </c>
      <c r="AB126" s="8">
        <f>SUM(AB122:AB125)</f>
        <v>0</v>
      </c>
      <c r="AC126" s="11">
        <f>SUM(AC122:AC125)</f>
        <v>0</v>
      </c>
      <c r="AD126" s="10">
        <f>SUM(AD122:AD125)</f>
        <v>0</v>
      </c>
      <c r="AE126" s="11">
        <f>SUM(AE122:AE125)</f>
        <v>0</v>
      </c>
      <c r="AF126" s="10">
        <f>SUM(AF122:AF125)</f>
        <v>0</v>
      </c>
      <c r="AG126" s="11">
        <f>SUM(AG122:AG125)</f>
        <v>0</v>
      </c>
      <c r="AH126" s="10">
        <f>SUM(AH122:AH125)</f>
        <v>0</v>
      </c>
      <c r="AI126" s="11">
        <f>SUM(AI122:AI125)</f>
        <v>0</v>
      </c>
      <c r="AJ126" s="10">
        <f>SUM(AJ122:AJ125)</f>
        <v>0</v>
      </c>
      <c r="AK126" s="11">
        <f>SUM(AK122:AK125)</f>
        <v>0</v>
      </c>
      <c r="AL126" s="10">
        <f>SUM(AL122:AL125)</f>
        <v>0</v>
      </c>
      <c r="AM126" s="11">
        <f>SUM(AM122:AM125)</f>
        <v>0</v>
      </c>
      <c r="AN126" s="10">
        <f>SUM(AN122:AN125)</f>
        <v>0</v>
      </c>
      <c r="AO126" s="8">
        <f>SUM(AO122:AO125)</f>
        <v>0</v>
      </c>
      <c r="AP126" s="8">
        <f>SUM(AP122:AP125)</f>
        <v>0</v>
      </c>
      <c r="AQ126" s="11">
        <f>SUM(AQ122:AQ125)</f>
        <v>0</v>
      </c>
      <c r="AR126" s="10">
        <f>SUM(AR122:AR125)</f>
        <v>0</v>
      </c>
      <c r="AS126" s="11">
        <f>SUM(AS122:AS125)</f>
        <v>0</v>
      </c>
      <c r="AT126" s="10">
        <f>SUM(AT122:AT125)</f>
        <v>0</v>
      </c>
      <c r="AU126" s="11">
        <f>SUM(AU122:AU125)</f>
        <v>0</v>
      </c>
      <c r="AV126" s="10">
        <f>SUM(AV122:AV125)</f>
        <v>0</v>
      </c>
      <c r="AW126" s="8">
        <f>SUM(AW122:AW125)</f>
        <v>0</v>
      </c>
      <c r="AX126" s="11">
        <f>SUM(AX122:AX125)</f>
        <v>0</v>
      </c>
      <c r="AY126" s="10">
        <f>SUM(AY122:AY125)</f>
        <v>0</v>
      </c>
      <c r="AZ126" s="11">
        <f>SUM(AZ122:AZ125)</f>
        <v>0</v>
      </c>
      <c r="BA126" s="10">
        <f>SUM(BA122:BA125)</f>
        <v>0</v>
      </c>
      <c r="BB126" s="11">
        <f>SUM(BB122:BB125)</f>
        <v>0</v>
      </c>
      <c r="BC126" s="10">
        <f>SUM(BC122:BC125)</f>
        <v>0</v>
      </c>
      <c r="BD126" s="11">
        <f>SUM(BD122:BD125)</f>
        <v>0</v>
      </c>
      <c r="BE126" s="10">
        <f>SUM(BE122:BE125)</f>
        <v>0</v>
      </c>
      <c r="BF126" s="11">
        <f>SUM(BF122:BF125)</f>
        <v>0</v>
      </c>
      <c r="BG126" s="10">
        <f>SUM(BG122:BG125)</f>
        <v>0</v>
      </c>
      <c r="BH126" s="11">
        <f>SUM(BH122:BH125)</f>
        <v>0</v>
      </c>
      <c r="BI126" s="10">
        <f>SUM(BI122:BI125)</f>
        <v>0</v>
      </c>
      <c r="BJ126" s="8">
        <f>SUM(BJ122:BJ125)</f>
        <v>0</v>
      </c>
      <c r="BK126" s="8">
        <f>SUM(BK122:BK125)</f>
        <v>0</v>
      </c>
      <c r="BL126" s="11">
        <f>SUM(BL122:BL125)</f>
        <v>0</v>
      </c>
      <c r="BM126" s="10">
        <f>SUM(BM122:BM125)</f>
        <v>0</v>
      </c>
      <c r="BN126" s="11">
        <f>SUM(BN122:BN125)</f>
        <v>0</v>
      </c>
      <c r="BO126" s="10">
        <f>SUM(BO122:BO125)</f>
        <v>0</v>
      </c>
      <c r="BP126" s="11">
        <f>SUM(BP122:BP125)</f>
        <v>0</v>
      </c>
      <c r="BQ126" s="10">
        <f>SUM(BQ122:BQ125)</f>
        <v>0</v>
      </c>
      <c r="BR126" s="8">
        <f>SUM(BR122:BR125)</f>
        <v>0</v>
      </c>
      <c r="BS126" s="11">
        <f>SUM(BS122:BS125)</f>
        <v>0</v>
      </c>
      <c r="BT126" s="10">
        <f>SUM(BT122:BT125)</f>
        <v>0</v>
      </c>
      <c r="BU126" s="11">
        <f>SUM(BU122:BU125)</f>
        <v>0</v>
      </c>
      <c r="BV126" s="10">
        <f>SUM(BV122:BV125)</f>
        <v>0</v>
      </c>
      <c r="BW126" s="11">
        <f>SUM(BW122:BW125)</f>
        <v>0</v>
      </c>
      <c r="BX126" s="10">
        <f>SUM(BX122:BX125)</f>
        <v>0</v>
      </c>
      <c r="BY126" s="11">
        <f>SUM(BY122:BY125)</f>
        <v>0</v>
      </c>
      <c r="BZ126" s="10">
        <f>SUM(BZ122:BZ125)</f>
        <v>0</v>
      </c>
      <c r="CA126" s="11">
        <f>SUM(CA122:CA125)</f>
        <v>0</v>
      </c>
      <c r="CB126" s="10">
        <f>SUM(CB122:CB125)</f>
        <v>0</v>
      </c>
      <c r="CC126" s="11">
        <f>SUM(CC122:CC125)</f>
        <v>0</v>
      </c>
      <c r="CD126" s="10">
        <f>SUM(CD122:CD125)</f>
        <v>0</v>
      </c>
      <c r="CE126" s="8">
        <f>SUM(CE122:CE125)</f>
        <v>0</v>
      </c>
      <c r="CF126" s="8">
        <f>SUM(CF122:CF125)</f>
        <v>0</v>
      </c>
      <c r="CG126" s="11">
        <f>SUM(CG122:CG125)</f>
        <v>0</v>
      </c>
      <c r="CH126" s="10">
        <f>SUM(CH122:CH125)</f>
        <v>0</v>
      </c>
      <c r="CI126" s="11">
        <f>SUM(CI122:CI125)</f>
        <v>0</v>
      </c>
      <c r="CJ126" s="10">
        <f>SUM(CJ122:CJ125)</f>
        <v>0</v>
      </c>
      <c r="CK126" s="11">
        <f>SUM(CK122:CK125)</f>
        <v>0</v>
      </c>
      <c r="CL126" s="10">
        <f>SUM(CL122:CL125)</f>
        <v>0</v>
      </c>
      <c r="CM126" s="8">
        <f>SUM(CM122:CM125)</f>
        <v>0</v>
      </c>
      <c r="CN126" s="11">
        <f>SUM(CN122:CN125)</f>
        <v>0</v>
      </c>
      <c r="CO126" s="10">
        <f>SUM(CO122:CO125)</f>
        <v>0</v>
      </c>
      <c r="CP126" s="11">
        <f>SUM(CP122:CP125)</f>
        <v>0</v>
      </c>
      <c r="CQ126" s="10">
        <f>SUM(CQ122:CQ125)</f>
        <v>0</v>
      </c>
      <c r="CR126" s="11">
        <f>SUM(CR122:CR125)</f>
        <v>0</v>
      </c>
      <c r="CS126" s="10">
        <f>SUM(CS122:CS125)</f>
        <v>0</v>
      </c>
      <c r="CT126" s="11">
        <f>SUM(CT122:CT125)</f>
        <v>0</v>
      </c>
      <c r="CU126" s="10">
        <f>SUM(CU122:CU125)</f>
        <v>0</v>
      </c>
      <c r="CV126" s="11">
        <f>SUM(CV122:CV125)</f>
        <v>0</v>
      </c>
      <c r="CW126" s="10">
        <f>SUM(CW122:CW125)</f>
        <v>0</v>
      </c>
      <c r="CX126" s="11">
        <f>SUM(CX122:CX125)</f>
        <v>0</v>
      </c>
      <c r="CY126" s="10">
        <f>SUM(CY122:CY125)</f>
        <v>0</v>
      </c>
      <c r="CZ126" s="8">
        <f>SUM(CZ122:CZ125)</f>
        <v>0</v>
      </c>
      <c r="DA126" s="8">
        <f>SUM(DA122:DA125)</f>
        <v>0</v>
      </c>
      <c r="DB126" s="11">
        <f>SUM(DB122:DB125)</f>
        <v>0</v>
      </c>
      <c r="DC126" s="10">
        <f>SUM(DC122:DC125)</f>
        <v>0</v>
      </c>
      <c r="DD126" s="11">
        <f>SUM(DD122:DD125)</f>
        <v>0</v>
      </c>
      <c r="DE126" s="10">
        <f>SUM(DE122:DE125)</f>
        <v>0</v>
      </c>
      <c r="DF126" s="11">
        <f>SUM(DF122:DF125)</f>
        <v>0</v>
      </c>
      <c r="DG126" s="10">
        <f>SUM(DG122:DG125)</f>
        <v>0</v>
      </c>
      <c r="DH126" s="8">
        <f>SUM(DH122:DH125)</f>
        <v>0</v>
      </c>
      <c r="DI126" s="11">
        <f>SUM(DI122:DI125)</f>
        <v>0</v>
      </c>
      <c r="DJ126" s="10">
        <f>SUM(DJ122:DJ125)</f>
        <v>0</v>
      </c>
      <c r="DK126" s="11">
        <f>SUM(DK122:DK125)</f>
        <v>0</v>
      </c>
      <c r="DL126" s="10">
        <f>SUM(DL122:DL125)</f>
        <v>0</v>
      </c>
      <c r="DM126" s="11">
        <f>SUM(DM122:DM125)</f>
        <v>0</v>
      </c>
      <c r="DN126" s="10">
        <f>SUM(DN122:DN125)</f>
        <v>0</v>
      </c>
      <c r="DO126" s="11">
        <f>SUM(DO122:DO125)</f>
        <v>0</v>
      </c>
      <c r="DP126" s="10">
        <f>SUM(DP122:DP125)</f>
        <v>0</v>
      </c>
      <c r="DQ126" s="11">
        <f>SUM(DQ122:DQ125)</f>
        <v>0</v>
      </c>
      <c r="DR126" s="10">
        <f>SUM(DR122:DR125)</f>
        <v>0</v>
      </c>
      <c r="DS126" s="11">
        <f>SUM(DS122:DS125)</f>
        <v>0</v>
      </c>
      <c r="DT126" s="10">
        <f>SUM(DT122:DT125)</f>
        <v>0</v>
      </c>
      <c r="DU126" s="8">
        <f>SUM(DU122:DU125)</f>
        <v>0</v>
      </c>
      <c r="DV126" s="8">
        <f>SUM(DV122:DV125)</f>
        <v>0</v>
      </c>
      <c r="DW126" s="11">
        <f>SUM(DW122:DW125)</f>
        <v>0</v>
      </c>
      <c r="DX126" s="10">
        <f>SUM(DX122:DX125)</f>
        <v>0</v>
      </c>
      <c r="DY126" s="11">
        <f>SUM(DY122:DY125)</f>
        <v>0</v>
      </c>
      <c r="DZ126" s="10">
        <f>SUM(DZ122:DZ125)</f>
        <v>0</v>
      </c>
      <c r="EA126" s="11">
        <f>SUM(EA122:EA125)</f>
        <v>0</v>
      </c>
      <c r="EB126" s="10">
        <f>SUM(EB122:EB125)</f>
        <v>0</v>
      </c>
      <c r="EC126" s="8">
        <f>SUM(EC122:EC125)</f>
        <v>0</v>
      </c>
      <c r="ED126" s="11">
        <f>SUM(ED122:ED125)</f>
        <v>0</v>
      </c>
      <c r="EE126" s="10">
        <f>SUM(EE122:EE125)</f>
        <v>0</v>
      </c>
      <c r="EF126" s="11">
        <f>SUM(EF122:EF125)</f>
        <v>0</v>
      </c>
      <c r="EG126" s="10">
        <f>SUM(EG122:EG125)</f>
        <v>0</v>
      </c>
      <c r="EH126" s="11">
        <f>SUM(EH122:EH125)</f>
        <v>0</v>
      </c>
      <c r="EI126" s="10">
        <f>SUM(EI122:EI125)</f>
        <v>0</v>
      </c>
      <c r="EJ126" s="11">
        <f>SUM(EJ122:EJ125)</f>
        <v>0</v>
      </c>
      <c r="EK126" s="10">
        <f>SUM(EK122:EK125)</f>
        <v>0</v>
      </c>
      <c r="EL126" s="11">
        <f>SUM(EL122:EL125)</f>
        <v>0</v>
      </c>
      <c r="EM126" s="10">
        <f>SUM(EM122:EM125)</f>
        <v>0</v>
      </c>
      <c r="EN126" s="11">
        <f>SUM(EN122:EN125)</f>
        <v>0</v>
      </c>
      <c r="EO126" s="10">
        <f>SUM(EO122:EO125)</f>
        <v>0</v>
      </c>
      <c r="EP126" s="8">
        <f>SUM(EP122:EP125)</f>
        <v>0</v>
      </c>
      <c r="EQ126" s="8">
        <f>SUM(EQ122:EQ125)</f>
        <v>0</v>
      </c>
      <c r="ER126" s="11">
        <f>SUM(ER122:ER125)</f>
        <v>0</v>
      </c>
      <c r="ES126" s="10">
        <f>SUM(ES122:ES125)</f>
        <v>0</v>
      </c>
      <c r="ET126" s="11">
        <f>SUM(ET122:ET125)</f>
        <v>0</v>
      </c>
      <c r="EU126" s="10">
        <f>SUM(EU122:EU125)</f>
        <v>0</v>
      </c>
      <c r="EV126" s="11">
        <f>SUM(EV122:EV125)</f>
        <v>0</v>
      </c>
      <c r="EW126" s="10">
        <f>SUM(EW122:EW125)</f>
        <v>0</v>
      </c>
      <c r="EX126" s="8">
        <f>SUM(EX122:EX125)</f>
        <v>0</v>
      </c>
      <c r="EY126" s="11">
        <f>SUM(EY122:EY125)</f>
        <v>0</v>
      </c>
      <c r="EZ126" s="10">
        <f>SUM(EZ122:EZ125)</f>
        <v>0</v>
      </c>
      <c r="FA126" s="11">
        <f>SUM(FA122:FA125)</f>
        <v>0</v>
      </c>
      <c r="FB126" s="10">
        <f>SUM(FB122:FB125)</f>
        <v>0</v>
      </c>
      <c r="FC126" s="11">
        <f>SUM(FC122:FC125)</f>
        <v>0</v>
      </c>
      <c r="FD126" s="10">
        <f>SUM(FD122:FD125)</f>
        <v>0</v>
      </c>
      <c r="FE126" s="11">
        <f>SUM(FE122:FE125)</f>
        <v>0</v>
      </c>
      <c r="FF126" s="10">
        <f>SUM(FF122:FF125)</f>
        <v>0</v>
      </c>
      <c r="FG126" s="11">
        <f>SUM(FG122:FG125)</f>
        <v>0</v>
      </c>
      <c r="FH126" s="10">
        <f>SUM(FH122:FH125)</f>
        <v>0</v>
      </c>
      <c r="FI126" s="11">
        <f>SUM(FI122:FI125)</f>
        <v>0</v>
      </c>
      <c r="FJ126" s="10">
        <f>SUM(FJ122:FJ125)</f>
        <v>0</v>
      </c>
      <c r="FK126" s="8">
        <f>SUM(FK122:FK125)</f>
        <v>0</v>
      </c>
      <c r="FL126" s="8">
        <f>SUM(FL122:FL125)</f>
        <v>0</v>
      </c>
      <c r="FM126" s="11">
        <f>SUM(FM122:FM125)</f>
        <v>0</v>
      </c>
      <c r="FN126" s="10">
        <f>SUM(FN122:FN125)</f>
        <v>0</v>
      </c>
      <c r="FO126" s="11">
        <f>SUM(FO122:FO125)</f>
        <v>0</v>
      </c>
      <c r="FP126" s="10">
        <f>SUM(FP122:FP125)</f>
        <v>0</v>
      </c>
      <c r="FQ126" s="11">
        <f>SUM(FQ122:FQ125)</f>
        <v>0</v>
      </c>
      <c r="FR126" s="10">
        <f>SUM(FR122:FR125)</f>
        <v>0</v>
      </c>
      <c r="FS126" s="8">
        <f>SUM(FS122:FS125)</f>
        <v>0</v>
      </c>
      <c r="FT126" s="11">
        <f>SUM(FT122:FT125)</f>
        <v>0</v>
      </c>
      <c r="FU126" s="10">
        <f>SUM(FU122:FU125)</f>
        <v>0</v>
      </c>
      <c r="FV126" s="11">
        <f>SUM(FV122:FV125)</f>
        <v>0</v>
      </c>
      <c r="FW126" s="10">
        <f>SUM(FW122:FW125)</f>
        <v>0</v>
      </c>
      <c r="FX126" s="11">
        <f>SUM(FX122:FX125)</f>
        <v>0</v>
      </c>
      <c r="FY126" s="10">
        <f>SUM(FY122:FY125)</f>
        <v>0</v>
      </c>
      <c r="FZ126" s="11">
        <f>SUM(FZ122:FZ125)</f>
        <v>0</v>
      </c>
      <c r="GA126" s="10">
        <f>SUM(GA122:GA125)</f>
        <v>0</v>
      </c>
      <c r="GB126" s="11">
        <f>SUM(GB122:GB125)</f>
        <v>0</v>
      </c>
      <c r="GC126" s="10">
        <f>SUM(GC122:GC125)</f>
        <v>0</v>
      </c>
      <c r="GD126" s="11">
        <f>SUM(GD122:GD125)</f>
        <v>0</v>
      </c>
      <c r="GE126" s="10">
        <f>SUM(GE122:GE125)</f>
        <v>0</v>
      </c>
      <c r="GF126" s="8">
        <f>SUM(GF122:GF125)</f>
        <v>0</v>
      </c>
      <c r="GG126" s="8">
        <f>SUM(GG122:GG125)</f>
        <v>0</v>
      </c>
    </row>
    <row r="127" spans="1:189" ht="12.75">
      <c r="A127" s="5" t="s">
        <v>269</v>
      </c>
      <c r="B127" s="7"/>
      <c r="C127" s="7"/>
      <c r="D127" s="7"/>
      <c r="E127" s="7" t="s">
        <v>265</v>
      </c>
      <c r="F127" s="3" t="s">
        <v>266</v>
      </c>
      <c r="G127" s="7">
        <f>COUNTIF(V127:GG127,"e")</f>
        <v>0</v>
      </c>
      <c r="H127" s="7">
        <f>COUNTIF(V127:GG127,"z")</f>
        <v>0</v>
      </c>
      <c r="I127" s="7">
        <f>SUM(J127:R127)</f>
        <v>0</v>
      </c>
      <c r="J127" s="7">
        <f>V127+AQ127+BL127+CG127+DB127+DW127+ER127+FM127</f>
        <v>0</v>
      </c>
      <c r="K127" s="7">
        <f>X127+AS127+BN127+CI127+DD127+DY127+ET127+FO127</f>
        <v>0</v>
      </c>
      <c r="L127" s="7">
        <f>Z127+AU127+BP127+CK127+DF127+EA127+EV127+FQ127</f>
        <v>0</v>
      </c>
      <c r="M127" s="7">
        <f>AC127+AX127+BS127+CN127+DI127+ED127+EY127+FT127</f>
        <v>0</v>
      </c>
      <c r="N127" s="7">
        <f>AE127+AZ127+BU127+CP127+DK127+EF127+FA127+FV127</f>
        <v>0</v>
      </c>
      <c r="O127" s="7">
        <f>AG127+BB127+BW127+CR127+DM127+EH127+FC127+FX127</f>
        <v>0</v>
      </c>
      <c r="P127" s="7">
        <f>AI127+BD127+BY127+CT127+DO127+EJ127+FE127+FZ127</f>
        <v>0</v>
      </c>
      <c r="Q127" s="7">
        <f>AK127+BF127+CA127+CV127+DQ127+EL127+FG127+GB127</f>
        <v>0</v>
      </c>
      <c r="R127" s="7">
        <f>AM127+BH127+CC127+CX127+DS127+EN127+FI127+GD127</f>
        <v>0</v>
      </c>
      <c r="S127" s="8">
        <f>AP127+BK127+CF127+DA127+DV127+EQ127+FL127+GG127</f>
        <v>0</v>
      </c>
      <c r="T127" s="8">
        <f>AO127+BJ127+CE127+CZ127+DU127+EP127+FK127+GF127</f>
        <v>0</v>
      </c>
      <c r="U127" s="8">
        <v>0</v>
      </c>
      <c r="V127" s="11"/>
      <c r="W127" s="10"/>
      <c r="X127" s="11">
        <v>30</v>
      </c>
      <c r="Y127" s="10" t="s">
        <v>63</v>
      </c>
      <c r="Z127" s="11"/>
      <c r="AA127" s="10"/>
      <c r="AB127" s="8">
        <v>0</v>
      </c>
      <c r="AC127" s="11"/>
      <c r="AD127" s="10"/>
      <c r="AE127" s="11"/>
      <c r="AF127" s="10"/>
      <c r="AG127" s="11"/>
      <c r="AH127" s="10"/>
      <c r="AI127" s="11"/>
      <c r="AJ127" s="10"/>
      <c r="AK127" s="11"/>
      <c r="AL127" s="10"/>
      <c r="AM127" s="11"/>
      <c r="AN127" s="10"/>
      <c r="AO127" s="8"/>
      <c r="AP127" s="8">
        <f>AB127+AO127</f>
        <v>0</v>
      </c>
      <c r="AQ127" s="11"/>
      <c r="AR127" s="10"/>
      <c r="AS127" s="11"/>
      <c r="AT127" s="10"/>
      <c r="AU127" s="11"/>
      <c r="AV127" s="10"/>
      <c r="AW127" s="8"/>
      <c r="AX127" s="11"/>
      <c r="AY127" s="10"/>
      <c r="AZ127" s="11"/>
      <c r="BA127" s="10"/>
      <c r="BB127" s="11"/>
      <c r="BC127" s="10"/>
      <c r="BD127" s="11"/>
      <c r="BE127" s="10"/>
      <c r="BF127" s="11"/>
      <c r="BG127" s="10"/>
      <c r="BH127" s="11"/>
      <c r="BI127" s="10"/>
      <c r="BJ127" s="8"/>
      <c r="BK127" s="8">
        <f>AW127+BJ127</f>
        <v>0</v>
      </c>
      <c r="BL127" s="11"/>
      <c r="BM127" s="10"/>
      <c r="BN127" s="11"/>
      <c r="BO127" s="10"/>
      <c r="BP127" s="11"/>
      <c r="BQ127" s="10"/>
      <c r="BR127" s="8"/>
      <c r="BS127" s="11"/>
      <c r="BT127" s="10"/>
      <c r="BU127" s="11"/>
      <c r="BV127" s="10"/>
      <c r="BW127" s="11"/>
      <c r="BX127" s="10"/>
      <c r="BY127" s="11"/>
      <c r="BZ127" s="10"/>
      <c r="CA127" s="11"/>
      <c r="CB127" s="10"/>
      <c r="CC127" s="11"/>
      <c r="CD127" s="10"/>
      <c r="CE127" s="8"/>
      <c r="CF127" s="8">
        <f>BR127+CE127</f>
        <v>0</v>
      </c>
      <c r="CG127" s="11"/>
      <c r="CH127" s="10"/>
      <c r="CI127" s="11"/>
      <c r="CJ127" s="10"/>
      <c r="CK127" s="11"/>
      <c r="CL127" s="10"/>
      <c r="CM127" s="8"/>
      <c r="CN127" s="11"/>
      <c r="CO127" s="10"/>
      <c r="CP127" s="11"/>
      <c r="CQ127" s="10"/>
      <c r="CR127" s="11"/>
      <c r="CS127" s="10"/>
      <c r="CT127" s="11"/>
      <c r="CU127" s="10"/>
      <c r="CV127" s="11"/>
      <c r="CW127" s="10"/>
      <c r="CX127" s="11"/>
      <c r="CY127" s="10"/>
      <c r="CZ127" s="8"/>
      <c r="DA127" s="8">
        <f>CM127+CZ127</f>
        <v>0</v>
      </c>
      <c r="DB127" s="11"/>
      <c r="DC127" s="10"/>
      <c r="DD127" s="11"/>
      <c r="DE127" s="10"/>
      <c r="DF127" s="11"/>
      <c r="DG127" s="10"/>
      <c r="DH127" s="8"/>
      <c r="DI127" s="11"/>
      <c r="DJ127" s="10"/>
      <c r="DK127" s="11"/>
      <c r="DL127" s="10"/>
      <c r="DM127" s="11"/>
      <c r="DN127" s="10"/>
      <c r="DO127" s="11"/>
      <c r="DP127" s="10"/>
      <c r="DQ127" s="11"/>
      <c r="DR127" s="10"/>
      <c r="DS127" s="11"/>
      <c r="DT127" s="10"/>
      <c r="DU127" s="8"/>
      <c r="DV127" s="8">
        <f>DH127+DU127</f>
        <v>0</v>
      </c>
      <c r="DW127" s="11"/>
      <c r="DX127" s="10"/>
      <c r="DY127" s="11"/>
      <c r="DZ127" s="10"/>
      <c r="EA127" s="11"/>
      <c r="EB127" s="10"/>
      <c r="EC127" s="8"/>
      <c r="ED127" s="11"/>
      <c r="EE127" s="10"/>
      <c r="EF127" s="11"/>
      <c r="EG127" s="10"/>
      <c r="EH127" s="11"/>
      <c r="EI127" s="10"/>
      <c r="EJ127" s="11"/>
      <c r="EK127" s="10"/>
      <c r="EL127" s="11"/>
      <c r="EM127" s="10"/>
      <c r="EN127" s="11"/>
      <c r="EO127" s="10"/>
      <c r="EP127" s="8"/>
      <c r="EQ127" s="8">
        <f>EC127+EP127</f>
        <v>0</v>
      </c>
      <c r="ER127" s="11"/>
      <c r="ES127" s="10"/>
      <c r="ET127" s="11"/>
      <c r="EU127" s="10"/>
      <c r="EV127" s="11"/>
      <c r="EW127" s="10"/>
      <c r="EX127" s="8"/>
      <c r="EY127" s="11"/>
      <c r="EZ127" s="10"/>
      <c r="FA127" s="11"/>
      <c r="FB127" s="10"/>
      <c r="FC127" s="11"/>
      <c r="FD127" s="10"/>
      <c r="FE127" s="11"/>
      <c r="FF127" s="10"/>
      <c r="FG127" s="11"/>
      <c r="FH127" s="10"/>
      <c r="FI127" s="11"/>
      <c r="FJ127" s="10"/>
      <c r="FK127" s="8"/>
      <c r="FL127" s="8">
        <f>EX127+FK127</f>
        <v>0</v>
      </c>
      <c r="FM127" s="11"/>
      <c r="FN127" s="10"/>
      <c r="FO127" s="11"/>
      <c r="FP127" s="10"/>
      <c r="FQ127" s="11"/>
      <c r="FR127" s="10"/>
      <c r="FS127" s="8"/>
      <c r="FT127" s="11"/>
      <c r="FU127" s="10"/>
      <c r="FV127" s="11"/>
      <c r="FW127" s="10"/>
      <c r="FX127" s="11"/>
      <c r="FY127" s="10"/>
      <c r="FZ127" s="11"/>
      <c r="GA127" s="10"/>
      <c r="GB127" s="11"/>
      <c r="GC127" s="10"/>
      <c r="GD127" s="11"/>
      <c r="GE127" s="10"/>
      <c r="GF127" s="8"/>
      <c r="GG127" s="8">
        <f>FS127+GF127</f>
        <v>0</v>
      </c>
    </row>
    <row r="128" spans="1:189" ht="12.75">
      <c r="A128" s="7"/>
      <c r="B128" s="7"/>
      <c r="C128" s="7"/>
      <c r="D128" s="7"/>
      <c r="E128" s="7" t="s">
        <v>267</v>
      </c>
      <c r="F128" s="3" t="s">
        <v>268</v>
      </c>
      <c r="G128" s="7">
        <f>COUNTIF(V128:GG128,"e")</f>
        <v>0</v>
      </c>
      <c r="H128" s="7">
        <f>COUNTIF(V128:GG128,"z")</f>
        <v>0</v>
      </c>
      <c r="I128" s="7">
        <f>SUM(J128:R128)</f>
        <v>0</v>
      </c>
      <c r="J128" s="7">
        <f>V128+AQ128+BL128+CG128+DB128+DW128+ER128+FM128</f>
        <v>0</v>
      </c>
      <c r="K128" s="7">
        <f>X128+AS128+BN128+CI128+DD128+DY128+ET128+FO128</f>
        <v>0</v>
      </c>
      <c r="L128" s="7">
        <f>Z128+AU128+BP128+CK128+DF128+EA128+EV128+FQ128</f>
        <v>0</v>
      </c>
      <c r="M128" s="7">
        <f>AC128+AX128+BS128+CN128+DI128+ED128+EY128+FT128</f>
        <v>0</v>
      </c>
      <c r="N128" s="7">
        <f>AE128+AZ128+BU128+CP128+DK128+EF128+FA128+FV128</f>
        <v>0</v>
      </c>
      <c r="O128" s="7">
        <f>AG128+BB128+BW128+CR128+DM128+EH128+FC128+FX128</f>
        <v>0</v>
      </c>
      <c r="P128" s="7">
        <f>AI128+BD128+BY128+CT128+DO128+EJ128+FE128+FZ128</f>
        <v>0</v>
      </c>
      <c r="Q128" s="7">
        <f>AK128+BF128+CA128+CV128+DQ128+EL128+FG128+GB128</f>
        <v>0</v>
      </c>
      <c r="R128" s="7">
        <f>AM128+BH128+CC128+CX128+DS128+EN128+FI128+GD128</f>
        <v>0</v>
      </c>
      <c r="S128" s="8">
        <f>AP128+BK128+CF128+DA128+DV128+EQ128+FL128+GG128</f>
        <v>0</v>
      </c>
      <c r="T128" s="8">
        <f>AO128+BJ128+CE128+CZ128+DU128+EP128+FK128+GF128</f>
        <v>0</v>
      </c>
      <c r="U128" s="8">
        <v>0</v>
      </c>
      <c r="V128" s="11"/>
      <c r="W128" s="10"/>
      <c r="X128" s="11">
        <v>30</v>
      </c>
      <c r="Y128" s="10" t="s">
        <v>63</v>
      </c>
      <c r="Z128" s="11"/>
      <c r="AA128" s="10"/>
      <c r="AB128" s="8">
        <v>0</v>
      </c>
      <c r="AC128" s="11"/>
      <c r="AD128" s="10"/>
      <c r="AE128" s="11"/>
      <c r="AF128" s="10"/>
      <c r="AG128" s="11"/>
      <c r="AH128" s="10"/>
      <c r="AI128" s="11"/>
      <c r="AJ128" s="10"/>
      <c r="AK128" s="11"/>
      <c r="AL128" s="10"/>
      <c r="AM128" s="11"/>
      <c r="AN128" s="10"/>
      <c r="AO128" s="8"/>
      <c r="AP128" s="8">
        <f>AB128+AO128</f>
        <v>0</v>
      </c>
      <c r="AQ128" s="11"/>
      <c r="AR128" s="10"/>
      <c r="AS128" s="11"/>
      <c r="AT128" s="10"/>
      <c r="AU128" s="11"/>
      <c r="AV128" s="10"/>
      <c r="AW128" s="8"/>
      <c r="AX128" s="11"/>
      <c r="AY128" s="10"/>
      <c r="AZ128" s="11"/>
      <c r="BA128" s="10"/>
      <c r="BB128" s="11"/>
      <c r="BC128" s="10"/>
      <c r="BD128" s="11"/>
      <c r="BE128" s="10"/>
      <c r="BF128" s="11"/>
      <c r="BG128" s="10"/>
      <c r="BH128" s="11"/>
      <c r="BI128" s="10"/>
      <c r="BJ128" s="8"/>
      <c r="BK128" s="8">
        <f>AW128+BJ128</f>
        <v>0</v>
      </c>
      <c r="BL128" s="11"/>
      <c r="BM128" s="10"/>
      <c r="BN128" s="11"/>
      <c r="BO128" s="10"/>
      <c r="BP128" s="11"/>
      <c r="BQ128" s="10"/>
      <c r="BR128" s="8"/>
      <c r="BS128" s="11"/>
      <c r="BT128" s="10"/>
      <c r="BU128" s="11"/>
      <c r="BV128" s="10"/>
      <c r="BW128" s="11"/>
      <c r="BX128" s="10"/>
      <c r="BY128" s="11"/>
      <c r="BZ128" s="10"/>
      <c r="CA128" s="11"/>
      <c r="CB128" s="10"/>
      <c r="CC128" s="11"/>
      <c r="CD128" s="10"/>
      <c r="CE128" s="8"/>
      <c r="CF128" s="8">
        <f>BR128+CE128</f>
        <v>0</v>
      </c>
      <c r="CG128" s="11"/>
      <c r="CH128" s="10"/>
      <c r="CI128" s="11"/>
      <c r="CJ128" s="10"/>
      <c r="CK128" s="11"/>
      <c r="CL128" s="10"/>
      <c r="CM128" s="8"/>
      <c r="CN128" s="11"/>
      <c r="CO128" s="10"/>
      <c r="CP128" s="11"/>
      <c r="CQ128" s="10"/>
      <c r="CR128" s="11"/>
      <c r="CS128" s="10"/>
      <c r="CT128" s="11"/>
      <c r="CU128" s="10"/>
      <c r="CV128" s="11"/>
      <c r="CW128" s="10"/>
      <c r="CX128" s="11"/>
      <c r="CY128" s="10"/>
      <c r="CZ128" s="8"/>
      <c r="DA128" s="8">
        <f>CM128+CZ128</f>
        <v>0</v>
      </c>
      <c r="DB128" s="11"/>
      <c r="DC128" s="10"/>
      <c r="DD128" s="11"/>
      <c r="DE128" s="10"/>
      <c r="DF128" s="11"/>
      <c r="DG128" s="10"/>
      <c r="DH128" s="8"/>
      <c r="DI128" s="11"/>
      <c r="DJ128" s="10"/>
      <c r="DK128" s="11"/>
      <c r="DL128" s="10"/>
      <c r="DM128" s="11"/>
      <c r="DN128" s="10"/>
      <c r="DO128" s="11"/>
      <c r="DP128" s="10"/>
      <c r="DQ128" s="11"/>
      <c r="DR128" s="10"/>
      <c r="DS128" s="11"/>
      <c r="DT128" s="10"/>
      <c r="DU128" s="8"/>
      <c r="DV128" s="8">
        <f>DH128+DU128</f>
        <v>0</v>
      </c>
      <c r="DW128" s="11"/>
      <c r="DX128" s="10"/>
      <c r="DY128" s="11"/>
      <c r="DZ128" s="10"/>
      <c r="EA128" s="11"/>
      <c r="EB128" s="10"/>
      <c r="EC128" s="8"/>
      <c r="ED128" s="11"/>
      <c r="EE128" s="10"/>
      <c r="EF128" s="11"/>
      <c r="EG128" s="10"/>
      <c r="EH128" s="11"/>
      <c r="EI128" s="10"/>
      <c r="EJ128" s="11"/>
      <c r="EK128" s="10"/>
      <c r="EL128" s="11"/>
      <c r="EM128" s="10"/>
      <c r="EN128" s="11"/>
      <c r="EO128" s="10"/>
      <c r="EP128" s="8"/>
      <c r="EQ128" s="8">
        <f>EC128+EP128</f>
        <v>0</v>
      </c>
      <c r="ER128" s="11"/>
      <c r="ES128" s="10"/>
      <c r="ET128" s="11"/>
      <c r="EU128" s="10"/>
      <c r="EV128" s="11"/>
      <c r="EW128" s="10"/>
      <c r="EX128" s="8"/>
      <c r="EY128" s="11"/>
      <c r="EZ128" s="10"/>
      <c r="FA128" s="11"/>
      <c r="FB128" s="10"/>
      <c r="FC128" s="11"/>
      <c r="FD128" s="10"/>
      <c r="FE128" s="11"/>
      <c r="FF128" s="10"/>
      <c r="FG128" s="11"/>
      <c r="FH128" s="10"/>
      <c r="FI128" s="11"/>
      <c r="FJ128" s="10"/>
      <c r="FK128" s="8"/>
      <c r="FL128" s="8">
        <f>EX128+FK128</f>
        <v>0</v>
      </c>
      <c r="FM128" s="11"/>
      <c r="FN128" s="10"/>
      <c r="FO128" s="11"/>
      <c r="FP128" s="10"/>
      <c r="FQ128" s="11"/>
      <c r="FR128" s="10"/>
      <c r="FS128" s="8"/>
      <c r="FT128" s="11"/>
      <c r="FU128" s="10"/>
      <c r="FV128" s="11"/>
      <c r="FW128" s="10"/>
      <c r="FX128" s="11"/>
      <c r="FY128" s="10"/>
      <c r="FZ128" s="11"/>
      <c r="GA128" s="10"/>
      <c r="GB128" s="11"/>
      <c r="GC128" s="10"/>
      <c r="GD128" s="11"/>
      <c r="GE128" s="10"/>
      <c r="GF128" s="8"/>
      <c r="GG128" s="8">
        <f>FS128+GF128</f>
        <v>0</v>
      </c>
    </row>
    <row r="129" spans="1:189" ht="15.75" customHeight="1">
      <c r="A129" s="7"/>
      <c r="B129" s="7"/>
      <c r="C129" s="7"/>
      <c r="D129" s="7"/>
      <c r="E129" s="7"/>
      <c r="F129" s="7" t="s">
        <v>81</v>
      </c>
      <c r="G129" s="7">
        <f>SUM(G127:G128)</f>
        <v>0</v>
      </c>
      <c r="H129" s="7">
        <f>SUM(H127:H128)</f>
        <v>0</v>
      </c>
      <c r="I129" s="7">
        <f>SUM(I127:I128)</f>
        <v>0</v>
      </c>
      <c r="J129" s="7">
        <f>SUM(J127:J128)</f>
        <v>0</v>
      </c>
      <c r="K129" s="7">
        <f>SUM(K127:K128)</f>
        <v>0</v>
      </c>
      <c r="L129" s="7">
        <f>SUM(L127:L128)</f>
        <v>0</v>
      </c>
      <c r="M129" s="7">
        <f>SUM(M127:M128)</f>
        <v>0</v>
      </c>
      <c r="N129" s="7">
        <f>SUM(N127:N128)</f>
        <v>0</v>
      </c>
      <c r="O129" s="7">
        <f>SUM(O127:O128)</f>
        <v>0</v>
      </c>
      <c r="P129" s="7">
        <f>SUM(P127:P128)</f>
        <v>0</v>
      </c>
      <c r="Q129" s="7">
        <f>SUM(Q127:Q128)</f>
        <v>0</v>
      </c>
      <c r="R129" s="7">
        <f>SUM(R127:R128)</f>
        <v>0</v>
      </c>
      <c r="S129" s="8">
        <f>SUM(S127:S128)</f>
        <v>0</v>
      </c>
      <c r="T129" s="8">
        <f>SUM(T127:T128)</f>
        <v>0</v>
      </c>
      <c r="U129" s="8">
        <f>SUM(U127:U128)</f>
        <v>0</v>
      </c>
      <c r="V129" s="11">
        <f>SUM(V127:V128)</f>
        <v>0</v>
      </c>
      <c r="W129" s="10">
        <f>SUM(W127:W128)</f>
        <v>0</v>
      </c>
      <c r="X129" s="11">
        <f>SUM(X127:X128)</f>
        <v>0</v>
      </c>
      <c r="Y129" s="10">
        <f>SUM(Y127:Y128)</f>
        <v>0</v>
      </c>
      <c r="Z129" s="11">
        <f>SUM(Z127:Z128)</f>
        <v>0</v>
      </c>
      <c r="AA129" s="10">
        <f>SUM(AA127:AA128)</f>
        <v>0</v>
      </c>
      <c r="AB129" s="8">
        <f>SUM(AB127:AB128)</f>
        <v>0</v>
      </c>
      <c r="AC129" s="11">
        <f>SUM(AC127:AC128)</f>
        <v>0</v>
      </c>
      <c r="AD129" s="10">
        <f>SUM(AD127:AD128)</f>
        <v>0</v>
      </c>
      <c r="AE129" s="11">
        <f>SUM(AE127:AE128)</f>
        <v>0</v>
      </c>
      <c r="AF129" s="10">
        <f>SUM(AF127:AF128)</f>
        <v>0</v>
      </c>
      <c r="AG129" s="11">
        <f>SUM(AG127:AG128)</f>
        <v>0</v>
      </c>
      <c r="AH129" s="10">
        <f>SUM(AH127:AH128)</f>
        <v>0</v>
      </c>
      <c r="AI129" s="11">
        <f>SUM(AI127:AI128)</f>
        <v>0</v>
      </c>
      <c r="AJ129" s="10">
        <f>SUM(AJ127:AJ128)</f>
        <v>0</v>
      </c>
      <c r="AK129" s="11">
        <f>SUM(AK127:AK128)</f>
        <v>0</v>
      </c>
      <c r="AL129" s="10">
        <f>SUM(AL127:AL128)</f>
        <v>0</v>
      </c>
      <c r="AM129" s="11">
        <f>SUM(AM127:AM128)</f>
        <v>0</v>
      </c>
      <c r="AN129" s="10">
        <f>SUM(AN127:AN128)</f>
        <v>0</v>
      </c>
      <c r="AO129" s="8">
        <f>SUM(AO127:AO128)</f>
        <v>0</v>
      </c>
      <c r="AP129" s="8">
        <f>SUM(AP127:AP128)</f>
        <v>0</v>
      </c>
      <c r="AQ129" s="11">
        <f>SUM(AQ127:AQ128)</f>
        <v>0</v>
      </c>
      <c r="AR129" s="10">
        <f>SUM(AR127:AR128)</f>
        <v>0</v>
      </c>
      <c r="AS129" s="11">
        <f>SUM(AS127:AS128)</f>
        <v>0</v>
      </c>
      <c r="AT129" s="10">
        <f>SUM(AT127:AT128)</f>
        <v>0</v>
      </c>
      <c r="AU129" s="11">
        <f>SUM(AU127:AU128)</f>
        <v>0</v>
      </c>
      <c r="AV129" s="10">
        <f>SUM(AV127:AV128)</f>
        <v>0</v>
      </c>
      <c r="AW129" s="8">
        <f>SUM(AW127:AW128)</f>
        <v>0</v>
      </c>
      <c r="AX129" s="11">
        <f>SUM(AX127:AX128)</f>
        <v>0</v>
      </c>
      <c r="AY129" s="10">
        <f>SUM(AY127:AY128)</f>
        <v>0</v>
      </c>
      <c r="AZ129" s="11">
        <f>SUM(AZ127:AZ128)</f>
        <v>0</v>
      </c>
      <c r="BA129" s="10">
        <f>SUM(BA127:BA128)</f>
        <v>0</v>
      </c>
      <c r="BB129" s="11">
        <f>SUM(BB127:BB128)</f>
        <v>0</v>
      </c>
      <c r="BC129" s="10">
        <f>SUM(BC127:BC128)</f>
        <v>0</v>
      </c>
      <c r="BD129" s="11">
        <f>SUM(BD127:BD128)</f>
        <v>0</v>
      </c>
      <c r="BE129" s="10">
        <f>SUM(BE127:BE128)</f>
        <v>0</v>
      </c>
      <c r="BF129" s="11">
        <f>SUM(BF127:BF128)</f>
        <v>0</v>
      </c>
      <c r="BG129" s="10">
        <f>SUM(BG127:BG128)</f>
        <v>0</v>
      </c>
      <c r="BH129" s="11">
        <f>SUM(BH127:BH128)</f>
        <v>0</v>
      </c>
      <c r="BI129" s="10">
        <f>SUM(BI127:BI128)</f>
        <v>0</v>
      </c>
      <c r="BJ129" s="8">
        <f>SUM(BJ127:BJ128)</f>
        <v>0</v>
      </c>
      <c r="BK129" s="8">
        <f>SUM(BK127:BK128)</f>
        <v>0</v>
      </c>
      <c r="BL129" s="11">
        <f>SUM(BL127:BL128)</f>
        <v>0</v>
      </c>
      <c r="BM129" s="10">
        <f>SUM(BM127:BM128)</f>
        <v>0</v>
      </c>
      <c r="BN129" s="11">
        <f>SUM(BN127:BN128)</f>
        <v>0</v>
      </c>
      <c r="BO129" s="10">
        <f>SUM(BO127:BO128)</f>
        <v>0</v>
      </c>
      <c r="BP129" s="11">
        <f>SUM(BP127:BP128)</f>
        <v>0</v>
      </c>
      <c r="BQ129" s="10">
        <f>SUM(BQ127:BQ128)</f>
        <v>0</v>
      </c>
      <c r="BR129" s="8">
        <f>SUM(BR127:BR128)</f>
        <v>0</v>
      </c>
      <c r="BS129" s="11">
        <f>SUM(BS127:BS128)</f>
        <v>0</v>
      </c>
      <c r="BT129" s="10">
        <f>SUM(BT127:BT128)</f>
        <v>0</v>
      </c>
      <c r="BU129" s="11">
        <f>SUM(BU127:BU128)</f>
        <v>0</v>
      </c>
      <c r="BV129" s="10">
        <f>SUM(BV127:BV128)</f>
        <v>0</v>
      </c>
      <c r="BW129" s="11">
        <f>SUM(BW127:BW128)</f>
        <v>0</v>
      </c>
      <c r="BX129" s="10">
        <f>SUM(BX127:BX128)</f>
        <v>0</v>
      </c>
      <c r="BY129" s="11">
        <f>SUM(BY127:BY128)</f>
        <v>0</v>
      </c>
      <c r="BZ129" s="10">
        <f>SUM(BZ127:BZ128)</f>
        <v>0</v>
      </c>
      <c r="CA129" s="11">
        <f>SUM(CA127:CA128)</f>
        <v>0</v>
      </c>
      <c r="CB129" s="10">
        <f>SUM(CB127:CB128)</f>
        <v>0</v>
      </c>
      <c r="CC129" s="11">
        <f>SUM(CC127:CC128)</f>
        <v>0</v>
      </c>
      <c r="CD129" s="10">
        <f>SUM(CD127:CD128)</f>
        <v>0</v>
      </c>
      <c r="CE129" s="8">
        <f>SUM(CE127:CE128)</f>
        <v>0</v>
      </c>
      <c r="CF129" s="8">
        <f>SUM(CF127:CF128)</f>
        <v>0</v>
      </c>
      <c r="CG129" s="11">
        <f>SUM(CG127:CG128)</f>
        <v>0</v>
      </c>
      <c r="CH129" s="10">
        <f>SUM(CH127:CH128)</f>
        <v>0</v>
      </c>
      <c r="CI129" s="11">
        <f>SUM(CI127:CI128)</f>
        <v>0</v>
      </c>
      <c r="CJ129" s="10">
        <f>SUM(CJ127:CJ128)</f>
        <v>0</v>
      </c>
      <c r="CK129" s="11">
        <f>SUM(CK127:CK128)</f>
        <v>0</v>
      </c>
      <c r="CL129" s="10">
        <f>SUM(CL127:CL128)</f>
        <v>0</v>
      </c>
      <c r="CM129" s="8">
        <f>SUM(CM127:CM128)</f>
        <v>0</v>
      </c>
      <c r="CN129" s="11">
        <f>SUM(CN127:CN128)</f>
        <v>0</v>
      </c>
      <c r="CO129" s="10">
        <f>SUM(CO127:CO128)</f>
        <v>0</v>
      </c>
      <c r="CP129" s="11">
        <f>SUM(CP127:CP128)</f>
        <v>0</v>
      </c>
      <c r="CQ129" s="10">
        <f>SUM(CQ127:CQ128)</f>
        <v>0</v>
      </c>
      <c r="CR129" s="11">
        <f>SUM(CR127:CR128)</f>
        <v>0</v>
      </c>
      <c r="CS129" s="10">
        <f>SUM(CS127:CS128)</f>
        <v>0</v>
      </c>
      <c r="CT129" s="11">
        <f>SUM(CT127:CT128)</f>
        <v>0</v>
      </c>
      <c r="CU129" s="10">
        <f>SUM(CU127:CU128)</f>
        <v>0</v>
      </c>
      <c r="CV129" s="11">
        <f>SUM(CV127:CV128)</f>
        <v>0</v>
      </c>
      <c r="CW129" s="10">
        <f>SUM(CW127:CW128)</f>
        <v>0</v>
      </c>
      <c r="CX129" s="11">
        <f>SUM(CX127:CX128)</f>
        <v>0</v>
      </c>
      <c r="CY129" s="10">
        <f>SUM(CY127:CY128)</f>
        <v>0</v>
      </c>
      <c r="CZ129" s="8">
        <f>SUM(CZ127:CZ128)</f>
        <v>0</v>
      </c>
      <c r="DA129" s="8">
        <f>SUM(DA127:DA128)</f>
        <v>0</v>
      </c>
      <c r="DB129" s="11">
        <f>SUM(DB127:DB128)</f>
        <v>0</v>
      </c>
      <c r="DC129" s="10">
        <f>SUM(DC127:DC128)</f>
        <v>0</v>
      </c>
      <c r="DD129" s="11">
        <f>SUM(DD127:DD128)</f>
        <v>0</v>
      </c>
      <c r="DE129" s="10">
        <f>SUM(DE127:DE128)</f>
        <v>0</v>
      </c>
      <c r="DF129" s="11">
        <f>SUM(DF127:DF128)</f>
        <v>0</v>
      </c>
      <c r="DG129" s="10">
        <f>SUM(DG127:DG128)</f>
        <v>0</v>
      </c>
      <c r="DH129" s="8">
        <f>SUM(DH127:DH128)</f>
        <v>0</v>
      </c>
      <c r="DI129" s="11">
        <f>SUM(DI127:DI128)</f>
        <v>0</v>
      </c>
      <c r="DJ129" s="10">
        <f>SUM(DJ127:DJ128)</f>
        <v>0</v>
      </c>
      <c r="DK129" s="11">
        <f>SUM(DK127:DK128)</f>
        <v>0</v>
      </c>
      <c r="DL129" s="10">
        <f>SUM(DL127:DL128)</f>
        <v>0</v>
      </c>
      <c r="DM129" s="11">
        <f>SUM(DM127:DM128)</f>
        <v>0</v>
      </c>
      <c r="DN129" s="10">
        <f>SUM(DN127:DN128)</f>
        <v>0</v>
      </c>
      <c r="DO129" s="11">
        <f>SUM(DO127:DO128)</f>
        <v>0</v>
      </c>
      <c r="DP129" s="10">
        <f>SUM(DP127:DP128)</f>
        <v>0</v>
      </c>
      <c r="DQ129" s="11">
        <f>SUM(DQ127:DQ128)</f>
        <v>0</v>
      </c>
      <c r="DR129" s="10">
        <f>SUM(DR127:DR128)</f>
        <v>0</v>
      </c>
      <c r="DS129" s="11">
        <f>SUM(DS127:DS128)</f>
        <v>0</v>
      </c>
      <c r="DT129" s="10">
        <f>SUM(DT127:DT128)</f>
        <v>0</v>
      </c>
      <c r="DU129" s="8">
        <f>SUM(DU127:DU128)</f>
        <v>0</v>
      </c>
      <c r="DV129" s="8">
        <f>SUM(DV127:DV128)</f>
        <v>0</v>
      </c>
      <c r="DW129" s="11">
        <f>SUM(DW127:DW128)</f>
        <v>0</v>
      </c>
      <c r="DX129" s="10">
        <f>SUM(DX127:DX128)</f>
        <v>0</v>
      </c>
      <c r="DY129" s="11">
        <f>SUM(DY127:DY128)</f>
        <v>0</v>
      </c>
      <c r="DZ129" s="10">
        <f>SUM(DZ127:DZ128)</f>
        <v>0</v>
      </c>
      <c r="EA129" s="11">
        <f>SUM(EA127:EA128)</f>
        <v>0</v>
      </c>
      <c r="EB129" s="10">
        <f>SUM(EB127:EB128)</f>
        <v>0</v>
      </c>
      <c r="EC129" s="8">
        <f>SUM(EC127:EC128)</f>
        <v>0</v>
      </c>
      <c r="ED129" s="11">
        <f>SUM(ED127:ED128)</f>
        <v>0</v>
      </c>
      <c r="EE129" s="10">
        <f>SUM(EE127:EE128)</f>
        <v>0</v>
      </c>
      <c r="EF129" s="11">
        <f>SUM(EF127:EF128)</f>
        <v>0</v>
      </c>
      <c r="EG129" s="10">
        <f>SUM(EG127:EG128)</f>
        <v>0</v>
      </c>
      <c r="EH129" s="11">
        <f>SUM(EH127:EH128)</f>
        <v>0</v>
      </c>
      <c r="EI129" s="10">
        <f>SUM(EI127:EI128)</f>
        <v>0</v>
      </c>
      <c r="EJ129" s="11">
        <f>SUM(EJ127:EJ128)</f>
        <v>0</v>
      </c>
      <c r="EK129" s="10">
        <f>SUM(EK127:EK128)</f>
        <v>0</v>
      </c>
      <c r="EL129" s="11">
        <f>SUM(EL127:EL128)</f>
        <v>0</v>
      </c>
      <c r="EM129" s="10">
        <f>SUM(EM127:EM128)</f>
        <v>0</v>
      </c>
      <c r="EN129" s="11">
        <f>SUM(EN127:EN128)</f>
        <v>0</v>
      </c>
      <c r="EO129" s="10">
        <f>SUM(EO127:EO128)</f>
        <v>0</v>
      </c>
      <c r="EP129" s="8">
        <f>SUM(EP127:EP128)</f>
        <v>0</v>
      </c>
      <c r="EQ129" s="8">
        <f>SUM(EQ127:EQ128)</f>
        <v>0</v>
      </c>
      <c r="ER129" s="11">
        <f>SUM(ER127:ER128)</f>
        <v>0</v>
      </c>
      <c r="ES129" s="10">
        <f>SUM(ES127:ES128)</f>
        <v>0</v>
      </c>
      <c r="ET129" s="11">
        <f>SUM(ET127:ET128)</f>
        <v>0</v>
      </c>
      <c r="EU129" s="10">
        <f>SUM(EU127:EU128)</f>
        <v>0</v>
      </c>
      <c r="EV129" s="11">
        <f>SUM(EV127:EV128)</f>
        <v>0</v>
      </c>
      <c r="EW129" s="10">
        <f>SUM(EW127:EW128)</f>
        <v>0</v>
      </c>
      <c r="EX129" s="8">
        <f>SUM(EX127:EX128)</f>
        <v>0</v>
      </c>
      <c r="EY129" s="11">
        <f>SUM(EY127:EY128)</f>
        <v>0</v>
      </c>
      <c r="EZ129" s="10">
        <f>SUM(EZ127:EZ128)</f>
        <v>0</v>
      </c>
      <c r="FA129" s="11">
        <f>SUM(FA127:FA128)</f>
        <v>0</v>
      </c>
      <c r="FB129" s="10">
        <f>SUM(FB127:FB128)</f>
        <v>0</v>
      </c>
      <c r="FC129" s="11">
        <f>SUM(FC127:FC128)</f>
        <v>0</v>
      </c>
      <c r="FD129" s="10">
        <f>SUM(FD127:FD128)</f>
        <v>0</v>
      </c>
      <c r="FE129" s="11">
        <f>SUM(FE127:FE128)</f>
        <v>0</v>
      </c>
      <c r="FF129" s="10">
        <f>SUM(FF127:FF128)</f>
        <v>0</v>
      </c>
      <c r="FG129" s="11">
        <f>SUM(FG127:FG128)</f>
        <v>0</v>
      </c>
      <c r="FH129" s="10">
        <f>SUM(FH127:FH128)</f>
        <v>0</v>
      </c>
      <c r="FI129" s="11">
        <f>SUM(FI127:FI128)</f>
        <v>0</v>
      </c>
      <c r="FJ129" s="10">
        <f>SUM(FJ127:FJ128)</f>
        <v>0</v>
      </c>
      <c r="FK129" s="8">
        <f>SUM(FK127:FK128)</f>
        <v>0</v>
      </c>
      <c r="FL129" s="8">
        <f>SUM(FL127:FL128)</f>
        <v>0</v>
      </c>
      <c r="FM129" s="11">
        <f>SUM(FM127:FM128)</f>
        <v>0</v>
      </c>
      <c r="FN129" s="10">
        <f>SUM(FN127:FN128)</f>
        <v>0</v>
      </c>
      <c r="FO129" s="11">
        <f>SUM(FO127:FO128)</f>
        <v>0</v>
      </c>
      <c r="FP129" s="10">
        <f>SUM(FP127:FP128)</f>
        <v>0</v>
      </c>
      <c r="FQ129" s="11">
        <f>SUM(FQ127:FQ128)</f>
        <v>0</v>
      </c>
      <c r="FR129" s="10">
        <f>SUM(FR127:FR128)</f>
        <v>0</v>
      </c>
      <c r="FS129" s="8">
        <f>SUM(FS127:FS128)</f>
        <v>0</v>
      </c>
      <c r="FT129" s="11">
        <f>SUM(FT127:FT128)</f>
        <v>0</v>
      </c>
      <c r="FU129" s="10">
        <f>SUM(FU127:FU128)</f>
        <v>0</v>
      </c>
      <c r="FV129" s="11">
        <f>SUM(FV127:FV128)</f>
        <v>0</v>
      </c>
      <c r="FW129" s="10">
        <f>SUM(FW127:FW128)</f>
        <v>0</v>
      </c>
      <c r="FX129" s="11">
        <f>SUM(FX127:FX128)</f>
        <v>0</v>
      </c>
      <c r="FY129" s="10">
        <f>SUM(FY127:FY128)</f>
        <v>0</v>
      </c>
      <c r="FZ129" s="11">
        <f>SUM(FZ127:FZ128)</f>
        <v>0</v>
      </c>
      <c r="GA129" s="10">
        <f>SUM(GA127:GA128)</f>
        <v>0</v>
      </c>
      <c r="GB129" s="11">
        <f>SUM(GB127:GB128)</f>
        <v>0</v>
      </c>
      <c r="GC129" s="10">
        <f>SUM(GC127:GC128)</f>
        <v>0</v>
      </c>
      <c r="GD129" s="11">
        <f>SUM(GD127:GD128)</f>
        <v>0</v>
      </c>
      <c r="GE129" s="10">
        <f>SUM(GE127:GE128)</f>
        <v>0</v>
      </c>
      <c r="GF129" s="8">
        <f>SUM(GF127:GF128)</f>
        <v>0</v>
      </c>
      <c r="GG129" s="8">
        <f>SUM(GG127:GG128)</f>
        <v>0</v>
      </c>
    </row>
    <row r="130" spans="1:189" ht="19.5" customHeight="1">
      <c r="A130" s="7"/>
      <c r="B130" s="7"/>
      <c r="C130" s="7"/>
      <c r="D130" s="7"/>
      <c r="E130" s="7"/>
      <c r="F130" s="9" t="s">
        <v>270</v>
      </c>
      <c r="G130" s="7">
        <f>G27+G37+G78+G121+G126</f>
        <v>0</v>
      </c>
      <c r="H130" s="7">
        <f>H27+H37+H78+H121+H126</f>
        <v>0</v>
      </c>
      <c r="I130" s="7">
        <f>I27+I37+I78+I126</f>
        <v>0</v>
      </c>
      <c r="J130" s="7">
        <f>J27+J37+J78+J126</f>
        <v>0</v>
      </c>
      <c r="K130" s="7">
        <f>K27+K37+K78+K126</f>
        <v>0</v>
      </c>
      <c r="L130" s="7">
        <f>L27+L37+L78+L126</f>
        <v>0</v>
      </c>
      <c r="M130" s="7">
        <f>M27+M37+M78+M126</f>
        <v>0</v>
      </c>
      <c r="N130" s="7">
        <f>N27+N37+N78+N126</f>
        <v>0</v>
      </c>
      <c r="O130" s="7">
        <f>O27+O37+O78+O126</f>
        <v>0</v>
      </c>
      <c r="P130" s="7">
        <f>P27+P37+P78+P126</f>
        <v>0</v>
      </c>
      <c r="Q130" s="7">
        <f>Q27+Q37+Q78+Q126</f>
        <v>0</v>
      </c>
      <c r="R130" s="7">
        <f>R27+R37+R78+R126</f>
        <v>0</v>
      </c>
      <c r="S130" s="8">
        <f>S27+S37+S78+S121+S126</f>
        <v>0</v>
      </c>
      <c r="T130" s="8">
        <f>T27+T37+T78+T121+T126</f>
        <v>0</v>
      </c>
      <c r="U130" s="8">
        <f>U27+U37+U78+U121+U126</f>
        <v>0</v>
      </c>
      <c r="V130" s="11">
        <f>V27+V37+V78+V126</f>
        <v>0</v>
      </c>
      <c r="W130" s="10">
        <f>W27+W37+W78+W126</f>
        <v>0</v>
      </c>
      <c r="X130" s="11">
        <f>X27+X37+X78+X126</f>
        <v>0</v>
      </c>
      <c r="Y130" s="10">
        <f>Y27+Y37+Y78+Y126</f>
        <v>0</v>
      </c>
      <c r="Z130" s="11">
        <f>Z27+Z37+Z78+Z126</f>
        <v>0</v>
      </c>
      <c r="AA130" s="10">
        <f>AA27+AA37+AA78+AA126</f>
        <v>0</v>
      </c>
      <c r="AB130" s="8">
        <f>AB27+AB37+AB78+AB121+AB126</f>
        <v>0</v>
      </c>
      <c r="AC130" s="11">
        <f>AC27+AC37+AC78+AC126</f>
        <v>0</v>
      </c>
      <c r="AD130" s="10">
        <f>AD27+AD37+AD78+AD126</f>
        <v>0</v>
      </c>
      <c r="AE130" s="11">
        <f>AE27+AE37+AE78+AE126</f>
        <v>0</v>
      </c>
      <c r="AF130" s="10">
        <f>AF27+AF37+AF78+AF126</f>
        <v>0</v>
      </c>
      <c r="AG130" s="11">
        <f>AG27+AG37+AG78+AG126</f>
        <v>0</v>
      </c>
      <c r="AH130" s="10">
        <f>AH27+AH37+AH78+AH126</f>
        <v>0</v>
      </c>
      <c r="AI130" s="11">
        <f>AI27+AI37+AI78+AI126</f>
        <v>0</v>
      </c>
      <c r="AJ130" s="10">
        <f>AJ27+AJ37+AJ78+AJ126</f>
        <v>0</v>
      </c>
      <c r="AK130" s="11">
        <f>AK27+AK37+AK78+AK126</f>
        <v>0</v>
      </c>
      <c r="AL130" s="10">
        <f>AL27+AL37+AL78+AL126</f>
        <v>0</v>
      </c>
      <c r="AM130" s="11">
        <f>AM27+AM37+AM78+AM126</f>
        <v>0</v>
      </c>
      <c r="AN130" s="10">
        <f>AN27+AN37+AN78+AN126</f>
        <v>0</v>
      </c>
      <c r="AO130" s="8">
        <f>AO27+AO37+AO78+AO121+AO126</f>
        <v>0</v>
      </c>
      <c r="AP130" s="8">
        <f>AP27+AP37+AP78+AP121+AP126</f>
        <v>0</v>
      </c>
      <c r="AQ130" s="11">
        <f>AQ27+AQ37+AQ78+AQ126</f>
        <v>0</v>
      </c>
      <c r="AR130" s="10">
        <f>AR27+AR37+AR78+AR126</f>
        <v>0</v>
      </c>
      <c r="AS130" s="11">
        <f>AS27+AS37+AS78+AS126</f>
        <v>0</v>
      </c>
      <c r="AT130" s="10">
        <f>AT27+AT37+AT78+AT126</f>
        <v>0</v>
      </c>
      <c r="AU130" s="11">
        <f>AU27+AU37+AU78+AU126</f>
        <v>0</v>
      </c>
      <c r="AV130" s="10">
        <f>AV27+AV37+AV78+AV126</f>
        <v>0</v>
      </c>
      <c r="AW130" s="8">
        <f>AW27+AW37+AW78+AW121+AW126</f>
        <v>0</v>
      </c>
      <c r="AX130" s="11">
        <f>AX27+AX37+AX78+AX126</f>
        <v>0</v>
      </c>
      <c r="AY130" s="10">
        <f>AY27+AY37+AY78+AY126</f>
        <v>0</v>
      </c>
      <c r="AZ130" s="11">
        <f>AZ27+AZ37+AZ78+AZ126</f>
        <v>0</v>
      </c>
      <c r="BA130" s="10">
        <f>BA27+BA37+BA78+BA126</f>
        <v>0</v>
      </c>
      <c r="BB130" s="11">
        <f>BB27+BB37+BB78+BB126</f>
        <v>0</v>
      </c>
      <c r="BC130" s="10">
        <f>BC27+BC37+BC78+BC126</f>
        <v>0</v>
      </c>
      <c r="BD130" s="11">
        <f>BD27+BD37+BD78+BD126</f>
        <v>0</v>
      </c>
      <c r="BE130" s="10">
        <f>BE27+BE37+BE78+BE126</f>
        <v>0</v>
      </c>
      <c r="BF130" s="11">
        <f>BF27+BF37+BF78+BF126</f>
        <v>0</v>
      </c>
      <c r="BG130" s="10">
        <f>BG27+BG37+BG78+BG126</f>
        <v>0</v>
      </c>
      <c r="BH130" s="11">
        <f>BH27+BH37+BH78+BH126</f>
        <v>0</v>
      </c>
      <c r="BI130" s="10">
        <f>BI27+BI37+BI78+BI126</f>
        <v>0</v>
      </c>
      <c r="BJ130" s="8">
        <f>BJ27+BJ37+BJ78+BJ121+BJ126</f>
        <v>0</v>
      </c>
      <c r="BK130" s="8">
        <f>BK27+BK37+BK78+BK121+BK126</f>
        <v>0</v>
      </c>
      <c r="BL130" s="11">
        <f>BL27+BL37+BL78+BL126</f>
        <v>0</v>
      </c>
      <c r="BM130" s="10">
        <f>BM27+BM37+BM78+BM126</f>
        <v>0</v>
      </c>
      <c r="BN130" s="11">
        <f>BN27+BN37+BN78+BN126</f>
        <v>0</v>
      </c>
      <c r="BO130" s="10">
        <f>BO27+BO37+BO78+BO126</f>
        <v>0</v>
      </c>
      <c r="BP130" s="11">
        <f>BP27+BP37+BP78+BP126</f>
        <v>0</v>
      </c>
      <c r="BQ130" s="10">
        <f>BQ27+BQ37+BQ78+BQ126</f>
        <v>0</v>
      </c>
      <c r="BR130" s="8">
        <f>BR27+BR37+BR78+BR121+BR126</f>
        <v>0</v>
      </c>
      <c r="BS130" s="11">
        <f>BS27+BS37+BS78+BS126</f>
        <v>0</v>
      </c>
      <c r="BT130" s="10">
        <f>BT27+BT37+BT78+BT126</f>
        <v>0</v>
      </c>
      <c r="BU130" s="11">
        <f>BU27+BU37+BU78+BU126</f>
        <v>0</v>
      </c>
      <c r="BV130" s="10">
        <f>BV27+BV37+BV78+BV126</f>
        <v>0</v>
      </c>
      <c r="BW130" s="11">
        <f>BW27+BW37+BW78+BW126</f>
        <v>0</v>
      </c>
      <c r="BX130" s="10">
        <f>BX27+BX37+BX78+BX126</f>
        <v>0</v>
      </c>
      <c r="BY130" s="11">
        <f>BY27+BY37+BY78+BY126</f>
        <v>0</v>
      </c>
      <c r="BZ130" s="10">
        <f>BZ27+BZ37+BZ78+BZ126</f>
        <v>0</v>
      </c>
      <c r="CA130" s="11">
        <f>CA27+CA37+CA78+CA126</f>
        <v>0</v>
      </c>
      <c r="CB130" s="10">
        <f>CB27+CB37+CB78+CB126</f>
        <v>0</v>
      </c>
      <c r="CC130" s="11">
        <f>CC27+CC37+CC78+CC126</f>
        <v>0</v>
      </c>
      <c r="CD130" s="10">
        <f>CD27+CD37+CD78+CD126</f>
        <v>0</v>
      </c>
      <c r="CE130" s="8">
        <f>CE27+CE37+CE78+CE121+CE126</f>
        <v>0</v>
      </c>
      <c r="CF130" s="8">
        <f>CF27+CF37+CF78+CF121+CF126</f>
        <v>0</v>
      </c>
      <c r="CG130" s="11">
        <f>CG27+CG37+CG78+CG126</f>
        <v>0</v>
      </c>
      <c r="CH130" s="10">
        <f>CH27+CH37+CH78+CH126</f>
        <v>0</v>
      </c>
      <c r="CI130" s="11">
        <f>CI27+CI37+CI78+CI126</f>
        <v>0</v>
      </c>
      <c r="CJ130" s="10">
        <f>CJ27+CJ37+CJ78+CJ126</f>
        <v>0</v>
      </c>
      <c r="CK130" s="11">
        <f>CK27+CK37+CK78+CK126</f>
        <v>0</v>
      </c>
      <c r="CL130" s="10">
        <f>CL27+CL37+CL78+CL126</f>
        <v>0</v>
      </c>
      <c r="CM130" s="8">
        <f>CM27+CM37+CM78+CM121+CM126</f>
        <v>0</v>
      </c>
      <c r="CN130" s="11">
        <f>CN27+CN37+CN78+CN126</f>
        <v>0</v>
      </c>
      <c r="CO130" s="10">
        <f>CO27+CO37+CO78+CO126</f>
        <v>0</v>
      </c>
      <c r="CP130" s="11">
        <f>CP27+CP37+CP78+CP126</f>
        <v>0</v>
      </c>
      <c r="CQ130" s="10">
        <f>CQ27+CQ37+CQ78+CQ126</f>
        <v>0</v>
      </c>
      <c r="CR130" s="11">
        <f>CR27+CR37+CR78+CR126</f>
        <v>0</v>
      </c>
      <c r="CS130" s="10">
        <f>CS27+CS37+CS78+CS126</f>
        <v>0</v>
      </c>
      <c r="CT130" s="11">
        <f>CT27+CT37+CT78+CT126</f>
        <v>0</v>
      </c>
      <c r="CU130" s="10">
        <f>CU27+CU37+CU78+CU126</f>
        <v>0</v>
      </c>
      <c r="CV130" s="11">
        <f>CV27+CV37+CV78+CV126</f>
        <v>0</v>
      </c>
      <c r="CW130" s="10">
        <f>CW27+CW37+CW78+CW126</f>
        <v>0</v>
      </c>
      <c r="CX130" s="11">
        <f>CX27+CX37+CX78+CX126</f>
        <v>0</v>
      </c>
      <c r="CY130" s="10">
        <f>CY27+CY37+CY78+CY126</f>
        <v>0</v>
      </c>
      <c r="CZ130" s="8">
        <f>CZ27+CZ37+CZ78+CZ121+CZ126</f>
        <v>0</v>
      </c>
      <c r="DA130" s="8">
        <f>DA27+DA37+DA78+DA121+DA126</f>
        <v>0</v>
      </c>
      <c r="DB130" s="11">
        <f>DB27+DB37+DB78+DB126</f>
        <v>0</v>
      </c>
      <c r="DC130" s="10">
        <f>DC27+DC37+DC78+DC126</f>
        <v>0</v>
      </c>
      <c r="DD130" s="11">
        <f>DD27+DD37+DD78+DD126</f>
        <v>0</v>
      </c>
      <c r="DE130" s="10">
        <f>DE27+DE37+DE78+DE126</f>
        <v>0</v>
      </c>
      <c r="DF130" s="11">
        <f>DF27+DF37+DF78+DF126</f>
        <v>0</v>
      </c>
      <c r="DG130" s="10">
        <f>DG27+DG37+DG78+DG126</f>
        <v>0</v>
      </c>
      <c r="DH130" s="8">
        <f>DH27+DH37+DH78+DH121+DH126</f>
        <v>0</v>
      </c>
      <c r="DI130" s="11">
        <f>DI27+DI37+DI78+DI126</f>
        <v>0</v>
      </c>
      <c r="DJ130" s="10">
        <f>DJ27+DJ37+DJ78+DJ126</f>
        <v>0</v>
      </c>
      <c r="DK130" s="11">
        <f>DK27+DK37+DK78+DK126</f>
        <v>0</v>
      </c>
      <c r="DL130" s="10">
        <f>DL27+DL37+DL78+DL126</f>
        <v>0</v>
      </c>
      <c r="DM130" s="11">
        <f>DM27+DM37+DM78+DM126</f>
        <v>0</v>
      </c>
      <c r="DN130" s="10">
        <f>DN27+DN37+DN78+DN126</f>
        <v>0</v>
      </c>
      <c r="DO130" s="11">
        <f>DO27+DO37+DO78+DO126</f>
        <v>0</v>
      </c>
      <c r="DP130" s="10">
        <f>DP27+DP37+DP78+DP126</f>
        <v>0</v>
      </c>
      <c r="DQ130" s="11">
        <f>DQ27+DQ37+DQ78+DQ126</f>
        <v>0</v>
      </c>
      <c r="DR130" s="10">
        <f>DR27+DR37+DR78+DR126</f>
        <v>0</v>
      </c>
      <c r="DS130" s="11">
        <f>DS27+DS37+DS78+DS126</f>
        <v>0</v>
      </c>
      <c r="DT130" s="10">
        <f>DT27+DT37+DT78+DT126</f>
        <v>0</v>
      </c>
      <c r="DU130" s="8">
        <f>DU27+DU37+DU78+DU121+DU126</f>
        <v>0</v>
      </c>
      <c r="DV130" s="8">
        <f>DV27+DV37+DV78+DV121+DV126</f>
        <v>0</v>
      </c>
      <c r="DW130" s="11">
        <f>DW27+DW37+DW78+DW126</f>
        <v>0</v>
      </c>
      <c r="DX130" s="10">
        <f>DX27+DX37+DX78+DX126</f>
        <v>0</v>
      </c>
      <c r="DY130" s="11">
        <f>DY27+DY37+DY78+DY126</f>
        <v>0</v>
      </c>
      <c r="DZ130" s="10">
        <f>DZ27+DZ37+DZ78+DZ126</f>
        <v>0</v>
      </c>
      <c r="EA130" s="11">
        <f>EA27+EA37+EA78+EA126</f>
        <v>0</v>
      </c>
      <c r="EB130" s="10">
        <f>EB27+EB37+EB78+EB126</f>
        <v>0</v>
      </c>
      <c r="EC130" s="8">
        <f>EC27+EC37+EC78+EC121+EC126</f>
        <v>0</v>
      </c>
      <c r="ED130" s="11">
        <f>ED27+ED37+ED78+ED126</f>
        <v>0</v>
      </c>
      <c r="EE130" s="10">
        <f>EE27+EE37+EE78+EE126</f>
        <v>0</v>
      </c>
      <c r="EF130" s="11">
        <f>EF27+EF37+EF78+EF126</f>
        <v>0</v>
      </c>
      <c r="EG130" s="10">
        <f>EG27+EG37+EG78+EG126</f>
        <v>0</v>
      </c>
      <c r="EH130" s="11">
        <f>EH27+EH37+EH78+EH126</f>
        <v>0</v>
      </c>
      <c r="EI130" s="10">
        <f>EI27+EI37+EI78+EI126</f>
        <v>0</v>
      </c>
      <c r="EJ130" s="11">
        <f>EJ27+EJ37+EJ78+EJ126</f>
        <v>0</v>
      </c>
      <c r="EK130" s="10">
        <f>EK27+EK37+EK78+EK126</f>
        <v>0</v>
      </c>
      <c r="EL130" s="11">
        <f>EL27+EL37+EL78+EL126</f>
        <v>0</v>
      </c>
      <c r="EM130" s="10">
        <f>EM27+EM37+EM78+EM126</f>
        <v>0</v>
      </c>
      <c r="EN130" s="11">
        <f>EN27+EN37+EN78+EN126</f>
        <v>0</v>
      </c>
      <c r="EO130" s="10">
        <f>EO27+EO37+EO78+EO126</f>
        <v>0</v>
      </c>
      <c r="EP130" s="8">
        <f>EP27+EP37+EP78+EP121+EP126</f>
        <v>0</v>
      </c>
      <c r="EQ130" s="8">
        <f>EQ27+EQ37+EQ78+EQ121+EQ126</f>
        <v>0</v>
      </c>
      <c r="ER130" s="11">
        <f>ER27+ER37+ER78+ER126</f>
        <v>0</v>
      </c>
      <c r="ES130" s="10">
        <f>ES27+ES37+ES78+ES126</f>
        <v>0</v>
      </c>
      <c r="ET130" s="11">
        <f>ET27+ET37+ET78+ET126</f>
        <v>0</v>
      </c>
      <c r="EU130" s="10">
        <f>EU27+EU37+EU78+EU126</f>
        <v>0</v>
      </c>
      <c r="EV130" s="11">
        <f>EV27+EV37+EV78+EV126</f>
        <v>0</v>
      </c>
      <c r="EW130" s="10">
        <f>EW27+EW37+EW78+EW126</f>
        <v>0</v>
      </c>
      <c r="EX130" s="8">
        <f>EX27+EX37+EX78+EX121+EX126</f>
        <v>0</v>
      </c>
      <c r="EY130" s="11">
        <f>EY27+EY37+EY78+EY126</f>
        <v>0</v>
      </c>
      <c r="EZ130" s="10">
        <f>EZ27+EZ37+EZ78+EZ126</f>
        <v>0</v>
      </c>
      <c r="FA130" s="11">
        <f>FA27+FA37+FA78+FA126</f>
        <v>0</v>
      </c>
      <c r="FB130" s="10">
        <f>FB27+FB37+FB78+FB126</f>
        <v>0</v>
      </c>
      <c r="FC130" s="11">
        <f>FC27+FC37+FC78+FC126</f>
        <v>0</v>
      </c>
      <c r="FD130" s="10">
        <f>FD27+FD37+FD78+FD126</f>
        <v>0</v>
      </c>
      <c r="FE130" s="11">
        <f>FE27+FE37+FE78+FE126</f>
        <v>0</v>
      </c>
      <c r="FF130" s="10">
        <f>FF27+FF37+FF78+FF126</f>
        <v>0</v>
      </c>
      <c r="FG130" s="11">
        <f>FG27+FG37+FG78+FG126</f>
        <v>0</v>
      </c>
      <c r="FH130" s="10">
        <f>FH27+FH37+FH78+FH126</f>
        <v>0</v>
      </c>
      <c r="FI130" s="11">
        <f>FI27+FI37+FI78+FI126</f>
        <v>0</v>
      </c>
      <c r="FJ130" s="10">
        <f>FJ27+FJ37+FJ78+FJ126</f>
        <v>0</v>
      </c>
      <c r="FK130" s="8">
        <f>FK27+FK37+FK78+FK121+FK126</f>
        <v>0</v>
      </c>
      <c r="FL130" s="8">
        <f>FL27+FL37+FL78+FL121+FL126</f>
        <v>0</v>
      </c>
      <c r="FM130" s="11">
        <f>FM27+FM37+FM78+FM126</f>
        <v>0</v>
      </c>
      <c r="FN130" s="10">
        <f>FN27+FN37+FN78+FN126</f>
        <v>0</v>
      </c>
      <c r="FO130" s="11">
        <f>FO27+FO37+FO78+FO126</f>
        <v>0</v>
      </c>
      <c r="FP130" s="10">
        <f>FP27+FP37+FP78+FP126</f>
        <v>0</v>
      </c>
      <c r="FQ130" s="11">
        <f>FQ27+FQ37+FQ78+FQ126</f>
        <v>0</v>
      </c>
      <c r="FR130" s="10">
        <f>FR27+FR37+FR78+FR126</f>
        <v>0</v>
      </c>
      <c r="FS130" s="8">
        <f>FS27+FS37+FS78+FS121+FS126</f>
        <v>0</v>
      </c>
      <c r="FT130" s="11">
        <f>FT27+FT37+FT78+FT126</f>
        <v>0</v>
      </c>
      <c r="FU130" s="10">
        <f>FU27+FU37+FU78+FU126</f>
        <v>0</v>
      </c>
      <c r="FV130" s="11">
        <f>FV27+FV37+FV78+FV126</f>
        <v>0</v>
      </c>
      <c r="FW130" s="10">
        <f>FW27+FW37+FW78+FW126</f>
        <v>0</v>
      </c>
      <c r="FX130" s="11">
        <f>FX27+FX37+FX78+FX126</f>
        <v>0</v>
      </c>
      <c r="FY130" s="10">
        <f>FY27+FY37+FY78+FY126</f>
        <v>0</v>
      </c>
      <c r="FZ130" s="11">
        <f>FZ27+FZ37+FZ78+FZ126</f>
        <v>0</v>
      </c>
      <c r="GA130" s="10">
        <f>GA27+GA37+GA78+GA126</f>
        <v>0</v>
      </c>
      <c r="GB130" s="11">
        <f>GB27+GB37+GB78+GB126</f>
        <v>0</v>
      </c>
      <c r="GC130" s="10">
        <f>GC27+GC37+GC78+GC126</f>
        <v>0</v>
      </c>
      <c r="GD130" s="11">
        <f>GD27+GD37+GD78+GD126</f>
        <v>0</v>
      </c>
      <c r="GE130" s="10">
        <f>GE27+GE37+GE78+GE126</f>
        <v>0</v>
      </c>
      <c r="GF130" s="8">
        <f>GF27+GF37+GF78+GF121+GF126</f>
        <v>0</v>
      </c>
      <c r="GG130" s="8">
        <f>GG27+GG37+GG78+GG121+GG126</f>
        <v>0</v>
      </c>
    </row>
  </sheetData>
  <mergeCells count="72">
    <mergeCell ref="V14:AP14"/>
    <mergeCell ref="AQ14:BK14"/>
    <mergeCell ref="BL14:CF14"/>
    <mergeCell ref="CG14:DA14"/>
    <mergeCell ref="DB14:DV14"/>
    <mergeCell ref="DW14:EQ14"/>
    <mergeCell ref="ER14:FL14"/>
    <mergeCell ref="FM14:GG14"/>
    <mergeCell ref="A16:A27"/>
    <mergeCell ref="A28:A37"/>
    <mergeCell ref="A38:A78"/>
    <mergeCell ref="D79:D80"/>
    <mergeCell ref="B79:B80"/>
    <mergeCell ref="C79:C80"/>
    <mergeCell ref="D81:D82"/>
    <mergeCell ref="B81:B82"/>
    <mergeCell ref="C81:C82"/>
    <mergeCell ref="D83:D84"/>
    <mergeCell ref="B83:B84"/>
    <mergeCell ref="C83:C84"/>
    <mergeCell ref="D85:D86"/>
    <mergeCell ref="B85:B86"/>
    <mergeCell ref="C85:C86"/>
    <mergeCell ref="D87:D89"/>
    <mergeCell ref="B87:B89"/>
    <mergeCell ref="C87:C89"/>
    <mergeCell ref="D90:D92"/>
    <mergeCell ref="B90:B92"/>
    <mergeCell ref="C90:C92"/>
    <mergeCell ref="D93:D95"/>
    <mergeCell ref="B93:B95"/>
    <mergeCell ref="C93:C95"/>
    <mergeCell ref="D96:D97"/>
    <mergeCell ref="B96:B97"/>
    <mergeCell ref="C96:C97"/>
    <mergeCell ref="D98:D99"/>
    <mergeCell ref="B98:B99"/>
    <mergeCell ref="C98:C99"/>
    <mergeCell ref="D100:D101"/>
    <mergeCell ref="B100:B101"/>
    <mergeCell ref="C100:C101"/>
    <mergeCell ref="D102:D103"/>
    <mergeCell ref="B102:B103"/>
    <mergeCell ref="C102:C103"/>
    <mergeCell ref="D104:D105"/>
    <mergeCell ref="B104:B105"/>
    <mergeCell ref="C104:C105"/>
    <mergeCell ref="D106:D107"/>
    <mergeCell ref="B106:B107"/>
    <mergeCell ref="C106:C107"/>
    <mergeCell ref="D108:D109"/>
    <mergeCell ref="B108:B109"/>
    <mergeCell ref="C108:C109"/>
    <mergeCell ref="D110:D111"/>
    <mergeCell ref="B110:B111"/>
    <mergeCell ref="C110:C111"/>
    <mergeCell ref="D112:D113"/>
    <mergeCell ref="B112:B113"/>
    <mergeCell ref="C112:C113"/>
    <mergeCell ref="D114:D115"/>
    <mergeCell ref="B114:B115"/>
    <mergeCell ref="C114:C115"/>
    <mergeCell ref="D116:D117"/>
    <mergeCell ref="B116:B117"/>
    <mergeCell ref="C116:C117"/>
    <mergeCell ref="D118:D119"/>
    <mergeCell ref="B118:B119"/>
    <mergeCell ref="C118:C119"/>
    <mergeCell ref="A79:A119"/>
    <mergeCell ref="A120:A121"/>
    <mergeCell ref="A122:A126"/>
    <mergeCell ref="A127:A129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