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ynologia" sheetId="1" r:id="rId1"/>
  </sheets>
  <definedNames/>
  <calcPr fullCalcOnLoad="1"/>
</workbook>
</file>

<file path=xl/sharedStrings.xml><?xml version="1.0" encoding="utf-8"?>
<sst xmlns="http://schemas.openxmlformats.org/spreadsheetml/2006/main" count="773" uniqueCount="374">
  <si>
    <t>Wydział Biotechnologii i Hodowli Zwierząt</t>
  </si>
  <si>
    <t>Nazwa kierunku studiów:</t>
  </si>
  <si>
    <t>Kynologia</t>
  </si>
  <si>
    <t>Dziedziny nauki:</t>
  </si>
  <si>
    <t>dziedzina nauk rolniczych</t>
  </si>
  <si>
    <t>Dyscypliny naukowe:</t>
  </si>
  <si>
    <t>zootechnika i rybactwo (100%)</t>
  </si>
  <si>
    <t>Profil kształcenia:</t>
  </si>
  <si>
    <t>praktyczny</t>
  </si>
  <si>
    <t>Forma studiów:</t>
  </si>
  <si>
    <t>niestacjonarna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</si>
  <si>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</si>
  <si>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</si>
  <si>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</si>
  <si>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</si>
  <si>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</si>
  <si>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</si>
  <si>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</si>
  <si>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</si>
  <si>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</si>
  <si>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</si>
  <si>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</si>
  <si>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Kn_1P_N_2024_2025_Z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</si>
  <si>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</si>
  <si>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</si>
  <si>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</si>
  <si>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</si>
  <si>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</si>
  <si>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</si>
  <si>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</si>
  <si>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</si>
  <si>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</si>
  <si>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</si>
  <si>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</si>
  <si>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 dyplomowe</t>
  </si>
  <si>
    <t>Ilość godzin:
laboratoria</t>
  </si>
  <si>
    <t>Ilość godzin:
lektorat</t>
  </si>
  <si>
    <t>Ilość godzin:
praca dyplomowa</t>
  </si>
  <si>
    <t>Ilość godzin:
praktyki</t>
  </si>
  <si>
    <t>Ilość godzin:
zajęcia terenowe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</si>
  <si>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</si>
  <si>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</si>
  <si>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</si>
  <si>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</si>
  <si>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</si>
  <si>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</si>
  <si>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 dyplomowe</t>
  </si>
  <si>
    <t>ECTS</t>
  </si>
  <si>
    <t>Zajęcia praktyczne:
wykłady</t>
  </si>
  <si>
    <t>Zajęcia praktyczne:
laboratoria</t>
  </si>
  <si>
    <t>Zajęcia praktyczne:
lektorat</t>
  </si>
  <si>
    <t>Zajęcia praktyczne:
praca dyplomowa</t>
  </si>
  <si>
    <t>Zajęcia praktyczne:
praktyki</t>
  </si>
  <si>
    <t>Zajęcia praktyczne:
zajęcia terenowe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</si>
  <si>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</si>
  <si>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</si>
  <si>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</si>
  <si>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</si>
  <si>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</si>
  <si>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</si>
  <si>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</si>
  <si>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</si>
  <si>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</si>
  <si>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A01</t>
  </si>
  <si>
    <t>Prawo pracy</t>
  </si>
  <si>
    <t>A02.1</t>
  </si>
  <si>
    <t>Wybrane elementy higieny człowieka</t>
  </si>
  <si>
    <t>Blok obieralny 1</t>
  </si>
  <si>
    <t>A04</t>
  </si>
  <si>
    <t>Podstawy ekonomii i zarządzania</t>
  </si>
  <si>
    <t>Blok obieralny 5</t>
  </si>
  <si>
    <t>e</t>
  </si>
  <si>
    <t>Blok obieralny 6</t>
  </si>
  <si>
    <t>A07</t>
  </si>
  <si>
    <t>Podstawy informacji naukowej</t>
  </si>
  <si>
    <t>B08</t>
  </si>
  <si>
    <t>Bezpieczeństwo i higiena pracy</t>
  </si>
  <si>
    <t>B09</t>
  </si>
  <si>
    <t>Ochrona własności intelektualnej</t>
  </si>
  <si>
    <t>ZO-N1-A5</t>
  </si>
  <si>
    <t>Szkolenie z zakresu bezpiecznych i higienicznych warunków kształcenia</t>
  </si>
  <si>
    <t>Moduły/Przedmioty kształcenia ogólnego</t>
  </si>
  <si>
    <t>Razem</t>
  </si>
  <si>
    <t>B01</t>
  </si>
  <si>
    <t>Biologia ogólna</t>
  </si>
  <si>
    <t>B02</t>
  </si>
  <si>
    <t>Biofizyka</t>
  </si>
  <si>
    <t>B03</t>
  </si>
  <si>
    <t>Chemia</t>
  </si>
  <si>
    <t>B04</t>
  </si>
  <si>
    <t>Zoologia</t>
  </si>
  <si>
    <t>B05</t>
  </si>
  <si>
    <t>Statystyka matematyczna</t>
  </si>
  <si>
    <t>B06</t>
  </si>
  <si>
    <t>Informatyka</t>
  </si>
  <si>
    <t>B07</t>
  </si>
  <si>
    <t>Tworzenie grafiki prezentacyjnej i stron WWW</t>
  </si>
  <si>
    <t>Blok obieralny 2</t>
  </si>
  <si>
    <t>B12</t>
  </si>
  <si>
    <t>Genetyka ogólna</t>
  </si>
  <si>
    <t>B13</t>
  </si>
  <si>
    <t>Anatomia zwierząt</t>
  </si>
  <si>
    <t>B14</t>
  </si>
  <si>
    <t>Biochemia</t>
  </si>
  <si>
    <t>B15</t>
  </si>
  <si>
    <t>Mikrobiologia</t>
  </si>
  <si>
    <t>B16</t>
  </si>
  <si>
    <t>Ekologia</t>
  </si>
  <si>
    <t>B17</t>
  </si>
  <si>
    <t>Fizjologia zwierząt</t>
  </si>
  <si>
    <t>B18</t>
  </si>
  <si>
    <t>Profilaktyka chorób środowiskowych i odzwierzęcych</t>
  </si>
  <si>
    <t>B19</t>
  </si>
  <si>
    <t>Endokrynologia</t>
  </si>
  <si>
    <t>B20</t>
  </si>
  <si>
    <t>Podstawy biologii rozrodu i rozwoju zwierząt</t>
  </si>
  <si>
    <t>B21</t>
  </si>
  <si>
    <t>Diagnostyka laboratoryjna</t>
  </si>
  <si>
    <t>B22</t>
  </si>
  <si>
    <t>Parazytologia weterynaryjna</t>
  </si>
  <si>
    <t>B23</t>
  </si>
  <si>
    <t>Psychologia zwierząt</t>
  </si>
  <si>
    <t>Blok obieralny 11</t>
  </si>
  <si>
    <t>B25</t>
  </si>
  <si>
    <t>Immunologia i immunoprofilaktyka weterynaryjna</t>
  </si>
  <si>
    <t>B26</t>
  </si>
  <si>
    <t>Dobrostan zwierząt</t>
  </si>
  <si>
    <t>C13</t>
  </si>
  <si>
    <t>Etologia i behawior</t>
  </si>
  <si>
    <t>Blok obieralny 20</t>
  </si>
  <si>
    <t>Blok obieralny 13</t>
  </si>
  <si>
    <t>Blok obieralny 10</t>
  </si>
  <si>
    <t>Blok obieralny 15</t>
  </si>
  <si>
    <t>Blok obieralny 16</t>
  </si>
  <si>
    <t>C37</t>
  </si>
  <si>
    <t>Diagnostyka ultrasonograficzna psów</t>
  </si>
  <si>
    <t>C38</t>
  </si>
  <si>
    <t>Dogoterapia</t>
  </si>
  <si>
    <t>Moduły/Przedmioty kształcenia podstawowego</t>
  </si>
  <si>
    <t>C01</t>
  </si>
  <si>
    <t>Psy rasowe</t>
  </si>
  <si>
    <t>Blok obieralny 18</t>
  </si>
  <si>
    <t>Blok obieralny 4</t>
  </si>
  <si>
    <t>C05</t>
  </si>
  <si>
    <t>Kierunki użytkowania psów</t>
  </si>
  <si>
    <t>C06</t>
  </si>
  <si>
    <t>Genetyka psów</t>
  </si>
  <si>
    <t>C07</t>
  </si>
  <si>
    <t>Żywienie psów</t>
  </si>
  <si>
    <t>Blok obieralny 7</t>
  </si>
  <si>
    <t>Blok obieralny 8</t>
  </si>
  <si>
    <t>Blok obieralny 9</t>
  </si>
  <si>
    <t>C11</t>
  </si>
  <si>
    <t>Mutacje genetyczne u psów</t>
  </si>
  <si>
    <t>C12</t>
  </si>
  <si>
    <t>Kierowanie rozrodem, diagnostyka andrologiczna i ginekologiczna psów</t>
  </si>
  <si>
    <t>C15</t>
  </si>
  <si>
    <t>Higiena i profilaktyka w chowie i hodowli psów</t>
  </si>
  <si>
    <t>C16</t>
  </si>
  <si>
    <t>Położnictwo psów</t>
  </si>
  <si>
    <t>C17</t>
  </si>
  <si>
    <t>Grzybice psów</t>
  </si>
  <si>
    <t>C18</t>
  </si>
  <si>
    <t>Najczęstsze zatrucia u psów</t>
  </si>
  <si>
    <t>C19</t>
  </si>
  <si>
    <t>Wykorzystanie diagnostyki molekularnej w chowie i hodowli psów</t>
  </si>
  <si>
    <t>C20</t>
  </si>
  <si>
    <t>Rehabilitacja psów</t>
  </si>
  <si>
    <t>C21</t>
  </si>
  <si>
    <t>Podstawy szkolenia psów</t>
  </si>
  <si>
    <t>Blok obieralny 12</t>
  </si>
  <si>
    <t>Blok obieralny 14</t>
  </si>
  <si>
    <t>C25</t>
  </si>
  <si>
    <t>Podstawy biochemii klinicznej psów</t>
  </si>
  <si>
    <t>C26</t>
  </si>
  <si>
    <t>Profilaktyka i patologia w rozrodzie psów</t>
  </si>
  <si>
    <t>C27</t>
  </si>
  <si>
    <t>Pies w sporcie i rekreacji</t>
  </si>
  <si>
    <t>C28</t>
  </si>
  <si>
    <t>Szkolenie szczeniąt i psów młodych</t>
  </si>
  <si>
    <t>C29</t>
  </si>
  <si>
    <t>Nowotwory u psów</t>
  </si>
  <si>
    <t>C30</t>
  </si>
  <si>
    <t>Organizacje i związki kynologiczne</t>
  </si>
  <si>
    <t>C31</t>
  </si>
  <si>
    <t>Agresja u psów</t>
  </si>
  <si>
    <t>Blok obieralny 17</t>
  </si>
  <si>
    <t>C36</t>
  </si>
  <si>
    <t>Warsztaty dyplomowe</t>
  </si>
  <si>
    <t>C39</t>
  </si>
  <si>
    <t>Szkolenie psów stróżujących i obronnych</t>
  </si>
  <si>
    <t>C40</t>
  </si>
  <si>
    <t>Układanie psów myśliwskich</t>
  </si>
  <si>
    <t>C41</t>
  </si>
  <si>
    <t>Szkolenie psów przewodników osób niewidomych</t>
  </si>
  <si>
    <t>C42</t>
  </si>
  <si>
    <t>Układanie psów pasterskich</t>
  </si>
  <si>
    <t>C43</t>
  </si>
  <si>
    <t>Szkolenie psów ratowniczych</t>
  </si>
  <si>
    <t>Blok obieralny 3</t>
  </si>
  <si>
    <t>Blok obieralny 19</t>
  </si>
  <si>
    <t>C46</t>
  </si>
  <si>
    <t>Seminarium inżynierskie</t>
  </si>
  <si>
    <t>C47</t>
  </si>
  <si>
    <t>Praca dyplomowa</t>
  </si>
  <si>
    <t>Moduły/Przedmioty kształcenia kierunkowego</t>
  </si>
  <si>
    <t>A03.1</t>
  </si>
  <si>
    <t>Filozofia</t>
  </si>
  <si>
    <t>A03.2</t>
  </si>
  <si>
    <t>Socjologia</t>
  </si>
  <si>
    <t>A05.1</t>
  </si>
  <si>
    <t>Język angielski</t>
  </si>
  <si>
    <t>A05.2</t>
  </si>
  <si>
    <t>Język niemiecki</t>
  </si>
  <si>
    <t>A06.1</t>
  </si>
  <si>
    <t>Etyka</t>
  </si>
  <si>
    <t>A06.2</t>
  </si>
  <si>
    <t>Psychologia</t>
  </si>
  <si>
    <t>A06.3</t>
  </si>
  <si>
    <t>Społeczne aspekty dostępności</t>
  </si>
  <si>
    <t>B10.1</t>
  </si>
  <si>
    <t>Pakiety oprogramowania biurowego</t>
  </si>
  <si>
    <t>B10.1b</t>
  </si>
  <si>
    <t>Office Software</t>
  </si>
  <si>
    <t>B10.2</t>
  </si>
  <si>
    <t>Tworzenie i zarządzanie serwisem internetowym</t>
  </si>
  <si>
    <t>B10.2b</t>
  </si>
  <si>
    <t>Website Management</t>
  </si>
  <si>
    <t>B10.3</t>
  </si>
  <si>
    <t>Podstawy grafiki komputerowej i multimediów</t>
  </si>
  <si>
    <t>B10.3b</t>
  </si>
  <si>
    <t>Computer Graphics and Multimedia</t>
  </si>
  <si>
    <t>B24.1</t>
  </si>
  <si>
    <t>Chronobiologia</t>
  </si>
  <si>
    <t>B24.2</t>
  </si>
  <si>
    <t>Neonatologia</t>
  </si>
  <si>
    <t>B24.3</t>
  </si>
  <si>
    <t>Biologia komórki</t>
  </si>
  <si>
    <t>C14.1</t>
  </si>
  <si>
    <t>Podstawy gospodarowania populacjami zwierząt wolno żyjących</t>
  </si>
  <si>
    <t>C14.2</t>
  </si>
  <si>
    <t>Hodowla zachowawcza zwierząt</t>
  </si>
  <si>
    <t>C14.3</t>
  </si>
  <si>
    <t>Łowiectwo w Polsce i na świecie</t>
  </si>
  <si>
    <t>C23.1</t>
  </si>
  <si>
    <t>Zioła w działaniu przeciwpasożytniczym</t>
  </si>
  <si>
    <t>C23.2</t>
  </si>
  <si>
    <t>Ziołolecznictwo w weterynarii</t>
  </si>
  <si>
    <t>C23.3</t>
  </si>
  <si>
    <t>Medycyna alternatywna psów</t>
  </si>
  <si>
    <t>C32.1</t>
  </si>
  <si>
    <t>Cytogenetyka psów</t>
  </si>
  <si>
    <t>C32.2</t>
  </si>
  <si>
    <t>Markery genetyczne w hodowli zwierząt</t>
  </si>
  <si>
    <t>C32.3</t>
  </si>
  <si>
    <t>Badania molekularne w diagnostyce weterynaryjnej - aspekty praktyczne</t>
  </si>
  <si>
    <t>C32.4</t>
  </si>
  <si>
    <t>Proteomika</t>
  </si>
  <si>
    <t>C33.1</t>
  </si>
  <si>
    <t>Wymagania oraz uwarunkowania prawne dotyczące schronisk dla zwierząt</t>
  </si>
  <si>
    <t>C33.2</t>
  </si>
  <si>
    <t>Projektowanie schronisk i przytulisk dla zwierząt</t>
  </si>
  <si>
    <t>C33.3</t>
  </si>
  <si>
    <t>Pet sitting i hotele dla zwierząt</t>
  </si>
  <si>
    <t>C33.4</t>
  </si>
  <si>
    <t>Zapobieganie bezdomności psów i kotów</t>
  </si>
  <si>
    <t>C33.5</t>
  </si>
  <si>
    <t>Etyczne i prawne aspekty chowu i hodowli psów</t>
  </si>
  <si>
    <t>C33.6</t>
  </si>
  <si>
    <t>Opieka nad zwierzętami w ośrodkach ratujących dzikie zwierzęta</t>
  </si>
  <si>
    <t>C34.1</t>
  </si>
  <si>
    <t>Pierwsza pomoc w nagłych zachorowaniach i wypadkach</t>
  </si>
  <si>
    <t>C34.2</t>
  </si>
  <si>
    <t>Odchów szczeniąt w aspekcie prawidłowego i zaburzonego rozwoju</t>
  </si>
  <si>
    <t>C34.3</t>
  </si>
  <si>
    <t>Inżynieria embrionalna psów</t>
  </si>
  <si>
    <t>C34.4</t>
  </si>
  <si>
    <t>Embriologia i zaburzenia rozwojowe psów</t>
  </si>
  <si>
    <t>C03.1</t>
  </si>
  <si>
    <t>Socjalizacja zwierząt</t>
  </si>
  <si>
    <t>C03.2</t>
  </si>
  <si>
    <t>Wybrane zaburzenia zachowania psów</t>
  </si>
  <si>
    <t>C03.3</t>
  </si>
  <si>
    <t>Organizacja socjalna psów</t>
  </si>
  <si>
    <t>C03.4</t>
  </si>
  <si>
    <t>Pies w środowisku wiejskim i miejskim</t>
  </si>
  <si>
    <t>C04.1</t>
  </si>
  <si>
    <t>Organizacja wystaw i pokazów</t>
  </si>
  <si>
    <t>C04.2</t>
  </si>
  <si>
    <t>Handling</t>
  </si>
  <si>
    <t>C04.3</t>
  </si>
  <si>
    <t>Konkursy i próby pracy psów użytkowych</t>
  </si>
  <si>
    <t>C04.4</t>
  </si>
  <si>
    <t>Nosework</t>
  </si>
  <si>
    <t>C08.1</t>
  </si>
  <si>
    <t>Chów i hodowla zwierząt amatorskich</t>
  </si>
  <si>
    <t>C08.2</t>
  </si>
  <si>
    <t>Amatorski chów zwierząt egzotycznych</t>
  </si>
  <si>
    <t>C08.3</t>
  </si>
  <si>
    <t>Chów i hodowla kotów</t>
  </si>
  <si>
    <t>C09.1</t>
  </si>
  <si>
    <t>Hodowla owadów użytkowych</t>
  </si>
  <si>
    <t>C09.2</t>
  </si>
  <si>
    <t>Podstawy chowu i hodowli świń</t>
  </si>
  <si>
    <t>C09.3</t>
  </si>
  <si>
    <t>Użytkowanie koni i kuców</t>
  </si>
  <si>
    <t>C09.4</t>
  </si>
  <si>
    <t>Chów ptaków użytkowych i ozdobnych</t>
  </si>
  <si>
    <t>C10.1</t>
  </si>
  <si>
    <t>Chów bydła</t>
  </si>
  <si>
    <t>C10.2</t>
  </si>
  <si>
    <t>Fermowy chów jeleniowatych</t>
  </si>
  <si>
    <t>C10.3</t>
  </si>
  <si>
    <t>Chów alpak, lam, bawołów i wielbłądów</t>
  </si>
  <si>
    <t>C10.4</t>
  </si>
  <si>
    <t>Chów owiec i kóz</t>
  </si>
  <si>
    <t>C22.1</t>
  </si>
  <si>
    <t>Ksenobiotyki w karmach dla psów</t>
  </si>
  <si>
    <t>C22.2</t>
  </si>
  <si>
    <t>Podstawy toksykologii weterynaryjnej</t>
  </si>
  <si>
    <t>C22.3</t>
  </si>
  <si>
    <t>Profilaktyka żywieniowa i dietetyka</t>
  </si>
  <si>
    <t>C22.4</t>
  </si>
  <si>
    <t>Diagnostyka substancji antyodżywczych w karmach dla psów</t>
  </si>
  <si>
    <t>C22.5</t>
  </si>
  <si>
    <t>Alternatywne metody żywienia psów</t>
  </si>
  <si>
    <t>C24.1</t>
  </si>
  <si>
    <t>Środowiskowe przyczyny chorób psów</t>
  </si>
  <si>
    <t>C24.2</t>
  </si>
  <si>
    <t>Wybrane choroby wirusowe i bakteryjne psów</t>
  </si>
  <si>
    <t>C24.3</t>
  </si>
  <si>
    <t>Wybrane choroby psów</t>
  </si>
  <si>
    <t>C24.4</t>
  </si>
  <si>
    <t>Profilaktyka aparatu ruchu u psów</t>
  </si>
  <si>
    <t>C24.5</t>
  </si>
  <si>
    <t>Fizjologia wysiłku fizycznego i bezczynności ruchowej</t>
  </si>
  <si>
    <t>C35.1</t>
  </si>
  <si>
    <t>Bezpieczeństwo i higiena produkcji karm</t>
  </si>
  <si>
    <t>C35.2</t>
  </si>
  <si>
    <t>Mikrobiologia karm</t>
  </si>
  <si>
    <t>C35.3</t>
  </si>
  <si>
    <t>Surowce do produkcji karm</t>
  </si>
  <si>
    <t>C35.4</t>
  </si>
  <si>
    <t>Technologia produkcji karm przemysłowych dla psów</t>
  </si>
  <si>
    <t>C35.5</t>
  </si>
  <si>
    <t>Dodatki w żywieniu zwierząt domowych</t>
  </si>
  <si>
    <t>C44.1</t>
  </si>
  <si>
    <t>Terapie z udziałem zwierząt</t>
  </si>
  <si>
    <t>C44.2</t>
  </si>
  <si>
    <t>Hipoterapia</t>
  </si>
  <si>
    <t>C44.3</t>
  </si>
  <si>
    <t>Wykorzystanie zwierząt w służbach mundurowych i ratunkowych</t>
  </si>
  <si>
    <t>C45.1</t>
  </si>
  <si>
    <t>Genomika psowatych</t>
  </si>
  <si>
    <t>C45.2</t>
  </si>
  <si>
    <t>Epigenetyka i nutrigenomika psów i innych zwierząt udomowionych</t>
  </si>
  <si>
    <t>C45.3</t>
  </si>
  <si>
    <t>Filogenetyka i ewolucja psa</t>
  </si>
  <si>
    <t>Moduły/Przedmioty obieralne</t>
  </si>
  <si>
    <t>C02-1</t>
  </si>
  <si>
    <t>Praktyka hodowlana</t>
  </si>
  <si>
    <t>C02-2</t>
  </si>
  <si>
    <t>Praktyka szkoleniowa</t>
  </si>
  <si>
    <t>C02-3</t>
  </si>
  <si>
    <t>Praktyka opiekuńczo-pielęgnacyjna</t>
  </si>
  <si>
    <t>C02-4</t>
  </si>
  <si>
    <t>Praktyka ekonomiczna</t>
  </si>
  <si>
    <t>C02-5</t>
  </si>
  <si>
    <t>Praktyka żywieniowa</t>
  </si>
  <si>
    <t>Praktyki zawodowe</t>
  </si>
  <si>
    <t>B11</t>
  </si>
  <si>
    <t>Szkolenie biblioteczne</t>
  </si>
  <si>
    <t>Przedmioty dodatkowe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</si>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</sst>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122</xdr:col>
      <xdr:colOff>28575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31450" y="0"/>
          <a:ext cx="873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8" width="4.28125" style="0" customWidth="1"/>
    <col min="19" max="21" width="4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2" width="4.7109375" style="0" customWidth="1"/>
    <col min="43" max="43" width="3.8515625" style="0" customWidth="1"/>
    <col min="44" max="44" width="2.7109375" style="0" customWidth="1"/>
    <col min="45" max="45" width="3.8515625" style="0" customWidth="1"/>
    <col min="46" max="46" width="2.7109375" style="0" customWidth="1"/>
    <col min="47" max="47" width="3.8515625" style="0" customWidth="1"/>
    <col min="48" max="48" width="2.7109375" style="0" customWidth="1"/>
    <col min="49" max="49" width="4.7109375" style="0" customWidth="1"/>
    <col min="50" max="50" width="3.8515625" style="0" customWidth="1"/>
    <col min="51" max="51" width="2.7109375" style="0" customWidth="1"/>
    <col min="52" max="52" width="3.8515625" style="0" customWidth="1"/>
    <col min="53" max="53" width="2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3" width="4.7109375" style="0" customWidth="1"/>
    <col min="64" max="64" width="3.8515625" style="0" customWidth="1"/>
    <col min="65" max="65" width="2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3.8515625" style="0" customWidth="1"/>
    <col min="80" max="80" width="2.7109375" style="0" customWidth="1"/>
    <col min="81" max="81" width="3.8515625" style="0" customWidth="1"/>
    <col min="82" max="82" width="2.7109375" style="0" customWidth="1"/>
    <col min="83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4.7109375" style="0" customWidth="1"/>
    <col min="92" max="92" width="3.8515625" style="0" customWidth="1"/>
    <col min="93" max="93" width="2.7109375" style="0" customWidth="1"/>
    <col min="94" max="94" width="3.8515625" style="0" customWidth="1"/>
    <col min="95" max="95" width="2.7109375" style="0" customWidth="1"/>
    <col min="96" max="96" width="3.8515625" style="0" customWidth="1"/>
    <col min="97" max="97" width="2.7109375" style="0" customWidth="1"/>
    <col min="98" max="98" width="3.8515625" style="0" customWidth="1"/>
    <col min="99" max="99" width="2.7109375" style="0" customWidth="1"/>
    <col min="100" max="100" width="3.8515625" style="0" customWidth="1"/>
    <col min="101" max="101" width="2.7109375" style="0" customWidth="1"/>
    <col min="102" max="102" width="3.8515625" style="0" customWidth="1"/>
    <col min="103" max="103" width="2.7109375" style="0" customWidth="1"/>
    <col min="104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4.7109375" style="0" customWidth="1"/>
    <col min="113" max="113" width="3.8515625" style="0" customWidth="1"/>
    <col min="114" max="114" width="2.7109375" style="0" customWidth="1"/>
    <col min="115" max="115" width="3.8515625" style="0" customWidth="1"/>
    <col min="116" max="116" width="2.7109375" style="0" customWidth="1"/>
    <col min="117" max="117" width="3.8515625" style="0" customWidth="1"/>
    <col min="118" max="118" width="2.7109375" style="0" customWidth="1"/>
    <col min="119" max="119" width="3.8515625" style="0" customWidth="1"/>
    <col min="120" max="120" width="2.7109375" style="0" customWidth="1"/>
    <col min="121" max="121" width="3.8515625" style="0" customWidth="1"/>
    <col min="122" max="122" width="2.7109375" style="0" customWidth="1"/>
    <col min="123" max="123" width="3.8515625" style="0" customWidth="1"/>
    <col min="124" max="124" width="2.7109375" style="0" customWidth="1"/>
    <col min="125" max="126" width="4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4.7109375" style="0" customWidth="1"/>
    <col min="134" max="134" width="3.8515625" style="0" customWidth="1"/>
    <col min="135" max="135" width="2.7109375" style="0" customWidth="1"/>
    <col min="136" max="136" width="3.8515625" style="0" customWidth="1"/>
    <col min="137" max="137" width="2.7109375" style="0" customWidth="1"/>
    <col min="138" max="138" width="3.8515625" style="0" customWidth="1"/>
    <col min="139" max="139" width="2.7109375" style="0" customWidth="1"/>
    <col min="140" max="140" width="3.8515625" style="0" customWidth="1"/>
    <col min="141" max="141" width="2.7109375" style="0" customWidth="1"/>
    <col min="142" max="142" width="3.8515625" style="0" customWidth="1"/>
    <col min="143" max="143" width="2.7109375" style="0" customWidth="1"/>
    <col min="144" max="144" width="3.8515625" style="0" customWidth="1"/>
    <col min="145" max="145" width="2.7109375" style="0" customWidth="1"/>
    <col min="146" max="147" width="4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4" width="4.7109375" style="0" customWidth="1"/>
    <col min="155" max="155" width="3.8515625" style="0" customWidth="1"/>
    <col min="156" max="156" width="2.7109375" style="0" customWidth="1"/>
    <col min="157" max="157" width="3.8515625" style="0" customWidth="1"/>
    <col min="158" max="158" width="2.7109375" style="0" customWidth="1"/>
    <col min="159" max="159" width="3.8515625" style="0" customWidth="1"/>
    <col min="160" max="160" width="2.7109375" style="0" customWidth="1"/>
    <col min="161" max="161" width="3.8515625" style="0" customWidth="1"/>
    <col min="162" max="162" width="2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8" width="4.7109375" style="0" customWidth="1"/>
    <col min="169" max="169" width="3.8515625" style="0" customWidth="1"/>
    <col min="170" max="170" width="2.7109375" style="0" customWidth="1"/>
    <col min="171" max="171" width="3.8515625" style="0" customWidth="1"/>
    <col min="172" max="172" width="2.7109375" style="0" customWidth="1"/>
    <col min="173" max="173" width="3.8515625" style="0" customWidth="1"/>
    <col min="174" max="174" width="2.7109375" style="0" customWidth="1"/>
    <col min="175" max="175" width="4.7109375" style="0" customWidth="1"/>
    <col min="176" max="176" width="3.8515625" style="0" customWidth="1"/>
    <col min="177" max="177" width="2.7109375" style="0" customWidth="1"/>
    <col min="178" max="178" width="3.8515625" style="0" customWidth="1"/>
    <col min="179" max="179" width="2.7109375" style="0" customWidth="1"/>
    <col min="180" max="180" width="3.8515625" style="0" customWidth="1"/>
    <col min="181" max="181" width="2.7109375" style="0" customWidth="1"/>
    <col min="182" max="182" width="3.8515625" style="0" customWidth="1"/>
    <col min="183" max="183" width="2.7109375" style="0" customWidth="1"/>
    <col min="184" max="184" width="3.8515625" style="0" customWidth="1"/>
    <col min="185" max="185" width="2.7109375" style="0" customWidth="1"/>
    <col min="186" max="186" width="3.8515625" style="0" customWidth="1"/>
    <col min="187" max="187" width="2.7109375" style="0" customWidth="1"/>
    <col min="188" max="189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2:169" ht="12.75">
      <c r="V14" t="s">
        <v>43</v>
      </c>
      <c r="AQ14" t="s">
        <v>55</v>
      </c>
      <c r="BL14" t="s">
        <v>56</v>
      </c>
      <c r="CG14" t="s">
        <v>57</v>
      </c>
      <c r="DB14" t="s">
        <v>58</v>
      </c>
      <c r="DW14" t="s">
        <v>59</v>
      </c>
      <c r="ER14" t="s">
        <v>60</v>
      </c>
      <c r="FM14" t="s">
        <v>61</v>
      </c>
    </row>
    <row r="15" spans="1:189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32</v>
      </c>
      <c r="N15" s="6" t="s">
        <v>35</v>
      </c>
      <c r="O15" s="6" t="s">
        <v>36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42</v>
      </c>
      <c r="V15" s="6" t="s">
        <v>44</v>
      </c>
      <c r="W15" s="5"/>
      <c r="X15" s="6" t="s">
        <v>45</v>
      </c>
      <c r="Y15" s="5"/>
      <c r="Z15" s="6" t="s">
        <v>46</v>
      </c>
      <c r="AA15" s="5"/>
      <c r="AB15" s="6" t="s">
        <v>47</v>
      </c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51</v>
      </c>
      <c r="AJ15" s="5"/>
      <c r="AK15" s="6" t="s">
        <v>52</v>
      </c>
      <c r="AL15" s="5"/>
      <c r="AM15" s="6" t="s">
        <v>53</v>
      </c>
      <c r="AN15" s="5"/>
      <c r="AO15" s="6" t="s">
        <v>47</v>
      </c>
      <c r="AP15" s="6" t="s">
        <v>54</v>
      </c>
      <c r="AQ15" s="6" t="s">
        <v>44</v>
      </c>
      <c r="AR15" s="5"/>
      <c r="AS15" s="6" t="s">
        <v>45</v>
      </c>
      <c r="AT15" s="5"/>
      <c r="AU15" s="6" t="s">
        <v>46</v>
      </c>
      <c r="AV15" s="5"/>
      <c r="AW15" s="6" t="s">
        <v>47</v>
      </c>
      <c r="AX15" s="6" t="s">
        <v>48</v>
      </c>
      <c r="AY15" s="5"/>
      <c r="AZ15" s="6" t="s">
        <v>49</v>
      </c>
      <c r="BA15" s="5"/>
      <c r="BB15" s="6" t="s">
        <v>50</v>
      </c>
      <c r="BC15" s="5"/>
      <c r="BD15" s="6" t="s">
        <v>51</v>
      </c>
      <c r="BE15" s="5"/>
      <c r="BF15" s="6" t="s">
        <v>52</v>
      </c>
      <c r="BG15" s="5"/>
      <c r="BH15" s="6" t="s">
        <v>53</v>
      </c>
      <c r="BI15" s="5"/>
      <c r="BJ15" s="6" t="s">
        <v>47</v>
      </c>
      <c r="BK15" s="6" t="s">
        <v>54</v>
      </c>
      <c r="BL15" s="6" t="s">
        <v>44</v>
      </c>
      <c r="BM15" s="5"/>
      <c r="BN15" s="6" t="s">
        <v>45</v>
      </c>
      <c r="BO15" s="5"/>
      <c r="BP15" s="6" t="s">
        <v>46</v>
      </c>
      <c r="BQ15" s="5"/>
      <c r="BR15" s="6" t="s">
        <v>47</v>
      </c>
      <c r="BS15" s="6" t="s">
        <v>48</v>
      </c>
      <c r="BT15" s="5"/>
      <c r="BU15" s="6" t="s">
        <v>49</v>
      </c>
      <c r="BV15" s="5"/>
      <c r="BW15" s="6" t="s">
        <v>50</v>
      </c>
      <c r="BX15" s="5"/>
      <c r="BY15" s="6" t="s">
        <v>51</v>
      </c>
      <c r="BZ15" s="5"/>
      <c r="CA15" s="6" t="s">
        <v>52</v>
      </c>
      <c r="CB15" s="5"/>
      <c r="CC15" s="6" t="s">
        <v>53</v>
      </c>
      <c r="CD15" s="5"/>
      <c r="CE15" s="6" t="s">
        <v>47</v>
      </c>
      <c r="CF15" s="6" t="s">
        <v>54</v>
      </c>
      <c r="CG15" s="6" t="s">
        <v>44</v>
      </c>
      <c r="CH15" s="5"/>
      <c r="CI15" s="6" t="s">
        <v>45</v>
      </c>
      <c r="CJ15" s="5"/>
      <c r="CK15" s="6" t="s">
        <v>46</v>
      </c>
      <c r="CL15" s="5"/>
      <c r="CM15" s="6" t="s">
        <v>47</v>
      </c>
      <c r="CN15" s="6" t="s">
        <v>48</v>
      </c>
      <c r="CO15" s="5"/>
      <c r="CP15" s="6" t="s">
        <v>49</v>
      </c>
      <c r="CQ15" s="5"/>
      <c r="CR15" s="6" t="s">
        <v>50</v>
      </c>
      <c r="CS15" s="5"/>
      <c r="CT15" s="6" t="s">
        <v>51</v>
      </c>
      <c r="CU15" s="5"/>
      <c r="CV15" s="6" t="s">
        <v>52</v>
      </c>
      <c r="CW15" s="5"/>
      <c r="CX15" s="6" t="s">
        <v>53</v>
      </c>
      <c r="CY15" s="5"/>
      <c r="CZ15" s="6" t="s">
        <v>47</v>
      </c>
      <c r="DA15" s="6" t="s">
        <v>54</v>
      </c>
      <c r="DB15" s="6" t="s">
        <v>44</v>
      </c>
      <c r="DC15" s="5"/>
      <c r="DD15" s="6" t="s">
        <v>45</v>
      </c>
      <c r="DE15" s="5"/>
      <c r="DF15" s="6" t="s">
        <v>46</v>
      </c>
      <c r="DG15" s="5"/>
      <c r="DH15" s="6" t="s">
        <v>47</v>
      </c>
      <c r="DI15" s="6" t="s">
        <v>48</v>
      </c>
      <c r="DJ15" s="5"/>
      <c r="DK15" s="6" t="s">
        <v>49</v>
      </c>
      <c r="DL15" s="5"/>
      <c r="DM15" s="6" t="s">
        <v>50</v>
      </c>
      <c r="DN15" s="5"/>
      <c r="DO15" s="6" t="s">
        <v>51</v>
      </c>
      <c r="DP15" s="5"/>
      <c r="DQ15" s="6" t="s">
        <v>52</v>
      </c>
      <c r="DR15" s="5"/>
      <c r="DS15" s="6" t="s">
        <v>53</v>
      </c>
      <c r="DT15" s="5"/>
      <c r="DU15" s="6" t="s">
        <v>47</v>
      </c>
      <c r="DV15" s="6" t="s">
        <v>54</v>
      </c>
      <c r="DW15" s="6" t="s">
        <v>44</v>
      </c>
      <c r="DX15" s="5"/>
      <c r="DY15" s="6" t="s">
        <v>45</v>
      </c>
      <c r="DZ15" s="5"/>
      <c r="EA15" s="6" t="s">
        <v>46</v>
      </c>
      <c r="EB15" s="5"/>
      <c r="EC15" s="6" t="s">
        <v>47</v>
      </c>
      <c r="ED15" s="6" t="s">
        <v>48</v>
      </c>
      <c r="EE15" s="5"/>
      <c r="EF15" s="6" t="s">
        <v>49</v>
      </c>
      <c r="EG15" s="5"/>
      <c r="EH15" s="6" t="s">
        <v>50</v>
      </c>
      <c r="EI15" s="5"/>
      <c r="EJ15" s="6" t="s">
        <v>51</v>
      </c>
      <c r="EK15" s="5"/>
      <c r="EL15" s="6" t="s">
        <v>52</v>
      </c>
      <c r="EM15" s="5"/>
      <c r="EN15" s="6" t="s">
        <v>53</v>
      </c>
      <c r="EO15" s="5"/>
      <c r="EP15" s="6" t="s">
        <v>47</v>
      </c>
      <c r="EQ15" s="6" t="s">
        <v>54</v>
      </c>
      <c r="ER15" s="6" t="s">
        <v>44</v>
      </c>
      <c r="ES15" s="5"/>
      <c r="ET15" s="6" t="s">
        <v>45</v>
      </c>
      <c r="EU15" s="5"/>
      <c r="EV15" s="6" t="s">
        <v>46</v>
      </c>
      <c r="EW15" s="5"/>
      <c r="EX15" s="6" t="s">
        <v>47</v>
      </c>
      <c r="EY15" s="6" t="s">
        <v>48</v>
      </c>
      <c r="EZ15" s="5"/>
      <c r="FA15" s="6" t="s">
        <v>49</v>
      </c>
      <c r="FB15" s="5"/>
      <c r="FC15" s="6" t="s">
        <v>50</v>
      </c>
      <c r="FD15" s="5"/>
      <c r="FE15" s="6" t="s">
        <v>51</v>
      </c>
      <c r="FF15" s="5"/>
      <c r="FG15" s="6" t="s">
        <v>52</v>
      </c>
      <c r="FH15" s="5"/>
      <c r="FI15" s="6" t="s">
        <v>53</v>
      </c>
      <c r="FJ15" s="5"/>
      <c r="FK15" s="6" t="s">
        <v>47</v>
      </c>
      <c r="FL15" s="6" t="s">
        <v>54</v>
      </c>
      <c r="FM15" s="6" t="s">
        <v>44</v>
      </c>
      <c r="FN15" s="5"/>
      <c r="FO15" s="6" t="s">
        <v>45</v>
      </c>
      <c r="FP15" s="5"/>
      <c r="FQ15" s="6" t="s">
        <v>46</v>
      </c>
      <c r="FR15" s="5"/>
      <c r="FS15" s="6" t="s">
        <v>47</v>
      </c>
      <c r="FT15" s="6" t="s">
        <v>48</v>
      </c>
      <c r="FU15" s="5"/>
      <c r="FV15" s="6" t="s">
        <v>49</v>
      </c>
      <c r="FW15" s="5"/>
      <c r="FX15" s="6" t="s">
        <v>50</v>
      </c>
      <c r="FY15" s="5"/>
      <c r="FZ15" s="6" t="s">
        <v>51</v>
      </c>
      <c r="GA15" s="5"/>
      <c r="GB15" s="6" t="s">
        <v>52</v>
      </c>
      <c r="GC15" s="5"/>
      <c r="GD15" s="6" t="s">
        <v>53</v>
      </c>
      <c r="GE15" s="5"/>
      <c r="GF15" s="6" t="s">
        <v>47</v>
      </c>
      <c r="GG15" s="6" t="s">
        <v>54</v>
      </c>
    </row>
    <row r="16" spans="1:189" ht="12.75">
      <c r="A16" s="5" t="s">
        <v>81</v>
      </c>
      <c r="B16" s="7"/>
      <c r="C16" s="7"/>
      <c r="D16" s="7"/>
      <c r="E16" s="7" t="s">
        <v>63</v>
      </c>
      <c r="F16" s="3" t="s">
        <v>64</v>
      </c>
      <c r="G16" s="7">
        <f>COUNTIF(V16:GG16,"e")</f>
        <v>0</v>
      </c>
      <c r="H16" s="7">
        <f>COUNTIF(V16:GG16,"z")</f>
        <v>0</v>
      </c>
      <c r="I16" s="7">
        <f>SUM(J16:R16)</f>
        <v>0</v>
      </c>
      <c r="J16" s="7">
        <f>V16+AQ16+BL16+CG16+DB16+DW16+ER16+FM16</f>
        <v>0</v>
      </c>
      <c r="K16" s="7">
        <f>X16+AS16+BN16+CI16+DD16+DY16+ET16+FO16</f>
        <v>0</v>
      </c>
      <c r="L16" s="7">
        <f>Z16+AU16+BP16+CK16+DF16+EA16+EV16+FQ16</f>
        <v>0</v>
      </c>
      <c r="M16" s="7">
        <f>AC16+AX16+BS16+CN16+DI16+ED16+EY16+FT16</f>
        <v>0</v>
      </c>
      <c r="N16" s="7">
        <f>AE16+AZ16+BU16+CP16+DK16+EF16+FA16+FV16</f>
        <v>0</v>
      </c>
      <c r="O16" s="7">
        <f>AG16+BB16+BW16+CR16+DM16+EH16+FC16+FX16</f>
        <v>0</v>
      </c>
      <c r="P16" s="7">
        <f>AI16+BD16+BY16+CT16+DO16+EJ16+FE16+FZ16</f>
        <v>0</v>
      </c>
      <c r="Q16" s="7">
        <f>AK16+BF16+CA16+CV16+DQ16+EL16+FG16+GB16</f>
        <v>0</v>
      </c>
      <c r="R16" s="7">
        <f>AM16+BH16+CC16+CX16+DS16+EN16+FI16+GD16</f>
        <v>0</v>
      </c>
      <c r="S16" s="8">
        <f>AP16+BK16+CF16+DA16+DV16+EQ16+FL16+GG16</f>
        <v>0</v>
      </c>
      <c r="T16" s="8">
        <f>AO16+BJ16+CE16+CZ16+DU16+EP16+FK16+GF16</f>
        <v>0</v>
      </c>
      <c r="U16" s="8">
        <v>0.4</v>
      </c>
      <c r="V16" s="11">
        <v>9</v>
      </c>
      <c r="W16" s="10" t="s">
        <v>62</v>
      </c>
      <c r="X16" s="11"/>
      <c r="Y16" s="10"/>
      <c r="Z16" s="11"/>
      <c r="AA16" s="10"/>
      <c r="AB16" s="8">
        <v>1</v>
      </c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8"/>
      <c r="AP16" s="8">
        <f>AB16+AO16</f>
        <v>0</v>
      </c>
      <c r="AQ16" s="11"/>
      <c r="AR16" s="10"/>
      <c r="AS16" s="11"/>
      <c r="AT16" s="10"/>
      <c r="AU16" s="11"/>
      <c r="AV16" s="10"/>
      <c r="AW16" s="8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8"/>
      <c r="BK16" s="8">
        <f>AW16+BJ16</f>
        <v>0</v>
      </c>
      <c r="BL16" s="11"/>
      <c r="BM16" s="10"/>
      <c r="BN16" s="11"/>
      <c r="BO16" s="10"/>
      <c r="BP16" s="11"/>
      <c r="BQ16" s="10"/>
      <c r="BR16" s="8"/>
      <c r="BS16" s="11"/>
      <c r="BT16" s="10"/>
      <c r="BU16" s="11"/>
      <c r="BV16" s="10"/>
      <c r="BW16" s="11"/>
      <c r="BX16" s="10"/>
      <c r="BY16" s="11"/>
      <c r="BZ16" s="10"/>
      <c r="CA16" s="11"/>
      <c r="CB16" s="10"/>
      <c r="CC16" s="11"/>
      <c r="CD16" s="10"/>
      <c r="CE16" s="8"/>
      <c r="CF16" s="8">
        <f>BR16+CE16</f>
        <v>0</v>
      </c>
      <c r="CG16" s="11"/>
      <c r="CH16" s="10"/>
      <c r="CI16" s="11"/>
      <c r="CJ16" s="10"/>
      <c r="CK16" s="11"/>
      <c r="CL16" s="10"/>
      <c r="CM16" s="8"/>
      <c r="CN16" s="11"/>
      <c r="CO16" s="10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8"/>
      <c r="DA16" s="8">
        <f>CM16+CZ16</f>
        <v>0</v>
      </c>
      <c r="DB16" s="11"/>
      <c r="DC16" s="10"/>
      <c r="DD16" s="11"/>
      <c r="DE16" s="10"/>
      <c r="DF16" s="11"/>
      <c r="DG16" s="10"/>
      <c r="DH16" s="8"/>
      <c r="DI16" s="11"/>
      <c r="DJ16" s="10"/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8"/>
      <c r="DV16" s="8">
        <f>DH16+DU16</f>
        <v>0</v>
      </c>
      <c r="DW16" s="11"/>
      <c r="DX16" s="10"/>
      <c r="DY16" s="11"/>
      <c r="DZ16" s="10"/>
      <c r="EA16" s="11"/>
      <c r="EB16" s="10"/>
      <c r="EC16" s="8"/>
      <c r="ED16" s="11"/>
      <c r="EE16" s="10"/>
      <c r="EF16" s="11"/>
      <c r="EG16" s="10"/>
      <c r="EH16" s="11"/>
      <c r="EI16" s="10"/>
      <c r="EJ16" s="11"/>
      <c r="EK16" s="10"/>
      <c r="EL16" s="11"/>
      <c r="EM16" s="10"/>
      <c r="EN16" s="11"/>
      <c r="EO16" s="10"/>
      <c r="EP16" s="8"/>
      <c r="EQ16" s="8">
        <f>EC16+EP16</f>
        <v>0</v>
      </c>
      <c r="ER16" s="11"/>
      <c r="ES16" s="10"/>
      <c r="ET16" s="11"/>
      <c r="EU16" s="10"/>
      <c r="EV16" s="11"/>
      <c r="EW16" s="10"/>
      <c r="EX16" s="8"/>
      <c r="EY16" s="11"/>
      <c r="EZ16" s="10"/>
      <c r="FA16" s="11"/>
      <c r="FB16" s="10"/>
      <c r="FC16" s="11"/>
      <c r="FD16" s="10"/>
      <c r="FE16" s="11"/>
      <c r="FF16" s="10"/>
      <c r="FG16" s="11"/>
      <c r="FH16" s="10"/>
      <c r="FI16" s="11"/>
      <c r="FJ16" s="10"/>
      <c r="FK16" s="8"/>
      <c r="FL16" s="8">
        <f>EX16+FK16</f>
        <v>0</v>
      </c>
      <c r="FM16" s="11"/>
      <c r="FN16" s="10"/>
      <c r="FO16" s="11"/>
      <c r="FP16" s="10"/>
      <c r="FQ16" s="11"/>
      <c r="FR16" s="10"/>
      <c r="FS16" s="8"/>
      <c r="FT16" s="11"/>
      <c r="FU16" s="10"/>
      <c r="FV16" s="11"/>
      <c r="FW16" s="10"/>
      <c r="FX16" s="11"/>
      <c r="FY16" s="10"/>
      <c r="FZ16" s="11"/>
      <c r="GA16" s="10"/>
      <c r="GB16" s="11"/>
      <c r="GC16" s="10"/>
      <c r="GD16" s="11"/>
      <c r="GE16" s="10"/>
      <c r="GF16" s="8"/>
      <c r="GG16" s="8">
        <f>FS16+GF16</f>
        <v>0</v>
      </c>
    </row>
    <row r="17" spans="1:189" ht="12.75">
      <c r="A17" s="7"/>
      <c r="B17" s="7"/>
      <c r="C17" s="7"/>
      <c r="D17" s="7"/>
      <c r="E17" s="7" t="s">
        <v>65</v>
      </c>
      <c r="F17" s="3" t="s">
        <v>66</v>
      </c>
      <c r="G17" s="7">
        <f>COUNTIF(V17:GG17,"e")</f>
        <v>0</v>
      </c>
      <c r="H17" s="7">
        <f>COUNTIF(V17:GG17,"z")</f>
        <v>0</v>
      </c>
      <c r="I17" s="7">
        <f>SUM(J17:R17)</f>
        <v>0</v>
      </c>
      <c r="J17" s="7">
        <f>V17+AQ17+BL17+CG17+DB17+DW17+ER17+FM17</f>
        <v>0</v>
      </c>
      <c r="K17" s="7">
        <f>X17+AS17+BN17+CI17+DD17+DY17+ET17+FO17</f>
        <v>0</v>
      </c>
      <c r="L17" s="7">
        <f>Z17+AU17+BP17+CK17+DF17+EA17+EV17+FQ17</f>
        <v>0</v>
      </c>
      <c r="M17" s="7">
        <f>AC17+AX17+BS17+CN17+DI17+ED17+EY17+FT17</f>
        <v>0</v>
      </c>
      <c r="N17" s="7">
        <f>AE17+AZ17+BU17+CP17+DK17+EF17+FA17+FV17</f>
        <v>0</v>
      </c>
      <c r="O17" s="7">
        <f>AG17+BB17+BW17+CR17+DM17+EH17+FC17+FX17</f>
        <v>0</v>
      </c>
      <c r="P17" s="7">
        <f>AI17+BD17+BY17+CT17+DO17+EJ17+FE17+FZ17</f>
        <v>0</v>
      </c>
      <c r="Q17" s="7">
        <f>AK17+BF17+CA17+CV17+DQ17+EL17+FG17+GB17</f>
        <v>0</v>
      </c>
      <c r="R17" s="7">
        <f>AM17+BH17+CC17+CX17+DS17+EN17+FI17+GD17</f>
        <v>0</v>
      </c>
      <c r="S17" s="8">
        <f>AP17+BK17+CF17+DA17+DV17+EQ17+FL17+GG17</f>
        <v>0</v>
      </c>
      <c r="T17" s="8">
        <f>AO17+BJ17+CE17+CZ17+DU17+EP17+FK17+GF17</f>
        <v>0</v>
      </c>
      <c r="U17" s="8">
        <v>0</v>
      </c>
      <c r="V17" s="11"/>
      <c r="W17" s="10"/>
      <c r="X17" s="11"/>
      <c r="Y17" s="10"/>
      <c r="Z17" s="11"/>
      <c r="AA17" s="10"/>
      <c r="AB17" s="8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8"/>
      <c r="AP17" s="8">
        <f>AB17+AO17</f>
        <v>0</v>
      </c>
      <c r="AQ17" s="11"/>
      <c r="AR17" s="10"/>
      <c r="AS17" s="11"/>
      <c r="AT17" s="10"/>
      <c r="AU17" s="11"/>
      <c r="AV17" s="10"/>
      <c r="AW17" s="8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8"/>
      <c r="BK17" s="8">
        <f>AW17+BJ17</f>
        <v>0</v>
      </c>
      <c r="BL17" s="11">
        <v>4</v>
      </c>
      <c r="BM17" s="10" t="s">
        <v>62</v>
      </c>
      <c r="BN17" s="11"/>
      <c r="BO17" s="10"/>
      <c r="BP17" s="11"/>
      <c r="BQ17" s="10"/>
      <c r="BR17" s="8">
        <v>0</v>
      </c>
      <c r="BS17" s="11"/>
      <c r="BT17" s="10"/>
      <c r="BU17" s="11">
        <v>6</v>
      </c>
      <c r="BV17" s="10" t="s">
        <v>62</v>
      </c>
      <c r="BW17" s="11"/>
      <c r="BX17" s="10"/>
      <c r="BY17" s="11"/>
      <c r="BZ17" s="10"/>
      <c r="CA17" s="11"/>
      <c r="CB17" s="10"/>
      <c r="CC17" s="11"/>
      <c r="CD17" s="10"/>
      <c r="CE17" s="8">
        <v>0</v>
      </c>
      <c r="CF17" s="8">
        <f>BR17+CE17</f>
        <v>0</v>
      </c>
      <c r="CG17" s="11"/>
      <c r="CH17" s="10"/>
      <c r="CI17" s="11"/>
      <c r="CJ17" s="10"/>
      <c r="CK17" s="11"/>
      <c r="CL17" s="10"/>
      <c r="CM17" s="8"/>
      <c r="CN17" s="11"/>
      <c r="CO17" s="10"/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8"/>
      <c r="DA17" s="8">
        <f>CM17+CZ17</f>
        <v>0</v>
      </c>
      <c r="DB17" s="11"/>
      <c r="DC17" s="10"/>
      <c r="DD17" s="11"/>
      <c r="DE17" s="10"/>
      <c r="DF17" s="11"/>
      <c r="DG17" s="10"/>
      <c r="DH17" s="8"/>
      <c r="DI17" s="11"/>
      <c r="DJ17" s="10"/>
      <c r="DK17" s="11"/>
      <c r="DL17" s="10"/>
      <c r="DM17" s="11"/>
      <c r="DN17" s="10"/>
      <c r="DO17" s="11"/>
      <c r="DP17" s="10"/>
      <c r="DQ17" s="11"/>
      <c r="DR17" s="10"/>
      <c r="DS17" s="11"/>
      <c r="DT17" s="10"/>
      <c r="DU17" s="8"/>
      <c r="DV17" s="8">
        <f>DH17+DU17</f>
        <v>0</v>
      </c>
      <c r="DW17" s="11"/>
      <c r="DX17" s="10"/>
      <c r="DY17" s="11"/>
      <c r="DZ17" s="10"/>
      <c r="EA17" s="11"/>
      <c r="EB17" s="10"/>
      <c r="EC17" s="8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8"/>
      <c r="EQ17" s="8">
        <f>EC17+EP17</f>
        <v>0</v>
      </c>
      <c r="ER17" s="11"/>
      <c r="ES17" s="10"/>
      <c r="ET17" s="11"/>
      <c r="EU17" s="10"/>
      <c r="EV17" s="11"/>
      <c r="EW17" s="10"/>
      <c r="EX17" s="8"/>
      <c r="EY17" s="11"/>
      <c r="EZ17" s="10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8"/>
      <c r="FL17" s="8">
        <f>EX17+FK17</f>
        <v>0</v>
      </c>
      <c r="FM17" s="11"/>
      <c r="FN17" s="10"/>
      <c r="FO17" s="11"/>
      <c r="FP17" s="10"/>
      <c r="FQ17" s="11"/>
      <c r="FR17" s="10"/>
      <c r="FS17" s="8"/>
      <c r="FT17" s="11"/>
      <c r="FU17" s="10"/>
      <c r="FV17" s="11"/>
      <c r="FW17" s="10"/>
      <c r="FX17" s="11"/>
      <c r="FY17" s="10"/>
      <c r="FZ17" s="11"/>
      <c r="GA17" s="10"/>
      <c r="GB17" s="11"/>
      <c r="GC17" s="10"/>
      <c r="GD17" s="11"/>
      <c r="GE17" s="10"/>
      <c r="GF17" s="8"/>
      <c r="GG17" s="8">
        <f>FS17+GF17</f>
        <v>0</v>
      </c>
    </row>
    <row r="18" spans="1:189" ht="12.75">
      <c r="A18" s="7"/>
      <c r="B18" s="7">
        <v>1</v>
      </c>
      <c r="C18" s="7">
        <v>1</v>
      </c>
      <c r="D18" s="7"/>
      <c r="E18" s="7"/>
      <c r="F18" s="3" t="s">
        <v>67</v>
      </c>
      <c r="G18" s="7">
        <f>$C$18*COUNTIF(V18:GG18,"e")</f>
        <v>0</v>
      </c>
      <c r="H18" s="7">
        <f>$C$18*COUNTIF(V18:GG18,"z")</f>
        <v>0</v>
      </c>
      <c r="I18" s="7">
        <f>SUM(J18:R18)</f>
        <v>0</v>
      </c>
      <c r="J18" s="7">
        <f>V18+AQ18+BL18+CG18+DB18+DW18+ER18+FM18</f>
        <v>0</v>
      </c>
      <c r="K18" s="7">
        <f>X18+AS18+BN18+CI18+DD18+DY18+ET18+FO18</f>
        <v>0</v>
      </c>
      <c r="L18" s="7">
        <f>Z18+AU18+BP18+CK18+DF18+EA18+EV18+FQ18</f>
        <v>0</v>
      </c>
      <c r="M18" s="7">
        <f>AC18+AX18+BS18+CN18+DI18+ED18+EY18+FT18</f>
        <v>0</v>
      </c>
      <c r="N18" s="7">
        <f>AE18+AZ18+BU18+CP18+DK18+EF18+FA18+FV18</f>
        <v>0</v>
      </c>
      <c r="O18" s="7">
        <f>AG18+BB18+BW18+CR18+DM18+EH18+FC18+FX18</f>
        <v>0</v>
      </c>
      <c r="P18" s="7">
        <f>AI18+BD18+BY18+CT18+DO18+EJ18+FE18+FZ18</f>
        <v>0</v>
      </c>
      <c r="Q18" s="7">
        <f>AK18+BF18+CA18+CV18+DQ18+EL18+FG18+GB18</f>
        <v>0</v>
      </c>
      <c r="R18" s="7">
        <f>AM18+BH18+CC18+CX18+DS18+EN18+FI18+GD18</f>
        <v>0</v>
      </c>
      <c r="S18" s="8">
        <f>AP18+BK18+CF18+DA18+DV18+EQ18+FL18+GG18</f>
        <v>0</v>
      </c>
      <c r="T18" s="8">
        <f>AO18+BJ18+CE18+CZ18+DU18+EP18+FK18+GF18</f>
        <v>0</v>
      </c>
      <c r="U18" s="8">
        <f>$C$18*0.7</f>
        <v>0</v>
      </c>
      <c r="V18" s="11">
        <f>$C$18*15</f>
        <v>0</v>
      </c>
      <c r="W18" s="10" t="s">
        <v>62</v>
      </c>
      <c r="X18" s="11"/>
      <c r="Y18" s="10"/>
      <c r="Z18" s="11"/>
      <c r="AA18" s="10"/>
      <c r="AB18" s="8">
        <f>$C$18*2</f>
        <v>0</v>
      </c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8"/>
      <c r="AP18" s="8">
        <f>AB18+AO18</f>
        <v>0</v>
      </c>
      <c r="AQ18" s="11"/>
      <c r="AR18" s="10"/>
      <c r="AS18" s="11"/>
      <c r="AT18" s="10"/>
      <c r="AU18" s="11"/>
      <c r="AV18" s="10"/>
      <c r="AW18" s="8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8"/>
      <c r="BK18" s="8">
        <f>AW18+BJ18</f>
        <v>0</v>
      </c>
      <c r="BL18" s="11"/>
      <c r="BM18" s="10"/>
      <c r="BN18" s="11"/>
      <c r="BO18" s="10"/>
      <c r="BP18" s="11"/>
      <c r="BQ18" s="10"/>
      <c r="BR18" s="8"/>
      <c r="BS18" s="11"/>
      <c r="BT18" s="10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8"/>
      <c r="CF18" s="8">
        <f>BR18+CE18</f>
        <v>0</v>
      </c>
      <c r="CG18" s="11"/>
      <c r="CH18" s="10"/>
      <c r="CI18" s="11"/>
      <c r="CJ18" s="10"/>
      <c r="CK18" s="11"/>
      <c r="CL18" s="10"/>
      <c r="CM18" s="8"/>
      <c r="CN18" s="11"/>
      <c r="CO18" s="10"/>
      <c r="CP18" s="11"/>
      <c r="CQ18" s="10"/>
      <c r="CR18" s="11"/>
      <c r="CS18" s="10"/>
      <c r="CT18" s="11"/>
      <c r="CU18" s="10"/>
      <c r="CV18" s="11"/>
      <c r="CW18" s="10"/>
      <c r="CX18" s="11"/>
      <c r="CY18" s="10"/>
      <c r="CZ18" s="8"/>
      <c r="DA18" s="8">
        <f>CM18+CZ18</f>
        <v>0</v>
      </c>
      <c r="DB18" s="11"/>
      <c r="DC18" s="10"/>
      <c r="DD18" s="11"/>
      <c r="DE18" s="10"/>
      <c r="DF18" s="11"/>
      <c r="DG18" s="10"/>
      <c r="DH18" s="8"/>
      <c r="DI18" s="11"/>
      <c r="DJ18" s="10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8"/>
      <c r="DV18" s="8">
        <f>DH18+DU18</f>
        <v>0</v>
      </c>
      <c r="DW18" s="11"/>
      <c r="DX18" s="10"/>
      <c r="DY18" s="11"/>
      <c r="DZ18" s="10"/>
      <c r="EA18" s="11"/>
      <c r="EB18" s="10"/>
      <c r="EC18" s="8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8"/>
      <c r="EQ18" s="8">
        <f>EC18+EP18</f>
        <v>0</v>
      </c>
      <c r="ER18" s="11"/>
      <c r="ES18" s="10"/>
      <c r="ET18" s="11"/>
      <c r="EU18" s="10"/>
      <c r="EV18" s="11"/>
      <c r="EW18" s="10"/>
      <c r="EX18" s="8"/>
      <c r="EY18" s="11"/>
      <c r="EZ18" s="10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8"/>
      <c r="FL18" s="8">
        <f>EX18+FK18</f>
        <v>0</v>
      </c>
      <c r="FM18" s="11"/>
      <c r="FN18" s="10"/>
      <c r="FO18" s="11"/>
      <c r="FP18" s="10"/>
      <c r="FQ18" s="11"/>
      <c r="FR18" s="10"/>
      <c r="FS18" s="8"/>
      <c r="FT18" s="11"/>
      <c r="FU18" s="10"/>
      <c r="FV18" s="11"/>
      <c r="FW18" s="10"/>
      <c r="FX18" s="11"/>
      <c r="FY18" s="10"/>
      <c r="FZ18" s="11"/>
      <c r="GA18" s="10"/>
      <c r="GB18" s="11"/>
      <c r="GC18" s="10"/>
      <c r="GD18" s="11"/>
      <c r="GE18" s="10"/>
      <c r="GF18" s="8"/>
      <c r="GG18" s="8">
        <f>FS18+GF18</f>
        <v>0</v>
      </c>
    </row>
    <row r="19" spans="1:189" ht="12.75">
      <c r="A19" s="7"/>
      <c r="B19" s="7"/>
      <c r="C19" s="7"/>
      <c r="D19" s="7"/>
      <c r="E19" s="7" t="s">
        <v>68</v>
      </c>
      <c r="F19" s="3" t="s">
        <v>69</v>
      </c>
      <c r="G19" s="7">
        <f>COUNTIF(V19:GG19,"e")</f>
        <v>0</v>
      </c>
      <c r="H19" s="7">
        <f>COUNTIF(V19:GG19,"z")</f>
        <v>0</v>
      </c>
      <c r="I19" s="7">
        <f>SUM(J19:R19)</f>
        <v>0</v>
      </c>
      <c r="J19" s="7">
        <f>V19+AQ19+BL19+CG19+DB19+DW19+ER19+FM19</f>
        <v>0</v>
      </c>
      <c r="K19" s="7">
        <f>X19+AS19+BN19+CI19+DD19+DY19+ET19+FO19</f>
        <v>0</v>
      </c>
      <c r="L19" s="7">
        <f>Z19+AU19+BP19+CK19+DF19+EA19+EV19+FQ19</f>
        <v>0</v>
      </c>
      <c r="M19" s="7">
        <f>AC19+AX19+BS19+CN19+DI19+ED19+EY19+FT19</f>
        <v>0</v>
      </c>
      <c r="N19" s="7">
        <f>AE19+AZ19+BU19+CP19+DK19+EF19+FA19+FV19</f>
        <v>0</v>
      </c>
      <c r="O19" s="7">
        <f>AG19+BB19+BW19+CR19+DM19+EH19+FC19+FX19</f>
        <v>0</v>
      </c>
      <c r="P19" s="7">
        <f>AI19+BD19+BY19+CT19+DO19+EJ19+FE19+FZ19</f>
        <v>0</v>
      </c>
      <c r="Q19" s="7">
        <f>AK19+BF19+CA19+CV19+DQ19+EL19+FG19+GB19</f>
        <v>0</v>
      </c>
      <c r="R19" s="7">
        <f>AM19+BH19+CC19+CX19+DS19+EN19+FI19+GD19</f>
        <v>0</v>
      </c>
      <c r="S19" s="8">
        <f>AP19+BK19+CF19+DA19+DV19+EQ19+FL19+GG19</f>
        <v>0</v>
      </c>
      <c r="T19" s="8">
        <f>AO19+BJ19+CE19+CZ19+DU19+EP19+FK19+GF19</f>
        <v>0</v>
      </c>
      <c r="U19" s="8">
        <v>0.4</v>
      </c>
      <c r="V19" s="11"/>
      <c r="W19" s="10"/>
      <c r="X19" s="11"/>
      <c r="Y19" s="10"/>
      <c r="Z19" s="11"/>
      <c r="AA19" s="10"/>
      <c r="AB19" s="8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8"/>
      <c r="AP19" s="8">
        <f>AB19+AO19</f>
        <v>0</v>
      </c>
      <c r="AQ19" s="11">
        <v>9</v>
      </c>
      <c r="AR19" s="10" t="s">
        <v>62</v>
      </c>
      <c r="AS19" s="11"/>
      <c r="AT19" s="10"/>
      <c r="AU19" s="11"/>
      <c r="AV19" s="10"/>
      <c r="AW19" s="8">
        <v>1</v>
      </c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8"/>
      <c r="BK19" s="8">
        <f>AW19+BJ19</f>
        <v>0</v>
      </c>
      <c r="BL19" s="11"/>
      <c r="BM19" s="10"/>
      <c r="BN19" s="11"/>
      <c r="BO19" s="10"/>
      <c r="BP19" s="11"/>
      <c r="BQ19" s="10"/>
      <c r="BR19" s="8"/>
      <c r="BS19" s="11"/>
      <c r="BT19" s="10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8"/>
      <c r="CF19" s="8">
        <f>BR19+CE19</f>
        <v>0</v>
      </c>
      <c r="CG19" s="11"/>
      <c r="CH19" s="10"/>
      <c r="CI19" s="11"/>
      <c r="CJ19" s="10"/>
      <c r="CK19" s="11"/>
      <c r="CL19" s="10"/>
      <c r="CM19" s="8"/>
      <c r="CN19" s="11"/>
      <c r="CO19" s="10"/>
      <c r="CP19" s="11"/>
      <c r="CQ19" s="10"/>
      <c r="CR19" s="11"/>
      <c r="CS19" s="10"/>
      <c r="CT19" s="11"/>
      <c r="CU19" s="10"/>
      <c r="CV19" s="11"/>
      <c r="CW19" s="10"/>
      <c r="CX19" s="11"/>
      <c r="CY19" s="10"/>
      <c r="CZ19" s="8"/>
      <c r="DA19" s="8">
        <f>CM19+CZ19</f>
        <v>0</v>
      </c>
      <c r="DB19" s="11"/>
      <c r="DC19" s="10"/>
      <c r="DD19" s="11"/>
      <c r="DE19" s="10"/>
      <c r="DF19" s="11"/>
      <c r="DG19" s="10"/>
      <c r="DH19" s="8"/>
      <c r="DI19" s="11"/>
      <c r="DJ19" s="10"/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8"/>
      <c r="DV19" s="8">
        <f>DH19+DU19</f>
        <v>0</v>
      </c>
      <c r="DW19" s="11"/>
      <c r="DX19" s="10"/>
      <c r="DY19" s="11"/>
      <c r="DZ19" s="10"/>
      <c r="EA19" s="11"/>
      <c r="EB19" s="10"/>
      <c r="EC19" s="8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8"/>
      <c r="EQ19" s="8">
        <f>EC19+EP19</f>
        <v>0</v>
      </c>
      <c r="ER19" s="11"/>
      <c r="ES19" s="10"/>
      <c r="ET19" s="11"/>
      <c r="EU19" s="10"/>
      <c r="EV19" s="11"/>
      <c r="EW19" s="10"/>
      <c r="EX19" s="8"/>
      <c r="EY19" s="11"/>
      <c r="EZ19" s="10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8"/>
      <c r="FL19" s="8">
        <f>EX19+FK19</f>
        <v>0</v>
      </c>
      <c r="FM19" s="11"/>
      <c r="FN19" s="10"/>
      <c r="FO19" s="11"/>
      <c r="FP19" s="10"/>
      <c r="FQ19" s="11"/>
      <c r="FR19" s="10"/>
      <c r="FS19" s="8"/>
      <c r="FT19" s="11"/>
      <c r="FU19" s="10"/>
      <c r="FV19" s="11"/>
      <c r="FW19" s="10"/>
      <c r="FX19" s="11"/>
      <c r="FY19" s="10"/>
      <c r="FZ19" s="11"/>
      <c r="GA19" s="10"/>
      <c r="GB19" s="11"/>
      <c r="GC19" s="10"/>
      <c r="GD19" s="11"/>
      <c r="GE19" s="10"/>
      <c r="GF19" s="8"/>
      <c r="GG19" s="8">
        <f>FS19+GF19</f>
        <v>0</v>
      </c>
    </row>
    <row r="20" spans="1:189" ht="12.75">
      <c r="A20" s="7"/>
      <c r="B20" s="7">
        <v>5</v>
      </c>
      <c r="C20" s="7">
        <v>1</v>
      </c>
      <c r="D20" s="7"/>
      <c r="E20" s="7"/>
      <c r="F20" s="3" t="s">
        <v>70</v>
      </c>
      <c r="G20" s="7">
        <f>$C$20*COUNTIF(V20:GG20,"e")</f>
        <v>0</v>
      </c>
      <c r="H20" s="7">
        <f>$C$20*COUNTIF(V20:GG20,"z")</f>
        <v>0</v>
      </c>
      <c r="I20" s="7">
        <f>SUM(J20:R20)</f>
        <v>0</v>
      </c>
      <c r="J20" s="7">
        <f>V20+AQ20+BL20+CG20+DB20+DW20+ER20+FM20</f>
        <v>0</v>
      </c>
      <c r="K20" s="7">
        <f>X20+AS20+BN20+CI20+DD20+DY20+ET20+FO20</f>
        <v>0</v>
      </c>
      <c r="L20" s="7">
        <f>Z20+AU20+BP20+CK20+DF20+EA20+EV20+FQ20</f>
        <v>0</v>
      </c>
      <c r="M20" s="7">
        <f>AC20+AX20+BS20+CN20+DI20+ED20+EY20+FT20</f>
        <v>0</v>
      </c>
      <c r="N20" s="7">
        <f>AE20+AZ20+BU20+CP20+DK20+EF20+FA20+FV20</f>
        <v>0</v>
      </c>
      <c r="O20" s="7">
        <f>AG20+BB20+BW20+CR20+DM20+EH20+FC20+FX20</f>
        <v>0</v>
      </c>
      <c r="P20" s="7">
        <f>AI20+BD20+BY20+CT20+DO20+EJ20+FE20+FZ20</f>
        <v>0</v>
      </c>
      <c r="Q20" s="7">
        <f>AK20+BF20+CA20+CV20+DQ20+EL20+FG20+GB20</f>
        <v>0</v>
      </c>
      <c r="R20" s="7">
        <f>AM20+BH20+CC20+CX20+DS20+EN20+FI20+GD20</f>
        <v>0</v>
      </c>
      <c r="S20" s="8">
        <f>AP20+BK20+CF20+DA20+DV20+EQ20+FL20+GG20</f>
        <v>0</v>
      </c>
      <c r="T20" s="8">
        <f>AO20+BJ20+CE20+CZ20+DU20+EP20+FK20+GF20</f>
        <v>0</v>
      </c>
      <c r="U20" s="8">
        <f>$C$20*4.4</f>
        <v>0</v>
      </c>
      <c r="V20" s="11"/>
      <c r="W20" s="10"/>
      <c r="X20" s="11"/>
      <c r="Y20" s="10"/>
      <c r="Z20" s="11"/>
      <c r="AA20" s="10"/>
      <c r="AB20" s="8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8"/>
      <c r="AP20" s="8">
        <f>AB20+AO20</f>
        <v>0</v>
      </c>
      <c r="AQ20" s="11"/>
      <c r="AR20" s="10"/>
      <c r="AS20" s="11"/>
      <c r="AT20" s="10"/>
      <c r="AU20" s="11"/>
      <c r="AV20" s="10"/>
      <c r="AW20" s="8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8"/>
      <c r="BK20" s="8">
        <f>AW20+BJ20</f>
        <v>0</v>
      </c>
      <c r="BL20" s="11"/>
      <c r="BM20" s="10"/>
      <c r="BN20" s="11"/>
      <c r="BO20" s="10"/>
      <c r="BP20" s="11"/>
      <c r="BQ20" s="10"/>
      <c r="BR20" s="8"/>
      <c r="BS20" s="11"/>
      <c r="BT20" s="10"/>
      <c r="BU20" s="11"/>
      <c r="BV20" s="10"/>
      <c r="BW20" s="11">
        <f>$C$20*30</f>
        <v>0</v>
      </c>
      <c r="BX20" s="10" t="s">
        <v>62</v>
      </c>
      <c r="BY20" s="11"/>
      <c r="BZ20" s="10"/>
      <c r="CA20" s="11"/>
      <c r="CB20" s="10"/>
      <c r="CC20" s="11"/>
      <c r="CD20" s="10"/>
      <c r="CE20" s="8">
        <f>$C$20*2</f>
        <v>0</v>
      </c>
      <c r="CF20" s="8">
        <f>BR20+CE20</f>
        <v>0</v>
      </c>
      <c r="CG20" s="11"/>
      <c r="CH20" s="10"/>
      <c r="CI20" s="11"/>
      <c r="CJ20" s="10"/>
      <c r="CK20" s="11"/>
      <c r="CL20" s="10"/>
      <c r="CM20" s="8"/>
      <c r="CN20" s="11"/>
      <c r="CO20" s="10"/>
      <c r="CP20" s="11"/>
      <c r="CQ20" s="10"/>
      <c r="CR20" s="11">
        <f>$C$20*30</f>
        <v>0</v>
      </c>
      <c r="CS20" s="10" t="s">
        <v>62</v>
      </c>
      <c r="CT20" s="11"/>
      <c r="CU20" s="10"/>
      <c r="CV20" s="11"/>
      <c r="CW20" s="10"/>
      <c r="CX20" s="11"/>
      <c r="CY20" s="10"/>
      <c r="CZ20" s="8">
        <f>$C$20*3</f>
        <v>0</v>
      </c>
      <c r="DA20" s="8">
        <f>CM20+CZ20</f>
        <v>0</v>
      </c>
      <c r="DB20" s="11"/>
      <c r="DC20" s="10"/>
      <c r="DD20" s="11"/>
      <c r="DE20" s="10"/>
      <c r="DF20" s="11"/>
      <c r="DG20" s="10"/>
      <c r="DH20" s="8"/>
      <c r="DI20" s="11"/>
      <c r="DJ20" s="10"/>
      <c r="DK20" s="11"/>
      <c r="DL20" s="10"/>
      <c r="DM20" s="11">
        <f>$C$20*40</f>
        <v>0</v>
      </c>
      <c r="DN20" s="10" t="s">
        <v>71</v>
      </c>
      <c r="DO20" s="11"/>
      <c r="DP20" s="10"/>
      <c r="DQ20" s="11"/>
      <c r="DR20" s="10"/>
      <c r="DS20" s="11"/>
      <c r="DT20" s="10"/>
      <c r="DU20" s="8">
        <f>$C$20*4</f>
        <v>0</v>
      </c>
      <c r="DV20" s="8">
        <f>DH20+DU20</f>
        <v>0</v>
      </c>
      <c r="DW20" s="11"/>
      <c r="DX20" s="10"/>
      <c r="DY20" s="11"/>
      <c r="DZ20" s="10"/>
      <c r="EA20" s="11"/>
      <c r="EB20" s="10"/>
      <c r="EC20" s="8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8"/>
      <c r="EQ20" s="8">
        <f>EC20+EP20</f>
        <v>0</v>
      </c>
      <c r="ER20" s="11"/>
      <c r="ES20" s="10"/>
      <c r="ET20" s="11"/>
      <c r="EU20" s="10"/>
      <c r="EV20" s="11"/>
      <c r="EW20" s="10"/>
      <c r="EX20" s="8"/>
      <c r="EY20" s="11"/>
      <c r="EZ20" s="10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8"/>
      <c r="FL20" s="8">
        <f>EX20+FK20</f>
        <v>0</v>
      </c>
      <c r="FM20" s="11"/>
      <c r="FN20" s="10"/>
      <c r="FO20" s="11"/>
      <c r="FP20" s="10"/>
      <c r="FQ20" s="11"/>
      <c r="FR20" s="10"/>
      <c r="FS20" s="8"/>
      <c r="FT20" s="11"/>
      <c r="FU20" s="10"/>
      <c r="FV20" s="11"/>
      <c r="FW20" s="10"/>
      <c r="FX20" s="11"/>
      <c r="FY20" s="10"/>
      <c r="FZ20" s="11"/>
      <c r="GA20" s="10"/>
      <c r="GB20" s="11"/>
      <c r="GC20" s="10"/>
      <c r="GD20" s="11"/>
      <c r="GE20" s="10"/>
      <c r="GF20" s="8"/>
      <c r="GG20" s="8">
        <f>FS20+GF20</f>
        <v>0</v>
      </c>
    </row>
    <row r="21" spans="1:189" ht="12.75">
      <c r="A21" s="7"/>
      <c r="B21" s="7">
        <v>6</v>
      </c>
      <c r="C21" s="7">
        <v>1</v>
      </c>
      <c r="D21" s="7"/>
      <c r="E21" s="7"/>
      <c r="F21" s="3" t="s">
        <v>72</v>
      </c>
      <c r="G21" s="7">
        <f>$C$21*COUNTIF(V21:GG21,"e")</f>
        <v>0</v>
      </c>
      <c r="H21" s="7">
        <f>$C$21*COUNTIF(V21:GG21,"z")</f>
        <v>0</v>
      </c>
      <c r="I21" s="7">
        <f>SUM(J21:R21)</f>
        <v>0</v>
      </c>
      <c r="J21" s="7">
        <f>V21+AQ21+BL21+CG21+DB21+DW21+ER21+FM21</f>
        <v>0</v>
      </c>
      <c r="K21" s="7">
        <f>X21+AS21+BN21+CI21+DD21+DY21+ET21+FO21</f>
        <v>0</v>
      </c>
      <c r="L21" s="7">
        <f>Z21+AU21+BP21+CK21+DF21+EA21+EV21+FQ21</f>
        <v>0</v>
      </c>
      <c r="M21" s="7">
        <f>AC21+AX21+BS21+CN21+DI21+ED21+EY21+FT21</f>
        <v>0</v>
      </c>
      <c r="N21" s="7">
        <f>AE21+AZ21+BU21+CP21+DK21+EF21+FA21+FV21</f>
        <v>0</v>
      </c>
      <c r="O21" s="7">
        <f>AG21+BB21+BW21+CR21+DM21+EH21+FC21+FX21</f>
        <v>0</v>
      </c>
      <c r="P21" s="7">
        <f>AI21+BD21+BY21+CT21+DO21+EJ21+FE21+FZ21</f>
        <v>0</v>
      </c>
      <c r="Q21" s="7">
        <f>AK21+BF21+CA21+CV21+DQ21+EL21+FG21+GB21</f>
        <v>0</v>
      </c>
      <c r="R21" s="7">
        <f>AM21+BH21+CC21+CX21+DS21+EN21+FI21+GD21</f>
        <v>0</v>
      </c>
      <c r="S21" s="8">
        <f>AP21+BK21+CF21+DA21+DV21+EQ21+FL21+GG21</f>
        <v>0</v>
      </c>
      <c r="T21" s="8">
        <f>AO21+BJ21+CE21+CZ21+DU21+EP21+FK21+GF21</f>
        <v>0</v>
      </c>
      <c r="U21" s="8">
        <f>$C$21*0.6</f>
        <v>0</v>
      </c>
      <c r="V21" s="11"/>
      <c r="W21" s="10"/>
      <c r="X21" s="11"/>
      <c r="Y21" s="10"/>
      <c r="Z21" s="11"/>
      <c r="AA21" s="10"/>
      <c r="AB21" s="8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8"/>
      <c r="AP21" s="8">
        <f>AB21+AO21</f>
        <v>0</v>
      </c>
      <c r="AQ21" s="11"/>
      <c r="AR21" s="10"/>
      <c r="AS21" s="11"/>
      <c r="AT21" s="10"/>
      <c r="AU21" s="11"/>
      <c r="AV21" s="10"/>
      <c r="AW21" s="8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8"/>
      <c r="BK21" s="8">
        <f>AW21+BJ21</f>
        <v>0</v>
      </c>
      <c r="BL21" s="11">
        <f>$C$21*12</f>
        <v>0</v>
      </c>
      <c r="BM21" s="10" t="s">
        <v>62</v>
      </c>
      <c r="BN21" s="11"/>
      <c r="BO21" s="10"/>
      <c r="BP21" s="11"/>
      <c r="BQ21" s="10"/>
      <c r="BR21" s="8">
        <f>$C$21*1</f>
        <v>0</v>
      </c>
      <c r="BS21" s="11"/>
      <c r="BT21" s="10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8"/>
      <c r="CF21" s="8">
        <f>BR21+CE21</f>
        <v>0</v>
      </c>
      <c r="CG21" s="11"/>
      <c r="CH21" s="10"/>
      <c r="CI21" s="11"/>
      <c r="CJ21" s="10"/>
      <c r="CK21" s="11"/>
      <c r="CL21" s="10"/>
      <c r="CM21" s="8"/>
      <c r="CN21" s="11"/>
      <c r="CO21" s="10"/>
      <c r="CP21" s="11"/>
      <c r="CQ21" s="10"/>
      <c r="CR21" s="11"/>
      <c r="CS21" s="10"/>
      <c r="CT21" s="11"/>
      <c r="CU21" s="10"/>
      <c r="CV21" s="11"/>
      <c r="CW21" s="10"/>
      <c r="CX21" s="11"/>
      <c r="CY21" s="10"/>
      <c r="CZ21" s="8"/>
      <c r="DA21" s="8">
        <f>CM21+CZ21</f>
        <v>0</v>
      </c>
      <c r="DB21" s="11"/>
      <c r="DC21" s="10"/>
      <c r="DD21" s="11"/>
      <c r="DE21" s="10"/>
      <c r="DF21" s="11"/>
      <c r="DG21" s="10"/>
      <c r="DH21" s="8"/>
      <c r="DI21" s="11"/>
      <c r="DJ21" s="10"/>
      <c r="DK21" s="11"/>
      <c r="DL21" s="10"/>
      <c r="DM21" s="11"/>
      <c r="DN21" s="10"/>
      <c r="DO21" s="11"/>
      <c r="DP21" s="10"/>
      <c r="DQ21" s="11"/>
      <c r="DR21" s="10"/>
      <c r="DS21" s="11"/>
      <c r="DT21" s="10"/>
      <c r="DU21" s="8"/>
      <c r="DV21" s="8">
        <f>DH21+DU21</f>
        <v>0</v>
      </c>
      <c r="DW21" s="11"/>
      <c r="DX21" s="10"/>
      <c r="DY21" s="11"/>
      <c r="DZ21" s="10"/>
      <c r="EA21" s="11"/>
      <c r="EB21" s="10"/>
      <c r="EC21" s="8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8"/>
      <c r="EQ21" s="8">
        <f>EC21+EP21</f>
        <v>0</v>
      </c>
      <c r="ER21" s="11"/>
      <c r="ES21" s="10"/>
      <c r="ET21" s="11"/>
      <c r="EU21" s="10"/>
      <c r="EV21" s="11"/>
      <c r="EW21" s="10"/>
      <c r="EX21" s="8"/>
      <c r="EY21" s="11"/>
      <c r="EZ21" s="10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8"/>
      <c r="FL21" s="8">
        <f>EX21+FK21</f>
        <v>0</v>
      </c>
      <c r="FM21" s="11"/>
      <c r="FN21" s="10"/>
      <c r="FO21" s="11"/>
      <c r="FP21" s="10"/>
      <c r="FQ21" s="11"/>
      <c r="FR21" s="10"/>
      <c r="FS21" s="8"/>
      <c r="FT21" s="11"/>
      <c r="FU21" s="10"/>
      <c r="FV21" s="11"/>
      <c r="FW21" s="10"/>
      <c r="FX21" s="11"/>
      <c r="FY21" s="10"/>
      <c r="FZ21" s="11"/>
      <c r="GA21" s="10"/>
      <c r="GB21" s="11"/>
      <c r="GC21" s="10"/>
      <c r="GD21" s="11"/>
      <c r="GE21" s="10"/>
      <c r="GF21" s="8"/>
      <c r="GG21" s="8">
        <f>FS21+GF21</f>
        <v>0</v>
      </c>
    </row>
    <row r="22" spans="1:189" ht="12.75">
      <c r="A22" s="7"/>
      <c r="B22" s="7"/>
      <c r="C22" s="7"/>
      <c r="D22" s="7"/>
      <c r="E22" s="7" t="s">
        <v>73</v>
      </c>
      <c r="F22" s="3" t="s">
        <v>74</v>
      </c>
      <c r="G22" s="7">
        <f>COUNTIF(V22:GG22,"e")</f>
        <v>0</v>
      </c>
      <c r="H22" s="7">
        <f>COUNTIF(V22:GG22,"z")</f>
        <v>0</v>
      </c>
      <c r="I22" s="7">
        <f>SUM(J22:R22)</f>
        <v>0</v>
      </c>
      <c r="J22" s="7">
        <f>V22+AQ22+BL22+CG22+DB22+DW22+ER22+FM22</f>
        <v>0</v>
      </c>
      <c r="K22" s="7">
        <f>X22+AS22+BN22+CI22+DD22+DY22+ET22+FO22</f>
        <v>0</v>
      </c>
      <c r="L22" s="7">
        <f>Z22+AU22+BP22+CK22+DF22+EA22+EV22+FQ22</f>
        <v>0</v>
      </c>
      <c r="M22" s="7">
        <f>AC22+AX22+BS22+CN22+DI22+ED22+EY22+FT22</f>
        <v>0</v>
      </c>
      <c r="N22" s="7">
        <f>AE22+AZ22+BU22+CP22+DK22+EF22+FA22+FV22</f>
        <v>0</v>
      </c>
      <c r="O22" s="7">
        <f>AG22+BB22+BW22+CR22+DM22+EH22+FC22+FX22</f>
        <v>0</v>
      </c>
      <c r="P22" s="7">
        <f>AI22+BD22+BY22+CT22+DO22+EJ22+FE22+FZ22</f>
        <v>0</v>
      </c>
      <c r="Q22" s="7">
        <f>AK22+BF22+CA22+CV22+DQ22+EL22+FG22+GB22</f>
        <v>0</v>
      </c>
      <c r="R22" s="7">
        <f>AM22+BH22+CC22+CX22+DS22+EN22+FI22+GD22</f>
        <v>0</v>
      </c>
      <c r="S22" s="8">
        <f>AP22+BK22+CF22+DA22+DV22+EQ22+FL22+GG22</f>
        <v>0</v>
      </c>
      <c r="T22" s="8">
        <f>AO22+BJ22+CE22+CZ22+DU22+EP22+FK22+GF22</f>
        <v>0</v>
      </c>
      <c r="U22" s="8">
        <v>0</v>
      </c>
      <c r="V22" s="11"/>
      <c r="W22" s="10"/>
      <c r="X22" s="11"/>
      <c r="Y22" s="10"/>
      <c r="Z22" s="11"/>
      <c r="AA22" s="10"/>
      <c r="AB22" s="8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8"/>
      <c r="AP22" s="8">
        <f>AB22+AO22</f>
        <v>0</v>
      </c>
      <c r="AQ22" s="11"/>
      <c r="AR22" s="10"/>
      <c r="AS22" s="11"/>
      <c r="AT22" s="10"/>
      <c r="AU22" s="11"/>
      <c r="AV22" s="10"/>
      <c r="AW22" s="8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8"/>
      <c r="BK22" s="8">
        <f>AW22+BJ22</f>
        <v>0</v>
      </c>
      <c r="BL22" s="11"/>
      <c r="BM22" s="10"/>
      <c r="BN22" s="11"/>
      <c r="BO22" s="10"/>
      <c r="BP22" s="11"/>
      <c r="BQ22" s="10"/>
      <c r="BR22" s="8"/>
      <c r="BS22" s="11"/>
      <c r="BT22" s="10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8"/>
      <c r="CF22" s="8">
        <f>BR22+CE22</f>
        <v>0</v>
      </c>
      <c r="CG22" s="11"/>
      <c r="CH22" s="10"/>
      <c r="CI22" s="11"/>
      <c r="CJ22" s="10"/>
      <c r="CK22" s="11"/>
      <c r="CL22" s="10"/>
      <c r="CM22" s="8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8"/>
      <c r="DA22" s="8">
        <f>CM22+CZ22</f>
        <v>0</v>
      </c>
      <c r="DB22" s="11">
        <v>2</v>
      </c>
      <c r="DC22" s="10" t="s">
        <v>62</v>
      </c>
      <c r="DD22" s="11"/>
      <c r="DE22" s="10"/>
      <c r="DF22" s="11"/>
      <c r="DG22" s="10"/>
      <c r="DH22" s="8">
        <v>0</v>
      </c>
      <c r="DI22" s="11"/>
      <c r="DJ22" s="10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8"/>
      <c r="DV22" s="8">
        <f>DH22+DU22</f>
        <v>0</v>
      </c>
      <c r="DW22" s="11"/>
      <c r="DX22" s="10"/>
      <c r="DY22" s="11"/>
      <c r="DZ22" s="10"/>
      <c r="EA22" s="11"/>
      <c r="EB22" s="10"/>
      <c r="EC22" s="8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8"/>
      <c r="EQ22" s="8">
        <f>EC22+EP22</f>
        <v>0</v>
      </c>
      <c r="ER22" s="11"/>
      <c r="ES22" s="10"/>
      <c r="ET22" s="11"/>
      <c r="EU22" s="10"/>
      <c r="EV22" s="11"/>
      <c r="EW22" s="10"/>
      <c r="EX22" s="8"/>
      <c r="EY22" s="11"/>
      <c r="EZ22" s="10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8"/>
      <c r="FL22" s="8">
        <f>EX22+FK22</f>
        <v>0</v>
      </c>
      <c r="FM22" s="11"/>
      <c r="FN22" s="10"/>
      <c r="FO22" s="11"/>
      <c r="FP22" s="10"/>
      <c r="FQ22" s="11"/>
      <c r="FR22" s="10"/>
      <c r="FS22" s="8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8"/>
      <c r="GG22" s="8">
        <f>FS22+GF22</f>
        <v>0</v>
      </c>
    </row>
    <row r="23" spans="1:189" ht="12.75">
      <c r="A23" s="7"/>
      <c r="B23" s="7"/>
      <c r="C23" s="7"/>
      <c r="D23" s="7"/>
      <c r="E23" s="7" t="s">
        <v>75</v>
      </c>
      <c r="F23" s="3" t="s">
        <v>76</v>
      </c>
      <c r="G23" s="7">
        <f>COUNTIF(V23:GG23,"e")</f>
        <v>0</v>
      </c>
      <c r="H23" s="7">
        <f>COUNTIF(V23:GG23,"z")</f>
        <v>0</v>
      </c>
      <c r="I23" s="7">
        <f>SUM(J23:R23)</f>
        <v>0</v>
      </c>
      <c r="J23" s="7">
        <f>V23+AQ23+BL23+CG23+DB23+DW23+ER23+FM23</f>
        <v>0</v>
      </c>
      <c r="K23" s="7">
        <f>X23+AS23+BN23+CI23+DD23+DY23+ET23+FO23</f>
        <v>0</v>
      </c>
      <c r="L23" s="7">
        <f>Z23+AU23+BP23+CK23+DF23+EA23+EV23+FQ23</f>
        <v>0</v>
      </c>
      <c r="M23" s="7">
        <f>AC23+AX23+BS23+CN23+DI23+ED23+EY23+FT23</f>
        <v>0</v>
      </c>
      <c r="N23" s="7">
        <f>AE23+AZ23+BU23+CP23+DK23+EF23+FA23+FV23</f>
        <v>0</v>
      </c>
      <c r="O23" s="7">
        <f>AG23+BB23+BW23+CR23+DM23+EH23+FC23+FX23</f>
        <v>0</v>
      </c>
      <c r="P23" s="7">
        <f>AI23+BD23+BY23+CT23+DO23+EJ23+FE23+FZ23</f>
        <v>0</v>
      </c>
      <c r="Q23" s="7">
        <f>AK23+BF23+CA23+CV23+DQ23+EL23+FG23+GB23</f>
        <v>0</v>
      </c>
      <c r="R23" s="7">
        <f>AM23+BH23+CC23+CX23+DS23+EN23+FI23+GD23</f>
        <v>0</v>
      </c>
      <c r="S23" s="8">
        <f>AP23+BK23+CF23+DA23+DV23+EQ23+FL23+GG23</f>
        <v>0</v>
      </c>
      <c r="T23" s="8">
        <f>AO23+BJ23+CE23+CZ23+DU23+EP23+FK23+GF23</f>
        <v>0</v>
      </c>
      <c r="U23" s="8">
        <v>0.2</v>
      </c>
      <c r="V23" s="11">
        <v>4</v>
      </c>
      <c r="W23" s="10" t="s">
        <v>62</v>
      </c>
      <c r="X23" s="11"/>
      <c r="Y23" s="10"/>
      <c r="Z23" s="11"/>
      <c r="AA23" s="10"/>
      <c r="AB23" s="8">
        <v>1</v>
      </c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8"/>
      <c r="AP23" s="8">
        <f>AB23+AO23</f>
        <v>0</v>
      </c>
      <c r="AQ23" s="11"/>
      <c r="AR23" s="10"/>
      <c r="AS23" s="11"/>
      <c r="AT23" s="10"/>
      <c r="AU23" s="11"/>
      <c r="AV23" s="10"/>
      <c r="AW23" s="8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8"/>
      <c r="BK23" s="8">
        <f>AW23+BJ23</f>
        <v>0</v>
      </c>
      <c r="BL23" s="11"/>
      <c r="BM23" s="10"/>
      <c r="BN23" s="11"/>
      <c r="BO23" s="10"/>
      <c r="BP23" s="11"/>
      <c r="BQ23" s="10"/>
      <c r="BR23" s="8"/>
      <c r="BS23" s="11"/>
      <c r="BT23" s="10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8"/>
      <c r="CF23" s="8">
        <f>BR23+CE23</f>
        <v>0</v>
      </c>
      <c r="CG23" s="11"/>
      <c r="CH23" s="10"/>
      <c r="CI23" s="11"/>
      <c r="CJ23" s="10"/>
      <c r="CK23" s="11"/>
      <c r="CL23" s="10"/>
      <c r="CM23" s="8"/>
      <c r="CN23" s="11"/>
      <c r="CO23" s="10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8"/>
      <c r="DA23" s="8">
        <f>CM23+CZ23</f>
        <v>0</v>
      </c>
      <c r="DB23" s="11"/>
      <c r="DC23" s="10"/>
      <c r="DD23" s="11"/>
      <c r="DE23" s="10"/>
      <c r="DF23" s="11"/>
      <c r="DG23" s="10"/>
      <c r="DH23" s="8"/>
      <c r="DI23" s="11"/>
      <c r="DJ23" s="10"/>
      <c r="DK23" s="11"/>
      <c r="DL23" s="10"/>
      <c r="DM23" s="11"/>
      <c r="DN23" s="10"/>
      <c r="DO23" s="11"/>
      <c r="DP23" s="10"/>
      <c r="DQ23" s="11"/>
      <c r="DR23" s="10"/>
      <c r="DS23" s="11"/>
      <c r="DT23" s="10"/>
      <c r="DU23" s="8"/>
      <c r="DV23" s="8">
        <f>DH23+DU23</f>
        <v>0</v>
      </c>
      <c r="DW23" s="11"/>
      <c r="DX23" s="10"/>
      <c r="DY23" s="11"/>
      <c r="DZ23" s="10"/>
      <c r="EA23" s="11"/>
      <c r="EB23" s="10"/>
      <c r="EC23" s="8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8"/>
      <c r="EQ23" s="8">
        <f>EC23+EP23</f>
        <v>0</v>
      </c>
      <c r="ER23" s="11"/>
      <c r="ES23" s="10"/>
      <c r="ET23" s="11"/>
      <c r="EU23" s="10"/>
      <c r="EV23" s="11"/>
      <c r="EW23" s="10"/>
      <c r="EX23" s="8"/>
      <c r="EY23" s="11"/>
      <c r="EZ23" s="10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8"/>
      <c r="FL23" s="8">
        <f>EX23+FK23</f>
        <v>0</v>
      </c>
      <c r="FM23" s="11"/>
      <c r="FN23" s="10"/>
      <c r="FO23" s="11"/>
      <c r="FP23" s="10"/>
      <c r="FQ23" s="11"/>
      <c r="FR23" s="10"/>
      <c r="FS23" s="8"/>
      <c r="FT23" s="11"/>
      <c r="FU23" s="10"/>
      <c r="FV23" s="11"/>
      <c r="FW23" s="10"/>
      <c r="FX23" s="11"/>
      <c r="FY23" s="10"/>
      <c r="FZ23" s="11"/>
      <c r="GA23" s="10"/>
      <c r="GB23" s="11"/>
      <c r="GC23" s="10"/>
      <c r="GD23" s="11"/>
      <c r="GE23" s="10"/>
      <c r="GF23" s="8"/>
      <c r="GG23" s="8">
        <f>FS23+GF23</f>
        <v>0</v>
      </c>
    </row>
    <row r="24" spans="1:189" ht="12.75">
      <c r="A24" s="7"/>
      <c r="B24" s="7"/>
      <c r="C24" s="7"/>
      <c r="D24" s="7"/>
      <c r="E24" s="7" t="s">
        <v>77</v>
      </c>
      <c r="F24" s="3" t="s">
        <v>78</v>
      </c>
      <c r="G24" s="7">
        <f>COUNTIF(V24:GG24,"e")</f>
        <v>0</v>
      </c>
      <c r="H24" s="7">
        <f>COUNTIF(V24:GG24,"z")</f>
        <v>0</v>
      </c>
      <c r="I24" s="7">
        <f>SUM(J24:R24)</f>
        <v>0</v>
      </c>
      <c r="J24" s="7">
        <f>V24+AQ24+BL24+CG24+DB24+DW24+ER24+FM24</f>
        <v>0</v>
      </c>
      <c r="K24" s="7">
        <f>X24+AS24+BN24+CI24+DD24+DY24+ET24+FO24</f>
        <v>0</v>
      </c>
      <c r="L24" s="7">
        <f>Z24+AU24+BP24+CK24+DF24+EA24+EV24+FQ24</f>
        <v>0</v>
      </c>
      <c r="M24" s="7">
        <f>AC24+AX24+BS24+CN24+DI24+ED24+EY24+FT24</f>
        <v>0</v>
      </c>
      <c r="N24" s="7">
        <f>AE24+AZ24+BU24+CP24+DK24+EF24+FA24+FV24</f>
        <v>0</v>
      </c>
      <c r="O24" s="7">
        <f>AG24+BB24+BW24+CR24+DM24+EH24+FC24+FX24</f>
        <v>0</v>
      </c>
      <c r="P24" s="7">
        <f>AI24+BD24+BY24+CT24+DO24+EJ24+FE24+FZ24</f>
        <v>0</v>
      </c>
      <c r="Q24" s="7">
        <f>AK24+BF24+CA24+CV24+DQ24+EL24+FG24+GB24</f>
        <v>0</v>
      </c>
      <c r="R24" s="7">
        <f>AM24+BH24+CC24+CX24+DS24+EN24+FI24+GD24</f>
        <v>0</v>
      </c>
      <c r="S24" s="8">
        <f>AP24+BK24+CF24+DA24+DV24+EQ24+FL24+GG24</f>
        <v>0</v>
      </c>
      <c r="T24" s="8">
        <f>AO24+BJ24+CE24+CZ24+DU24+EP24+FK24+GF24</f>
        <v>0</v>
      </c>
      <c r="U24" s="8">
        <v>0.5</v>
      </c>
      <c r="V24" s="11">
        <v>10</v>
      </c>
      <c r="W24" s="10" t="s">
        <v>62</v>
      </c>
      <c r="X24" s="11"/>
      <c r="Y24" s="10"/>
      <c r="Z24" s="11"/>
      <c r="AA24" s="10"/>
      <c r="AB24" s="8">
        <v>1</v>
      </c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8"/>
      <c r="AP24" s="8">
        <f>AB24+AO24</f>
        <v>0</v>
      </c>
      <c r="AQ24" s="11"/>
      <c r="AR24" s="10"/>
      <c r="AS24" s="11"/>
      <c r="AT24" s="10"/>
      <c r="AU24" s="11"/>
      <c r="AV24" s="10"/>
      <c r="AW24" s="8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8"/>
      <c r="BK24" s="8">
        <f>AW24+BJ24</f>
        <v>0</v>
      </c>
      <c r="BL24" s="11"/>
      <c r="BM24" s="10"/>
      <c r="BN24" s="11"/>
      <c r="BO24" s="10"/>
      <c r="BP24" s="11"/>
      <c r="BQ24" s="10"/>
      <c r="BR24" s="8"/>
      <c r="BS24" s="11"/>
      <c r="BT24" s="10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8"/>
      <c r="CF24" s="8">
        <f>BR24+CE24</f>
        <v>0</v>
      </c>
      <c r="CG24" s="11"/>
      <c r="CH24" s="10"/>
      <c r="CI24" s="11"/>
      <c r="CJ24" s="10"/>
      <c r="CK24" s="11"/>
      <c r="CL24" s="10"/>
      <c r="CM24" s="8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8"/>
      <c r="DA24" s="8">
        <f>CM24+CZ24</f>
        <v>0</v>
      </c>
      <c r="DB24" s="11"/>
      <c r="DC24" s="10"/>
      <c r="DD24" s="11"/>
      <c r="DE24" s="10"/>
      <c r="DF24" s="11"/>
      <c r="DG24" s="10"/>
      <c r="DH24" s="8"/>
      <c r="DI24" s="11"/>
      <c r="DJ24" s="10"/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8"/>
      <c r="DV24" s="8">
        <f>DH24+DU24</f>
        <v>0</v>
      </c>
      <c r="DW24" s="11"/>
      <c r="DX24" s="10"/>
      <c r="DY24" s="11"/>
      <c r="DZ24" s="10"/>
      <c r="EA24" s="11"/>
      <c r="EB24" s="10"/>
      <c r="EC24" s="8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8"/>
      <c r="EQ24" s="8">
        <f>EC24+EP24</f>
        <v>0</v>
      </c>
      <c r="ER24" s="11"/>
      <c r="ES24" s="10"/>
      <c r="ET24" s="11"/>
      <c r="EU24" s="10"/>
      <c r="EV24" s="11"/>
      <c r="EW24" s="10"/>
      <c r="EX24" s="8"/>
      <c r="EY24" s="11"/>
      <c r="EZ24" s="10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8"/>
      <c r="FL24" s="8">
        <f>EX24+FK24</f>
        <v>0</v>
      </c>
      <c r="FM24" s="11"/>
      <c r="FN24" s="10"/>
      <c r="FO24" s="11"/>
      <c r="FP24" s="10"/>
      <c r="FQ24" s="11"/>
      <c r="FR24" s="10"/>
      <c r="FS24" s="8"/>
      <c r="FT24" s="11"/>
      <c r="FU24" s="10"/>
      <c r="FV24" s="11"/>
      <c r="FW24" s="10"/>
      <c r="FX24" s="11"/>
      <c r="FY24" s="10"/>
      <c r="FZ24" s="11"/>
      <c r="GA24" s="10"/>
      <c r="GB24" s="11"/>
      <c r="GC24" s="10"/>
      <c r="GD24" s="11"/>
      <c r="GE24" s="10"/>
      <c r="GF24" s="8"/>
      <c r="GG24" s="8">
        <f>FS24+GF24</f>
        <v>0</v>
      </c>
    </row>
    <row r="25" spans="1:189" ht="12.75">
      <c r="A25" s="7"/>
      <c r="B25" s="7"/>
      <c r="C25" s="7"/>
      <c r="D25" s="7"/>
      <c r="E25" s="7" t="s">
        <v>79</v>
      </c>
      <c r="F25" s="3" t="s">
        <v>80</v>
      </c>
      <c r="G25" s="7">
        <f>COUNTIF(V25:GG25,"e")</f>
        <v>0</v>
      </c>
      <c r="H25" s="7">
        <f>COUNTIF(V25:GG25,"z")</f>
        <v>0</v>
      </c>
      <c r="I25" s="7">
        <f>SUM(J25:R25)</f>
        <v>0</v>
      </c>
      <c r="J25" s="7">
        <f>V25+AQ25+BL25+CG25+DB25+DW25+ER25+FM25</f>
        <v>0</v>
      </c>
      <c r="K25" s="7">
        <f>X25+AS25+BN25+CI25+DD25+DY25+ET25+FO25</f>
        <v>0</v>
      </c>
      <c r="L25" s="7">
        <f>Z25+AU25+BP25+CK25+DF25+EA25+EV25+FQ25</f>
        <v>0</v>
      </c>
      <c r="M25" s="7">
        <f>AC25+AX25+BS25+CN25+DI25+ED25+EY25+FT25</f>
        <v>0</v>
      </c>
      <c r="N25" s="7">
        <f>AE25+AZ25+BU25+CP25+DK25+EF25+FA25+FV25</f>
        <v>0</v>
      </c>
      <c r="O25" s="7">
        <f>AG25+BB25+BW25+CR25+DM25+EH25+FC25+FX25</f>
        <v>0</v>
      </c>
      <c r="P25" s="7">
        <f>AI25+BD25+BY25+CT25+DO25+EJ25+FE25+FZ25</f>
        <v>0</v>
      </c>
      <c r="Q25" s="7">
        <f>AK25+BF25+CA25+CV25+DQ25+EL25+FG25+GB25</f>
        <v>0</v>
      </c>
      <c r="R25" s="7">
        <f>AM25+BH25+CC25+CX25+DS25+EN25+FI25+GD25</f>
        <v>0</v>
      </c>
      <c r="S25" s="8">
        <f>AP25+BK25+CF25+DA25+DV25+EQ25+FL25+GG25</f>
        <v>0</v>
      </c>
      <c r="T25" s="8">
        <f>AO25+BJ25+CE25+CZ25+DU25+EP25+FK25+GF25</f>
        <v>0</v>
      </c>
      <c r="U25" s="8">
        <v>0</v>
      </c>
      <c r="V25" s="11">
        <v>4</v>
      </c>
      <c r="W25" s="10" t="s">
        <v>62</v>
      </c>
      <c r="X25" s="11"/>
      <c r="Y25" s="10"/>
      <c r="Z25" s="11"/>
      <c r="AA25" s="10"/>
      <c r="AB25" s="8">
        <v>0</v>
      </c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8"/>
      <c r="AP25" s="8">
        <f>AB25+AO25</f>
        <v>0</v>
      </c>
      <c r="AQ25" s="11"/>
      <c r="AR25" s="10"/>
      <c r="AS25" s="11"/>
      <c r="AT25" s="10"/>
      <c r="AU25" s="11"/>
      <c r="AV25" s="10"/>
      <c r="AW25" s="8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8"/>
      <c r="BK25" s="8">
        <f>AW25+BJ25</f>
        <v>0</v>
      </c>
      <c r="BL25" s="11"/>
      <c r="BM25" s="10"/>
      <c r="BN25" s="11"/>
      <c r="BO25" s="10"/>
      <c r="BP25" s="11"/>
      <c r="BQ25" s="10"/>
      <c r="BR25" s="8"/>
      <c r="BS25" s="11"/>
      <c r="BT25" s="10"/>
      <c r="BU25" s="11"/>
      <c r="BV25" s="10"/>
      <c r="BW25" s="11"/>
      <c r="BX25" s="10"/>
      <c r="BY25" s="11"/>
      <c r="BZ25" s="10"/>
      <c r="CA25" s="11"/>
      <c r="CB25" s="10"/>
      <c r="CC25" s="11"/>
      <c r="CD25" s="10"/>
      <c r="CE25" s="8"/>
      <c r="CF25" s="8">
        <f>BR25+CE25</f>
        <v>0</v>
      </c>
      <c r="CG25" s="11"/>
      <c r="CH25" s="10"/>
      <c r="CI25" s="11"/>
      <c r="CJ25" s="10"/>
      <c r="CK25" s="11"/>
      <c r="CL25" s="10"/>
      <c r="CM25" s="8"/>
      <c r="CN25" s="11"/>
      <c r="CO25" s="10"/>
      <c r="CP25" s="11"/>
      <c r="CQ25" s="10"/>
      <c r="CR25" s="11"/>
      <c r="CS25" s="10"/>
      <c r="CT25" s="11"/>
      <c r="CU25" s="10"/>
      <c r="CV25" s="11"/>
      <c r="CW25" s="10"/>
      <c r="CX25" s="11"/>
      <c r="CY25" s="10"/>
      <c r="CZ25" s="8"/>
      <c r="DA25" s="8">
        <f>CM25+CZ25</f>
        <v>0</v>
      </c>
      <c r="DB25" s="11"/>
      <c r="DC25" s="10"/>
      <c r="DD25" s="11"/>
      <c r="DE25" s="10"/>
      <c r="DF25" s="11"/>
      <c r="DG25" s="10"/>
      <c r="DH25" s="8"/>
      <c r="DI25" s="11"/>
      <c r="DJ25" s="10"/>
      <c r="DK25" s="11"/>
      <c r="DL25" s="10"/>
      <c r="DM25" s="11"/>
      <c r="DN25" s="10"/>
      <c r="DO25" s="11"/>
      <c r="DP25" s="10"/>
      <c r="DQ25" s="11"/>
      <c r="DR25" s="10"/>
      <c r="DS25" s="11"/>
      <c r="DT25" s="10"/>
      <c r="DU25" s="8"/>
      <c r="DV25" s="8">
        <f>DH25+DU25</f>
        <v>0</v>
      </c>
      <c r="DW25" s="11"/>
      <c r="DX25" s="10"/>
      <c r="DY25" s="11"/>
      <c r="DZ25" s="10"/>
      <c r="EA25" s="11"/>
      <c r="EB25" s="10"/>
      <c r="EC25" s="8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8"/>
      <c r="EQ25" s="8">
        <f>EC25+EP25</f>
        <v>0</v>
      </c>
      <c r="ER25" s="11"/>
      <c r="ES25" s="10"/>
      <c r="ET25" s="11"/>
      <c r="EU25" s="10"/>
      <c r="EV25" s="11"/>
      <c r="EW25" s="10"/>
      <c r="EX25" s="8"/>
      <c r="EY25" s="11"/>
      <c r="EZ25" s="10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8"/>
      <c r="FL25" s="8">
        <f>EX25+FK25</f>
        <v>0</v>
      </c>
      <c r="FM25" s="11"/>
      <c r="FN25" s="10"/>
      <c r="FO25" s="11"/>
      <c r="FP25" s="10"/>
      <c r="FQ25" s="11"/>
      <c r="FR25" s="10"/>
      <c r="FS25" s="8"/>
      <c r="FT25" s="11"/>
      <c r="FU25" s="10"/>
      <c r="FV25" s="11"/>
      <c r="FW25" s="10"/>
      <c r="FX25" s="11"/>
      <c r="FY25" s="10"/>
      <c r="FZ25" s="11"/>
      <c r="GA25" s="10"/>
      <c r="GB25" s="11"/>
      <c r="GC25" s="10"/>
      <c r="GD25" s="11"/>
      <c r="GE25" s="10"/>
      <c r="GF25" s="8"/>
      <c r="GG25" s="8">
        <f>FS25+GF25</f>
        <v>0</v>
      </c>
    </row>
    <row r="26" spans="1:189" ht="15.75" customHeight="1">
      <c r="A26" s="7"/>
      <c r="B26" s="7"/>
      <c r="C26" s="7"/>
      <c r="D26" s="7"/>
      <c r="E26" s="7"/>
      <c r="F26" s="7" t="s">
        <v>82</v>
      </c>
      <c r="G26" s="7">
        <f>SUM(G16:G25)</f>
        <v>0</v>
      </c>
      <c r="H26" s="7">
        <f>SUM(H16:H25)</f>
        <v>0</v>
      </c>
      <c r="I26" s="7">
        <f>SUM(I16:I25)</f>
        <v>0</v>
      </c>
      <c r="J26" s="7">
        <f>SUM(J16:J25)</f>
        <v>0</v>
      </c>
      <c r="K26" s="7">
        <f>SUM(K16:K25)</f>
        <v>0</v>
      </c>
      <c r="L26" s="7">
        <f>SUM(L16:L25)</f>
        <v>0</v>
      </c>
      <c r="M26" s="7">
        <f>SUM(M16:M25)</f>
        <v>0</v>
      </c>
      <c r="N26" s="7">
        <f>SUM(N16:N25)</f>
        <v>0</v>
      </c>
      <c r="O26" s="7">
        <f>SUM(O16:O25)</f>
        <v>0</v>
      </c>
      <c r="P26" s="7">
        <f>SUM(P16:P25)</f>
        <v>0</v>
      </c>
      <c r="Q26" s="7">
        <f>SUM(Q16:Q25)</f>
        <v>0</v>
      </c>
      <c r="R26" s="7">
        <f>SUM(R16:R25)</f>
        <v>0</v>
      </c>
      <c r="S26" s="8">
        <f>SUM(S16:S25)</f>
        <v>0</v>
      </c>
      <c r="T26" s="8">
        <f>SUM(T16:T25)</f>
        <v>0</v>
      </c>
      <c r="U26" s="8">
        <f>SUM(U16:U25)</f>
        <v>0</v>
      </c>
      <c r="V26" s="11">
        <f>SUM(V16:V25)</f>
        <v>0</v>
      </c>
      <c r="W26" s="10">
        <f>SUM(W16:W25)</f>
        <v>0</v>
      </c>
      <c r="X26" s="11">
        <f>SUM(X16:X25)</f>
        <v>0</v>
      </c>
      <c r="Y26" s="10">
        <f>SUM(Y16:Y25)</f>
        <v>0</v>
      </c>
      <c r="Z26" s="11">
        <f>SUM(Z16:Z25)</f>
        <v>0</v>
      </c>
      <c r="AA26" s="10">
        <f>SUM(AA16:AA25)</f>
        <v>0</v>
      </c>
      <c r="AB26" s="8">
        <f>SUM(AB16:AB25)</f>
        <v>0</v>
      </c>
      <c r="AC26" s="11">
        <f>SUM(AC16:AC25)</f>
        <v>0</v>
      </c>
      <c r="AD26" s="10">
        <f>SUM(AD16:AD25)</f>
        <v>0</v>
      </c>
      <c r="AE26" s="11">
        <f>SUM(AE16:AE25)</f>
        <v>0</v>
      </c>
      <c r="AF26" s="10">
        <f>SUM(AF16:AF25)</f>
        <v>0</v>
      </c>
      <c r="AG26" s="11">
        <f>SUM(AG16:AG25)</f>
        <v>0</v>
      </c>
      <c r="AH26" s="10">
        <f>SUM(AH16:AH25)</f>
        <v>0</v>
      </c>
      <c r="AI26" s="11">
        <f>SUM(AI16:AI25)</f>
        <v>0</v>
      </c>
      <c r="AJ26" s="10">
        <f>SUM(AJ16:AJ25)</f>
        <v>0</v>
      </c>
      <c r="AK26" s="11">
        <f>SUM(AK16:AK25)</f>
        <v>0</v>
      </c>
      <c r="AL26" s="10">
        <f>SUM(AL16:AL25)</f>
        <v>0</v>
      </c>
      <c r="AM26" s="11">
        <f>SUM(AM16:AM25)</f>
        <v>0</v>
      </c>
      <c r="AN26" s="10">
        <f>SUM(AN16:AN25)</f>
        <v>0</v>
      </c>
      <c r="AO26" s="8">
        <f>SUM(AO16:AO25)</f>
        <v>0</v>
      </c>
      <c r="AP26" s="8">
        <f>SUM(AP16:AP25)</f>
        <v>0</v>
      </c>
      <c r="AQ26" s="11">
        <f>SUM(AQ16:AQ25)</f>
        <v>0</v>
      </c>
      <c r="AR26" s="10">
        <f>SUM(AR16:AR25)</f>
        <v>0</v>
      </c>
      <c r="AS26" s="11">
        <f>SUM(AS16:AS25)</f>
        <v>0</v>
      </c>
      <c r="AT26" s="10">
        <f>SUM(AT16:AT25)</f>
        <v>0</v>
      </c>
      <c r="AU26" s="11">
        <f>SUM(AU16:AU25)</f>
        <v>0</v>
      </c>
      <c r="AV26" s="10">
        <f>SUM(AV16:AV25)</f>
        <v>0</v>
      </c>
      <c r="AW26" s="8">
        <f>SUM(AW16:AW25)</f>
        <v>0</v>
      </c>
      <c r="AX26" s="11">
        <f>SUM(AX16:AX25)</f>
        <v>0</v>
      </c>
      <c r="AY26" s="10">
        <f>SUM(AY16:AY25)</f>
        <v>0</v>
      </c>
      <c r="AZ26" s="11">
        <f>SUM(AZ16:AZ25)</f>
        <v>0</v>
      </c>
      <c r="BA26" s="10">
        <f>SUM(BA16:BA25)</f>
        <v>0</v>
      </c>
      <c r="BB26" s="11">
        <f>SUM(BB16:BB25)</f>
        <v>0</v>
      </c>
      <c r="BC26" s="10">
        <f>SUM(BC16:BC25)</f>
        <v>0</v>
      </c>
      <c r="BD26" s="11">
        <f>SUM(BD16:BD25)</f>
        <v>0</v>
      </c>
      <c r="BE26" s="10">
        <f>SUM(BE16:BE25)</f>
        <v>0</v>
      </c>
      <c r="BF26" s="11">
        <f>SUM(BF16:BF25)</f>
        <v>0</v>
      </c>
      <c r="BG26" s="10">
        <f>SUM(BG16:BG25)</f>
        <v>0</v>
      </c>
      <c r="BH26" s="11">
        <f>SUM(BH16:BH25)</f>
        <v>0</v>
      </c>
      <c r="BI26" s="10">
        <f>SUM(BI16:BI25)</f>
        <v>0</v>
      </c>
      <c r="BJ26" s="8">
        <f>SUM(BJ16:BJ25)</f>
        <v>0</v>
      </c>
      <c r="BK26" s="8">
        <f>SUM(BK16:BK25)</f>
        <v>0</v>
      </c>
      <c r="BL26" s="11">
        <f>SUM(BL16:BL25)</f>
        <v>0</v>
      </c>
      <c r="BM26" s="10">
        <f>SUM(BM16:BM25)</f>
        <v>0</v>
      </c>
      <c r="BN26" s="11">
        <f>SUM(BN16:BN25)</f>
        <v>0</v>
      </c>
      <c r="BO26" s="10">
        <f>SUM(BO16:BO25)</f>
        <v>0</v>
      </c>
      <c r="BP26" s="11">
        <f>SUM(BP16:BP25)</f>
        <v>0</v>
      </c>
      <c r="BQ26" s="10">
        <f>SUM(BQ16:BQ25)</f>
        <v>0</v>
      </c>
      <c r="BR26" s="8">
        <f>SUM(BR16:BR25)</f>
        <v>0</v>
      </c>
      <c r="BS26" s="11">
        <f>SUM(BS16:BS25)</f>
        <v>0</v>
      </c>
      <c r="BT26" s="10">
        <f>SUM(BT16:BT25)</f>
        <v>0</v>
      </c>
      <c r="BU26" s="11">
        <f>SUM(BU16:BU25)</f>
        <v>0</v>
      </c>
      <c r="BV26" s="10">
        <f>SUM(BV16:BV25)</f>
        <v>0</v>
      </c>
      <c r="BW26" s="11">
        <f>SUM(BW16:BW25)</f>
        <v>0</v>
      </c>
      <c r="BX26" s="10">
        <f>SUM(BX16:BX25)</f>
        <v>0</v>
      </c>
      <c r="BY26" s="11">
        <f>SUM(BY16:BY25)</f>
        <v>0</v>
      </c>
      <c r="BZ26" s="10">
        <f>SUM(BZ16:BZ25)</f>
        <v>0</v>
      </c>
      <c r="CA26" s="11">
        <f>SUM(CA16:CA25)</f>
        <v>0</v>
      </c>
      <c r="CB26" s="10">
        <f>SUM(CB16:CB25)</f>
        <v>0</v>
      </c>
      <c r="CC26" s="11">
        <f>SUM(CC16:CC25)</f>
        <v>0</v>
      </c>
      <c r="CD26" s="10">
        <f>SUM(CD16:CD25)</f>
        <v>0</v>
      </c>
      <c r="CE26" s="8">
        <f>SUM(CE16:CE25)</f>
        <v>0</v>
      </c>
      <c r="CF26" s="8">
        <f>SUM(CF16:CF25)</f>
        <v>0</v>
      </c>
      <c r="CG26" s="11">
        <f>SUM(CG16:CG25)</f>
        <v>0</v>
      </c>
      <c r="CH26" s="10">
        <f>SUM(CH16:CH25)</f>
        <v>0</v>
      </c>
      <c r="CI26" s="11">
        <f>SUM(CI16:CI25)</f>
        <v>0</v>
      </c>
      <c r="CJ26" s="10">
        <f>SUM(CJ16:CJ25)</f>
        <v>0</v>
      </c>
      <c r="CK26" s="11">
        <f>SUM(CK16:CK25)</f>
        <v>0</v>
      </c>
      <c r="CL26" s="10">
        <f>SUM(CL16:CL25)</f>
        <v>0</v>
      </c>
      <c r="CM26" s="8">
        <f>SUM(CM16:CM25)</f>
        <v>0</v>
      </c>
      <c r="CN26" s="11">
        <f>SUM(CN16:CN25)</f>
        <v>0</v>
      </c>
      <c r="CO26" s="10">
        <f>SUM(CO16:CO25)</f>
        <v>0</v>
      </c>
      <c r="CP26" s="11">
        <f>SUM(CP16:CP25)</f>
        <v>0</v>
      </c>
      <c r="CQ26" s="10">
        <f>SUM(CQ16:CQ25)</f>
        <v>0</v>
      </c>
      <c r="CR26" s="11">
        <f>SUM(CR16:CR25)</f>
        <v>0</v>
      </c>
      <c r="CS26" s="10">
        <f>SUM(CS16:CS25)</f>
        <v>0</v>
      </c>
      <c r="CT26" s="11">
        <f>SUM(CT16:CT25)</f>
        <v>0</v>
      </c>
      <c r="CU26" s="10">
        <f>SUM(CU16:CU25)</f>
        <v>0</v>
      </c>
      <c r="CV26" s="11">
        <f>SUM(CV16:CV25)</f>
        <v>0</v>
      </c>
      <c r="CW26" s="10">
        <f>SUM(CW16:CW25)</f>
        <v>0</v>
      </c>
      <c r="CX26" s="11">
        <f>SUM(CX16:CX25)</f>
        <v>0</v>
      </c>
      <c r="CY26" s="10">
        <f>SUM(CY16:CY25)</f>
        <v>0</v>
      </c>
      <c r="CZ26" s="8">
        <f>SUM(CZ16:CZ25)</f>
        <v>0</v>
      </c>
      <c r="DA26" s="8">
        <f>SUM(DA16:DA25)</f>
        <v>0</v>
      </c>
      <c r="DB26" s="11">
        <f>SUM(DB16:DB25)</f>
        <v>0</v>
      </c>
      <c r="DC26" s="10">
        <f>SUM(DC16:DC25)</f>
        <v>0</v>
      </c>
      <c r="DD26" s="11">
        <f>SUM(DD16:DD25)</f>
        <v>0</v>
      </c>
      <c r="DE26" s="10">
        <f>SUM(DE16:DE25)</f>
        <v>0</v>
      </c>
      <c r="DF26" s="11">
        <f>SUM(DF16:DF25)</f>
        <v>0</v>
      </c>
      <c r="DG26" s="10">
        <f>SUM(DG16:DG25)</f>
        <v>0</v>
      </c>
      <c r="DH26" s="8">
        <f>SUM(DH16:DH25)</f>
        <v>0</v>
      </c>
      <c r="DI26" s="11">
        <f>SUM(DI16:DI25)</f>
        <v>0</v>
      </c>
      <c r="DJ26" s="10">
        <f>SUM(DJ16:DJ25)</f>
        <v>0</v>
      </c>
      <c r="DK26" s="11">
        <f>SUM(DK16:DK25)</f>
        <v>0</v>
      </c>
      <c r="DL26" s="10">
        <f>SUM(DL16:DL25)</f>
        <v>0</v>
      </c>
      <c r="DM26" s="11">
        <f>SUM(DM16:DM25)</f>
        <v>0</v>
      </c>
      <c r="DN26" s="10">
        <f>SUM(DN16:DN25)</f>
        <v>0</v>
      </c>
      <c r="DO26" s="11">
        <f>SUM(DO16:DO25)</f>
        <v>0</v>
      </c>
      <c r="DP26" s="10">
        <f>SUM(DP16:DP25)</f>
        <v>0</v>
      </c>
      <c r="DQ26" s="11">
        <f>SUM(DQ16:DQ25)</f>
        <v>0</v>
      </c>
      <c r="DR26" s="10">
        <f>SUM(DR16:DR25)</f>
        <v>0</v>
      </c>
      <c r="DS26" s="11">
        <f>SUM(DS16:DS25)</f>
        <v>0</v>
      </c>
      <c r="DT26" s="10">
        <f>SUM(DT16:DT25)</f>
        <v>0</v>
      </c>
      <c r="DU26" s="8">
        <f>SUM(DU16:DU25)</f>
        <v>0</v>
      </c>
      <c r="DV26" s="8">
        <f>SUM(DV16:DV25)</f>
        <v>0</v>
      </c>
      <c r="DW26" s="11">
        <f>SUM(DW16:DW25)</f>
        <v>0</v>
      </c>
      <c r="DX26" s="10">
        <f>SUM(DX16:DX25)</f>
        <v>0</v>
      </c>
      <c r="DY26" s="11">
        <f>SUM(DY16:DY25)</f>
        <v>0</v>
      </c>
      <c r="DZ26" s="10">
        <f>SUM(DZ16:DZ25)</f>
        <v>0</v>
      </c>
      <c r="EA26" s="11">
        <f>SUM(EA16:EA25)</f>
        <v>0</v>
      </c>
      <c r="EB26" s="10">
        <f>SUM(EB16:EB25)</f>
        <v>0</v>
      </c>
      <c r="EC26" s="8">
        <f>SUM(EC16:EC25)</f>
        <v>0</v>
      </c>
      <c r="ED26" s="11">
        <f>SUM(ED16:ED25)</f>
        <v>0</v>
      </c>
      <c r="EE26" s="10">
        <f>SUM(EE16:EE25)</f>
        <v>0</v>
      </c>
      <c r="EF26" s="11">
        <f>SUM(EF16:EF25)</f>
        <v>0</v>
      </c>
      <c r="EG26" s="10">
        <f>SUM(EG16:EG25)</f>
        <v>0</v>
      </c>
      <c r="EH26" s="11">
        <f>SUM(EH16:EH25)</f>
        <v>0</v>
      </c>
      <c r="EI26" s="10">
        <f>SUM(EI16:EI25)</f>
        <v>0</v>
      </c>
      <c r="EJ26" s="11">
        <f>SUM(EJ16:EJ25)</f>
        <v>0</v>
      </c>
      <c r="EK26" s="10">
        <f>SUM(EK16:EK25)</f>
        <v>0</v>
      </c>
      <c r="EL26" s="11">
        <f>SUM(EL16:EL25)</f>
        <v>0</v>
      </c>
      <c r="EM26" s="10">
        <f>SUM(EM16:EM25)</f>
        <v>0</v>
      </c>
      <c r="EN26" s="11">
        <f>SUM(EN16:EN25)</f>
        <v>0</v>
      </c>
      <c r="EO26" s="10">
        <f>SUM(EO16:EO25)</f>
        <v>0</v>
      </c>
      <c r="EP26" s="8">
        <f>SUM(EP16:EP25)</f>
        <v>0</v>
      </c>
      <c r="EQ26" s="8">
        <f>SUM(EQ16:EQ25)</f>
        <v>0</v>
      </c>
      <c r="ER26" s="11">
        <f>SUM(ER16:ER25)</f>
        <v>0</v>
      </c>
      <c r="ES26" s="10">
        <f>SUM(ES16:ES25)</f>
        <v>0</v>
      </c>
      <c r="ET26" s="11">
        <f>SUM(ET16:ET25)</f>
        <v>0</v>
      </c>
      <c r="EU26" s="10">
        <f>SUM(EU16:EU25)</f>
        <v>0</v>
      </c>
      <c r="EV26" s="11">
        <f>SUM(EV16:EV25)</f>
        <v>0</v>
      </c>
      <c r="EW26" s="10">
        <f>SUM(EW16:EW25)</f>
        <v>0</v>
      </c>
      <c r="EX26" s="8">
        <f>SUM(EX16:EX25)</f>
        <v>0</v>
      </c>
      <c r="EY26" s="11">
        <f>SUM(EY16:EY25)</f>
        <v>0</v>
      </c>
      <c r="EZ26" s="10">
        <f>SUM(EZ16:EZ25)</f>
        <v>0</v>
      </c>
      <c r="FA26" s="11">
        <f>SUM(FA16:FA25)</f>
        <v>0</v>
      </c>
      <c r="FB26" s="10">
        <f>SUM(FB16:FB25)</f>
        <v>0</v>
      </c>
      <c r="FC26" s="11">
        <f>SUM(FC16:FC25)</f>
        <v>0</v>
      </c>
      <c r="FD26" s="10">
        <f>SUM(FD16:FD25)</f>
        <v>0</v>
      </c>
      <c r="FE26" s="11">
        <f>SUM(FE16:FE25)</f>
        <v>0</v>
      </c>
      <c r="FF26" s="10">
        <f>SUM(FF16:FF25)</f>
        <v>0</v>
      </c>
      <c r="FG26" s="11">
        <f>SUM(FG16:FG25)</f>
        <v>0</v>
      </c>
      <c r="FH26" s="10">
        <f>SUM(FH16:FH25)</f>
        <v>0</v>
      </c>
      <c r="FI26" s="11">
        <f>SUM(FI16:FI25)</f>
        <v>0</v>
      </c>
      <c r="FJ26" s="10">
        <f>SUM(FJ16:FJ25)</f>
        <v>0</v>
      </c>
      <c r="FK26" s="8">
        <f>SUM(FK16:FK25)</f>
        <v>0</v>
      </c>
      <c r="FL26" s="8">
        <f>SUM(FL16:FL25)</f>
        <v>0</v>
      </c>
      <c r="FM26" s="11">
        <f>SUM(FM16:FM25)</f>
        <v>0</v>
      </c>
      <c r="FN26" s="10">
        <f>SUM(FN16:FN25)</f>
        <v>0</v>
      </c>
      <c r="FO26" s="11">
        <f>SUM(FO16:FO25)</f>
        <v>0</v>
      </c>
      <c r="FP26" s="10">
        <f>SUM(FP16:FP25)</f>
        <v>0</v>
      </c>
      <c r="FQ26" s="11">
        <f>SUM(FQ16:FQ25)</f>
        <v>0</v>
      </c>
      <c r="FR26" s="10">
        <f>SUM(FR16:FR25)</f>
        <v>0</v>
      </c>
      <c r="FS26" s="8">
        <f>SUM(FS16:FS25)</f>
        <v>0</v>
      </c>
      <c r="FT26" s="11">
        <f>SUM(FT16:FT25)</f>
        <v>0</v>
      </c>
      <c r="FU26" s="10">
        <f>SUM(FU16:FU25)</f>
        <v>0</v>
      </c>
      <c r="FV26" s="11">
        <f>SUM(FV16:FV25)</f>
        <v>0</v>
      </c>
      <c r="FW26" s="10">
        <f>SUM(FW16:FW25)</f>
        <v>0</v>
      </c>
      <c r="FX26" s="11">
        <f>SUM(FX16:FX25)</f>
        <v>0</v>
      </c>
      <c r="FY26" s="10">
        <f>SUM(FY16:FY25)</f>
        <v>0</v>
      </c>
      <c r="FZ26" s="11">
        <f>SUM(FZ16:FZ25)</f>
        <v>0</v>
      </c>
      <c r="GA26" s="10">
        <f>SUM(GA16:GA25)</f>
        <v>0</v>
      </c>
      <c r="GB26" s="11">
        <f>SUM(GB16:GB25)</f>
        <v>0</v>
      </c>
      <c r="GC26" s="10">
        <f>SUM(GC16:GC25)</f>
        <v>0</v>
      </c>
      <c r="GD26" s="11">
        <f>SUM(GD16:GD25)</f>
        <v>0</v>
      </c>
      <c r="GE26" s="10">
        <f>SUM(GE16:GE25)</f>
        <v>0</v>
      </c>
      <c r="GF26" s="8">
        <f>SUM(GF16:GF25)</f>
        <v>0</v>
      </c>
      <c r="GG26" s="8">
        <f>SUM(GG16:GG25)</f>
        <v>0</v>
      </c>
    </row>
    <row r="27" spans="1:189" ht="12.75">
      <c r="A27" s="5" t="s">
        <v>138</v>
      </c>
      <c r="B27" s="7"/>
      <c r="C27" s="7"/>
      <c r="D27" s="7"/>
      <c r="E27" s="7" t="s">
        <v>83</v>
      </c>
      <c r="F27" s="3" t="s">
        <v>84</v>
      </c>
      <c r="G27" s="7">
        <f>COUNTIF(V27:GG27,"e")</f>
        <v>0</v>
      </c>
      <c r="H27" s="7">
        <f>COUNTIF(V27:GG27,"z")</f>
        <v>0</v>
      </c>
      <c r="I27" s="7">
        <f>SUM(J27:R27)</f>
        <v>0</v>
      </c>
      <c r="J27" s="7">
        <f>V27+AQ27+BL27+CG27+DB27+DW27+ER27+FM27</f>
        <v>0</v>
      </c>
      <c r="K27" s="7">
        <f>X27+AS27+BN27+CI27+DD27+DY27+ET27+FO27</f>
        <v>0</v>
      </c>
      <c r="L27" s="7">
        <f>Z27+AU27+BP27+CK27+DF27+EA27+EV27+FQ27</f>
        <v>0</v>
      </c>
      <c r="M27" s="7">
        <f>AC27+AX27+BS27+CN27+DI27+ED27+EY27+FT27</f>
        <v>0</v>
      </c>
      <c r="N27" s="7">
        <f>AE27+AZ27+BU27+CP27+DK27+EF27+FA27+FV27</f>
        <v>0</v>
      </c>
      <c r="O27" s="7">
        <f>AG27+BB27+BW27+CR27+DM27+EH27+FC27+FX27</f>
        <v>0</v>
      </c>
      <c r="P27" s="7">
        <f>AI27+BD27+BY27+CT27+DO27+EJ27+FE27+FZ27</f>
        <v>0</v>
      </c>
      <c r="Q27" s="7">
        <f>AK27+BF27+CA27+CV27+DQ27+EL27+FG27+GB27</f>
        <v>0</v>
      </c>
      <c r="R27" s="7">
        <f>AM27+BH27+CC27+CX27+DS27+EN27+FI27+GD27</f>
        <v>0</v>
      </c>
      <c r="S27" s="8">
        <f>AP27+BK27+CF27+DA27+DV27+EQ27+FL27+GG27</f>
        <v>0</v>
      </c>
      <c r="T27" s="8">
        <f>AO27+BJ27+CE27+CZ27+DU27+EP27+FK27+GF27</f>
        <v>0</v>
      </c>
      <c r="U27" s="8">
        <v>0.9</v>
      </c>
      <c r="V27" s="11">
        <v>8</v>
      </c>
      <c r="W27" s="10" t="s">
        <v>62</v>
      </c>
      <c r="X27" s="11"/>
      <c r="Y27" s="10"/>
      <c r="Z27" s="11"/>
      <c r="AA27" s="10"/>
      <c r="AB27" s="8">
        <v>1</v>
      </c>
      <c r="AC27" s="11"/>
      <c r="AD27" s="10"/>
      <c r="AE27" s="11">
        <v>10</v>
      </c>
      <c r="AF27" s="10" t="s">
        <v>62</v>
      </c>
      <c r="AG27" s="11"/>
      <c r="AH27" s="10"/>
      <c r="AI27" s="11"/>
      <c r="AJ27" s="10"/>
      <c r="AK27" s="11"/>
      <c r="AL27" s="10"/>
      <c r="AM27" s="11"/>
      <c r="AN27" s="10"/>
      <c r="AO27" s="8">
        <v>2</v>
      </c>
      <c r="AP27" s="8">
        <f>AB27+AO27</f>
        <v>0</v>
      </c>
      <c r="AQ27" s="11"/>
      <c r="AR27" s="10"/>
      <c r="AS27" s="11"/>
      <c r="AT27" s="10"/>
      <c r="AU27" s="11"/>
      <c r="AV27" s="10"/>
      <c r="AW27" s="8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8"/>
      <c r="BK27" s="8">
        <f>AW27+BJ27</f>
        <v>0</v>
      </c>
      <c r="BL27" s="11"/>
      <c r="BM27" s="10"/>
      <c r="BN27" s="11"/>
      <c r="BO27" s="10"/>
      <c r="BP27" s="11"/>
      <c r="BQ27" s="10"/>
      <c r="BR27" s="8"/>
      <c r="BS27" s="11"/>
      <c r="BT27" s="10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8"/>
      <c r="CF27" s="8">
        <f>BR27+CE27</f>
        <v>0</v>
      </c>
      <c r="CG27" s="11"/>
      <c r="CH27" s="10"/>
      <c r="CI27" s="11"/>
      <c r="CJ27" s="10"/>
      <c r="CK27" s="11"/>
      <c r="CL27" s="10"/>
      <c r="CM27" s="8"/>
      <c r="CN27" s="11"/>
      <c r="CO27" s="10"/>
      <c r="CP27" s="11"/>
      <c r="CQ27" s="10"/>
      <c r="CR27" s="11"/>
      <c r="CS27" s="10"/>
      <c r="CT27" s="11"/>
      <c r="CU27" s="10"/>
      <c r="CV27" s="11"/>
      <c r="CW27" s="10"/>
      <c r="CX27" s="11"/>
      <c r="CY27" s="10"/>
      <c r="CZ27" s="8"/>
      <c r="DA27" s="8">
        <f>CM27+CZ27</f>
        <v>0</v>
      </c>
      <c r="DB27" s="11"/>
      <c r="DC27" s="10"/>
      <c r="DD27" s="11"/>
      <c r="DE27" s="10"/>
      <c r="DF27" s="11"/>
      <c r="DG27" s="10"/>
      <c r="DH27" s="8"/>
      <c r="DI27" s="11"/>
      <c r="DJ27" s="10"/>
      <c r="DK27" s="11"/>
      <c r="DL27" s="10"/>
      <c r="DM27" s="11"/>
      <c r="DN27" s="10"/>
      <c r="DO27" s="11"/>
      <c r="DP27" s="10"/>
      <c r="DQ27" s="11"/>
      <c r="DR27" s="10"/>
      <c r="DS27" s="11"/>
      <c r="DT27" s="10"/>
      <c r="DU27" s="8"/>
      <c r="DV27" s="8">
        <f>DH27+DU27</f>
        <v>0</v>
      </c>
      <c r="DW27" s="11"/>
      <c r="DX27" s="10"/>
      <c r="DY27" s="11"/>
      <c r="DZ27" s="10"/>
      <c r="EA27" s="11"/>
      <c r="EB27" s="10"/>
      <c r="EC27" s="8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8"/>
      <c r="EQ27" s="8">
        <f>EC27+EP27</f>
        <v>0</v>
      </c>
      <c r="ER27" s="11"/>
      <c r="ES27" s="10"/>
      <c r="ET27" s="11"/>
      <c r="EU27" s="10"/>
      <c r="EV27" s="11"/>
      <c r="EW27" s="10"/>
      <c r="EX27" s="8"/>
      <c r="EY27" s="11"/>
      <c r="EZ27" s="10"/>
      <c r="FA27" s="11"/>
      <c r="FB27" s="10"/>
      <c r="FC27" s="11"/>
      <c r="FD27" s="10"/>
      <c r="FE27" s="11"/>
      <c r="FF27" s="10"/>
      <c r="FG27" s="11"/>
      <c r="FH27" s="10"/>
      <c r="FI27" s="11"/>
      <c r="FJ27" s="10"/>
      <c r="FK27" s="8"/>
      <c r="FL27" s="8">
        <f>EX27+FK27</f>
        <v>0</v>
      </c>
      <c r="FM27" s="11"/>
      <c r="FN27" s="10"/>
      <c r="FO27" s="11"/>
      <c r="FP27" s="10"/>
      <c r="FQ27" s="11"/>
      <c r="FR27" s="10"/>
      <c r="FS27" s="8"/>
      <c r="FT27" s="11"/>
      <c r="FU27" s="10"/>
      <c r="FV27" s="11"/>
      <c r="FW27" s="10"/>
      <c r="FX27" s="11"/>
      <c r="FY27" s="10"/>
      <c r="FZ27" s="11"/>
      <c r="GA27" s="10"/>
      <c r="GB27" s="11"/>
      <c r="GC27" s="10"/>
      <c r="GD27" s="11"/>
      <c r="GE27" s="10"/>
      <c r="GF27" s="8"/>
      <c r="GG27" s="8">
        <f>FS27+GF27</f>
        <v>0</v>
      </c>
    </row>
    <row r="28" spans="1:189" ht="12.75">
      <c r="A28" s="7"/>
      <c r="B28" s="7"/>
      <c r="C28" s="7"/>
      <c r="D28" s="7"/>
      <c r="E28" s="7" t="s">
        <v>85</v>
      </c>
      <c r="F28" s="3" t="s">
        <v>86</v>
      </c>
      <c r="G28" s="7">
        <f>COUNTIF(V28:GG28,"e")</f>
        <v>0</v>
      </c>
      <c r="H28" s="7">
        <f>COUNTIF(V28:GG28,"z")</f>
        <v>0</v>
      </c>
      <c r="I28" s="7">
        <f>SUM(J28:R28)</f>
        <v>0</v>
      </c>
      <c r="J28" s="7">
        <f>V28+AQ28+BL28+CG28+DB28+DW28+ER28+FM28</f>
        <v>0</v>
      </c>
      <c r="K28" s="7">
        <f>X28+AS28+BN28+CI28+DD28+DY28+ET28+FO28</f>
        <v>0</v>
      </c>
      <c r="L28" s="7">
        <f>Z28+AU28+BP28+CK28+DF28+EA28+EV28+FQ28</f>
        <v>0</v>
      </c>
      <c r="M28" s="7">
        <f>AC28+AX28+BS28+CN28+DI28+ED28+EY28+FT28</f>
        <v>0</v>
      </c>
      <c r="N28" s="7">
        <f>AE28+AZ28+BU28+CP28+DK28+EF28+FA28+FV28</f>
        <v>0</v>
      </c>
      <c r="O28" s="7">
        <f>AG28+BB28+BW28+CR28+DM28+EH28+FC28+FX28</f>
        <v>0</v>
      </c>
      <c r="P28" s="7">
        <f>AI28+BD28+BY28+CT28+DO28+EJ28+FE28+FZ28</f>
        <v>0</v>
      </c>
      <c r="Q28" s="7">
        <f>AK28+BF28+CA28+CV28+DQ28+EL28+FG28+GB28</f>
        <v>0</v>
      </c>
      <c r="R28" s="7">
        <f>AM28+BH28+CC28+CX28+DS28+EN28+FI28+GD28</f>
        <v>0</v>
      </c>
      <c r="S28" s="8">
        <f>AP28+BK28+CF28+DA28+DV28+EQ28+FL28+GG28</f>
        <v>0</v>
      </c>
      <c r="T28" s="8">
        <f>AO28+BJ28+CE28+CZ28+DU28+EP28+FK28+GF28</f>
        <v>0</v>
      </c>
      <c r="U28" s="8">
        <v>0.4</v>
      </c>
      <c r="V28" s="11"/>
      <c r="W28" s="10"/>
      <c r="X28" s="11"/>
      <c r="Y28" s="10"/>
      <c r="Z28" s="11"/>
      <c r="AA28" s="10"/>
      <c r="AB28" s="8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8"/>
      <c r="AP28" s="8">
        <f>AB28+AO28</f>
        <v>0</v>
      </c>
      <c r="AQ28" s="11">
        <v>6</v>
      </c>
      <c r="AR28" s="10" t="s">
        <v>62</v>
      </c>
      <c r="AS28" s="11"/>
      <c r="AT28" s="10"/>
      <c r="AU28" s="11"/>
      <c r="AV28" s="10"/>
      <c r="AW28" s="8">
        <v>1</v>
      </c>
      <c r="AX28" s="11"/>
      <c r="AY28" s="10"/>
      <c r="AZ28" s="11">
        <v>6</v>
      </c>
      <c r="BA28" s="10" t="s">
        <v>62</v>
      </c>
      <c r="BB28" s="11"/>
      <c r="BC28" s="10"/>
      <c r="BD28" s="11"/>
      <c r="BE28" s="10"/>
      <c r="BF28" s="11"/>
      <c r="BG28" s="10"/>
      <c r="BH28" s="11"/>
      <c r="BI28" s="10"/>
      <c r="BJ28" s="8">
        <v>1</v>
      </c>
      <c r="BK28" s="8">
        <f>AW28+BJ28</f>
        <v>0</v>
      </c>
      <c r="BL28" s="11"/>
      <c r="BM28" s="10"/>
      <c r="BN28" s="11"/>
      <c r="BO28" s="10"/>
      <c r="BP28" s="11"/>
      <c r="BQ28" s="10"/>
      <c r="BR28" s="8"/>
      <c r="BS28" s="11"/>
      <c r="BT28" s="10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8"/>
      <c r="CF28" s="8">
        <f>BR28+CE28</f>
        <v>0</v>
      </c>
      <c r="CG28" s="11"/>
      <c r="CH28" s="10"/>
      <c r="CI28" s="11"/>
      <c r="CJ28" s="10"/>
      <c r="CK28" s="11"/>
      <c r="CL28" s="10"/>
      <c r="CM28" s="8"/>
      <c r="CN28" s="11"/>
      <c r="CO28" s="10"/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8"/>
      <c r="DA28" s="8">
        <f>CM28+CZ28</f>
        <v>0</v>
      </c>
      <c r="DB28" s="11"/>
      <c r="DC28" s="10"/>
      <c r="DD28" s="11"/>
      <c r="DE28" s="10"/>
      <c r="DF28" s="11"/>
      <c r="DG28" s="10"/>
      <c r="DH28" s="8"/>
      <c r="DI28" s="11"/>
      <c r="DJ28" s="10"/>
      <c r="DK28" s="11"/>
      <c r="DL28" s="10"/>
      <c r="DM28" s="11"/>
      <c r="DN28" s="10"/>
      <c r="DO28" s="11"/>
      <c r="DP28" s="10"/>
      <c r="DQ28" s="11"/>
      <c r="DR28" s="10"/>
      <c r="DS28" s="11"/>
      <c r="DT28" s="10"/>
      <c r="DU28" s="8"/>
      <c r="DV28" s="8">
        <f>DH28+DU28</f>
        <v>0</v>
      </c>
      <c r="DW28" s="11"/>
      <c r="DX28" s="10"/>
      <c r="DY28" s="11"/>
      <c r="DZ28" s="10"/>
      <c r="EA28" s="11"/>
      <c r="EB28" s="10"/>
      <c r="EC28" s="8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8"/>
      <c r="EQ28" s="8">
        <f>EC28+EP28</f>
        <v>0</v>
      </c>
      <c r="ER28" s="11"/>
      <c r="ES28" s="10"/>
      <c r="ET28" s="11"/>
      <c r="EU28" s="10"/>
      <c r="EV28" s="11"/>
      <c r="EW28" s="10"/>
      <c r="EX28" s="8"/>
      <c r="EY28" s="11"/>
      <c r="EZ28" s="10"/>
      <c r="FA28" s="11"/>
      <c r="FB28" s="10"/>
      <c r="FC28" s="11"/>
      <c r="FD28" s="10"/>
      <c r="FE28" s="11"/>
      <c r="FF28" s="10"/>
      <c r="FG28" s="11"/>
      <c r="FH28" s="10"/>
      <c r="FI28" s="11"/>
      <c r="FJ28" s="10"/>
      <c r="FK28" s="8"/>
      <c r="FL28" s="8">
        <f>EX28+FK28</f>
        <v>0</v>
      </c>
      <c r="FM28" s="11"/>
      <c r="FN28" s="10"/>
      <c r="FO28" s="11"/>
      <c r="FP28" s="10"/>
      <c r="FQ28" s="11"/>
      <c r="FR28" s="10"/>
      <c r="FS28" s="8"/>
      <c r="FT28" s="11"/>
      <c r="FU28" s="10"/>
      <c r="FV28" s="11"/>
      <c r="FW28" s="10"/>
      <c r="FX28" s="11"/>
      <c r="FY28" s="10"/>
      <c r="FZ28" s="11"/>
      <c r="GA28" s="10"/>
      <c r="GB28" s="11"/>
      <c r="GC28" s="10"/>
      <c r="GD28" s="11"/>
      <c r="GE28" s="10"/>
      <c r="GF28" s="8"/>
      <c r="GG28" s="8">
        <f>FS28+GF28</f>
        <v>0</v>
      </c>
    </row>
    <row r="29" spans="1:189" ht="12.75">
      <c r="A29" s="7"/>
      <c r="B29" s="7"/>
      <c r="C29" s="7"/>
      <c r="D29" s="7"/>
      <c r="E29" s="7" t="s">
        <v>87</v>
      </c>
      <c r="F29" s="3" t="s">
        <v>88</v>
      </c>
      <c r="G29" s="7">
        <f>COUNTIF(V29:GG29,"e")</f>
        <v>0</v>
      </c>
      <c r="H29" s="7">
        <f>COUNTIF(V29:GG29,"z")</f>
        <v>0</v>
      </c>
      <c r="I29" s="7">
        <f>SUM(J29:R29)</f>
        <v>0</v>
      </c>
      <c r="J29" s="7">
        <f>V29+AQ29+BL29+CG29+DB29+DW29+ER29+FM29</f>
        <v>0</v>
      </c>
      <c r="K29" s="7">
        <f>X29+AS29+BN29+CI29+DD29+DY29+ET29+FO29</f>
        <v>0</v>
      </c>
      <c r="L29" s="7">
        <f>Z29+AU29+BP29+CK29+DF29+EA29+EV29+FQ29</f>
        <v>0</v>
      </c>
      <c r="M29" s="7">
        <f>AC29+AX29+BS29+CN29+DI29+ED29+EY29+FT29</f>
        <v>0</v>
      </c>
      <c r="N29" s="7">
        <f>AE29+AZ29+BU29+CP29+DK29+EF29+FA29+FV29</f>
        <v>0</v>
      </c>
      <c r="O29" s="7">
        <f>AG29+BB29+BW29+CR29+DM29+EH29+FC29+FX29</f>
        <v>0</v>
      </c>
      <c r="P29" s="7">
        <f>AI29+BD29+BY29+CT29+DO29+EJ29+FE29+FZ29</f>
        <v>0</v>
      </c>
      <c r="Q29" s="7">
        <f>AK29+BF29+CA29+CV29+DQ29+EL29+FG29+GB29</f>
        <v>0</v>
      </c>
      <c r="R29" s="7">
        <f>AM29+BH29+CC29+CX29+DS29+EN29+FI29+GD29</f>
        <v>0</v>
      </c>
      <c r="S29" s="8">
        <f>AP29+BK29+CF29+DA29+DV29+EQ29+FL29+GG29</f>
        <v>0</v>
      </c>
      <c r="T29" s="8">
        <f>AO29+BJ29+CE29+CZ29+DU29+EP29+FK29+GF29</f>
        <v>0</v>
      </c>
      <c r="U29" s="8">
        <v>0.9</v>
      </c>
      <c r="V29" s="11">
        <v>10</v>
      </c>
      <c r="W29" s="10" t="s">
        <v>62</v>
      </c>
      <c r="X29" s="11"/>
      <c r="Y29" s="10"/>
      <c r="Z29" s="11"/>
      <c r="AA29" s="10"/>
      <c r="AB29" s="8">
        <v>2</v>
      </c>
      <c r="AC29" s="11"/>
      <c r="AD29" s="10"/>
      <c r="AE29" s="11">
        <v>8</v>
      </c>
      <c r="AF29" s="10" t="s">
        <v>62</v>
      </c>
      <c r="AG29" s="11"/>
      <c r="AH29" s="10"/>
      <c r="AI29" s="11"/>
      <c r="AJ29" s="10"/>
      <c r="AK29" s="11"/>
      <c r="AL29" s="10"/>
      <c r="AM29" s="11"/>
      <c r="AN29" s="10"/>
      <c r="AO29" s="8">
        <v>1</v>
      </c>
      <c r="AP29" s="8">
        <f>AB29+AO29</f>
        <v>0</v>
      </c>
      <c r="AQ29" s="11"/>
      <c r="AR29" s="10"/>
      <c r="AS29" s="11"/>
      <c r="AT29" s="10"/>
      <c r="AU29" s="11"/>
      <c r="AV29" s="10"/>
      <c r="AW29" s="8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8"/>
      <c r="BK29" s="8">
        <f>AW29+BJ29</f>
        <v>0</v>
      </c>
      <c r="BL29" s="11"/>
      <c r="BM29" s="10"/>
      <c r="BN29" s="11"/>
      <c r="BO29" s="10"/>
      <c r="BP29" s="11"/>
      <c r="BQ29" s="10"/>
      <c r="BR29" s="8"/>
      <c r="BS29" s="11"/>
      <c r="BT29" s="10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8"/>
      <c r="CF29" s="8">
        <f>BR29+CE29</f>
        <v>0</v>
      </c>
      <c r="CG29" s="11"/>
      <c r="CH29" s="10"/>
      <c r="CI29" s="11"/>
      <c r="CJ29" s="10"/>
      <c r="CK29" s="11"/>
      <c r="CL29" s="10"/>
      <c r="CM29" s="8"/>
      <c r="CN29" s="11"/>
      <c r="CO29" s="10"/>
      <c r="CP29" s="11"/>
      <c r="CQ29" s="10"/>
      <c r="CR29" s="11"/>
      <c r="CS29" s="10"/>
      <c r="CT29" s="11"/>
      <c r="CU29" s="10"/>
      <c r="CV29" s="11"/>
      <c r="CW29" s="10"/>
      <c r="CX29" s="11"/>
      <c r="CY29" s="10"/>
      <c r="CZ29" s="8"/>
      <c r="DA29" s="8">
        <f>CM29+CZ29</f>
        <v>0</v>
      </c>
      <c r="DB29" s="11"/>
      <c r="DC29" s="10"/>
      <c r="DD29" s="11"/>
      <c r="DE29" s="10"/>
      <c r="DF29" s="11"/>
      <c r="DG29" s="10"/>
      <c r="DH29" s="8"/>
      <c r="DI29" s="11"/>
      <c r="DJ29" s="10"/>
      <c r="DK29" s="11"/>
      <c r="DL29" s="10"/>
      <c r="DM29" s="11"/>
      <c r="DN29" s="10"/>
      <c r="DO29" s="11"/>
      <c r="DP29" s="10"/>
      <c r="DQ29" s="11"/>
      <c r="DR29" s="10"/>
      <c r="DS29" s="11"/>
      <c r="DT29" s="10"/>
      <c r="DU29" s="8"/>
      <c r="DV29" s="8">
        <f>DH29+DU29</f>
        <v>0</v>
      </c>
      <c r="DW29" s="11"/>
      <c r="DX29" s="10"/>
      <c r="DY29" s="11"/>
      <c r="DZ29" s="10"/>
      <c r="EA29" s="11"/>
      <c r="EB29" s="10"/>
      <c r="EC29" s="8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8"/>
      <c r="EQ29" s="8">
        <f>EC29+EP29</f>
        <v>0</v>
      </c>
      <c r="ER29" s="11"/>
      <c r="ES29" s="10"/>
      <c r="ET29" s="11"/>
      <c r="EU29" s="10"/>
      <c r="EV29" s="11"/>
      <c r="EW29" s="10"/>
      <c r="EX29" s="8"/>
      <c r="EY29" s="11"/>
      <c r="EZ29" s="10"/>
      <c r="FA29" s="11"/>
      <c r="FB29" s="10"/>
      <c r="FC29" s="11"/>
      <c r="FD29" s="10"/>
      <c r="FE29" s="11"/>
      <c r="FF29" s="10"/>
      <c r="FG29" s="11"/>
      <c r="FH29" s="10"/>
      <c r="FI29" s="11"/>
      <c r="FJ29" s="10"/>
      <c r="FK29" s="8"/>
      <c r="FL29" s="8">
        <f>EX29+FK29</f>
        <v>0</v>
      </c>
      <c r="FM29" s="11"/>
      <c r="FN29" s="10"/>
      <c r="FO29" s="11"/>
      <c r="FP29" s="10"/>
      <c r="FQ29" s="11"/>
      <c r="FR29" s="10"/>
      <c r="FS29" s="8"/>
      <c r="FT29" s="11"/>
      <c r="FU29" s="10"/>
      <c r="FV29" s="11"/>
      <c r="FW29" s="10"/>
      <c r="FX29" s="11"/>
      <c r="FY29" s="10"/>
      <c r="FZ29" s="11"/>
      <c r="GA29" s="10"/>
      <c r="GB29" s="11"/>
      <c r="GC29" s="10"/>
      <c r="GD29" s="11"/>
      <c r="GE29" s="10"/>
      <c r="GF29" s="8"/>
      <c r="GG29" s="8">
        <f>FS29+GF29</f>
        <v>0</v>
      </c>
    </row>
    <row r="30" spans="1:189" ht="12.75">
      <c r="A30" s="7"/>
      <c r="B30" s="7"/>
      <c r="C30" s="7"/>
      <c r="D30" s="7"/>
      <c r="E30" s="7" t="s">
        <v>89</v>
      </c>
      <c r="F30" s="3" t="s">
        <v>90</v>
      </c>
      <c r="G30" s="7">
        <f>COUNTIF(V30:GG30,"e")</f>
        <v>0</v>
      </c>
      <c r="H30" s="7">
        <f>COUNTIF(V30:GG30,"z")</f>
        <v>0</v>
      </c>
      <c r="I30" s="7">
        <f>SUM(J30:R30)</f>
        <v>0</v>
      </c>
      <c r="J30" s="7">
        <f>V30+AQ30+BL30+CG30+DB30+DW30+ER30+FM30</f>
        <v>0</v>
      </c>
      <c r="K30" s="7">
        <f>X30+AS30+BN30+CI30+DD30+DY30+ET30+FO30</f>
        <v>0</v>
      </c>
      <c r="L30" s="7">
        <f>Z30+AU30+BP30+CK30+DF30+EA30+EV30+FQ30</f>
        <v>0</v>
      </c>
      <c r="M30" s="7">
        <f>AC30+AX30+BS30+CN30+DI30+ED30+EY30+FT30</f>
        <v>0</v>
      </c>
      <c r="N30" s="7">
        <f>AE30+AZ30+BU30+CP30+DK30+EF30+FA30+FV30</f>
        <v>0</v>
      </c>
      <c r="O30" s="7">
        <f>AG30+BB30+BW30+CR30+DM30+EH30+FC30+FX30</f>
        <v>0</v>
      </c>
      <c r="P30" s="7">
        <f>AI30+BD30+BY30+CT30+DO30+EJ30+FE30+FZ30</f>
        <v>0</v>
      </c>
      <c r="Q30" s="7">
        <f>AK30+BF30+CA30+CV30+DQ30+EL30+FG30+GB30</f>
        <v>0</v>
      </c>
      <c r="R30" s="7">
        <f>AM30+BH30+CC30+CX30+DS30+EN30+FI30+GD30</f>
        <v>0</v>
      </c>
      <c r="S30" s="8">
        <f>AP30+BK30+CF30+DA30+DV30+EQ30+FL30+GG30</f>
        <v>0</v>
      </c>
      <c r="T30" s="8">
        <f>AO30+BJ30+CE30+CZ30+DU30+EP30+FK30+GF30</f>
        <v>0</v>
      </c>
      <c r="U30" s="8">
        <v>1.2</v>
      </c>
      <c r="V30" s="11">
        <v>8</v>
      </c>
      <c r="W30" s="10" t="s">
        <v>71</v>
      </c>
      <c r="X30" s="11"/>
      <c r="Y30" s="10"/>
      <c r="Z30" s="11"/>
      <c r="AA30" s="10"/>
      <c r="AB30" s="8">
        <v>1</v>
      </c>
      <c r="AC30" s="11"/>
      <c r="AD30" s="10"/>
      <c r="AE30" s="11">
        <v>17</v>
      </c>
      <c r="AF30" s="10" t="s">
        <v>62</v>
      </c>
      <c r="AG30" s="11"/>
      <c r="AH30" s="10"/>
      <c r="AI30" s="11"/>
      <c r="AJ30" s="10"/>
      <c r="AK30" s="11"/>
      <c r="AL30" s="10"/>
      <c r="AM30" s="11"/>
      <c r="AN30" s="10"/>
      <c r="AO30" s="8">
        <v>2</v>
      </c>
      <c r="AP30" s="8">
        <f>AB30+AO30</f>
        <v>0</v>
      </c>
      <c r="AQ30" s="11"/>
      <c r="AR30" s="10"/>
      <c r="AS30" s="11"/>
      <c r="AT30" s="10"/>
      <c r="AU30" s="11"/>
      <c r="AV30" s="10"/>
      <c r="AW30" s="8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8"/>
      <c r="BK30" s="8">
        <f>AW30+BJ30</f>
        <v>0</v>
      </c>
      <c r="BL30" s="11"/>
      <c r="BM30" s="10"/>
      <c r="BN30" s="11"/>
      <c r="BO30" s="10"/>
      <c r="BP30" s="11"/>
      <c r="BQ30" s="10"/>
      <c r="BR30" s="8"/>
      <c r="BS30" s="11"/>
      <c r="BT30" s="10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8"/>
      <c r="CF30" s="8">
        <f>BR30+CE30</f>
        <v>0</v>
      </c>
      <c r="CG30" s="11"/>
      <c r="CH30" s="10"/>
      <c r="CI30" s="11"/>
      <c r="CJ30" s="10"/>
      <c r="CK30" s="11"/>
      <c r="CL30" s="10"/>
      <c r="CM30" s="8"/>
      <c r="CN30" s="11"/>
      <c r="CO30" s="10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8"/>
      <c r="DA30" s="8">
        <f>CM30+CZ30</f>
        <v>0</v>
      </c>
      <c r="DB30" s="11"/>
      <c r="DC30" s="10"/>
      <c r="DD30" s="11"/>
      <c r="DE30" s="10"/>
      <c r="DF30" s="11"/>
      <c r="DG30" s="10"/>
      <c r="DH30" s="8"/>
      <c r="DI30" s="11"/>
      <c r="DJ30" s="10"/>
      <c r="DK30" s="11"/>
      <c r="DL30" s="10"/>
      <c r="DM30" s="11"/>
      <c r="DN30" s="10"/>
      <c r="DO30" s="11"/>
      <c r="DP30" s="10"/>
      <c r="DQ30" s="11"/>
      <c r="DR30" s="10"/>
      <c r="DS30" s="11"/>
      <c r="DT30" s="10"/>
      <c r="DU30" s="8"/>
      <c r="DV30" s="8">
        <f>DH30+DU30</f>
        <v>0</v>
      </c>
      <c r="DW30" s="11"/>
      <c r="DX30" s="10"/>
      <c r="DY30" s="11"/>
      <c r="DZ30" s="10"/>
      <c r="EA30" s="11"/>
      <c r="EB30" s="10"/>
      <c r="EC30" s="8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8"/>
      <c r="EQ30" s="8">
        <f>EC30+EP30</f>
        <v>0</v>
      </c>
      <c r="ER30" s="11"/>
      <c r="ES30" s="10"/>
      <c r="ET30" s="11"/>
      <c r="EU30" s="10"/>
      <c r="EV30" s="11"/>
      <c r="EW30" s="10"/>
      <c r="EX30" s="8"/>
      <c r="EY30" s="11"/>
      <c r="EZ30" s="10"/>
      <c r="FA30" s="11"/>
      <c r="FB30" s="10"/>
      <c r="FC30" s="11"/>
      <c r="FD30" s="10"/>
      <c r="FE30" s="11"/>
      <c r="FF30" s="10"/>
      <c r="FG30" s="11"/>
      <c r="FH30" s="10"/>
      <c r="FI30" s="11"/>
      <c r="FJ30" s="10"/>
      <c r="FK30" s="8"/>
      <c r="FL30" s="8">
        <f>EX30+FK30</f>
        <v>0</v>
      </c>
      <c r="FM30" s="11"/>
      <c r="FN30" s="10"/>
      <c r="FO30" s="11"/>
      <c r="FP30" s="10"/>
      <c r="FQ30" s="11"/>
      <c r="FR30" s="10"/>
      <c r="FS30" s="8"/>
      <c r="FT30" s="11"/>
      <c r="FU30" s="10"/>
      <c r="FV30" s="11"/>
      <c r="FW30" s="10"/>
      <c r="FX30" s="11"/>
      <c r="FY30" s="10"/>
      <c r="FZ30" s="11"/>
      <c r="GA30" s="10"/>
      <c r="GB30" s="11"/>
      <c r="GC30" s="10"/>
      <c r="GD30" s="11"/>
      <c r="GE30" s="10"/>
      <c r="GF30" s="8"/>
      <c r="GG30" s="8">
        <f>FS30+GF30</f>
        <v>0</v>
      </c>
    </row>
    <row r="31" spans="1:189" ht="12.75">
      <c r="A31" s="7"/>
      <c r="B31" s="7"/>
      <c r="C31" s="7"/>
      <c r="D31" s="7"/>
      <c r="E31" s="7" t="s">
        <v>91</v>
      </c>
      <c r="F31" s="3" t="s">
        <v>92</v>
      </c>
      <c r="G31" s="7">
        <f>COUNTIF(V31:GG31,"e")</f>
        <v>0</v>
      </c>
      <c r="H31" s="7">
        <f>COUNTIF(V31:GG31,"z")</f>
        <v>0</v>
      </c>
      <c r="I31" s="7">
        <f>SUM(J31:R31)</f>
        <v>0</v>
      </c>
      <c r="J31" s="7">
        <f>V31+AQ31+BL31+CG31+DB31+DW31+ER31+FM31</f>
        <v>0</v>
      </c>
      <c r="K31" s="7">
        <f>X31+AS31+BN31+CI31+DD31+DY31+ET31+FO31</f>
        <v>0</v>
      </c>
      <c r="L31" s="7">
        <f>Z31+AU31+BP31+CK31+DF31+EA31+EV31+FQ31</f>
        <v>0</v>
      </c>
      <c r="M31" s="7">
        <f>AC31+AX31+BS31+CN31+DI31+ED31+EY31+FT31</f>
        <v>0</v>
      </c>
      <c r="N31" s="7">
        <f>AE31+AZ31+BU31+CP31+DK31+EF31+FA31+FV31</f>
        <v>0</v>
      </c>
      <c r="O31" s="7">
        <f>AG31+BB31+BW31+CR31+DM31+EH31+FC31+FX31</f>
        <v>0</v>
      </c>
      <c r="P31" s="7">
        <f>AI31+BD31+BY31+CT31+DO31+EJ31+FE31+FZ31</f>
        <v>0</v>
      </c>
      <c r="Q31" s="7">
        <f>AK31+BF31+CA31+CV31+DQ31+EL31+FG31+GB31</f>
        <v>0</v>
      </c>
      <c r="R31" s="7">
        <f>AM31+BH31+CC31+CX31+DS31+EN31+FI31+GD31</f>
        <v>0</v>
      </c>
      <c r="S31" s="8">
        <f>AP31+BK31+CF31+DA31+DV31+EQ31+FL31+GG31</f>
        <v>0</v>
      </c>
      <c r="T31" s="8">
        <f>AO31+BJ31+CE31+CZ31+DU31+EP31+FK31+GF31</f>
        <v>0</v>
      </c>
      <c r="U31" s="8">
        <v>1</v>
      </c>
      <c r="V31" s="11">
        <v>8</v>
      </c>
      <c r="W31" s="10" t="s">
        <v>62</v>
      </c>
      <c r="X31" s="11"/>
      <c r="Y31" s="10"/>
      <c r="Z31" s="11"/>
      <c r="AA31" s="10"/>
      <c r="AB31" s="8">
        <v>1</v>
      </c>
      <c r="AC31" s="11"/>
      <c r="AD31" s="10"/>
      <c r="AE31" s="11">
        <v>17</v>
      </c>
      <c r="AF31" s="10" t="s">
        <v>62</v>
      </c>
      <c r="AG31" s="11"/>
      <c r="AH31" s="10"/>
      <c r="AI31" s="11"/>
      <c r="AJ31" s="10"/>
      <c r="AK31" s="11"/>
      <c r="AL31" s="10"/>
      <c r="AM31" s="11"/>
      <c r="AN31" s="10"/>
      <c r="AO31" s="8">
        <v>2</v>
      </c>
      <c r="AP31" s="8">
        <f>AB31+AO31</f>
        <v>0</v>
      </c>
      <c r="AQ31" s="11"/>
      <c r="AR31" s="10"/>
      <c r="AS31" s="11"/>
      <c r="AT31" s="10"/>
      <c r="AU31" s="11"/>
      <c r="AV31" s="10"/>
      <c r="AW31" s="8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8"/>
      <c r="BK31" s="8">
        <f>AW31+BJ31</f>
        <v>0</v>
      </c>
      <c r="BL31" s="11"/>
      <c r="BM31" s="10"/>
      <c r="BN31" s="11"/>
      <c r="BO31" s="10"/>
      <c r="BP31" s="11"/>
      <c r="BQ31" s="10"/>
      <c r="BR31" s="8"/>
      <c r="BS31" s="11"/>
      <c r="BT31" s="10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8"/>
      <c r="CF31" s="8">
        <f>BR31+CE31</f>
        <v>0</v>
      </c>
      <c r="CG31" s="11"/>
      <c r="CH31" s="10"/>
      <c r="CI31" s="11"/>
      <c r="CJ31" s="10"/>
      <c r="CK31" s="11"/>
      <c r="CL31" s="10"/>
      <c r="CM31" s="8"/>
      <c r="CN31" s="11"/>
      <c r="CO31" s="10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8"/>
      <c r="DA31" s="8">
        <f>CM31+CZ31</f>
        <v>0</v>
      </c>
      <c r="DB31" s="11"/>
      <c r="DC31" s="10"/>
      <c r="DD31" s="11"/>
      <c r="DE31" s="10"/>
      <c r="DF31" s="11"/>
      <c r="DG31" s="10"/>
      <c r="DH31" s="8"/>
      <c r="DI31" s="11"/>
      <c r="DJ31" s="10"/>
      <c r="DK31" s="11"/>
      <c r="DL31" s="10"/>
      <c r="DM31" s="11"/>
      <c r="DN31" s="10"/>
      <c r="DO31" s="11"/>
      <c r="DP31" s="10"/>
      <c r="DQ31" s="11"/>
      <c r="DR31" s="10"/>
      <c r="DS31" s="11"/>
      <c r="DT31" s="10"/>
      <c r="DU31" s="8"/>
      <c r="DV31" s="8">
        <f>DH31+DU31</f>
        <v>0</v>
      </c>
      <c r="DW31" s="11"/>
      <c r="DX31" s="10"/>
      <c r="DY31" s="11"/>
      <c r="DZ31" s="10"/>
      <c r="EA31" s="11"/>
      <c r="EB31" s="10"/>
      <c r="EC31" s="8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8"/>
      <c r="EQ31" s="8">
        <f>EC31+EP31</f>
        <v>0</v>
      </c>
      <c r="ER31" s="11"/>
      <c r="ES31" s="10"/>
      <c r="ET31" s="11"/>
      <c r="EU31" s="10"/>
      <c r="EV31" s="11"/>
      <c r="EW31" s="10"/>
      <c r="EX31" s="8"/>
      <c r="EY31" s="11"/>
      <c r="EZ31" s="10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8"/>
      <c r="FL31" s="8">
        <f>EX31+FK31</f>
        <v>0</v>
      </c>
      <c r="FM31" s="11"/>
      <c r="FN31" s="10"/>
      <c r="FO31" s="11"/>
      <c r="FP31" s="10"/>
      <c r="FQ31" s="11"/>
      <c r="FR31" s="10"/>
      <c r="FS31" s="8"/>
      <c r="FT31" s="11"/>
      <c r="FU31" s="10"/>
      <c r="FV31" s="11"/>
      <c r="FW31" s="10"/>
      <c r="FX31" s="11"/>
      <c r="FY31" s="10"/>
      <c r="FZ31" s="11"/>
      <c r="GA31" s="10"/>
      <c r="GB31" s="11"/>
      <c r="GC31" s="10"/>
      <c r="GD31" s="11"/>
      <c r="GE31" s="10"/>
      <c r="GF31" s="8"/>
      <c r="GG31" s="8">
        <f>FS31+GF31</f>
        <v>0</v>
      </c>
    </row>
    <row r="32" spans="1:189" ht="12.75">
      <c r="A32" s="7"/>
      <c r="B32" s="7"/>
      <c r="C32" s="7"/>
      <c r="D32" s="7"/>
      <c r="E32" s="7" t="s">
        <v>93</v>
      </c>
      <c r="F32" s="3" t="s">
        <v>94</v>
      </c>
      <c r="G32" s="7">
        <f>COUNTIF(V32:GG32,"e")</f>
        <v>0</v>
      </c>
      <c r="H32" s="7">
        <f>COUNTIF(V32:GG32,"z")</f>
        <v>0</v>
      </c>
      <c r="I32" s="7">
        <f>SUM(J32:R32)</f>
        <v>0</v>
      </c>
      <c r="J32" s="7">
        <f>V32+AQ32+BL32+CG32+DB32+DW32+ER32+FM32</f>
        <v>0</v>
      </c>
      <c r="K32" s="7">
        <f>X32+AS32+BN32+CI32+DD32+DY32+ET32+FO32</f>
        <v>0</v>
      </c>
      <c r="L32" s="7">
        <f>Z32+AU32+BP32+CK32+DF32+EA32+EV32+FQ32</f>
        <v>0</v>
      </c>
      <c r="M32" s="7">
        <f>AC32+AX32+BS32+CN32+DI32+ED32+EY32+FT32</f>
        <v>0</v>
      </c>
      <c r="N32" s="7">
        <f>AE32+AZ32+BU32+CP32+DK32+EF32+FA32+FV32</f>
        <v>0</v>
      </c>
      <c r="O32" s="7">
        <f>AG32+BB32+BW32+CR32+DM32+EH32+FC32+FX32</f>
        <v>0</v>
      </c>
      <c r="P32" s="7">
        <f>AI32+BD32+BY32+CT32+DO32+EJ32+FE32+FZ32</f>
        <v>0</v>
      </c>
      <c r="Q32" s="7">
        <f>AK32+BF32+CA32+CV32+DQ32+EL32+FG32+GB32</f>
        <v>0</v>
      </c>
      <c r="R32" s="7">
        <f>AM32+BH32+CC32+CX32+DS32+EN32+FI32+GD32</f>
        <v>0</v>
      </c>
      <c r="S32" s="8">
        <f>AP32+BK32+CF32+DA32+DV32+EQ32+FL32+GG32</f>
        <v>0</v>
      </c>
      <c r="T32" s="8">
        <f>AO32+BJ32+CE32+CZ32+DU32+EP32+FK32+GF32</f>
        <v>0</v>
      </c>
      <c r="U32" s="8">
        <v>0.8</v>
      </c>
      <c r="V32" s="11">
        <v>8</v>
      </c>
      <c r="W32" s="10" t="s">
        <v>62</v>
      </c>
      <c r="X32" s="11"/>
      <c r="Y32" s="10"/>
      <c r="Z32" s="11"/>
      <c r="AA32" s="10"/>
      <c r="AB32" s="8">
        <v>1</v>
      </c>
      <c r="AC32" s="11"/>
      <c r="AD32" s="10"/>
      <c r="AE32" s="11">
        <v>10</v>
      </c>
      <c r="AF32" s="10" t="s">
        <v>62</v>
      </c>
      <c r="AG32" s="11"/>
      <c r="AH32" s="10"/>
      <c r="AI32" s="11"/>
      <c r="AJ32" s="10"/>
      <c r="AK32" s="11"/>
      <c r="AL32" s="10"/>
      <c r="AM32" s="11"/>
      <c r="AN32" s="10"/>
      <c r="AO32" s="8">
        <v>1</v>
      </c>
      <c r="AP32" s="8">
        <f>AB32+AO32</f>
        <v>0</v>
      </c>
      <c r="AQ32" s="11"/>
      <c r="AR32" s="10"/>
      <c r="AS32" s="11"/>
      <c r="AT32" s="10"/>
      <c r="AU32" s="11"/>
      <c r="AV32" s="10"/>
      <c r="AW32" s="8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8"/>
      <c r="BK32" s="8">
        <f>AW32+BJ32</f>
        <v>0</v>
      </c>
      <c r="BL32" s="11"/>
      <c r="BM32" s="10"/>
      <c r="BN32" s="11"/>
      <c r="BO32" s="10"/>
      <c r="BP32" s="11"/>
      <c r="BQ32" s="10"/>
      <c r="BR32" s="8"/>
      <c r="BS32" s="11"/>
      <c r="BT32" s="10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8"/>
      <c r="CF32" s="8">
        <f>BR32+CE32</f>
        <v>0</v>
      </c>
      <c r="CG32" s="11"/>
      <c r="CH32" s="10"/>
      <c r="CI32" s="11"/>
      <c r="CJ32" s="10"/>
      <c r="CK32" s="11"/>
      <c r="CL32" s="10"/>
      <c r="CM32" s="8"/>
      <c r="CN32" s="11"/>
      <c r="CO32" s="10"/>
      <c r="CP32" s="11"/>
      <c r="CQ32" s="10"/>
      <c r="CR32" s="11"/>
      <c r="CS32" s="10"/>
      <c r="CT32" s="11"/>
      <c r="CU32" s="10"/>
      <c r="CV32" s="11"/>
      <c r="CW32" s="10"/>
      <c r="CX32" s="11"/>
      <c r="CY32" s="10"/>
      <c r="CZ32" s="8"/>
      <c r="DA32" s="8">
        <f>CM32+CZ32</f>
        <v>0</v>
      </c>
      <c r="DB32" s="11"/>
      <c r="DC32" s="10"/>
      <c r="DD32" s="11"/>
      <c r="DE32" s="10"/>
      <c r="DF32" s="11"/>
      <c r="DG32" s="10"/>
      <c r="DH32" s="8"/>
      <c r="DI32" s="11"/>
      <c r="DJ32" s="10"/>
      <c r="DK32" s="11"/>
      <c r="DL32" s="10"/>
      <c r="DM32" s="11"/>
      <c r="DN32" s="10"/>
      <c r="DO32" s="11"/>
      <c r="DP32" s="10"/>
      <c r="DQ32" s="11"/>
      <c r="DR32" s="10"/>
      <c r="DS32" s="11"/>
      <c r="DT32" s="10"/>
      <c r="DU32" s="8"/>
      <c r="DV32" s="8">
        <f>DH32+DU32</f>
        <v>0</v>
      </c>
      <c r="DW32" s="11"/>
      <c r="DX32" s="10"/>
      <c r="DY32" s="11"/>
      <c r="DZ32" s="10"/>
      <c r="EA32" s="11"/>
      <c r="EB32" s="10"/>
      <c r="EC32" s="8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8"/>
      <c r="EQ32" s="8">
        <f>EC32+EP32</f>
        <v>0</v>
      </c>
      <c r="ER32" s="11"/>
      <c r="ES32" s="10"/>
      <c r="ET32" s="11"/>
      <c r="EU32" s="10"/>
      <c r="EV32" s="11"/>
      <c r="EW32" s="10"/>
      <c r="EX32" s="8"/>
      <c r="EY32" s="11"/>
      <c r="EZ32" s="10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8"/>
      <c r="FL32" s="8">
        <f>EX32+FK32</f>
        <v>0</v>
      </c>
      <c r="FM32" s="11"/>
      <c r="FN32" s="10"/>
      <c r="FO32" s="11"/>
      <c r="FP32" s="10"/>
      <c r="FQ32" s="11"/>
      <c r="FR32" s="10"/>
      <c r="FS32" s="8"/>
      <c r="FT32" s="11"/>
      <c r="FU32" s="10"/>
      <c r="FV32" s="11"/>
      <c r="FW32" s="10"/>
      <c r="FX32" s="11"/>
      <c r="FY32" s="10"/>
      <c r="FZ32" s="11"/>
      <c r="GA32" s="10"/>
      <c r="GB32" s="11"/>
      <c r="GC32" s="10"/>
      <c r="GD32" s="11"/>
      <c r="GE32" s="10"/>
      <c r="GF32" s="8"/>
      <c r="GG32" s="8">
        <f>FS32+GF32</f>
        <v>0</v>
      </c>
    </row>
    <row r="33" spans="1:189" ht="12.75">
      <c r="A33" s="7"/>
      <c r="B33" s="7"/>
      <c r="C33" s="7"/>
      <c r="D33" s="7"/>
      <c r="E33" s="7" t="s">
        <v>95</v>
      </c>
      <c r="F33" s="3" t="s">
        <v>96</v>
      </c>
      <c r="G33" s="7">
        <f>COUNTIF(V33:GG33,"e")</f>
        <v>0</v>
      </c>
      <c r="H33" s="7">
        <f>COUNTIF(V33:GG33,"z")</f>
        <v>0</v>
      </c>
      <c r="I33" s="7">
        <f>SUM(J33:R33)</f>
        <v>0</v>
      </c>
      <c r="J33" s="7">
        <f>V33+AQ33+BL33+CG33+DB33+DW33+ER33+FM33</f>
        <v>0</v>
      </c>
      <c r="K33" s="7">
        <f>X33+AS33+BN33+CI33+DD33+DY33+ET33+FO33</f>
        <v>0</v>
      </c>
      <c r="L33" s="7">
        <f>Z33+AU33+BP33+CK33+DF33+EA33+EV33+FQ33</f>
        <v>0</v>
      </c>
      <c r="M33" s="7">
        <f>AC33+AX33+BS33+CN33+DI33+ED33+EY33+FT33</f>
        <v>0</v>
      </c>
      <c r="N33" s="7">
        <f>AE33+AZ33+BU33+CP33+DK33+EF33+FA33+FV33</f>
        <v>0</v>
      </c>
      <c r="O33" s="7">
        <f>AG33+BB33+BW33+CR33+DM33+EH33+FC33+FX33</f>
        <v>0</v>
      </c>
      <c r="P33" s="7">
        <f>AI33+BD33+BY33+CT33+DO33+EJ33+FE33+FZ33</f>
        <v>0</v>
      </c>
      <c r="Q33" s="7">
        <f>AK33+BF33+CA33+CV33+DQ33+EL33+FG33+GB33</f>
        <v>0</v>
      </c>
      <c r="R33" s="7">
        <f>AM33+BH33+CC33+CX33+DS33+EN33+FI33+GD33</f>
        <v>0</v>
      </c>
      <c r="S33" s="8">
        <f>AP33+BK33+CF33+DA33+DV33+EQ33+FL33+GG33</f>
        <v>0</v>
      </c>
      <c r="T33" s="8">
        <f>AO33+BJ33+CE33+CZ33+DU33+EP33+FK33+GF33</f>
        <v>0</v>
      </c>
      <c r="U33" s="8">
        <v>0.5</v>
      </c>
      <c r="V33" s="11"/>
      <c r="W33" s="10"/>
      <c r="X33" s="11"/>
      <c r="Y33" s="10"/>
      <c r="Z33" s="11"/>
      <c r="AA33" s="10"/>
      <c r="AB33" s="8"/>
      <c r="AC33" s="11"/>
      <c r="AD33" s="10"/>
      <c r="AE33" s="11">
        <v>12</v>
      </c>
      <c r="AF33" s="10" t="s">
        <v>62</v>
      </c>
      <c r="AG33" s="11"/>
      <c r="AH33" s="10"/>
      <c r="AI33" s="11"/>
      <c r="AJ33" s="10"/>
      <c r="AK33" s="11"/>
      <c r="AL33" s="10"/>
      <c r="AM33" s="11"/>
      <c r="AN33" s="10"/>
      <c r="AO33" s="8">
        <v>2</v>
      </c>
      <c r="AP33" s="8">
        <f>AB33+AO33</f>
        <v>0</v>
      </c>
      <c r="AQ33" s="11"/>
      <c r="AR33" s="10"/>
      <c r="AS33" s="11"/>
      <c r="AT33" s="10"/>
      <c r="AU33" s="11"/>
      <c r="AV33" s="10"/>
      <c r="AW33" s="8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8"/>
      <c r="BK33" s="8">
        <f>AW33+BJ33</f>
        <v>0</v>
      </c>
      <c r="BL33" s="11"/>
      <c r="BM33" s="10"/>
      <c r="BN33" s="11"/>
      <c r="BO33" s="10"/>
      <c r="BP33" s="11"/>
      <c r="BQ33" s="10"/>
      <c r="BR33" s="8"/>
      <c r="BS33" s="11"/>
      <c r="BT33" s="10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8"/>
      <c r="CF33" s="8">
        <f>BR33+CE33</f>
        <v>0</v>
      </c>
      <c r="CG33" s="11"/>
      <c r="CH33" s="10"/>
      <c r="CI33" s="11"/>
      <c r="CJ33" s="10"/>
      <c r="CK33" s="11"/>
      <c r="CL33" s="10"/>
      <c r="CM33" s="8"/>
      <c r="CN33" s="11"/>
      <c r="CO33" s="10"/>
      <c r="CP33" s="11"/>
      <c r="CQ33" s="10"/>
      <c r="CR33" s="11"/>
      <c r="CS33" s="10"/>
      <c r="CT33" s="11"/>
      <c r="CU33" s="10"/>
      <c r="CV33" s="11"/>
      <c r="CW33" s="10"/>
      <c r="CX33" s="11"/>
      <c r="CY33" s="10"/>
      <c r="CZ33" s="8"/>
      <c r="DA33" s="8">
        <f>CM33+CZ33</f>
        <v>0</v>
      </c>
      <c r="DB33" s="11"/>
      <c r="DC33" s="10"/>
      <c r="DD33" s="11"/>
      <c r="DE33" s="10"/>
      <c r="DF33" s="11"/>
      <c r="DG33" s="10"/>
      <c r="DH33" s="8"/>
      <c r="DI33" s="11"/>
      <c r="DJ33" s="10"/>
      <c r="DK33" s="11"/>
      <c r="DL33" s="10"/>
      <c r="DM33" s="11"/>
      <c r="DN33" s="10"/>
      <c r="DO33" s="11"/>
      <c r="DP33" s="10"/>
      <c r="DQ33" s="11"/>
      <c r="DR33" s="10"/>
      <c r="DS33" s="11"/>
      <c r="DT33" s="10"/>
      <c r="DU33" s="8"/>
      <c r="DV33" s="8">
        <f>DH33+DU33</f>
        <v>0</v>
      </c>
      <c r="DW33" s="11"/>
      <c r="DX33" s="10"/>
      <c r="DY33" s="11"/>
      <c r="DZ33" s="10"/>
      <c r="EA33" s="11"/>
      <c r="EB33" s="10"/>
      <c r="EC33" s="8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8"/>
      <c r="EQ33" s="8">
        <f>EC33+EP33</f>
        <v>0</v>
      </c>
      <c r="ER33" s="11"/>
      <c r="ES33" s="10"/>
      <c r="ET33" s="11"/>
      <c r="EU33" s="10"/>
      <c r="EV33" s="11"/>
      <c r="EW33" s="10"/>
      <c r="EX33" s="8"/>
      <c r="EY33" s="11"/>
      <c r="EZ33" s="10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8"/>
      <c r="FL33" s="8">
        <f>EX33+FK33</f>
        <v>0</v>
      </c>
      <c r="FM33" s="11"/>
      <c r="FN33" s="10"/>
      <c r="FO33" s="11"/>
      <c r="FP33" s="10"/>
      <c r="FQ33" s="11"/>
      <c r="FR33" s="10"/>
      <c r="FS33" s="8"/>
      <c r="FT33" s="11"/>
      <c r="FU33" s="10"/>
      <c r="FV33" s="11"/>
      <c r="FW33" s="10"/>
      <c r="FX33" s="11"/>
      <c r="FY33" s="10"/>
      <c r="FZ33" s="11"/>
      <c r="GA33" s="10"/>
      <c r="GB33" s="11"/>
      <c r="GC33" s="10"/>
      <c r="GD33" s="11"/>
      <c r="GE33" s="10"/>
      <c r="GF33" s="8"/>
      <c r="GG33" s="8">
        <f>FS33+GF33</f>
        <v>0</v>
      </c>
    </row>
    <row r="34" spans="1:189" ht="12.75">
      <c r="A34" s="7"/>
      <c r="B34" s="7">
        <v>2</v>
      </c>
      <c r="C34" s="7">
        <v>1</v>
      </c>
      <c r="D34" s="7"/>
      <c r="E34" s="7"/>
      <c r="F34" s="3" t="s">
        <v>97</v>
      </c>
      <c r="G34" s="7">
        <f>$C$34*COUNTIF(V34:GG34,"e")</f>
        <v>0</v>
      </c>
      <c r="H34" s="7">
        <f>$C$34*COUNTIF(V34:GG34,"z")</f>
        <v>0</v>
      </c>
      <c r="I34" s="7">
        <f>SUM(J34:R34)</f>
        <v>0</v>
      </c>
      <c r="J34" s="7">
        <f>V34+AQ34+BL34+CG34+DB34+DW34+ER34+FM34</f>
        <v>0</v>
      </c>
      <c r="K34" s="7">
        <f>X34+AS34+BN34+CI34+DD34+DY34+ET34+FO34</f>
        <v>0</v>
      </c>
      <c r="L34" s="7">
        <f>Z34+AU34+BP34+CK34+DF34+EA34+EV34+FQ34</f>
        <v>0</v>
      </c>
      <c r="M34" s="7">
        <f>AC34+AX34+BS34+CN34+DI34+ED34+EY34+FT34</f>
        <v>0</v>
      </c>
      <c r="N34" s="7">
        <f>AE34+AZ34+BU34+CP34+DK34+EF34+FA34+FV34</f>
        <v>0</v>
      </c>
      <c r="O34" s="7">
        <f>AG34+BB34+BW34+CR34+DM34+EH34+FC34+FX34</f>
        <v>0</v>
      </c>
      <c r="P34" s="7">
        <f>AI34+BD34+BY34+CT34+DO34+EJ34+FE34+FZ34</f>
        <v>0</v>
      </c>
      <c r="Q34" s="7">
        <f>AK34+BF34+CA34+CV34+DQ34+EL34+FG34+GB34</f>
        <v>0</v>
      </c>
      <c r="R34" s="7">
        <f>AM34+BH34+CC34+CX34+DS34+EN34+FI34+GD34</f>
        <v>0</v>
      </c>
      <c r="S34" s="8">
        <f>AP34+BK34+CF34+DA34+DV34+EQ34+FL34+GG34</f>
        <v>0</v>
      </c>
      <c r="T34" s="8">
        <f>AO34+BJ34+CE34+CZ34+DU34+EP34+FK34+GF34</f>
        <v>0</v>
      </c>
      <c r="U34" s="8">
        <f>$C$34*0.8</f>
        <v>0</v>
      </c>
      <c r="V34" s="11"/>
      <c r="W34" s="10"/>
      <c r="X34" s="11"/>
      <c r="Y34" s="10"/>
      <c r="Z34" s="11"/>
      <c r="AA34" s="10"/>
      <c r="AB34" s="8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8"/>
      <c r="AP34" s="8">
        <f>AB34+AO34</f>
        <v>0</v>
      </c>
      <c r="AQ34" s="11"/>
      <c r="AR34" s="10"/>
      <c r="AS34" s="11"/>
      <c r="AT34" s="10"/>
      <c r="AU34" s="11"/>
      <c r="AV34" s="10"/>
      <c r="AW34" s="8"/>
      <c r="AX34" s="11"/>
      <c r="AY34" s="10"/>
      <c r="AZ34" s="11">
        <f>$C$34*18</f>
        <v>0</v>
      </c>
      <c r="BA34" s="10" t="s">
        <v>62</v>
      </c>
      <c r="BB34" s="11"/>
      <c r="BC34" s="10"/>
      <c r="BD34" s="11"/>
      <c r="BE34" s="10"/>
      <c r="BF34" s="11"/>
      <c r="BG34" s="10"/>
      <c r="BH34" s="11"/>
      <c r="BI34" s="10"/>
      <c r="BJ34" s="8">
        <f>$C$34*2</f>
        <v>0</v>
      </c>
      <c r="BK34" s="8">
        <f>AW34+BJ34</f>
        <v>0</v>
      </c>
      <c r="BL34" s="11"/>
      <c r="BM34" s="10"/>
      <c r="BN34" s="11"/>
      <c r="BO34" s="10"/>
      <c r="BP34" s="11"/>
      <c r="BQ34" s="10"/>
      <c r="BR34" s="8"/>
      <c r="BS34" s="11"/>
      <c r="BT34" s="10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8"/>
      <c r="CF34" s="8">
        <f>BR34+CE34</f>
        <v>0</v>
      </c>
      <c r="CG34" s="11"/>
      <c r="CH34" s="10"/>
      <c r="CI34" s="11"/>
      <c r="CJ34" s="10"/>
      <c r="CK34" s="11"/>
      <c r="CL34" s="10"/>
      <c r="CM34" s="8"/>
      <c r="CN34" s="11"/>
      <c r="CO34" s="10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8"/>
      <c r="DA34" s="8">
        <f>CM34+CZ34</f>
        <v>0</v>
      </c>
      <c r="DB34" s="11"/>
      <c r="DC34" s="10"/>
      <c r="DD34" s="11"/>
      <c r="DE34" s="10"/>
      <c r="DF34" s="11"/>
      <c r="DG34" s="10"/>
      <c r="DH34" s="8"/>
      <c r="DI34" s="11"/>
      <c r="DJ34" s="10"/>
      <c r="DK34" s="11"/>
      <c r="DL34" s="10"/>
      <c r="DM34" s="11"/>
      <c r="DN34" s="10"/>
      <c r="DO34" s="11"/>
      <c r="DP34" s="10"/>
      <c r="DQ34" s="11"/>
      <c r="DR34" s="10"/>
      <c r="DS34" s="11"/>
      <c r="DT34" s="10"/>
      <c r="DU34" s="8"/>
      <c r="DV34" s="8">
        <f>DH34+DU34</f>
        <v>0</v>
      </c>
      <c r="DW34" s="11"/>
      <c r="DX34" s="10"/>
      <c r="DY34" s="11"/>
      <c r="DZ34" s="10"/>
      <c r="EA34" s="11"/>
      <c r="EB34" s="10"/>
      <c r="EC34" s="8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8"/>
      <c r="EQ34" s="8">
        <f>EC34+EP34</f>
        <v>0</v>
      </c>
      <c r="ER34" s="11"/>
      <c r="ES34" s="10"/>
      <c r="ET34" s="11"/>
      <c r="EU34" s="10"/>
      <c r="EV34" s="11"/>
      <c r="EW34" s="10"/>
      <c r="EX34" s="8"/>
      <c r="EY34" s="11"/>
      <c r="EZ34" s="10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8"/>
      <c r="FL34" s="8">
        <f>EX34+FK34</f>
        <v>0</v>
      </c>
      <c r="FM34" s="11"/>
      <c r="FN34" s="10"/>
      <c r="FO34" s="11"/>
      <c r="FP34" s="10"/>
      <c r="FQ34" s="11"/>
      <c r="FR34" s="10"/>
      <c r="FS34" s="8"/>
      <c r="FT34" s="11"/>
      <c r="FU34" s="10"/>
      <c r="FV34" s="11"/>
      <c r="FW34" s="10"/>
      <c r="FX34" s="11"/>
      <c r="FY34" s="10"/>
      <c r="FZ34" s="11"/>
      <c r="GA34" s="10"/>
      <c r="GB34" s="11"/>
      <c r="GC34" s="10"/>
      <c r="GD34" s="11"/>
      <c r="GE34" s="10"/>
      <c r="GF34" s="8"/>
      <c r="GG34" s="8">
        <f>FS34+GF34</f>
        <v>0</v>
      </c>
    </row>
    <row r="35" spans="1:189" ht="12.75">
      <c r="A35" s="7"/>
      <c r="B35" s="7"/>
      <c r="C35" s="7"/>
      <c r="D35" s="7"/>
      <c r="E35" s="7" t="s">
        <v>98</v>
      </c>
      <c r="F35" s="3" t="s">
        <v>99</v>
      </c>
      <c r="G35" s="7">
        <f>COUNTIF(V35:GG35,"e")</f>
        <v>0</v>
      </c>
      <c r="H35" s="7">
        <f>COUNTIF(V35:GG35,"z")</f>
        <v>0</v>
      </c>
      <c r="I35" s="7">
        <f>SUM(J35:R35)</f>
        <v>0</v>
      </c>
      <c r="J35" s="7">
        <f>V35+AQ35+BL35+CG35+DB35+DW35+ER35+FM35</f>
        <v>0</v>
      </c>
      <c r="K35" s="7">
        <f>X35+AS35+BN35+CI35+DD35+DY35+ET35+FO35</f>
        <v>0</v>
      </c>
      <c r="L35" s="7">
        <f>Z35+AU35+BP35+CK35+DF35+EA35+EV35+FQ35</f>
        <v>0</v>
      </c>
      <c r="M35" s="7">
        <f>AC35+AX35+BS35+CN35+DI35+ED35+EY35+FT35</f>
        <v>0</v>
      </c>
      <c r="N35" s="7">
        <f>AE35+AZ35+BU35+CP35+DK35+EF35+FA35+FV35</f>
        <v>0</v>
      </c>
      <c r="O35" s="7">
        <f>AG35+BB35+BW35+CR35+DM35+EH35+FC35+FX35</f>
        <v>0</v>
      </c>
      <c r="P35" s="7">
        <f>AI35+BD35+BY35+CT35+DO35+EJ35+FE35+FZ35</f>
        <v>0</v>
      </c>
      <c r="Q35" s="7">
        <f>AK35+BF35+CA35+CV35+DQ35+EL35+FG35+GB35</f>
        <v>0</v>
      </c>
      <c r="R35" s="7">
        <f>AM35+BH35+CC35+CX35+DS35+EN35+FI35+GD35</f>
        <v>0</v>
      </c>
      <c r="S35" s="8">
        <f>AP35+BK35+CF35+DA35+DV35+EQ35+FL35+GG35</f>
        <v>0</v>
      </c>
      <c r="T35" s="8">
        <f>AO35+BJ35+CE35+CZ35+DU35+EP35+FK35+GF35</f>
        <v>0</v>
      </c>
      <c r="U35" s="8">
        <v>1.3</v>
      </c>
      <c r="V35" s="11">
        <v>10</v>
      </c>
      <c r="W35" s="10" t="s">
        <v>62</v>
      </c>
      <c r="X35" s="11">
        <v>5</v>
      </c>
      <c r="Y35" s="10" t="s">
        <v>62</v>
      </c>
      <c r="Z35" s="11"/>
      <c r="AA35" s="10"/>
      <c r="AB35" s="8">
        <v>2</v>
      </c>
      <c r="AC35" s="11"/>
      <c r="AD35" s="10"/>
      <c r="AE35" s="11">
        <v>10</v>
      </c>
      <c r="AF35" s="10" t="s">
        <v>62</v>
      </c>
      <c r="AG35" s="11"/>
      <c r="AH35" s="10"/>
      <c r="AI35" s="11"/>
      <c r="AJ35" s="10"/>
      <c r="AK35" s="11"/>
      <c r="AL35" s="10"/>
      <c r="AM35" s="11"/>
      <c r="AN35" s="10"/>
      <c r="AO35" s="8">
        <v>1</v>
      </c>
      <c r="AP35" s="8">
        <f>AB35+AO35</f>
        <v>0</v>
      </c>
      <c r="AQ35" s="11"/>
      <c r="AR35" s="10"/>
      <c r="AS35" s="11"/>
      <c r="AT35" s="10"/>
      <c r="AU35" s="11"/>
      <c r="AV35" s="10"/>
      <c r="AW35" s="8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8"/>
      <c r="BK35" s="8">
        <f>AW35+BJ35</f>
        <v>0</v>
      </c>
      <c r="BL35" s="11"/>
      <c r="BM35" s="10"/>
      <c r="BN35" s="11"/>
      <c r="BO35" s="10"/>
      <c r="BP35" s="11"/>
      <c r="BQ35" s="10"/>
      <c r="BR35" s="8"/>
      <c r="BS35" s="11"/>
      <c r="BT35" s="10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8"/>
      <c r="CF35" s="8">
        <f>BR35+CE35</f>
        <v>0</v>
      </c>
      <c r="CG35" s="11"/>
      <c r="CH35" s="10"/>
      <c r="CI35" s="11"/>
      <c r="CJ35" s="10"/>
      <c r="CK35" s="11"/>
      <c r="CL35" s="10"/>
      <c r="CM35" s="8"/>
      <c r="CN35" s="11"/>
      <c r="CO35" s="10"/>
      <c r="CP35" s="11"/>
      <c r="CQ35" s="10"/>
      <c r="CR35" s="11"/>
      <c r="CS35" s="10"/>
      <c r="CT35" s="11"/>
      <c r="CU35" s="10"/>
      <c r="CV35" s="11"/>
      <c r="CW35" s="10"/>
      <c r="CX35" s="11"/>
      <c r="CY35" s="10"/>
      <c r="CZ35" s="8"/>
      <c r="DA35" s="8">
        <f>CM35+CZ35</f>
        <v>0</v>
      </c>
      <c r="DB35" s="11"/>
      <c r="DC35" s="10"/>
      <c r="DD35" s="11"/>
      <c r="DE35" s="10"/>
      <c r="DF35" s="11"/>
      <c r="DG35" s="10"/>
      <c r="DH35" s="8"/>
      <c r="DI35" s="11"/>
      <c r="DJ35" s="10"/>
      <c r="DK35" s="11"/>
      <c r="DL35" s="10"/>
      <c r="DM35" s="11"/>
      <c r="DN35" s="10"/>
      <c r="DO35" s="11"/>
      <c r="DP35" s="10"/>
      <c r="DQ35" s="11"/>
      <c r="DR35" s="10"/>
      <c r="DS35" s="11"/>
      <c r="DT35" s="10"/>
      <c r="DU35" s="8"/>
      <c r="DV35" s="8">
        <f>DH35+DU35</f>
        <v>0</v>
      </c>
      <c r="DW35" s="11"/>
      <c r="DX35" s="10"/>
      <c r="DY35" s="11"/>
      <c r="DZ35" s="10"/>
      <c r="EA35" s="11"/>
      <c r="EB35" s="10"/>
      <c r="EC35" s="8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8"/>
      <c r="EQ35" s="8">
        <f>EC35+EP35</f>
        <v>0</v>
      </c>
      <c r="ER35" s="11"/>
      <c r="ES35" s="10"/>
      <c r="ET35" s="11"/>
      <c r="EU35" s="10"/>
      <c r="EV35" s="11"/>
      <c r="EW35" s="10"/>
      <c r="EX35" s="8"/>
      <c r="EY35" s="11"/>
      <c r="EZ35" s="10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8"/>
      <c r="FL35" s="8">
        <f>EX35+FK35</f>
        <v>0</v>
      </c>
      <c r="FM35" s="11"/>
      <c r="FN35" s="10"/>
      <c r="FO35" s="11"/>
      <c r="FP35" s="10"/>
      <c r="FQ35" s="11"/>
      <c r="FR35" s="10"/>
      <c r="FS35" s="8"/>
      <c r="FT35" s="11"/>
      <c r="FU35" s="10"/>
      <c r="FV35" s="11"/>
      <c r="FW35" s="10"/>
      <c r="FX35" s="11"/>
      <c r="FY35" s="10"/>
      <c r="FZ35" s="11"/>
      <c r="GA35" s="10"/>
      <c r="GB35" s="11"/>
      <c r="GC35" s="10"/>
      <c r="GD35" s="11"/>
      <c r="GE35" s="10"/>
      <c r="GF35" s="8"/>
      <c r="GG35" s="8">
        <f>FS35+GF35</f>
        <v>0</v>
      </c>
    </row>
    <row r="36" spans="1:189" ht="12.75">
      <c r="A36" s="7"/>
      <c r="B36" s="7"/>
      <c r="C36" s="7"/>
      <c r="D36" s="7"/>
      <c r="E36" s="7" t="s">
        <v>100</v>
      </c>
      <c r="F36" s="3" t="s">
        <v>101</v>
      </c>
      <c r="G36" s="7">
        <f>COUNTIF(V36:GG36,"e")</f>
        <v>0</v>
      </c>
      <c r="H36" s="7">
        <f>COUNTIF(V36:GG36,"z")</f>
        <v>0</v>
      </c>
      <c r="I36" s="7">
        <f>SUM(J36:R36)</f>
        <v>0</v>
      </c>
      <c r="J36" s="7">
        <f>V36+AQ36+BL36+CG36+DB36+DW36+ER36+FM36</f>
        <v>0</v>
      </c>
      <c r="K36" s="7">
        <f>X36+AS36+BN36+CI36+DD36+DY36+ET36+FO36</f>
        <v>0</v>
      </c>
      <c r="L36" s="7">
        <f>Z36+AU36+BP36+CK36+DF36+EA36+EV36+FQ36</f>
        <v>0</v>
      </c>
      <c r="M36" s="7">
        <f>AC36+AX36+BS36+CN36+DI36+ED36+EY36+FT36</f>
        <v>0</v>
      </c>
      <c r="N36" s="7">
        <f>AE36+AZ36+BU36+CP36+DK36+EF36+FA36+FV36</f>
        <v>0</v>
      </c>
      <c r="O36" s="7">
        <f>AG36+BB36+BW36+CR36+DM36+EH36+FC36+FX36</f>
        <v>0</v>
      </c>
      <c r="P36" s="7">
        <f>AI36+BD36+BY36+CT36+DO36+EJ36+FE36+FZ36</f>
        <v>0</v>
      </c>
      <c r="Q36" s="7">
        <f>AK36+BF36+CA36+CV36+DQ36+EL36+FG36+GB36</f>
        <v>0</v>
      </c>
      <c r="R36" s="7">
        <f>AM36+BH36+CC36+CX36+DS36+EN36+FI36+GD36</f>
        <v>0</v>
      </c>
      <c r="S36" s="8">
        <f>AP36+BK36+CF36+DA36+DV36+EQ36+FL36+GG36</f>
        <v>0</v>
      </c>
      <c r="T36" s="8">
        <f>AO36+BJ36+CE36+CZ36+DU36+EP36+FK36+GF36</f>
        <v>0</v>
      </c>
      <c r="U36" s="8">
        <v>1</v>
      </c>
      <c r="V36" s="11"/>
      <c r="W36" s="10"/>
      <c r="X36" s="11"/>
      <c r="Y36" s="10"/>
      <c r="Z36" s="11"/>
      <c r="AA36" s="10"/>
      <c r="AB36" s="8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8"/>
      <c r="AP36" s="8">
        <f>AB36+AO36</f>
        <v>0</v>
      </c>
      <c r="AQ36" s="11">
        <v>7</v>
      </c>
      <c r="AR36" s="10" t="s">
        <v>62</v>
      </c>
      <c r="AS36" s="11"/>
      <c r="AT36" s="10"/>
      <c r="AU36" s="11"/>
      <c r="AV36" s="10"/>
      <c r="AW36" s="8">
        <v>1.6</v>
      </c>
      <c r="AX36" s="11"/>
      <c r="AY36" s="10"/>
      <c r="AZ36" s="11">
        <v>18</v>
      </c>
      <c r="BA36" s="10" t="s">
        <v>62</v>
      </c>
      <c r="BB36" s="11"/>
      <c r="BC36" s="10"/>
      <c r="BD36" s="11"/>
      <c r="BE36" s="10"/>
      <c r="BF36" s="11"/>
      <c r="BG36" s="10"/>
      <c r="BH36" s="11"/>
      <c r="BI36" s="10"/>
      <c r="BJ36" s="8">
        <v>2.4</v>
      </c>
      <c r="BK36" s="8">
        <f>AW36+BJ36</f>
        <v>0</v>
      </c>
      <c r="BL36" s="11"/>
      <c r="BM36" s="10"/>
      <c r="BN36" s="11"/>
      <c r="BO36" s="10"/>
      <c r="BP36" s="11"/>
      <c r="BQ36" s="10"/>
      <c r="BR36" s="8"/>
      <c r="BS36" s="11"/>
      <c r="BT36" s="10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8"/>
      <c r="CF36" s="8">
        <f>BR36+CE36</f>
        <v>0</v>
      </c>
      <c r="CG36" s="11"/>
      <c r="CH36" s="10"/>
      <c r="CI36" s="11"/>
      <c r="CJ36" s="10"/>
      <c r="CK36" s="11"/>
      <c r="CL36" s="10"/>
      <c r="CM36" s="8"/>
      <c r="CN36" s="11"/>
      <c r="CO36" s="10"/>
      <c r="CP36" s="11"/>
      <c r="CQ36" s="10"/>
      <c r="CR36" s="11"/>
      <c r="CS36" s="10"/>
      <c r="CT36" s="11"/>
      <c r="CU36" s="10"/>
      <c r="CV36" s="11"/>
      <c r="CW36" s="10"/>
      <c r="CX36" s="11"/>
      <c r="CY36" s="10"/>
      <c r="CZ36" s="8"/>
      <c r="DA36" s="8">
        <f>CM36+CZ36</f>
        <v>0</v>
      </c>
      <c r="DB36" s="11"/>
      <c r="DC36" s="10"/>
      <c r="DD36" s="11"/>
      <c r="DE36" s="10"/>
      <c r="DF36" s="11"/>
      <c r="DG36" s="10"/>
      <c r="DH36" s="8"/>
      <c r="DI36" s="11"/>
      <c r="DJ36" s="10"/>
      <c r="DK36" s="11"/>
      <c r="DL36" s="10"/>
      <c r="DM36" s="11"/>
      <c r="DN36" s="10"/>
      <c r="DO36" s="11"/>
      <c r="DP36" s="10"/>
      <c r="DQ36" s="11"/>
      <c r="DR36" s="10"/>
      <c r="DS36" s="11"/>
      <c r="DT36" s="10"/>
      <c r="DU36" s="8"/>
      <c r="DV36" s="8">
        <f>DH36+DU36</f>
        <v>0</v>
      </c>
      <c r="DW36" s="11"/>
      <c r="DX36" s="10"/>
      <c r="DY36" s="11"/>
      <c r="DZ36" s="10"/>
      <c r="EA36" s="11"/>
      <c r="EB36" s="10"/>
      <c r="EC36" s="8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8"/>
      <c r="EQ36" s="8">
        <f>EC36+EP36</f>
        <v>0</v>
      </c>
      <c r="ER36" s="11"/>
      <c r="ES36" s="10"/>
      <c r="ET36" s="11"/>
      <c r="EU36" s="10"/>
      <c r="EV36" s="11"/>
      <c r="EW36" s="10"/>
      <c r="EX36" s="8"/>
      <c r="EY36" s="11"/>
      <c r="EZ36" s="10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8"/>
      <c r="FL36" s="8">
        <f>EX36+FK36</f>
        <v>0</v>
      </c>
      <c r="FM36" s="11"/>
      <c r="FN36" s="10"/>
      <c r="FO36" s="11"/>
      <c r="FP36" s="10"/>
      <c r="FQ36" s="11"/>
      <c r="FR36" s="10"/>
      <c r="FS36" s="8"/>
      <c r="FT36" s="11"/>
      <c r="FU36" s="10"/>
      <c r="FV36" s="11"/>
      <c r="FW36" s="10"/>
      <c r="FX36" s="11"/>
      <c r="FY36" s="10"/>
      <c r="FZ36" s="11"/>
      <c r="GA36" s="10"/>
      <c r="GB36" s="11"/>
      <c r="GC36" s="10"/>
      <c r="GD36" s="11"/>
      <c r="GE36" s="10"/>
      <c r="GF36" s="8"/>
      <c r="GG36" s="8">
        <f>FS36+GF36</f>
        <v>0</v>
      </c>
    </row>
    <row r="37" spans="1:189" ht="12.75">
      <c r="A37" s="7"/>
      <c r="B37" s="7"/>
      <c r="C37" s="7"/>
      <c r="D37" s="7"/>
      <c r="E37" s="7" t="s">
        <v>102</v>
      </c>
      <c r="F37" s="3" t="s">
        <v>103</v>
      </c>
      <c r="G37" s="7">
        <f>COUNTIF(V37:GG37,"e")</f>
        <v>0</v>
      </c>
      <c r="H37" s="7">
        <f>COUNTIF(V37:GG37,"z")</f>
        <v>0</v>
      </c>
      <c r="I37" s="7">
        <f>SUM(J37:R37)</f>
        <v>0</v>
      </c>
      <c r="J37" s="7">
        <f>V37+AQ37+BL37+CG37+DB37+DW37+ER37+FM37</f>
        <v>0</v>
      </c>
      <c r="K37" s="7">
        <f>X37+AS37+BN37+CI37+DD37+DY37+ET37+FO37</f>
        <v>0</v>
      </c>
      <c r="L37" s="7">
        <f>Z37+AU37+BP37+CK37+DF37+EA37+EV37+FQ37</f>
        <v>0</v>
      </c>
      <c r="M37" s="7">
        <f>AC37+AX37+BS37+CN37+DI37+ED37+EY37+FT37</f>
        <v>0</v>
      </c>
      <c r="N37" s="7">
        <f>AE37+AZ37+BU37+CP37+DK37+EF37+FA37+FV37</f>
        <v>0</v>
      </c>
      <c r="O37" s="7">
        <f>AG37+BB37+BW37+CR37+DM37+EH37+FC37+FX37</f>
        <v>0</v>
      </c>
      <c r="P37" s="7">
        <f>AI37+BD37+BY37+CT37+DO37+EJ37+FE37+FZ37</f>
        <v>0</v>
      </c>
      <c r="Q37" s="7">
        <f>AK37+BF37+CA37+CV37+DQ37+EL37+FG37+GB37</f>
        <v>0</v>
      </c>
      <c r="R37" s="7">
        <f>AM37+BH37+CC37+CX37+DS37+EN37+FI37+GD37</f>
        <v>0</v>
      </c>
      <c r="S37" s="8">
        <f>AP37+BK37+CF37+DA37+DV37+EQ37+FL37+GG37</f>
        <v>0</v>
      </c>
      <c r="T37" s="8">
        <f>AO37+BJ37+CE37+CZ37+DU37+EP37+FK37+GF37</f>
        <v>0</v>
      </c>
      <c r="U37" s="8">
        <v>1.3</v>
      </c>
      <c r="V37" s="11"/>
      <c r="W37" s="10"/>
      <c r="X37" s="11"/>
      <c r="Y37" s="10"/>
      <c r="Z37" s="11"/>
      <c r="AA37" s="10"/>
      <c r="AB37" s="8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8"/>
      <c r="AP37" s="8">
        <f>AB37+AO37</f>
        <v>0</v>
      </c>
      <c r="AQ37" s="11">
        <v>8</v>
      </c>
      <c r="AR37" s="10" t="s">
        <v>71</v>
      </c>
      <c r="AS37" s="11"/>
      <c r="AT37" s="10"/>
      <c r="AU37" s="11"/>
      <c r="AV37" s="10"/>
      <c r="AW37" s="8">
        <v>1.4</v>
      </c>
      <c r="AX37" s="11"/>
      <c r="AY37" s="10"/>
      <c r="AZ37" s="11">
        <v>19</v>
      </c>
      <c r="BA37" s="10" t="s">
        <v>62</v>
      </c>
      <c r="BB37" s="11"/>
      <c r="BC37" s="10"/>
      <c r="BD37" s="11"/>
      <c r="BE37" s="10"/>
      <c r="BF37" s="11"/>
      <c r="BG37" s="10"/>
      <c r="BH37" s="11"/>
      <c r="BI37" s="10"/>
      <c r="BJ37" s="8">
        <v>2.6</v>
      </c>
      <c r="BK37" s="8">
        <f>AW37+BJ37</f>
        <v>0</v>
      </c>
      <c r="BL37" s="11"/>
      <c r="BM37" s="10"/>
      <c r="BN37" s="11"/>
      <c r="BO37" s="10"/>
      <c r="BP37" s="11"/>
      <c r="BQ37" s="10"/>
      <c r="BR37" s="8"/>
      <c r="BS37" s="11"/>
      <c r="BT37" s="10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8"/>
      <c r="CF37" s="8">
        <f>BR37+CE37</f>
        <v>0</v>
      </c>
      <c r="CG37" s="11"/>
      <c r="CH37" s="10"/>
      <c r="CI37" s="11"/>
      <c r="CJ37" s="10"/>
      <c r="CK37" s="11"/>
      <c r="CL37" s="10"/>
      <c r="CM37" s="8"/>
      <c r="CN37" s="11"/>
      <c r="CO37" s="10"/>
      <c r="CP37" s="11"/>
      <c r="CQ37" s="10"/>
      <c r="CR37" s="11"/>
      <c r="CS37" s="10"/>
      <c r="CT37" s="11"/>
      <c r="CU37" s="10"/>
      <c r="CV37" s="11"/>
      <c r="CW37" s="10"/>
      <c r="CX37" s="11"/>
      <c r="CY37" s="10"/>
      <c r="CZ37" s="8"/>
      <c r="DA37" s="8">
        <f>CM37+CZ37</f>
        <v>0</v>
      </c>
      <c r="DB37" s="11"/>
      <c r="DC37" s="10"/>
      <c r="DD37" s="11"/>
      <c r="DE37" s="10"/>
      <c r="DF37" s="11"/>
      <c r="DG37" s="10"/>
      <c r="DH37" s="8"/>
      <c r="DI37" s="11"/>
      <c r="DJ37" s="10"/>
      <c r="DK37" s="11"/>
      <c r="DL37" s="10"/>
      <c r="DM37" s="11"/>
      <c r="DN37" s="10"/>
      <c r="DO37" s="11"/>
      <c r="DP37" s="10"/>
      <c r="DQ37" s="11"/>
      <c r="DR37" s="10"/>
      <c r="DS37" s="11"/>
      <c r="DT37" s="10"/>
      <c r="DU37" s="8"/>
      <c r="DV37" s="8">
        <f>DH37+DU37</f>
        <v>0</v>
      </c>
      <c r="DW37" s="11"/>
      <c r="DX37" s="10"/>
      <c r="DY37" s="11"/>
      <c r="DZ37" s="10"/>
      <c r="EA37" s="11"/>
      <c r="EB37" s="10"/>
      <c r="EC37" s="8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8"/>
      <c r="EQ37" s="8">
        <f>EC37+EP37</f>
        <v>0</v>
      </c>
      <c r="ER37" s="11"/>
      <c r="ES37" s="10"/>
      <c r="ET37" s="11"/>
      <c r="EU37" s="10"/>
      <c r="EV37" s="11"/>
      <c r="EW37" s="10"/>
      <c r="EX37" s="8"/>
      <c r="EY37" s="11"/>
      <c r="EZ37" s="10"/>
      <c r="FA37" s="11"/>
      <c r="FB37" s="10"/>
      <c r="FC37" s="11"/>
      <c r="FD37" s="10"/>
      <c r="FE37" s="11"/>
      <c r="FF37" s="10"/>
      <c r="FG37" s="11"/>
      <c r="FH37" s="10"/>
      <c r="FI37" s="11"/>
      <c r="FJ37" s="10"/>
      <c r="FK37" s="8"/>
      <c r="FL37" s="8">
        <f>EX37+FK37</f>
        <v>0</v>
      </c>
      <c r="FM37" s="11"/>
      <c r="FN37" s="10"/>
      <c r="FO37" s="11"/>
      <c r="FP37" s="10"/>
      <c r="FQ37" s="11"/>
      <c r="FR37" s="10"/>
      <c r="FS37" s="8"/>
      <c r="FT37" s="11"/>
      <c r="FU37" s="10"/>
      <c r="FV37" s="11"/>
      <c r="FW37" s="10"/>
      <c r="FX37" s="11"/>
      <c r="FY37" s="10"/>
      <c r="FZ37" s="11"/>
      <c r="GA37" s="10"/>
      <c r="GB37" s="11"/>
      <c r="GC37" s="10"/>
      <c r="GD37" s="11"/>
      <c r="GE37" s="10"/>
      <c r="GF37" s="8"/>
      <c r="GG37" s="8">
        <f>FS37+GF37</f>
        <v>0</v>
      </c>
    </row>
    <row r="38" spans="1:189" ht="12.75">
      <c r="A38" s="7"/>
      <c r="B38" s="7"/>
      <c r="C38" s="7"/>
      <c r="D38" s="7"/>
      <c r="E38" s="7" t="s">
        <v>104</v>
      </c>
      <c r="F38" s="3" t="s">
        <v>105</v>
      </c>
      <c r="G38" s="7">
        <f>COUNTIF(V38:GG38,"e")</f>
        <v>0</v>
      </c>
      <c r="H38" s="7">
        <f>COUNTIF(V38:GG38,"z")</f>
        <v>0</v>
      </c>
      <c r="I38" s="7">
        <f>SUM(J38:R38)</f>
        <v>0</v>
      </c>
      <c r="J38" s="7">
        <f>V38+AQ38+BL38+CG38+DB38+DW38+ER38+FM38</f>
        <v>0</v>
      </c>
      <c r="K38" s="7">
        <f>X38+AS38+BN38+CI38+DD38+DY38+ET38+FO38</f>
        <v>0</v>
      </c>
      <c r="L38" s="7">
        <f>Z38+AU38+BP38+CK38+DF38+EA38+EV38+FQ38</f>
        <v>0</v>
      </c>
      <c r="M38" s="7">
        <f>AC38+AX38+BS38+CN38+DI38+ED38+EY38+FT38</f>
        <v>0</v>
      </c>
      <c r="N38" s="7">
        <f>AE38+AZ38+BU38+CP38+DK38+EF38+FA38+FV38</f>
        <v>0</v>
      </c>
      <c r="O38" s="7">
        <f>AG38+BB38+BW38+CR38+DM38+EH38+FC38+FX38</f>
        <v>0</v>
      </c>
      <c r="P38" s="7">
        <f>AI38+BD38+BY38+CT38+DO38+EJ38+FE38+FZ38</f>
        <v>0</v>
      </c>
      <c r="Q38" s="7">
        <f>AK38+BF38+CA38+CV38+DQ38+EL38+FG38+GB38</f>
        <v>0</v>
      </c>
      <c r="R38" s="7">
        <f>AM38+BH38+CC38+CX38+DS38+EN38+FI38+GD38</f>
        <v>0</v>
      </c>
      <c r="S38" s="8">
        <f>AP38+BK38+CF38+DA38+DV38+EQ38+FL38+GG38</f>
        <v>0</v>
      </c>
      <c r="T38" s="8">
        <f>AO38+BJ38+CE38+CZ38+DU38+EP38+FK38+GF38</f>
        <v>0</v>
      </c>
      <c r="U38" s="8">
        <v>1</v>
      </c>
      <c r="V38" s="11"/>
      <c r="W38" s="10"/>
      <c r="X38" s="11"/>
      <c r="Y38" s="10"/>
      <c r="Z38" s="11"/>
      <c r="AA38" s="10"/>
      <c r="AB38" s="8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8"/>
      <c r="AP38" s="8">
        <f>AB38+AO38</f>
        <v>0</v>
      </c>
      <c r="AQ38" s="11">
        <v>8</v>
      </c>
      <c r="AR38" s="10" t="s">
        <v>62</v>
      </c>
      <c r="AS38" s="11"/>
      <c r="AT38" s="10"/>
      <c r="AU38" s="11"/>
      <c r="AV38" s="10"/>
      <c r="AW38" s="8">
        <v>1</v>
      </c>
      <c r="AX38" s="11"/>
      <c r="AY38" s="10"/>
      <c r="AZ38" s="11">
        <v>17</v>
      </c>
      <c r="BA38" s="10" t="s">
        <v>62</v>
      </c>
      <c r="BB38" s="11"/>
      <c r="BC38" s="10"/>
      <c r="BD38" s="11"/>
      <c r="BE38" s="10"/>
      <c r="BF38" s="11"/>
      <c r="BG38" s="10"/>
      <c r="BH38" s="11"/>
      <c r="BI38" s="10"/>
      <c r="BJ38" s="8">
        <v>2</v>
      </c>
      <c r="BK38" s="8">
        <f>AW38+BJ38</f>
        <v>0</v>
      </c>
      <c r="BL38" s="11"/>
      <c r="BM38" s="10"/>
      <c r="BN38" s="11"/>
      <c r="BO38" s="10"/>
      <c r="BP38" s="11"/>
      <c r="BQ38" s="10"/>
      <c r="BR38" s="8"/>
      <c r="BS38" s="11"/>
      <c r="BT38" s="10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8"/>
      <c r="CF38" s="8">
        <f>BR38+CE38</f>
        <v>0</v>
      </c>
      <c r="CG38" s="11"/>
      <c r="CH38" s="10"/>
      <c r="CI38" s="11"/>
      <c r="CJ38" s="10"/>
      <c r="CK38" s="11"/>
      <c r="CL38" s="10"/>
      <c r="CM38" s="8"/>
      <c r="CN38" s="11"/>
      <c r="CO38" s="10"/>
      <c r="CP38" s="11"/>
      <c r="CQ38" s="10"/>
      <c r="CR38" s="11"/>
      <c r="CS38" s="10"/>
      <c r="CT38" s="11"/>
      <c r="CU38" s="10"/>
      <c r="CV38" s="11"/>
      <c r="CW38" s="10"/>
      <c r="CX38" s="11"/>
      <c r="CY38" s="10"/>
      <c r="CZ38" s="8"/>
      <c r="DA38" s="8">
        <f>CM38+CZ38</f>
        <v>0</v>
      </c>
      <c r="DB38" s="11"/>
      <c r="DC38" s="10"/>
      <c r="DD38" s="11"/>
      <c r="DE38" s="10"/>
      <c r="DF38" s="11"/>
      <c r="DG38" s="10"/>
      <c r="DH38" s="8"/>
      <c r="DI38" s="11"/>
      <c r="DJ38" s="10"/>
      <c r="DK38" s="11"/>
      <c r="DL38" s="10"/>
      <c r="DM38" s="11"/>
      <c r="DN38" s="10"/>
      <c r="DO38" s="11"/>
      <c r="DP38" s="10"/>
      <c r="DQ38" s="11"/>
      <c r="DR38" s="10"/>
      <c r="DS38" s="11"/>
      <c r="DT38" s="10"/>
      <c r="DU38" s="8"/>
      <c r="DV38" s="8">
        <f>DH38+DU38</f>
        <v>0</v>
      </c>
      <c r="DW38" s="11"/>
      <c r="DX38" s="10"/>
      <c r="DY38" s="11"/>
      <c r="DZ38" s="10"/>
      <c r="EA38" s="11"/>
      <c r="EB38" s="10"/>
      <c r="EC38" s="8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8"/>
      <c r="EQ38" s="8">
        <f>EC38+EP38</f>
        <v>0</v>
      </c>
      <c r="ER38" s="11"/>
      <c r="ES38" s="10"/>
      <c r="ET38" s="11"/>
      <c r="EU38" s="10"/>
      <c r="EV38" s="11"/>
      <c r="EW38" s="10"/>
      <c r="EX38" s="8"/>
      <c r="EY38" s="11"/>
      <c r="EZ38" s="10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8"/>
      <c r="FL38" s="8">
        <f>EX38+FK38</f>
        <v>0</v>
      </c>
      <c r="FM38" s="11"/>
      <c r="FN38" s="10"/>
      <c r="FO38" s="11"/>
      <c r="FP38" s="10"/>
      <c r="FQ38" s="11"/>
      <c r="FR38" s="10"/>
      <c r="FS38" s="8"/>
      <c r="FT38" s="11"/>
      <c r="FU38" s="10"/>
      <c r="FV38" s="11"/>
      <c r="FW38" s="10"/>
      <c r="FX38" s="11"/>
      <c r="FY38" s="10"/>
      <c r="FZ38" s="11"/>
      <c r="GA38" s="10"/>
      <c r="GB38" s="11"/>
      <c r="GC38" s="10"/>
      <c r="GD38" s="11"/>
      <c r="GE38" s="10"/>
      <c r="GF38" s="8"/>
      <c r="GG38" s="8">
        <f>FS38+GF38</f>
        <v>0</v>
      </c>
    </row>
    <row r="39" spans="1:189" ht="12.75">
      <c r="A39" s="7"/>
      <c r="B39" s="7"/>
      <c r="C39" s="7"/>
      <c r="D39" s="7"/>
      <c r="E39" s="7" t="s">
        <v>106</v>
      </c>
      <c r="F39" s="3" t="s">
        <v>107</v>
      </c>
      <c r="G39" s="7">
        <f>COUNTIF(V39:GG39,"e")</f>
        <v>0</v>
      </c>
      <c r="H39" s="7">
        <f>COUNTIF(V39:GG39,"z")</f>
        <v>0</v>
      </c>
      <c r="I39" s="7">
        <f>SUM(J39:R39)</f>
        <v>0</v>
      </c>
      <c r="J39" s="7">
        <f>V39+AQ39+BL39+CG39+DB39+DW39+ER39+FM39</f>
        <v>0</v>
      </c>
      <c r="K39" s="7">
        <f>X39+AS39+BN39+CI39+DD39+DY39+ET39+FO39</f>
        <v>0</v>
      </c>
      <c r="L39" s="7">
        <f>Z39+AU39+BP39+CK39+DF39+EA39+EV39+FQ39</f>
        <v>0</v>
      </c>
      <c r="M39" s="7">
        <f>AC39+AX39+BS39+CN39+DI39+ED39+EY39+FT39</f>
        <v>0</v>
      </c>
      <c r="N39" s="7">
        <f>AE39+AZ39+BU39+CP39+DK39+EF39+FA39+FV39</f>
        <v>0</v>
      </c>
      <c r="O39" s="7">
        <f>AG39+BB39+BW39+CR39+DM39+EH39+FC39+FX39</f>
        <v>0</v>
      </c>
      <c r="P39" s="7">
        <f>AI39+BD39+BY39+CT39+DO39+EJ39+FE39+FZ39</f>
        <v>0</v>
      </c>
      <c r="Q39" s="7">
        <f>AK39+BF39+CA39+CV39+DQ39+EL39+FG39+GB39</f>
        <v>0</v>
      </c>
      <c r="R39" s="7">
        <f>AM39+BH39+CC39+CX39+DS39+EN39+FI39+GD39</f>
        <v>0</v>
      </c>
      <c r="S39" s="8">
        <f>AP39+BK39+CF39+DA39+DV39+EQ39+FL39+GG39</f>
        <v>0</v>
      </c>
      <c r="T39" s="8">
        <f>AO39+BJ39+CE39+CZ39+DU39+EP39+FK39+GF39</f>
        <v>0</v>
      </c>
      <c r="U39" s="8">
        <v>0.5</v>
      </c>
      <c r="V39" s="11"/>
      <c r="W39" s="10"/>
      <c r="X39" s="11"/>
      <c r="Y39" s="10"/>
      <c r="Z39" s="11"/>
      <c r="AA39" s="10"/>
      <c r="AB39" s="8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8"/>
      <c r="AP39" s="8">
        <f>AB39+AO39</f>
        <v>0</v>
      </c>
      <c r="AQ39" s="11">
        <v>4</v>
      </c>
      <c r="AR39" s="10" t="s">
        <v>62</v>
      </c>
      <c r="AS39" s="11"/>
      <c r="AT39" s="10"/>
      <c r="AU39" s="11"/>
      <c r="AV39" s="10"/>
      <c r="AW39" s="8">
        <v>0.6</v>
      </c>
      <c r="AX39" s="11"/>
      <c r="AY39" s="10"/>
      <c r="AZ39" s="11">
        <v>8</v>
      </c>
      <c r="BA39" s="10" t="s">
        <v>62</v>
      </c>
      <c r="BB39" s="11"/>
      <c r="BC39" s="10"/>
      <c r="BD39" s="11"/>
      <c r="BE39" s="10"/>
      <c r="BF39" s="11"/>
      <c r="BG39" s="10"/>
      <c r="BH39" s="11"/>
      <c r="BI39" s="10"/>
      <c r="BJ39" s="8">
        <v>1.4</v>
      </c>
      <c r="BK39" s="8">
        <f>AW39+BJ39</f>
        <v>0</v>
      </c>
      <c r="BL39" s="11"/>
      <c r="BM39" s="10"/>
      <c r="BN39" s="11"/>
      <c r="BO39" s="10"/>
      <c r="BP39" s="11"/>
      <c r="BQ39" s="10"/>
      <c r="BR39" s="8"/>
      <c r="BS39" s="11"/>
      <c r="BT39" s="10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8"/>
      <c r="CF39" s="8">
        <f>BR39+CE39</f>
        <v>0</v>
      </c>
      <c r="CG39" s="11"/>
      <c r="CH39" s="10"/>
      <c r="CI39" s="11"/>
      <c r="CJ39" s="10"/>
      <c r="CK39" s="11"/>
      <c r="CL39" s="10"/>
      <c r="CM39" s="8"/>
      <c r="CN39" s="11"/>
      <c r="CO39" s="10"/>
      <c r="CP39" s="11"/>
      <c r="CQ39" s="10"/>
      <c r="CR39" s="11"/>
      <c r="CS39" s="10"/>
      <c r="CT39" s="11"/>
      <c r="CU39" s="10"/>
      <c r="CV39" s="11"/>
      <c r="CW39" s="10"/>
      <c r="CX39" s="11"/>
      <c r="CY39" s="10"/>
      <c r="CZ39" s="8"/>
      <c r="DA39" s="8">
        <f>CM39+CZ39</f>
        <v>0</v>
      </c>
      <c r="DB39" s="11"/>
      <c r="DC39" s="10"/>
      <c r="DD39" s="11"/>
      <c r="DE39" s="10"/>
      <c r="DF39" s="11"/>
      <c r="DG39" s="10"/>
      <c r="DH39" s="8"/>
      <c r="DI39" s="11"/>
      <c r="DJ39" s="10"/>
      <c r="DK39" s="11"/>
      <c r="DL39" s="10"/>
      <c r="DM39" s="11"/>
      <c r="DN39" s="10"/>
      <c r="DO39" s="11"/>
      <c r="DP39" s="10"/>
      <c r="DQ39" s="11"/>
      <c r="DR39" s="10"/>
      <c r="DS39" s="11"/>
      <c r="DT39" s="10"/>
      <c r="DU39" s="8"/>
      <c r="DV39" s="8">
        <f>DH39+DU39</f>
        <v>0</v>
      </c>
      <c r="DW39" s="11"/>
      <c r="DX39" s="10"/>
      <c r="DY39" s="11"/>
      <c r="DZ39" s="10"/>
      <c r="EA39" s="11"/>
      <c r="EB39" s="10"/>
      <c r="EC39" s="8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8"/>
      <c r="EQ39" s="8">
        <f>EC39+EP39</f>
        <v>0</v>
      </c>
      <c r="ER39" s="11"/>
      <c r="ES39" s="10"/>
      <c r="ET39" s="11"/>
      <c r="EU39" s="10"/>
      <c r="EV39" s="11"/>
      <c r="EW39" s="10"/>
      <c r="EX39" s="8"/>
      <c r="EY39" s="11"/>
      <c r="EZ39" s="10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8"/>
      <c r="FL39" s="8">
        <f>EX39+FK39</f>
        <v>0</v>
      </c>
      <c r="FM39" s="11"/>
      <c r="FN39" s="10"/>
      <c r="FO39" s="11"/>
      <c r="FP39" s="10"/>
      <c r="FQ39" s="11"/>
      <c r="FR39" s="10"/>
      <c r="FS39" s="8"/>
      <c r="FT39" s="11"/>
      <c r="FU39" s="10"/>
      <c r="FV39" s="11"/>
      <c r="FW39" s="10"/>
      <c r="FX39" s="11"/>
      <c r="FY39" s="10"/>
      <c r="FZ39" s="11"/>
      <c r="GA39" s="10"/>
      <c r="GB39" s="11"/>
      <c r="GC39" s="10"/>
      <c r="GD39" s="11"/>
      <c r="GE39" s="10"/>
      <c r="GF39" s="8"/>
      <c r="GG39" s="8">
        <f>FS39+GF39</f>
        <v>0</v>
      </c>
    </row>
    <row r="40" spans="1:189" ht="12.75">
      <c r="A40" s="7"/>
      <c r="B40" s="7"/>
      <c r="C40" s="7"/>
      <c r="D40" s="7"/>
      <c r="E40" s="7" t="s">
        <v>108</v>
      </c>
      <c r="F40" s="3" t="s">
        <v>109</v>
      </c>
      <c r="G40" s="7">
        <f>COUNTIF(V40:GG40,"e")</f>
        <v>0</v>
      </c>
      <c r="H40" s="7">
        <f>COUNTIF(V40:GG40,"z")</f>
        <v>0</v>
      </c>
      <c r="I40" s="7">
        <f>SUM(J40:R40)</f>
        <v>0</v>
      </c>
      <c r="J40" s="7">
        <f>V40+AQ40+BL40+CG40+DB40+DW40+ER40+FM40</f>
        <v>0</v>
      </c>
      <c r="K40" s="7">
        <f>X40+AS40+BN40+CI40+DD40+DY40+ET40+FO40</f>
        <v>0</v>
      </c>
      <c r="L40" s="7">
        <f>Z40+AU40+BP40+CK40+DF40+EA40+EV40+FQ40</f>
        <v>0</v>
      </c>
      <c r="M40" s="7">
        <f>AC40+AX40+BS40+CN40+DI40+ED40+EY40+FT40</f>
        <v>0</v>
      </c>
      <c r="N40" s="7">
        <f>AE40+AZ40+BU40+CP40+DK40+EF40+FA40+FV40</f>
        <v>0</v>
      </c>
      <c r="O40" s="7">
        <f>AG40+BB40+BW40+CR40+DM40+EH40+FC40+FX40</f>
        <v>0</v>
      </c>
      <c r="P40" s="7">
        <f>AI40+BD40+BY40+CT40+DO40+EJ40+FE40+FZ40</f>
        <v>0</v>
      </c>
      <c r="Q40" s="7">
        <f>AK40+BF40+CA40+CV40+DQ40+EL40+FG40+GB40</f>
        <v>0</v>
      </c>
      <c r="R40" s="7">
        <f>AM40+BH40+CC40+CX40+DS40+EN40+FI40+GD40</f>
        <v>0</v>
      </c>
      <c r="S40" s="8">
        <f>AP40+BK40+CF40+DA40+DV40+EQ40+FL40+GG40</f>
        <v>0</v>
      </c>
      <c r="T40" s="8">
        <f>AO40+BJ40+CE40+CZ40+DU40+EP40+FK40+GF40</f>
        <v>0</v>
      </c>
      <c r="U40" s="8">
        <v>1.1</v>
      </c>
      <c r="V40" s="11"/>
      <c r="W40" s="10"/>
      <c r="X40" s="11"/>
      <c r="Y40" s="10"/>
      <c r="Z40" s="11"/>
      <c r="AA40" s="10"/>
      <c r="AB40" s="8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8"/>
      <c r="AP40" s="8">
        <f>AB40+AO40</f>
        <v>0</v>
      </c>
      <c r="AQ40" s="11"/>
      <c r="AR40" s="10"/>
      <c r="AS40" s="11"/>
      <c r="AT40" s="10"/>
      <c r="AU40" s="11"/>
      <c r="AV40" s="10"/>
      <c r="AW40" s="8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8"/>
      <c r="BK40" s="8">
        <f>AW40+BJ40</f>
        <v>0</v>
      </c>
      <c r="BL40" s="11">
        <v>8</v>
      </c>
      <c r="BM40" s="10" t="s">
        <v>71</v>
      </c>
      <c r="BN40" s="11"/>
      <c r="BO40" s="10"/>
      <c r="BP40" s="11"/>
      <c r="BQ40" s="10"/>
      <c r="BR40" s="8">
        <v>1.4</v>
      </c>
      <c r="BS40" s="11"/>
      <c r="BT40" s="10"/>
      <c r="BU40" s="11">
        <v>19</v>
      </c>
      <c r="BV40" s="10" t="s">
        <v>62</v>
      </c>
      <c r="BW40" s="11"/>
      <c r="BX40" s="10"/>
      <c r="BY40" s="11"/>
      <c r="BZ40" s="10"/>
      <c r="CA40" s="11"/>
      <c r="CB40" s="10"/>
      <c r="CC40" s="11"/>
      <c r="CD40" s="10"/>
      <c r="CE40" s="8">
        <v>2.6</v>
      </c>
      <c r="CF40" s="8">
        <f>BR40+CE40</f>
        <v>0</v>
      </c>
      <c r="CG40" s="11"/>
      <c r="CH40" s="10"/>
      <c r="CI40" s="11"/>
      <c r="CJ40" s="10"/>
      <c r="CK40" s="11"/>
      <c r="CL40" s="10"/>
      <c r="CM40" s="8"/>
      <c r="CN40" s="11"/>
      <c r="CO40" s="10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8"/>
      <c r="DA40" s="8">
        <f>CM40+CZ40</f>
        <v>0</v>
      </c>
      <c r="DB40" s="11"/>
      <c r="DC40" s="10"/>
      <c r="DD40" s="11"/>
      <c r="DE40" s="10"/>
      <c r="DF40" s="11"/>
      <c r="DG40" s="10"/>
      <c r="DH40" s="8"/>
      <c r="DI40" s="11"/>
      <c r="DJ40" s="10"/>
      <c r="DK40" s="11"/>
      <c r="DL40" s="10"/>
      <c r="DM40" s="11"/>
      <c r="DN40" s="10"/>
      <c r="DO40" s="11"/>
      <c r="DP40" s="10"/>
      <c r="DQ40" s="11"/>
      <c r="DR40" s="10"/>
      <c r="DS40" s="11"/>
      <c r="DT40" s="10"/>
      <c r="DU40" s="8"/>
      <c r="DV40" s="8">
        <f>DH40+DU40</f>
        <v>0</v>
      </c>
      <c r="DW40" s="11"/>
      <c r="DX40" s="10"/>
      <c r="DY40" s="11"/>
      <c r="DZ40" s="10"/>
      <c r="EA40" s="11"/>
      <c r="EB40" s="10"/>
      <c r="EC40" s="8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8"/>
      <c r="EQ40" s="8">
        <f>EC40+EP40</f>
        <v>0</v>
      </c>
      <c r="ER40" s="11"/>
      <c r="ES40" s="10"/>
      <c r="ET40" s="11"/>
      <c r="EU40" s="10"/>
      <c r="EV40" s="11"/>
      <c r="EW40" s="10"/>
      <c r="EX40" s="8"/>
      <c r="EY40" s="11"/>
      <c r="EZ40" s="10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8"/>
      <c r="FL40" s="8">
        <f>EX40+FK40</f>
        <v>0</v>
      </c>
      <c r="FM40" s="11"/>
      <c r="FN40" s="10"/>
      <c r="FO40" s="11"/>
      <c r="FP40" s="10"/>
      <c r="FQ40" s="11"/>
      <c r="FR40" s="10"/>
      <c r="FS40" s="8"/>
      <c r="FT40" s="11"/>
      <c r="FU40" s="10"/>
      <c r="FV40" s="11"/>
      <c r="FW40" s="10"/>
      <c r="FX40" s="11"/>
      <c r="FY40" s="10"/>
      <c r="FZ40" s="11"/>
      <c r="GA40" s="10"/>
      <c r="GB40" s="11"/>
      <c r="GC40" s="10"/>
      <c r="GD40" s="11"/>
      <c r="GE40" s="10"/>
      <c r="GF40" s="8"/>
      <c r="GG40" s="8">
        <f>FS40+GF40</f>
        <v>0</v>
      </c>
    </row>
    <row r="41" spans="1:189" ht="12.75">
      <c r="A41" s="7"/>
      <c r="B41" s="7"/>
      <c r="C41" s="7"/>
      <c r="D41" s="7"/>
      <c r="E41" s="7" t="s">
        <v>110</v>
      </c>
      <c r="F41" s="3" t="s">
        <v>111</v>
      </c>
      <c r="G41" s="7">
        <f>COUNTIF(V41:GG41,"e")</f>
        <v>0</v>
      </c>
      <c r="H41" s="7">
        <f>COUNTIF(V41:GG41,"z")</f>
        <v>0</v>
      </c>
      <c r="I41" s="7">
        <f>SUM(J41:R41)</f>
        <v>0</v>
      </c>
      <c r="J41" s="7">
        <f>V41+AQ41+BL41+CG41+DB41+DW41+ER41+FM41</f>
        <v>0</v>
      </c>
      <c r="K41" s="7">
        <f>X41+AS41+BN41+CI41+DD41+DY41+ET41+FO41</f>
        <v>0</v>
      </c>
      <c r="L41" s="7">
        <f>Z41+AU41+BP41+CK41+DF41+EA41+EV41+FQ41</f>
        <v>0</v>
      </c>
      <c r="M41" s="7">
        <f>AC41+AX41+BS41+CN41+DI41+ED41+EY41+FT41</f>
        <v>0</v>
      </c>
      <c r="N41" s="7">
        <f>AE41+AZ41+BU41+CP41+DK41+EF41+FA41+FV41</f>
        <v>0</v>
      </c>
      <c r="O41" s="7">
        <f>AG41+BB41+BW41+CR41+DM41+EH41+FC41+FX41</f>
        <v>0</v>
      </c>
      <c r="P41" s="7">
        <f>AI41+BD41+BY41+CT41+DO41+EJ41+FE41+FZ41</f>
        <v>0</v>
      </c>
      <c r="Q41" s="7">
        <f>AK41+BF41+CA41+CV41+DQ41+EL41+FG41+GB41</f>
        <v>0</v>
      </c>
      <c r="R41" s="7">
        <f>AM41+BH41+CC41+CX41+DS41+EN41+FI41+GD41</f>
        <v>0</v>
      </c>
      <c r="S41" s="8">
        <f>AP41+BK41+CF41+DA41+DV41+EQ41+FL41+GG41</f>
        <v>0</v>
      </c>
      <c r="T41" s="8">
        <f>AO41+BJ41+CE41+CZ41+DU41+EP41+FK41+GF41</f>
        <v>0</v>
      </c>
      <c r="U41" s="8">
        <v>1</v>
      </c>
      <c r="V41" s="11"/>
      <c r="W41" s="10"/>
      <c r="X41" s="11"/>
      <c r="Y41" s="10"/>
      <c r="Z41" s="11"/>
      <c r="AA41" s="10"/>
      <c r="AB41" s="8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8"/>
      <c r="AP41" s="8">
        <f>AB41+AO41</f>
        <v>0</v>
      </c>
      <c r="AQ41" s="11">
        <v>8</v>
      </c>
      <c r="AR41" s="10" t="s">
        <v>62</v>
      </c>
      <c r="AS41" s="11"/>
      <c r="AT41" s="10"/>
      <c r="AU41" s="11"/>
      <c r="AV41" s="10"/>
      <c r="AW41" s="8">
        <v>1</v>
      </c>
      <c r="AX41" s="11"/>
      <c r="AY41" s="10"/>
      <c r="AZ41" s="11">
        <v>17</v>
      </c>
      <c r="BA41" s="10" t="s">
        <v>62</v>
      </c>
      <c r="BB41" s="11"/>
      <c r="BC41" s="10"/>
      <c r="BD41" s="11"/>
      <c r="BE41" s="10"/>
      <c r="BF41" s="11"/>
      <c r="BG41" s="10"/>
      <c r="BH41" s="11"/>
      <c r="BI41" s="10"/>
      <c r="BJ41" s="8">
        <v>2</v>
      </c>
      <c r="BK41" s="8">
        <f>AW41+BJ41</f>
        <v>0</v>
      </c>
      <c r="BL41" s="11"/>
      <c r="BM41" s="10"/>
      <c r="BN41" s="11"/>
      <c r="BO41" s="10"/>
      <c r="BP41" s="11"/>
      <c r="BQ41" s="10"/>
      <c r="BR41" s="8"/>
      <c r="BS41" s="11"/>
      <c r="BT41" s="10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8"/>
      <c r="CF41" s="8">
        <f>BR41+CE41</f>
        <v>0</v>
      </c>
      <c r="CG41" s="11"/>
      <c r="CH41" s="10"/>
      <c r="CI41" s="11"/>
      <c r="CJ41" s="10"/>
      <c r="CK41" s="11"/>
      <c r="CL41" s="10"/>
      <c r="CM41" s="8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8"/>
      <c r="DA41" s="8">
        <f>CM41+CZ41</f>
        <v>0</v>
      </c>
      <c r="DB41" s="11"/>
      <c r="DC41" s="10"/>
      <c r="DD41" s="11"/>
      <c r="DE41" s="10"/>
      <c r="DF41" s="11"/>
      <c r="DG41" s="10"/>
      <c r="DH41" s="8"/>
      <c r="DI41" s="11"/>
      <c r="DJ41" s="10"/>
      <c r="DK41" s="11"/>
      <c r="DL41" s="10"/>
      <c r="DM41" s="11"/>
      <c r="DN41" s="10"/>
      <c r="DO41" s="11"/>
      <c r="DP41" s="10"/>
      <c r="DQ41" s="11"/>
      <c r="DR41" s="10"/>
      <c r="DS41" s="11"/>
      <c r="DT41" s="10"/>
      <c r="DU41" s="8"/>
      <c r="DV41" s="8">
        <f>DH41+DU41</f>
        <v>0</v>
      </c>
      <c r="DW41" s="11"/>
      <c r="DX41" s="10"/>
      <c r="DY41" s="11"/>
      <c r="DZ41" s="10"/>
      <c r="EA41" s="11"/>
      <c r="EB41" s="10"/>
      <c r="EC41" s="8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8"/>
      <c r="EQ41" s="8">
        <f>EC41+EP41</f>
        <v>0</v>
      </c>
      <c r="ER41" s="11"/>
      <c r="ES41" s="10"/>
      <c r="ET41" s="11"/>
      <c r="EU41" s="10"/>
      <c r="EV41" s="11"/>
      <c r="EW41" s="10"/>
      <c r="EX41" s="8"/>
      <c r="EY41" s="11"/>
      <c r="EZ41" s="10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8"/>
      <c r="FL41" s="8">
        <f>EX41+FK41</f>
        <v>0</v>
      </c>
      <c r="FM41" s="11"/>
      <c r="FN41" s="10"/>
      <c r="FO41" s="11"/>
      <c r="FP41" s="10"/>
      <c r="FQ41" s="11"/>
      <c r="FR41" s="10"/>
      <c r="FS41" s="8"/>
      <c r="FT41" s="11"/>
      <c r="FU41" s="10"/>
      <c r="FV41" s="11"/>
      <c r="FW41" s="10"/>
      <c r="FX41" s="11"/>
      <c r="FY41" s="10"/>
      <c r="FZ41" s="11"/>
      <c r="GA41" s="10"/>
      <c r="GB41" s="11"/>
      <c r="GC41" s="10"/>
      <c r="GD41" s="11"/>
      <c r="GE41" s="10"/>
      <c r="GF41" s="8"/>
      <c r="GG41" s="8">
        <f>FS41+GF41</f>
        <v>0</v>
      </c>
    </row>
    <row r="42" spans="1:189" ht="12.75">
      <c r="A42" s="7"/>
      <c r="B42" s="7"/>
      <c r="C42" s="7"/>
      <c r="D42" s="7"/>
      <c r="E42" s="7" t="s">
        <v>112</v>
      </c>
      <c r="F42" s="3" t="s">
        <v>113</v>
      </c>
      <c r="G42" s="7">
        <f>COUNTIF(V42:GG42,"e")</f>
        <v>0</v>
      </c>
      <c r="H42" s="7">
        <f>COUNTIF(V42:GG42,"z")</f>
        <v>0</v>
      </c>
      <c r="I42" s="7">
        <f>SUM(J42:R42)</f>
        <v>0</v>
      </c>
      <c r="J42" s="7">
        <f>V42+AQ42+BL42+CG42+DB42+DW42+ER42+FM42</f>
        <v>0</v>
      </c>
      <c r="K42" s="7">
        <f>X42+AS42+BN42+CI42+DD42+DY42+ET42+FO42</f>
        <v>0</v>
      </c>
      <c r="L42" s="7">
        <f>Z42+AU42+BP42+CK42+DF42+EA42+EV42+FQ42</f>
        <v>0</v>
      </c>
      <c r="M42" s="7">
        <f>AC42+AX42+BS42+CN42+DI42+ED42+EY42+FT42</f>
        <v>0</v>
      </c>
      <c r="N42" s="7">
        <f>AE42+AZ42+BU42+CP42+DK42+EF42+FA42+FV42</f>
        <v>0</v>
      </c>
      <c r="O42" s="7">
        <f>AG42+BB42+BW42+CR42+DM42+EH42+FC42+FX42</f>
        <v>0</v>
      </c>
      <c r="P42" s="7">
        <f>AI42+BD42+BY42+CT42+DO42+EJ42+FE42+FZ42</f>
        <v>0</v>
      </c>
      <c r="Q42" s="7">
        <f>AK42+BF42+CA42+CV42+DQ42+EL42+FG42+GB42</f>
        <v>0</v>
      </c>
      <c r="R42" s="7">
        <f>AM42+BH42+CC42+CX42+DS42+EN42+FI42+GD42</f>
        <v>0</v>
      </c>
      <c r="S42" s="8">
        <f>AP42+BK42+CF42+DA42+DV42+EQ42+FL42+GG42</f>
        <v>0</v>
      </c>
      <c r="T42" s="8">
        <f>AO42+BJ42+CE42+CZ42+DU42+EP42+FK42+GF42</f>
        <v>0</v>
      </c>
      <c r="U42" s="8">
        <v>0.7</v>
      </c>
      <c r="V42" s="11"/>
      <c r="W42" s="10"/>
      <c r="X42" s="11"/>
      <c r="Y42" s="10"/>
      <c r="Z42" s="11"/>
      <c r="AA42" s="10"/>
      <c r="AB42" s="8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8"/>
      <c r="AP42" s="8">
        <f>AB42+AO42</f>
        <v>0</v>
      </c>
      <c r="AQ42" s="11"/>
      <c r="AR42" s="10"/>
      <c r="AS42" s="11"/>
      <c r="AT42" s="10"/>
      <c r="AU42" s="11"/>
      <c r="AV42" s="10"/>
      <c r="AW42" s="8"/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8"/>
      <c r="BK42" s="8">
        <f>AW42+BJ42</f>
        <v>0</v>
      </c>
      <c r="BL42" s="11"/>
      <c r="BM42" s="10"/>
      <c r="BN42" s="11"/>
      <c r="BO42" s="10"/>
      <c r="BP42" s="11"/>
      <c r="BQ42" s="10"/>
      <c r="BR42" s="8"/>
      <c r="BS42" s="11"/>
      <c r="BT42" s="10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8"/>
      <c r="CF42" s="8">
        <f>BR42+CE42</f>
        <v>0</v>
      </c>
      <c r="CG42" s="11">
        <v>5</v>
      </c>
      <c r="CH42" s="10" t="s">
        <v>62</v>
      </c>
      <c r="CI42" s="11">
        <v>5</v>
      </c>
      <c r="CJ42" s="10" t="s">
        <v>62</v>
      </c>
      <c r="CK42" s="11"/>
      <c r="CL42" s="10"/>
      <c r="CM42" s="8">
        <v>0.8</v>
      </c>
      <c r="CN42" s="11"/>
      <c r="CO42" s="10"/>
      <c r="CP42" s="11">
        <v>8</v>
      </c>
      <c r="CQ42" s="10" t="s">
        <v>62</v>
      </c>
      <c r="CR42" s="11"/>
      <c r="CS42" s="10"/>
      <c r="CT42" s="11"/>
      <c r="CU42" s="10"/>
      <c r="CV42" s="11"/>
      <c r="CW42" s="10"/>
      <c r="CX42" s="11"/>
      <c r="CY42" s="10"/>
      <c r="CZ42" s="8">
        <v>1.2</v>
      </c>
      <c r="DA42" s="8">
        <f>CM42+CZ42</f>
        <v>0</v>
      </c>
      <c r="DB42" s="11"/>
      <c r="DC42" s="10"/>
      <c r="DD42" s="11"/>
      <c r="DE42" s="10"/>
      <c r="DF42" s="11"/>
      <c r="DG42" s="10"/>
      <c r="DH42" s="8"/>
      <c r="DI42" s="11"/>
      <c r="DJ42" s="10"/>
      <c r="DK42" s="11"/>
      <c r="DL42" s="10"/>
      <c r="DM42" s="11"/>
      <c r="DN42" s="10"/>
      <c r="DO42" s="11"/>
      <c r="DP42" s="10"/>
      <c r="DQ42" s="11"/>
      <c r="DR42" s="10"/>
      <c r="DS42" s="11"/>
      <c r="DT42" s="10"/>
      <c r="DU42" s="8"/>
      <c r="DV42" s="8">
        <f>DH42+DU42</f>
        <v>0</v>
      </c>
      <c r="DW42" s="11"/>
      <c r="DX42" s="10"/>
      <c r="DY42" s="11"/>
      <c r="DZ42" s="10"/>
      <c r="EA42" s="11"/>
      <c r="EB42" s="10"/>
      <c r="EC42" s="8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8"/>
      <c r="EQ42" s="8">
        <f>EC42+EP42</f>
        <v>0</v>
      </c>
      <c r="ER42" s="11"/>
      <c r="ES42" s="10"/>
      <c r="ET42" s="11"/>
      <c r="EU42" s="10"/>
      <c r="EV42" s="11"/>
      <c r="EW42" s="10"/>
      <c r="EX42" s="8"/>
      <c r="EY42" s="11"/>
      <c r="EZ42" s="10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8"/>
      <c r="FL42" s="8">
        <f>EX42+FK42</f>
        <v>0</v>
      </c>
      <c r="FM42" s="11"/>
      <c r="FN42" s="10"/>
      <c r="FO42" s="11"/>
      <c r="FP42" s="10"/>
      <c r="FQ42" s="11"/>
      <c r="FR42" s="10"/>
      <c r="FS42" s="8"/>
      <c r="FT42" s="11"/>
      <c r="FU42" s="10"/>
      <c r="FV42" s="11"/>
      <c r="FW42" s="10"/>
      <c r="FX42" s="11"/>
      <c r="FY42" s="10"/>
      <c r="FZ42" s="11"/>
      <c r="GA42" s="10"/>
      <c r="GB42" s="11"/>
      <c r="GC42" s="10"/>
      <c r="GD42" s="11"/>
      <c r="GE42" s="10"/>
      <c r="GF42" s="8"/>
      <c r="GG42" s="8">
        <f>FS42+GF42</f>
        <v>0</v>
      </c>
    </row>
    <row r="43" spans="1:189" ht="12.75">
      <c r="A43" s="7"/>
      <c r="B43" s="7"/>
      <c r="C43" s="7"/>
      <c r="D43" s="7"/>
      <c r="E43" s="7" t="s">
        <v>114</v>
      </c>
      <c r="F43" s="3" t="s">
        <v>115</v>
      </c>
      <c r="G43" s="7">
        <f>COUNTIF(V43:GG43,"e")</f>
        <v>0</v>
      </c>
      <c r="H43" s="7">
        <f>COUNTIF(V43:GG43,"z")</f>
        <v>0</v>
      </c>
      <c r="I43" s="7">
        <f>SUM(J43:R43)</f>
        <v>0</v>
      </c>
      <c r="J43" s="7">
        <f>V43+AQ43+BL43+CG43+DB43+DW43+ER43+FM43</f>
        <v>0</v>
      </c>
      <c r="K43" s="7">
        <f>X43+AS43+BN43+CI43+DD43+DY43+ET43+FO43</f>
        <v>0</v>
      </c>
      <c r="L43" s="7">
        <f>Z43+AU43+BP43+CK43+DF43+EA43+EV43+FQ43</f>
        <v>0</v>
      </c>
      <c r="M43" s="7">
        <f>AC43+AX43+BS43+CN43+DI43+ED43+EY43+FT43</f>
        <v>0</v>
      </c>
      <c r="N43" s="7">
        <f>AE43+AZ43+BU43+CP43+DK43+EF43+FA43+FV43</f>
        <v>0</v>
      </c>
      <c r="O43" s="7">
        <f>AG43+BB43+BW43+CR43+DM43+EH43+FC43+FX43</f>
        <v>0</v>
      </c>
      <c r="P43" s="7">
        <f>AI43+BD43+BY43+CT43+DO43+EJ43+FE43+FZ43</f>
        <v>0</v>
      </c>
      <c r="Q43" s="7">
        <f>AK43+BF43+CA43+CV43+DQ43+EL43+FG43+GB43</f>
        <v>0</v>
      </c>
      <c r="R43" s="7">
        <f>AM43+BH43+CC43+CX43+DS43+EN43+FI43+GD43</f>
        <v>0</v>
      </c>
      <c r="S43" s="8">
        <f>AP43+BK43+CF43+DA43+DV43+EQ43+FL43+GG43</f>
        <v>0</v>
      </c>
      <c r="T43" s="8">
        <f>AO43+BJ43+CE43+CZ43+DU43+EP43+FK43+GF43</f>
        <v>0</v>
      </c>
      <c r="U43" s="8">
        <v>1</v>
      </c>
      <c r="V43" s="11"/>
      <c r="W43" s="10"/>
      <c r="X43" s="11"/>
      <c r="Y43" s="10"/>
      <c r="Z43" s="11"/>
      <c r="AA43" s="10"/>
      <c r="AB43" s="8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8"/>
      <c r="AP43" s="8">
        <f>AB43+AO43</f>
        <v>0</v>
      </c>
      <c r="AQ43" s="11"/>
      <c r="AR43" s="10"/>
      <c r="AS43" s="11"/>
      <c r="AT43" s="10"/>
      <c r="AU43" s="11"/>
      <c r="AV43" s="10"/>
      <c r="AW43" s="8"/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8"/>
      <c r="BK43" s="8">
        <f>AW43+BJ43</f>
        <v>0</v>
      </c>
      <c r="BL43" s="11">
        <v>8</v>
      </c>
      <c r="BM43" s="10" t="s">
        <v>71</v>
      </c>
      <c r="BN43" s="11">
        <v>5</v>
      </c>
      <c r="BO43" s="10" t="s">
        <v>62</v>
      </c>
      <c r="BP43" s="11"/>
      <c r="BQ43" s="10"/>
      <c r="BR43" s="8">
        <v>2</v>
      </c>
      <c r="BS43" s="11"/>
      <c r="BT43" s="10"/>
      <c r="BU43" s="11">
        <v>10</v>
      </c>
      <c r="BV43" s="10" t="s">
        <v>62</v>
      </c>
      <c r="BW43" s="11"/>
      <c r="BX43" s="10"/>
      <c r="BY43" s="11"/>
      <c r="BZ43" s="10"/>
      <c r="CA43" s="11"/>
      <c r="CB43" s="10"/>
      <c r="CC43" s="11"/>
      <c r="CD43" s="10"/>
      <c r="CE43" s="8">
        <v>2</v>
      </c>
      <c r="CF43" s="8">
        <f>BR43+CE43</f>
        <v>0</v>
      </c>
      <c r="CG43" s="11"/>
      <c r="CH43" s="10"/>
      <c r="CI43" s="11"/>
      <c r="CJ43" s="10"/>
      <c r="CK43" s="11"/>
      <c r="CL43" s="10"/>
      <c r="CM43" s="8"/>
      <c r="CN43" s="11"/>
      <c r="CO43" s="10"/>
      <c r="CP43" s="11"/>
      <c r="CQ43" s="10"/>
      <c r="CR43" s="11"/>
      <c r="CS43" s="10"/>
      <c r="CT43" s="11"/>
      <c r="CU43" s="10"/>
      <c r="CV43" s="11"/>
      <c r="CW43" s="10"/>
      <c r="CX43" s="11"/>
      <c r="CY43" s="10"/>
      <c r="CZ43" s="8"/>
      <c r="DA43" s="8">
        <f>CM43+CZ43</f>
        <v>0</v>
      </c>
      <c r="DB43" s="11"/>
      <c r="DC43" s="10"/>
      <c r="DD43" s="11"/>
      <c r="DE43" s="10"/>
      <c r="DF43" s="11"/>
      <c r="DG43" s="10"/>
      <c r="DH43" s="8"/>
      <c r="DI43" s="11"/>
      <c r="DJ43" s="10"/>
      <c r="DK43" s="11"/>
      <c r="DL43" s="10"/>
      <c r="DM43" s="11"/>
      <c r="DN43" s="10"/>
      <c r="DO43" s="11"/>
      <c r="DP43" s="10"/>
      <c r="DQ43" s="11"/>
      <c r="DR43" s="10"/>
      <c r="DS43" s="11"/>
      <c r="DT43" s="10"/>
      <c r="DU43" s="8"/>
      <c r="DV43" s="8">
        <f>DH43+DU43</f>
        <v>0</v>
      </c>
      <c r="DW43" s="11"/>
      <c r="DX43" s="10"/>
      <c r="DY43" s="11"/>
      <c r="DZ43" s="10"/>
      <c r="EA43" s="11"/>
      <c r="EB43" s="10"/>
      <c r="EC43" s="8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8"/>
      <c r="EQ43" s="8">
        <f>EC43+EP43</f>
        <v>0</v>
      </c>
      <c r="ER43" s="11"/>
      <c r="ES43" s="10"/>
      <c r="ET43" s="11"/>
      <c r="EU43" s="10"/>
      <c r="EV43" s="11"/>
      <c r="EW43" s="10"/>
      <c r="EX43" s="8"/>
      <c r="EY43" s="11"/>
      <c r="EZ43" s="10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8"/>
      <c r="FL43" s="8">
        <f>EX43+FK43</f>
        <v>0</v>
      </c>
      <c r="FM43" s="11"/>
      <c r="FN43" s="10"/>
      <c r="FO43" s="11"/>
      <c r="FP43" s="10"/>
      <c r="FQ43" s="11"/>
      <c r="FR43" s="10"/>
      <c r="FS43" s="8"/>
      <c r="FT43" s="11"/>
      <c r="FU43" s="10"/>
      <c r="FV43" s="11"/>
      <c r="FW43" s="10"/>
      <c r="FX43" s="11"/>
      <c r="FY43" s="10"/>
      <c r="FZ43" s="11"/>
      <c r="GA43" s="10"/>
      <c r="GB43" s="11"/>
      <c r="GC43" s="10"/>
      <c r="GD43" s="11"/>
      <c r="GE43" s="10"/>
      <c r="GF43" s="8"/>
      <c r="GG43" s="8">
        <f>FS43+GF43</f>
        <v>0</v>
      </c>
    </row>
    <row r="44" spans="1:189" ht="12.75">
      <c r="A44" s="7"/>
      <c r="B44" s="7"/>
      <c r="C44" s="7"/>
      <c r="D44" s="7"/>
      <c r="E44" s="7" t="s">
        <v>116</v>
      </c>
      <c r="F44" s="3" t="s">
        <v>117</v>
      </c>
      <c r="G44" s="7">
        <f>COUNTIF(V44:GG44,"e")</f>
        <v>0</v>
      </c>
      <c r="H44" s="7">
        <f>COUNTIF(V44:GG44,"z")</f>
        <v>0</v>
      </c>
      <c r="I44" s="7">
        <f>SUM(J44:R44)</f>
        <v>0</v>
      </c>
      <c r="J44" s="7">
        <f>V44+AQ44+BL44+CG44+DB44+DW44+ER44+FM44</f>
        <v>0</v>
      </c>
      <c r="K44" s="7">
        <f>X44+AS44+BN44+CI44+DD44+DY44+ET44+FO44</f>
        <v>0</v>
      </c>
      <c r="L44" s="7">
        <f>Z44+AU44+BP44+CK44+DF44+EA44+EV44+FQ44</f>
        <v>0</v>
      </c>
      <c r="M44" s="7">
        <f>AC44+AX44+BS44+CN44+DI44+ED44+EY44+FT44</f>
        <v>0</v>
      </c>
      <c r="N44" s="7">
        <f>AE44+AZ44+BU44+CP44+DK44+EF44+FA44+FV44</f>
        <v>0</v>
      </c>
      <c r="O44" s="7">
        <f>AG44+BB44+BW44+CR44+DM44+EH44+FC44+FX44</f>
        <v>0</v>
      </c>
      <c r="P44" s="7">
        <f>AI44+BD44+BY44+CT44+DO44+EJ44+FE44+FZ44</f>
        <v>0</v>
      </c>
      <c r="Q44" s="7">
        <f>AK44+BF44+CA44+CV44+DQ44+EL44+FG44+GB44</f>
        <v>0</v>
      </c>
      <c r="R44" s="7">
        <f>AM44+BH44+CC44+CX44+DS44+EN44+FI44+GD44</f>
        <v>0</v>
      </c>
      <c r="S44" s="8">
        <f>AP44+BK44+CF44+DA44+DV44+EQ44+FL44+GG44</f>
        <v>0</v>
      </c>
      <c r="T44" s="8">
        <f>AO44+BJ44+CE44+CZ44+DU44+EP44+FK44+GF44</f>
        <v>0</v>
      </c>
      <c r="U44" s="8">
        <v>0.8</v>
      </c>
      <c r="V44" s="11"/>
      <c r="W44" s="10"/>
      <c r="X44" s="11"/>
      <c r="Y44" s="10"/>
      <c r="Z44" s="11"/>
      <c r="AA44" s="10"/>
      <c r="AB44" s="8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8"/>
      <c r="AP44" s="8">
        <f>AB44+AO44</f>
        <v>0</v>
      </c>
      <c r="AQ44" s="11"/>
      <c r="AR44" s="10"/>
      <c r="AS44" s="11"/>
      <c r="AT44" s="10"/>
      <c r="AU44" s="11"/>
      <c r="AV44" s="10"/>
      <c r="AW44" s="8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8"/>
      <c r="BK44" s="8">
        <f>AW44+BJ44</f>
        <v>0</v>
      </c>
      <c r="BL44" s="11">
        <v>6</v>
      </c>
      <c r="BM44" s="10" t="s">
        <v>62</v>
      </c>
      <c r="BN44" s="11"/>
      <c r="BO44" s="10"/>
      <c r="BP44" s="11"/>
      <c r="BQ44" s="10"/>
      <c r="BR44" s="8">
        <v>0.6</v>
      </c>
      <c r="BS44" s="11"/>
      <c r="BT44" s="10"/>
      <c r="BU44" s="11">
        <v>16</v>
      </c>
      <c r="BV44" s="10" t="s">
        <v>62</v>
      </c>
      <c r="BW44" s="11"/>
      <c r="BX44" s="10"/>
      <c r="BY44" s="11"/>
      <c r="BZ44" s="10"/>
      <c r="CA44" s="11"/>
      <c r="CB44" s="10"/>
      <c r="CC44" s="11"/>
      <c r="CD44" s="10"/>
      <c r="CE44" s="8">
        <v>2.4</v>
      </c>
      <c r="CF44" s="8">
        <f>BR44+CE44</f>
        <v>0</v>
      </c>
      <c r="CG44" s="11"/>
      <c r="CH44" s="10"/>
      <c r="CI44" s="11"/>
      <c r="CJ44" s="10"/>
      <c r="CK44" s="11"/>
      <c r="CL44" s="10"/>
      <c r="CM44" s="8"/>
      <c r="CN44" s="11"/>
      <c r="CO44" s="10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8"/>
      <c r="DA44" s="8">
        <f>CM44+CZ44</f>
        <v>0</v>
      </c>
      <c r="DB44" s="11"/>
      <c r="DC44" s="10"/>
      <c r="DD44" s="11"/>
      <c r="DE44" s="10"/>
      <c r="DF44" s="11"/>
      <c r="DG44" s="10"/>
      <c r="DH44" s="8"/>
      <c r="DI44" s="11"/>
      <c r="DJ44" s="10"/>
      <c r="DK44" s="11"/>
      <c r="DL44" s="10"/>
      <c r="DM44" s="11"/>
      <c r="DN44" s="10"/>
      <c r="DO44" s="11"/>
      <c r="DP44" s="10"/>
      <c r="DQ44" s="11"/>
      <c r="DR44" s="10"/>
      <c r="DS44" s="11"/>
      <c r="DT44" s="10"/>
      <c r="DU44" s="8"/>
      <c r="DV44" s="8">
        <f>DH44+DU44</f>
        <v>0</v>
      </c>
      <c r="DW44" s="11"/>
      <c r="DX44" s="10"/>
      <c r="DY44" s="11"/>
      <c r="DZ44" s="10"/>
      <c r="EA44" s="11"/>
      <c r="EB44" s="10"/>
      <c r="EC44" s="8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8"/>
      <c r="EQ44" s="8">
        <f>EC44+EP44</f>
        <v>0</v>
      </c>
      <c r="ER44" s="11"/>
      <c r="ES44" s="10"/>
      <c r="ET44" s="11"/>
      <c r="EU44" s="10"/>
      <c r="EV44" s="11"/>
      <c r="EW44" s="10"/>
      <c r="EX44" s="8"/>
      <c r="EY44" s="11"/>
      <c r="EZ44" s="10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8"/>
      <c r="FL44" s="8">
        <f>EX44+FK44</f>
        <v>0</v>
      </c>
      <c r="FM44" s="11"/>
      <c r="FN44" s="10"/>
      <c r="FO44" s="11"/>
      <c r="FP44" s="10"/>
      <c r="FQ44" s="11"/>
      <c r="FR44" s="10"/>
      <c r="FS44" s="8"/>
      <c r="FT44" s="11"/>
      <c r="FU44" s="10"/>
      <c r="FV44" s="11"/>
      <c r="FW44" s="10"/>
      <c r="FX44" s="11"/>
      <c r="FY44" s="10"/>
      <c r="FZ44" s="11"/>
      <c r="GA44" s="10"/>
      <c r="GB44" s="11"/>
      <c r="GC44" s="10"/>
      <c r="GD44" s="11"/>
      <c r="GE44" s="10"/>
      <c r="GF44" s="8"/>
      <c r="GG44" s="8">
        <f>FS44+GF44</f>
        <v>0</v>
      </c>
    </row>
    <row r="45" spans="1:189" ht="12.75">
      <c r="A45" s="7"/>
      <c r="B45" s="7"/>
      <c r="C45" s="7"/>
      <c r="D45" s="7"/>
      <c r="E45" s="7" t="s">
        <v>118</v>
      </c>
      <c r="F45" s="3" t="s">
        <v>119</v>
      </c>
      <c r="G45" s="7">
        <f>COUNTIF(V45:GG45,"e")</f>
        <v>0</v>
      </c>
      <c r="H45" s="7">
        <f>COUNTIF(V45:GG45,"z")</f>
        <v>0</v>
      </c>
      <c r="I45" s="7">
        <f>SUM(J45:R45)</f>
        <v>0</v>
      </c>
      <c r="J45" s="7">
        <f>V45+AQ45+BL45+CG45+DB45+DW45+ER45+FM45</f>
        <v>0</v>
      </c>
      <c r="K45" s="7">
        <f>X45+AS45+BN45+CI45+DD45+DY45+ET45+FO45</f>
        <v>0</v>
      </c>
      <c r="L45" s="7">
        <f>Z45+AU45+BP45+CK45+DF45+EA45+EV45+FQ45</f>
        <v>0</v>
      </c>
      <c r="M45" s="7">
        <f>AC45+AX45+BS45+CN45+DI45+ED45+EY45+FT45</f>
        <v>0</v>
      </c>
      <c r="N45" s="7">
        <f>AE45+AZ45+BU45+CP45+DK45+EF45+FA45+FV45</f>
        <v>0</v>
      </c>
      <c r="O45" s="7">
        <f>AG45+BB45+BW45+CR45+DM45+EH45+FC45+FX45</f>
        <v>0</v>
      </c>
      <c r="P45" s="7">
        <f>AI45+BD45+BY45+CT45+DO45+EJ45+FE45+FZ45</f>
        <v>0</v>
      </c>
      <c r="Q45" s="7">
        <f>AK45+BF45+CA45+CV45+DQ45+EL45+FG45+GB45</f>
        <v>0</v>
      </c>
      <c r="R45" s="7">
        <f>AM45+BH45+CC45+CX45+DS45+EN45+FI45+GD45</f>
        <v>0</v>
      </c>
      <c r="S45" s="8">
        <f>AP45+BK45+CF45+DA45+DV45+EQ45+FL45+GG45</f>
        <v>0</v>
      </c>
      <c r="T45" s="8">
        <f>AO45+BJ45+CE45+CZ45+DU45+EP45+FK45+GF45</f>
        <v>0</v>
      </c>
      <c r="U45" s="8">
        <v>0.9</v>
      </c>
      <c r="V45" s="11"/>
      <c r="W45" s="10"/>
      <c r="X45" s="11"/>
      <c r="Y45" s="10"/>
      <c r="Z45" s="11"/>
      <c r="AA45" s="10"/>
      <c r="AB45" s="8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8"/>
      <c r="AP45" s="8">
        <f>AB45+AO45</f>
        <v>0</v>
      </c>
      <c r="AQ45" s="11"/>
      <c r="AR45" s="10"/>
      <c r="AS45" s="11"/>
      <c r="AT45" s="10"/>
      <c r="AU45" s="11"/>
      <c r="AV45" s="10"/>
      <c r="AW45" s="8"/>
      <c r="AX45" s="11"/>
      <c r="AY45" s="10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8"/>
      <c r="BK45" s="8">
        <f>AW45+BJ45</f>
        <v>0</v>
      </c>
      <c r="BL45" s="11"/>
      <c r="BM45" s="10"/>
      <c r="BN45" s="11"/>
      <c r="BO45" s="10"/>
      <c r="BP45" s="11"/>
      <c r="BQ45" s="10"/>
      <c r="BR45" s="8"/>
      <c r="BS45" s="11"/>
      <c r="BT45" s="10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8"/>
      <c r="CF45" s="8">
        <f>BR45+CE45</f>
        <v>0</v>
      </c>
      <c r="CG45" s="11">
        <v>10</v>
      </c>
      <c r="CH45" s="10" t="s">
        <v>62</v>
      </c>
      <c r="CI45" s="11"/>
      <c r="CJ45" s="10"/>
      <c r="CK45" s="11"/>
      <c r="CL45" s="10"/>
      <c r="CM45" s="8">
        <v>0.8</v>
      </c>
      <c r="CN45" s="11"/>
      <c r="CO45" s="10"/>
      <c r="CP45" s="11">
        <v>13</v>
      </c>
      <c r="CQ45" s="10" t="s">
        <v>62</v>
      </c>
      <c r="CR45" s="11"/>
      <c r="CS45" s="10"/>
      <c r="CT45" s="11"/>
      <c r="CU45" s="10"/>
      <c r="CV45" s="11"/>
      <c r="CW45" s="10"/>
      <c r="CX45" s="11"/>
      <c r="CY45" s="10"/>
      <c r="CZ45" s="8">
        <v>2.2</v>
      </c>
      <c r="DA45" s="8">
        <f>CM45+CZ45</f>
        <v>0</v>
      </c>
      <c r="DB45" s="11"/>
      <c r="DC45" s="10"/>
      <c r="DD45" s="11"/>
      <c r="DE45" s="10"/>
      <c r="DF45" s="11"/>
      <c r="DG45" s="10"/>
      <c r="DH45" s="8"/>
      <c r="DI45" s="11"/>
      <c r="DJ45" s="10"/>
      <c r="DK45" s="11"/>
      <c r="DL45" s="10"/>
      <c r="DM45" s="11"/>
      <c r="DN45" s="10"/>
      <c r="DO45" s="11"/>
      <c r="DP45" s="10"/>
      <c r="DQ45" s="11"/>
      <c r="DR45" s="10"/>
      <c r="DS45" s="11"/>
      <c r="DT45" s="10"/>
      <c r="DU45" s="8"/>
      <c r="DV45" s="8">
        <f>DH45+DU45</f>
        <v>0</v>
      </c>
      <c r="DW45" s="11"/>
      <c r="DX45" s="10"/>
      <c r="DY45" s="11"/>
      <c r="DZ45" s="10"/>
      <c r="EA45" s="11"/>
      <c r="EB45" s="10"/>
      <c r="EC45" s="8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8"/>
      <c r="EQ45" s="8">
        <f>EC45+EP45</f>
        <v>0</v>
      </c>
      <c r="ER45" s="11"/>
      <c r="ES45" s="10"/>
      <c r="ET45" s="11"/>
      <c r="EU45" s="10"/>
      <c r="EV45" s="11"/>
      <c r="EW45" s="10"/>
      <c r="EX45" s="8"/>
      <c r="EY45" s="11"/>
      <c r="EZ45" s="10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8"/>
      <c r="FL45" s="8">
        <f>EX45+FK45</f>
        <v>0</v>
      </c>
      <c r="FM45" s="11"/>
      <c r="FN45" s="10"/>
      <c r="FO45" s="11"/>
      <c r="FP45" s="10"/>
      <c r="FQ45" s="11"/>
      <c r="FR45" s="10"/>
      <c r="FS45" s="8"/>
      <c r="FT45" s="11"/>
      <c r="FU45" s="10"/>
      <c r="FV45" s="11"/>
      <c r="FW45" s="10"/>
      <c r="FX45" s="11"/>
      <c r="FY45" s="10"/>
      <c r="FZ45" s="11"/>
      <c r="GA45" s="10"/>
      <c r="GB45" s="11"/>
      <c r="GC45" s="10"/>
      <c r="GD45" s="11"/>
      <c r="GE45" s="10"/>
      <c r="GF45" s="8"/>
      <c r="GG45" s="8">
        <f>FS45+GF45</f>
        <v>0</v>
      </c>
    </row>
    <row r="46" spans="1:189" ht="12.75">
      <c r="A46" s="7"/>
      <c r="B46" s="7"/>
      <c r="C46" s="7"/>
      <c r="D46" s="7"/>
      <c r="E46" s="7" t="s">
        <v>120</v>
      </c>
      <c r="F46" s="3" t="s">
        <v>121</v>
      </c>
      <c r="G46" s="7">
        <f>COUNTIF(V46:GG46,"e")</f>
        <v>0</v>
      </c>
      <c r="H46" s="7">
        <f>COUNTIF(V46:GG46,"z")</f>
        <v>0</v>
      </c>
      <c r="I46" s="7">
        <f>SUM(J46:R46)</f>
        <v>0</v>
      </c>
      <c r="J46" s="7">
        <f>V46+AQ46+BL46+CG46+DB46+DW46+ER46+FM46</f>
        <v>0</v>
      </c>
      <c r="K46" s="7">
        <f>X46+AS46+BN46+CI46+DD46+DY46+ET46+FO46</f>
        <v>0</v>
      </c>
      <c r="L46" s="7">
        <f>Z46+AU46+BP46+CK46+DF46+EA46+EV46+FQ46</f>
        <v>0</v>
      </c>
      <c r="M46" s="7">
        <f>AC46+AX46+BS46+CN46+DI46+ED46+EY46+FT46</f>
        <v>0</v>
      </c>
      <c r="N46" s="7">
        <f>AE46+AZ46+BU46+CP46+DK46+EF46+FA46+FV46</f>
        <v>0</v>
      </c>
      <c r="O46" s="7">
        <f>AG46+BB46+BW46+CR46+DM46+EH46+FC46+FX46</f>
        <v>0</v>
      </c>
      <c r="P46" s="7">
        <f>AI46+BD46+BY46+CT46+DO46+EJ46+FE46+FZ46</f>
        <v>0</v>
      </c>
      <c r="Q46" s="7">
        <f>AK46+BF46+CA46+CV46+DQ46+EL46+FG46+GB46</f>
        <v>0</v>
      </c>
      <c r="R46" s="7">
        <f>AM46+BH46+CC46+CX46+DS46+EN46+FI46+GD46</f>
        <v>0</v>
      </c>
      <c r="S46" s="8">
        <f>AP46+BK46+CF46+DA46+DV46+EQ46+FL46+GG46</f>
        <v>0</v>
      </c>
      <c r="T46" s="8">
        <f>AO46+BJ46+CE46+CZ46+DU46+EP46+FK46+GF46</f>
        <v>0</v>
      </c>
      <c r="U46" s="8">
        <v>0.5</v>
      </c>
      <c r="V46" s="11">
        <v>4</v>
      </c>
      <c r="W46" s="10" t="s">
        <v>62</v>
      </c>
      <c r="X46" s="11"/>
      <c r="Y46" s="10"/>
      <c r="Z46" s="11"/>
      <c r="AA46" s="10"/>
      <c r="AB46" s="8">
        <v>0.4</v>
      </c>
      <c r="AC46" s="11"/>
      <c r="AD46" s="10"/>
      <c r="AE46" s="11">
        <v>8</v>
      </c>
      <c r="AF46" s="10" t="s">
        <v>62</v>
      </c>
      <c r="AG46" s="11"/>
      <c r="AH46" s="10"/>
      <c r="AI46" s="11"/>
      <c r="AJ46" s="10"/>
      <c r="AK46" s="11"/>
      <c r="AL46" s="10"/>
      <c r="AM46" s="11"/>
      <c r="AN46" s="10"/>
      <c r="AO46" s="8">
        <v>0.6</v>
      </c>
      <c r="AP46" s="8">
        <f>AB46+AO46</f>
        <v>0</v>
      </c>
      <c r="AQ46" s="11"/>
      <c r="AR46" s="10"/>
      <c r="AS46" s="11"/>
      <c r="AT46" s="10"/>
      <c r="AU46" s="11"/>
      <c r="AV46" s="10"/>
      <c r="AW46" s="8"/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8"/>
      <c r="BK46" s="8">
        <f>AW46+BJ46</f>
        <v>0</v>
      </c>
      <c r="BL46" s="11"/>
      <c r="BM46" s="10"/>
      <c r="BN46" s="11"/>
      <c r="BO46" s="10"/>
      <c r="BP46" s="11"/>
      <c r="BQ46" s="10"/>
      <c r="BR46" s="8"/>
      <c r="BS46" s="11"/>
      <c r="BT46" s="10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8"/>
      <c r="CF46" s="8">
        <f>BR46+CE46</f>
        <v>0</v>
      </c>
      <c r="CG46" s="11"/>
      <c r="CH46" s="10"/>
      <c r="CI46" s="11"/>
      <c r="CJ46" s="10"/>
      <c r="CK46" s="11"/>
      <c r="CL46" s="10"/>
      <c r="CM46" s="8"/>
      <c r="CN46" s="11"/>
      <c r="CO46" s="10"/>
      <c r="CP46" s="11"/>
      <c r="CQ46" s="10"/>
      <c r="CR46" s="11"/>
      <c r="CS46" s="10"/>
      <c r="CT46" s="11"/>
      <c r="CU46" s="10"/>
      <c r="CV46" s="11"/>
      <c r="CW46" s="10"/>
      <c r="CX46" s="11"/>
      <c r="CY46" s="10"/>
      <c r="CZ46" s="8"/>
      <c r="DA46" s="8">
        <f>CM46+CZ46</f>
        <v>0</v>
      </c>
      <c r="DB46" s="11"/>
      <c r="DC46" s="10"/>
      <c r="DD46" s="11"/>
      <c r="DE46" s="10"/>
      <c r="DF46" s="11"/>
      <c r="DG46" s="10"/>
      <c r="DH46" s="8"/>
      <c r="DI46" s="11"/>
      <c r="DJ46" s="10"/>
      <c r="DK46" s="11"/>
      <c r="DL46" s="10"/>
      <c r="DM46" s="11"/>
      <c r="DN46" s="10"/>
      <c r="DO46" s="11"/>
      <c r="DP46" s="10"/>
      <c r="DQ46" s="11"/>
      <c r="DR46" s="10"/>
      <c r="DS46" s="11"/>
      <c r="DT46" s="10"/>
      <c r="DU46" s="8"/>
      <c r="DV46" s="8">
        <f>DH46+DU46</f>
        <v>0</v>
      </c>
      <c r="DW46" s="11"/>
      <c r="DX46" s="10"/>
      <c r="DY46" s="11"/>
      <c r="DZ46" s="10"/>
      <c r="EA46" s="11"/>
      <c r="EB46" s="10"/>
      <c r="EC46" s="8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8"/>
      <c r="EQ46" s="8">
        <f>EC46+EP46</f>
        <v>0</v>
      </c>
      <c r="ER46" s="11"/>
      <c r="ES46" s="10"/>
      <c r="ET46" s="11"/>
      <c r="EU46" s="10"/>
      <c r="EV46" s="11"/>
      <c r="EW46" s="10"/>
      <c r="EX46" s="8"/>
      <c r="EY46" s="11"/>
      <c r="EZ46" s="10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8"/>
      <c r="FL46" s="8">
        <f>EX46+FK46</f>
        <v>0</v>
      </c>
      <c r="FM46" s="11"/>
      <c r="FN46" s="10"/>
      <c r="FO46" s="11"/>
      <c r="FP46" s="10"/>
      <c r="FQ46" s="11"/>
      <c r="FR46" s="10"/>
      <c r="FS46" s="8"/>
      <c r="FT46" s="11"/>
      <c r="FU46" s="10"/>
      <c r="FV46" s="11"/>
      <c r="FW46" s="10"/>
      <c r="FX46" s="11"/>
      <c r="FY46" s="10"/>
      <c r="FZ46" s="11"/>
      <c r="GA46" s="10"/>
      <c r="GB46" s="11"/>
      <c r="GC46" s="10"/>
      <c r="GD46" s="11"/>
      <c r="GE46" s="10"/>
      <c r="GF46" s="8"/>
      <c r="GG46" s="8">
        <f>FS46+GF46</f>
        <v>0</v>
      </c>
    </row>
    <row r="47" spans="1:189" ht="12.75">
      <c r="A47" s="7"/>
      <c r="B47" s="7">
        <v>11</v>
      </c>
      <c r="C47" s="7">
        <v>1</v>
      </c>
      <c r="D47" s="7"/>
      <c r="E47" s="7"/>
      <c r="F47" s="3" t="s">
        <v>122</v>
      </c>
      <c r="G47" s="7">
        <f>$C$47*COUNTIF(V47:GG47,"e")</f>
        <v>0</v>
      </c>
      <c r="H47" s="7">
        <f>$C$47*COUNTIF(V47:GG47,"z")</f>
        <v>0</v>
      </c>
      <c r="I47" s="7">
        <f>SUM(J47:R47)</f>
        <v>0</v>
      </c>
      <c r="J47" s="7">
        <f>V47+AQ47+BL47+CG47+DB47+DW47+ER47+FM47</f>
        <v>0</v>
      </c>
      <c r="K47" s="7">
        <f>X47+AS47+BN47+CI47+DD47+DY47+ET47+FO47</f>
        <v>0</v>
      </c>
      <c r="L47" s="7">
        <f>Z47+AU47+BP47+CK47+DF47+EA47+EV47+FQ47</f>
        <v>0</v>
      </c>
      <c r="M47" s="7">
        <f>AC47+AX47+BS47+CN47+DI47+ED47+EY47+FT47</f>
        <v>0</v>
      </c>
      <c r="N47" s="7">
        <f>AE47+AZ47+BU47+CP47+DK47+EF47+FA47+FV47</f>
        <v>0</v>
      </c>
      <c r="O47" s="7">
        <f>AG47+BB47+BW47+CR47+DM47+EH47+FC47+FX47</f>
        <v>0</v>
      </c>
      <c r="P47" s="7">
        <f>AI47+BD47+BY47+CT47+DO47+EJ47+FE47+FZ47</f>
        <v>0</v>
      </c>
      <c r="Q47" s="7">
        <f>AK47+BF47+CA47+CV47+DQ47+EL47+FG47+GB47</f>
        <v>0</v>
      </c>
      <c r="R47" s="7">
        <f>AM47+BH47+CC47+CX47+DS47+EN47+FI47+GD47</f>
        <v>0</v>
      </c>
      <c r="S47" s="8">
        <f>AP47+BK47+CF47+DA47+DV47+EQ47+FL47+GG47</f>
        <v>0</v>
      </c>
      <c r="T47" s="8">
        <f>AO47+BJ47+CE47+CZ47+DU47+EP47+FK47+GF47</f>
        <v>0</v>
      </c>
      <c r="U47" s="8">
        <f>$C$47*0.7</f>
        <v>0</v>
      </c>
      <c r="V47" s="11"/>
      <c r="W47" s="10"/>
      <c r="X47" s="11"/>
      <c r="Y47" s="10"/>
      <c r="Z47" s="11"/>
      <c r="AA47" s="10"/>
      <c r="AB47" s="8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8"/>
      <c r="AP47" s="8">
        <f>AB47+AO47</f>
        <v>0</v>
      </c>
      <c r="AQ47" s="11"/>
      <c r="AR47" s="10"/>
      <c r="AS47" s="11"/>
      <c r="AT47" s="10"/>
      <c r="AU47" s="11"/>
      <c r="AV47" s="10"/>
      <c r="AW47" s="8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8"/>
      <c r="BK47" s="8">
        <f>AW47+BJ47</f>
        <v>0</v>
      </c>
      <c r="BL47" s="11"/>
      <c r="BM47" s="10"/>
      <c r="BN47" s="11"/>
      <c r="BO47" s="10"/>
      <c r="BP47" s="11"/>
      <c r="BQ47" s="10"/>
      <c r="BR47" s="8"/>
      <c r="BS47" s="11"/>
      <c r="BT47" s="10"/>
      <c r="BU47" s="11"/>
      <c r="BV47" s="10"/>
      <c r="BW47" s="11"/>
      <c r="BX47" s="10"/>
      <c r="BY47" s="11"/>
      <c r="BZ47" s="10"/>
      <c r="CA47" s="11"/>
      <c r="CB47" s="10"/>
      <c r="CC47" s="11"/>
      <c r="CD47" s="10"/>
      <c r="CE47" s="8"/>
      <c r="CF47" s="8">
        <f>BR47+CE47</f>
        <v>0</v>
      </c>
      <c r="CG47" s="11">
        <f>$C$47*8</f>
        <v>0</v>
      </c>
      <c r="CH47" s="10" t="s">
        <v>62</v>
      </c>
      <c r="CI47" s="11">
        <f>$C$47*10</f>
        <v>0</v>
      </c>
      <c r="CJ47" s="10" t="s">
        <v>62</v>
      </c>
      <c r="CK47" s="11"/>
      <c r="CL47" s="10"/>
      <c r="CM47" s="8">
        <f>$C$47*2</f>
        <v>0</v>
      </c>
      <c r="CN47" s="11"/>
      <c r="CO47" s="10"/>
      <c r="CP47" s="11"/>
      <c r="CQ47" s="10"/>
      <c r="CR47" s="11"/>
      <c r="CS47" s="10"/>
      <c r="CT47" s="11"/>
      <c r="CU47" s="10"/>
      <c r="CV47" s="11"/>
      <c r="CW47" s="10"/>
      <c r="CX47" s="11"/>
      <c r="CY47" s="10"/>
      <c r="CZ47" s="8"/>
      <c r="DA47" s="8">
        <f>CM47+CZ47</f>
        <v>0</v>
      </c>
      <c r="DB47" s="11"/>
      <c r="DC47" s="10"/>
      <c r="DD47" s="11"/>
      <c r="DE47" s="10"/>
      <c r="DF47" s="11"/>
      <c r="DG47" s="10"/>
      <c r="DH47" s="8"/>
      <c r="DI47" s="11"/>
      <c r="DJ47" s="10"/>
      <c r="DK47" s="11"/>
      <c r="DL47" s="10"/>
      <c r="DM47" s="11"/>
      <c r="DN47" s="10"/>
      <c r="DO47" s="11"/>
      <c r="DP47" s="10"/>
      <c r="DQ47" s="11"/>
      <c r="DR47" s="10"/>
      <c r="DS47" s="11"/>
      <c r="DT47" s="10"/>
      <c r="DU47" s="8"/>
      <c r="DV47" s="8">
        <f>DH47+DU47</f>
        <v>0</v>
      </c>
      <c r="DW47" s="11"/>
      <c r="DX47" s="10"/>
      <c r="DY47" s="11"/>
      <c r="DZ47" s="10"/>
      <c r="EA47" s="11"/>
      <c r="EB47" s="10"/>
      <c r="EC47" s="8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8"/>
      <c r="EQ47" s="8">
        <f>EC47+EP47</f>
        <v>0</v>
      </c>
      <c r="ER47" s="11"/>
      <c r="ES47" s="10"/>
      <c r="ET47" s="11"/>
      <c r="EU47" s="10"/>
      <c r="EV47" s="11"/>
      <c r="EW47" s="10"/>
      <c r="EX47" s="8"/>
      <c r="EY47" s="11"/>
      <c r="EZ47" s="10"/>
      <c r="FA47" s="11"/>
      <c r="FB47" s="10"/>
      <c r="FC47" s="11"/>
      <c r="FD47" s="10"/>
      <c r="FE47" s="11"/>
      <c r="FF47" s="10"/>
      <c r="FG47" s="11"/>
      <c r="FH47" s="10"/>
      <c r="FI47" s="11"/>
      <c r="FJ47" s="10"/>
      <c r="FK47" s="8"/>
      <c r="FL47" s="8">
        <f>EX47+FK47</f>
        <v>0</v>
      </c>
      <c r="FM47" s="11"/>
      <c r="FN47" s="10"/>
      <c r="FO47" s="11"/>
      <c r="FP47" s="10"/>
      <c r="FQ47" s="11"/>
      <c r="FR47" s="10"/>
      <c r="FS47" s="8"/>
      <c r="FT47" s="11"/>
      <c r="FU47" s="10"/>
      <c r="FV47" s="11"/>
      <c r="FW47" s="10"/>
      <c r="FX47" s="11"/>
      <c r="FY47" s="10"/>
      <c r="FZ47" s="11"/>
      <c r="GA47" s="10"/>
      <c r="GB47" s="11"/>
      <c r="GC47" s="10"/>
      <c r="GD47" s="11"/>
      <c r="GE47" s="10"/>
      <c r="GF47" s="8"/>
      <c r="GG47" s="8">
        <f>FS47+GF47</f>
        <v>0</v>
      </c>
    </row>
    <row r="48" spans="1:189" ht="12.75">
      <c r="A48" s="7"/>
      <c r="B48" s="7"/>
      <c r="C48" s="7"/>
      <c r="D48" s="7"/>
      <c r="E48" s="7" t="s">
        <v>123</v>
      </c>
      <c r="F48" s="3" t="s">
        <v>124</v>
      </c>
      <c r="G48" s="7">
        <f>COUNTIF(V48:GG48,"e")</f>
        <v>0</v>
      </c>
      <c r="H48" s="7">
        <f>COUNTIF(V48:GG48,"z")</f>
        <v>0</v>
      </c>
      <c r="I48" s="7">
        <f>SUM(J48:R48)</f>
        <v>0</v>
      </c>
      <c r="J48" s="7">
        <f>V48+AQ48+BL48+CG48+DB48+DW48+ER48+FM48</f>
        <v>0</v>
      </c>
      <c r="K48" s="7">
        <f>X48+AS48+BN48+CI48+DD48+DY48+ET48+FO48</f>
        <v>0</v>
      </c>
      <c r="L48" s="7">
        <f>Z48+AU48+BP48+CK48+DF48+EA48+EV48+FQ48</f>
        <v>0</v>
      </c>
      <c r="M48" s="7">
        <f>AC48+AX48+BS48+CN48+DI48+ED48+EY48+FT48</f>
        <v>0</v>
      </c>
      <c r="N48" s="7">
        <f>AE48+AZ48+BU48+CP48+DK48+EF48+FA48+FV48</f>
        <v>0</v>
      </c>
      <c r="O48" s="7">
        <f>AG48+BB48+BW48+CR48+DM48+EH48+FC48+FX48</f>
        <v>0</v>
      </c>
      <c r="P48" s="7">
        <f>AI48+BD48+BY48+CT48+DO48+EJ48+FE48+FZ48</f>
        <v>0</v>
      </c>
      <c r="Q48" s="7">
        <f>AK48+BF48+CA48+CV48+DQ48+EL48+FG48+GB48</f>
        <v>0</v>
      </c>
      <c r="R48" s="7">
        <f>AM48+BH48+CC48+CX48+DS48+EN48+FI48+GD48</f>
        <v>0</v>
      </c>
      <c r="S48" s="8">
        <f>AP48+BK48+CF48+DA48+DV48+EQ48+FL48+GG48</f>
        <v>0</v>
      </c>
      <c r="T48" s="8">
        <f>AO48+BJ48+CE48+CZ48+DU48+EP48+FK48+GF48</f>
        <v>0</v>
      </c>
      <c r="U48" s="8">
        <v>1</v>
      </c>
      <c r="V48" s="11"/>
      <c r="W48" s="10"/>
      <c r="X48" s="11"/>
      <c r="Y48" s="10"/>
      <c r="Z48" s="11"/>
      <c r="AA48" s="10"/>
      <c r="AB48" s="8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8"/>
      <c r="AP48" s="8">
        <f>AB48+AO48</f>
        <v>0</v>
      </c>
      <c r="AQ48" s="11"/>
      <c r="AR48" s="10"/>
      <c r="AS48" s="11"/>
      <c r="AT48" s="10"/>
      <c r="AU48" s="11"/>
      <c r="AV48" s="10"/>
      <c r="AW48" s="8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8"/>
      <c r="BK48" s="8">
        <f>AW48+BJ48</f>
        <v>0</v>
      </c>
      <c r="BL48" s="11"/>
      <c r="BM48" s="10"/>
      <c r="BN48" s="11"/>
      <c r="BO48" s="10"/>
      <c r="BP48" s="11"/>
      <c r="BQ48" s="10"/>
      <c r="BR48" s="8"/>
      <c r="BS48" s="11"/>
      <c r="BT48" s="10"/>
      <c r="BU48" s="11"/>
      <c r="BV48" s="10"/>
      <c r="BW48" s="11"/>
      <c r="BX48" s="10"/>
      <c r="BY48" s="11"/>
      <c r="BZ48" s="10"/>
      <c r="CA48" s="11"/>
      <c r="CB48" s="10"/>
      <c r="CC48" s="11"/>
      <c r="CD48" s="10"/>
      <c r="CE48" s="8"/>
      <c r="CF48" s="8">
        <f>BR48+CE48</f>
        <v>0</v>
      </c>
      <c r="CG48" s="11"/>
      <c r="CH48" s="10"/>
      <c r="CI48" s="11"/>
      <c r="CJ48" s="10"/>
      <c r="CK48" s="11"/>
      <c r="CL48" s="10"/>
      <c r="CM48" s="8"/>
      <c r="CN48" s="11"/>
      <c r="CO48" s="10"/>
      <c r="CP48" s="11"/>
      <c r="CQ48" s="10"/>
      <c r="CR48" s="11"/>
      <c r="CS48" s="10"/>
      <c r="CT48" s="11"/>
      <c r="CU48" s="10"/>
      <c r="CV48" s="11"/>
      <c r="CW48" s="10"/>
      <c r="CX48" s="11"/>
      <c r="CY48" s="10"/>
      <c r="CZ48" s="8"/>
      <c r="DA48" s="8">
        <f>CM48+CZ48</f>
        <v>0</v>
      </c>
      <c r="DB48" s="11">
        <v>5</v>
      </c>
      <c r="DC48" s="10" t="s">
        <v>62</v>
      </c>
      <c r="DD48" s="11">
        <v>6</v>
      </c>
      <c r="DE48" s="10" t="s">
        <v>62</v>
      </c>
      <c r="DF48" s="11"/>
      <c r="DG48" s="10"/>
      <c r="DH48" s="8">
        <v>1.6</v>
      </c>
      <c r="DI48" s="11"/>
      <c r="DJ48" s="10"/>
      <c r="DK48" s="11">
        <v>12</v>
      </c>
      <c r="DL48" s="10" t="s">
        <v>62</v>
      </c>
      <c r="DM48" s="11"/>
      <c r="DN48" s="10"/>
      <c r="DO48" s="11"/>
      <c r="DP48" s="10"/>
      <c r="DQ48" s="11"/>
      <c r="DR48" s="10"/>
      <c r="DS48" s="11"/>
      <c r="DT48" s="10"/>
      <c r="DU48" s="8">
        <v>1.4</v>
      </c>
      <c r="DV48" s="8">
        <f>DH48+DU48</f>
        <v>0</v>
      </c>
      <c r="DW48" s="11"/>
      <c r="DX48" s="10"/>
      <c r="DY48" s="11"/>
      <c r="DZ48" s="10"/>
      <c r="EA48" s="11"/>
      <c r="EB48" s="10"/>
      <c r="EC48" s="8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8"/>
      <c r="EQ48" s="8">
        <f>EC48+EP48</f>
        <v>0</v>
      </c>
      <c r="ER48" s="11"/>
      <c r="ES48" s="10"/>
      <c r="ET48" s="11"/>
      <c r="EU48" s="10"/>
      <c r="EV48" s="11"/>
      <c r="EW48" s="10"/>
      <c r="EX48" s="8"/>
      <c r="EY48" s="11"/>
      <c r="EZ48" s="10"/>
      <c r="FA48" s="11"/>
      <c r="FB48" s="10"/>
      <c r="FC48" s="11"/>
      <c r="FD48" s="10"/>
      <c r="FE48" s="11"/>
      <c r="FF48" s="10"/>
      <c r="FG48" s="11"/>
      <c r="FH48" s="10"/>
      <c r="FI48" s="11"/>
      <c r="FJ48" s="10"/>
      <c r="FK48" s="8"/>
      <c r="FL48" s="8">
        <f>EX48+FK48</f>
        <v>0</v>
      </c>
      <c r="FM48" s="11"/>
      <c r="FN48" s="10"/>
      <c r="FO48" s="11"/>
      <c r="FP48" s="10"/>
      <c r="FQ48" s="11"/>
      <c r="FR48" s="10"/>
      <c r="FS48" s="8"/>
      <c r="FT48" s="11"/>
      <c r="FU48" s="10"/>
      <c r="FV48" s="11"/>
      <c r="FW48" s="10"/>
      <c r="FX48" s="11"/>
      <c r="FY48" s="10"/>
      <c r="FZ48" s="11"/>
      <c r="GA48" s="10"/>
      <c r="GB48" s="11"/>
      <c r="GC48" s="10"/>
      <c r="GD48" s="11"/>
      <c r="GE48" s="10"/>
      <c r="GF48" s="8"/>
      <c r="GG48" s="8">
        <f>FS48+GF48</f>
        <v>0</v>
      </c>
    </row>
    <row r="49" spans="1:189" ht="12.75">
      <c r="A49" s="7"/>
      <c r="B49" s="7"/>
      <c r="C49" s="7"/>
      <c r="D49" s="7"/>
      <c r="E49" s="7" t="s">
        <v>125</v>
      </c>
      <c r="F49" s="3" t="s">
        <v>126</v>
      </c>
      <c r="G49" s="7">
        <f>COUNTIF(V49:GG49,"e")</f>
        <v>0</v>
      </c>
      <c r="H49" s="7">
        <f>COUNTIF(V49:GG49,"z")</f>
        <v>0</v>
      </c>
      <c r="I49" s="7">
        <f>SUM(J49:R49)</f>
        <v>0</v>
      </c>
      <c r="J49" s="7">
        <f>V49+AQ49+BL49+CG49+DB49+DW49+ER49+FM49</f>
        <v>0</v>
      </c>
      <c r="K49" s="7">
        <f>X49+AS49+BN49+CI49+DD49+DY49+ET49+FO49</f>
        <v>0</v>
      </c>
      <c r="L49" s="7">
        <f>Z49+AU49+BP49+CK49+DF49+EA49+EV49+FQ49</f>
        <v>0</v>
      </c>
      <c r="M49" s="7">
        <f>AC49+AX49+BS49+CN49+DI49+ED49+EY49+FT49</f>
        <v>0</v>
      </c>
      <c r="N49" s="7">
        <f>AE49+AZ49+BU49+CP49+DK49+EF49+FA49+FV49</f>
        <v>0</v>
      </c>
      <c r="O49" s="7">
        <f>AG49+BB49+BW49+CR49+DM49+EH49+FC49+FX49</f>
        <v>0</v>
      </c>
      <c r="P49" s="7">
        <f>AI49+BD49+BY49+CT49+DO49+EJ49+FE49+FZ49</f>
        <v>0</v>
      </c>
      <c r="Q49" s="7">
        <f>AK49+BF49+CA49+CV49+DQ49+EL49+FG49+GB49</f>
        <v>0</v>
      </c>
      <c r="R49" s="7">
        <f>AM49+BH49+CC49+CX49+DS49+EN49+FI49+GD49</f>
        <v>0</v>
      </c>
      <c r="S49" s="8">
        <f>AP49+BK49+CF49+DA49+DV49+EQ49+FL49+GG49</f>
        <v>0</v>
      </c>
      <c r="T49" s="8">
        <f>AO49+BJ49+CE49+CZ49+DU49+EP49+FK49+GF49</f>
        <v>0</v>
      </c>
      <c r="U49" s="8">
        <v>0.4</v>
      </c>
      <c r="V49" s="11"/>
      <c r="W49" s="10"/>
      <c r="X49" s="11"/>
      <c r="Y49" s="10"/>
      <c r="Z49" s="11"/>
      <c r="AA49" s="10"/>
      <c r="AB49" s="8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8"/>
      <c r="AP49" s="8">
        <f>AB49+AO49</f>
        <v>0</v>
      </c>
      <c r="AQ49" s="11"/>
      <c r="AR49" s="10"/>
      <c r="AS49" s="11"/>
      <c r="AT49" s="10"/>
      <c r="AU49" s="11"/>
      <c r="AV49" s="10"/>
      <c r="AW49" s="8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8"/>
      <c r="BK49" s="8">
        <f>AW49+BJ49</f>
        <v>0</v>
      </c>
      <c r="BL49" s="11"/>
      <c r="BM49" s="10"/>
      <c r="BN49" s="11"/>
      <c r="BO49" s="10"/>
      <c r="BP49" s="11"/>
      <c r="BQ49" s="10"/>
      <c r="BR49" s="8"/>
      <c r="BS49" s="11"/>
      <c r="BT49" s="10"/>
      <c r="BU49" s="11"/>
      <c r="BV49" s="10"/>
      <c r="BW49" s="11"/>
      <c r="BX49" s="10"/>
      <c r="BY49" s="11"/>
      <c r="BZ49" s="10"/>
      <c r="CA49" s="11"/>
      <c r="CB49" s="10"/>
      <c r="CC49" s="11"/>
      <c r="CD49" s="10"/>
      <c r="CE49" s="8"/>
      <c r="CF49" s="8">
        <f>BR49+CE49</f>
        <v>0</v>
      </c>
      <c r="CG49" s="11"/>
      <c r="CH49" s="10"/>
      <c r="CI49" s="11"/>
      <c r="CJ49" s="10"/>
      <c r="CK49" s="11"/>
      <c r="CL49" s="10"/>
      <c r="CM49" s="8"/>
      <c r="CN49" s="11"/>
      <c r="CO49" s="10"/>
      <c r="CP49" s="11"/>
      <c r="CQ49" s="10"/>
      <c r="CR49" s="11"/>
      <c r="CS49" s="10"/>
      <c r="CT49" s="11"/>
      <c r="CU49" s="10"/>
      <c r="CV49" s="11"/>
      <c r="CW49" s="10"/>
      <c r="CX49" s="11"/>
      <c r="CY49" s="10"/>
      <c r="CZ49" s="8"/>
      <c r="DA49" s="8">
        <f>CM49+CZ49</f>
        <v>0</v>
      </c>
      <c r="DB49" s="11"/>
      <c r="DC49" s="10"/>
      <c r="DD49" s="11"/>
      <c r="DE49" s="10"/>
      <c r="DF49" s="11"/>
      <c r="DG49" s="10"/>
      <c r="DH49" s="8"/>
      <c r="DI49" s="11"/>
      <c r="DJ49" s="10"/>
      <c r="DK49" s="11"/>
      <c r="DL49" s="10"/>
      <c r="DM49" s="11"/>
      <c r="DN49" s="10"/>
      <c r="DO49" s="11"/>
      <c r="DP49" s="10"/>
      <c r="DQ49" s="11"/>
      <c r="DR49" s="10"/>
      <c r="DS49" s="11"/>
      <c r="DT49" s="10"/>
      <c r="DU49" s="8"/>
      <c r="DV49" s="8">
        <f>DH49+DU49</f>
        <v>0</v>
      </c>
      <c r="DW49" s="11"/>
      <c r="DX49" s="10"/>
      <c r="DY49" s="11"/>
      <c r="DZ49" s="10"/>
      <c r="EA49" s="11"/>
      <c r="EB49" s="10"/>
      <c r="EC49" s="8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8"/>
      <c r="EQ49" s="8">
        <f>EC49+EP49</f>
        <v>0</v>
      </c>
      <c r="ER49" s="11">
        <v>5</v>
      </c>
      <c r="ES49" s="10" t="s">
        <v>62</v>
      </c>
      <c r="ET49" s="11"/>
      <c r="EU49" s="10"/>
      <c r="EV49" s="11"/>
      <c r="EW49" s="10"/>
      <c r="EX49" s="8">
        <v>0.4</v>
      </c>
      <c r="EY49" s="11"/>
      <c r="EZ49" s="10"/>
      <c r="FA49" s="11">
        <v>5</v>
      </c>
      <c r="FB49" s="10" t="s">
        <v>62</v>
      </c>
      <c r="FC49" s="11"/>
      <c r="FD49" s="10"/>
      <c r="FE49" s="11"/>
      <c r="FF49" s="10"/>
      <c r="FG49" s="11"/>
      <c r="FH49" s="10"/>
      <c r="FI49" s="11"/>
      <c r="FJ49" s="10"/>
      <c r="FK49" s="8">
        <v>0.6</v>
      </c>
      <c r="FL49" s="8">
        <f>EX49+FK49</f>
        <v>0</v>
      </c>
      <c r="FM49" s="11"/>
      <c r="FN49" s="10"/>
      <c r="FO49" s="11"/>
      <c r="FP49" s="10"/>
      <c r="FQ49" s="11"/>
      <c r="FR49" s="10"/>
      <c r="FS49" s="8"/>
      <c r="FT49" s="11"/>
      <c r="FU49" s="10"/>
      <c r="FV49" s="11"/>
      <c r="FW49" s="10"/>
      <c r="FX49" s="11"/>
      <c r="FY49" s="10"/>
      <c r="FZ49" s="11"/>
      <c r="GA49" s="10"/>
      <c r="GB49" s="11"/>
      <c r="GC49" s="10"/>
      <c r="GD49" s="11"/>
      <c r="GE49" s="10"/>
      <c r="GF49" s="8"/>
      <c r="GG49" s="8">
        <f>FS49+GF49</f>
        <v>0</v>
      </c>
    </row>
    <row r="50" spans="1:189" ht="12.75">
      <c r="A50" s="7"/>
      <c r="B50" s="7"/>
      <c r="C50" s="7"/>
      <c r="D50" s="7"/>
      <c r="E50" s="7" t="s">
        <v>127</v>
      </c>
      <c r="F50" s="3" t="s">
        <v>128</v>
      </c>
      <c r="G50" s="7">
        <f>COUNTIF(V50:GG50,"e")</f>
        <v>0</v>
      </c>
      <c r="H50" s="7">
        <f>COUNTIF(V50:GG50,"z")</f>
        <v>0</v>
      </c>
      <c r="I50" s="7">
        <f>SUM(J50:R50)</f>
        <v>0</v>
      </c>
      <c r="J50" s="7">
        <f>V50+AQ50+BL50+CG50+DB50+DW50+ER50+FM50</f>
        <v>0</v>
      </c>
      <c r="K50" s="7">
        <f>X50+AS50+BN50+CI50+DD50+DY50+ET50+FO50</f>
        <v>0</v>
      </c>
      <c r="L50" s="7">
        <f>Z50+AU50+BP50+CK50+DF50+EA50+EV50+FQ50</f>
        <v>0</v>
      </c>
      <c r="M50" s="7">
        <f>AC50+AX50+BS50+CN50+DI50+ED50+EY50+FT50</f>
        <v>0</v>
      </c>
      <c r="N50" s="7">
        <f>AE50+AZ50+BU50+CP50+DK50+EF50+FA50+FV50</f>
        <v>0</v>
      </c>
      <c r="O50" s="7">
        <f>AG50+BB50+BW50+CR50+DM50+EH50+FC50+FX50</f>
        <v>0</v>
      </c>
      <c r="P50" s="7">
        <f>AI50+BD50+BY50+CT50+DO50+EJ50+FE50+FZ50</f>
        <v>0</v>
      </c>
      <c r="Q50" s="7">
        <f>AK50+BF50+CA50+CV50+DQ50+EL50+FG50+GB50</f>
        <v>0</v>
      </c>
      <c r="R50" s="7">
        <f>AM50+BH50+CC50+CX50+DS50+EN50+FI50+GD50</f>
        <v>0</v>
      </c>
      <c r="S50" s="8">
        <f>AP50+BK50+CF50+DA50+DV50+EQ50+FL50+GG50</f>
        <v>0</v>
      </c>
      <c r="T50" s="8">
        <f>AO50+BJ50+CE50+CZ50+DU50+EP50+FK50+GF50</f>
        <v>0</v>
      </c>
      <c r="U50" s="8">
        <v>0.9</v>
      </c>
      <c r="V50" s="11"/>
      <c r="W50" s="10"/>
      <c r="X50" s="11"/>
      <c r="Y50" s="10"/>
      <c r="Z50" s="11"/>
      <c r="AA50" s="10"/>
      <c r="AB50" s="8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8"/>
      <c r="AP50" s="8">
        <f>AB50+AO50</f>
        <v>0</v>
      </c>
      <c r="AQ50" s="11">
        <v>8</v>
      </c>
      <c r="AR50" s="10" t="s">
        <v>62</v>
      </c>
      <c r="AS50" s="11">
        <v>10</v>
      </c>
      <c r="AT50" s="10" t="s">
        <v>62</v>
      </c>
      <c r="AU50" s="11"/>
      <c r="AV50" s="10"/>
      <c r="AW50" s="8">
        <v>2</v>
      </c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8"/>
      <c r="BK50" s="8">
        <f>AW50+BJ50</f>
        <v>0</v>
      </c>
      <c r="BL50" s="11"/>
      <c r="BM50" s="10"/>
      <c r="BN50" s="11"/>
      <c r="BO50" s="10"/>
      <c r="BP50" s="11"/>
      <c r="BQ50" s="10"/>
      <c r="BR50" s="8"/>
      <c r="BS50" s="11"/>
      <c r="BT50" s="10"/>
      <c r="BU50" s="11"/>
      <c r="BV50" s="10"/>
      <c r="BW50" s="11"/>
      <c r="BX50" s="10"/>
      <c r="BY50" s="11"/>
      <c r="BZ50" s="10"/>
      <c r="CA50" s="11"/>
      <c r="CB50" s="10"/>
      <c r="CC50" s="11"/>
      <c r="CD50" s="10"/>
      <c r="CE50" s="8"/>
      <c r="CF50" s="8">
        <f>BR50+CE50</f>
        <v>0</v>
      </c>
      <c r="CG50" s="11"/>
      <c r="CH50" s="10"/>
      <c r="CI50" s="11"/>
      <c r="CJ50" s="10"/>
      <c r="CK50" s="11"/>
      <c r="CL50" s="10"/>
      <c r="CM50" s="8"/>
      <c r="CN50" s="11"/>
      <c r="CO50" s="10"/>
      <c r="CP50" s="11"/>
      <c r="CQ50" s="10"/>
      <c r="CR50" s="11"/>
      <c r="CS50" s="10"/>
      <c r="CT50" s="11"/>
      <c r="CU50" s="10"/>
      <c r="CV50" s="11"/>
      <c r="CW50" s="10"/>
      <c r="CX50" s="11"/>
      <c r="CY50" s="10"/>
      <c r="CZ50" s="8"/>
      <c r="DA50" s="8">
        <f>CM50+CZ50</f>
        <v>0</v>
      </c>
      <c r="DB50" s="11"/>
      <c r="DC50" s="10"/>
      <c r="DD50" s="11"/>
      <c r="DE50" s="10"/>
      <c r="DF50" s="11"/>
      <c r="DG50" s="10"/>
      <c r="DH50" s="8"/>
      <c r="DI50" s="11"/>
      <c r="DJ50" s="10"/>
      <c r="DK50" s="11"/>
      <c r="DL50" s="10"/>
      <c r="DM50" s="11"/>
      <c r="DN50" s="10"/>
      <c r="DO50" s="11"/>
      <c r="DP50" s="10"/>
      <c r="DQ50" s="11"/>
      <c r="DR50" s="10"/>
      <c r="DS50" s="11"/>
      <c r="DT50" s="10"/>
      <c r="DU50" s="8"/>
      <c r="DV50" s="8">
        <f>DH50+DU50</f>
        <v>0</v>
      </c>
      <c r="DW50" s="11"/>
      <c r="DX50" s="10"/>
      <c r="DY50" s="11"/>
      <c r="DZ50" s="10"/>
      <c r="EA50" s="11"/>
      <c r="EB50" s="10"/>
      <c r="EC50" s="8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8"/>
      <c r="EQ50" s="8">
        <f>EC50+EP50</f>
        <v>0</v>
      </c>
      <c r="ER50" s="11"/>
      <c r="ES50" s="10"/>
      <c r="ET50" s="11"/>
      <c r="EU50" s="10"/>
      <c r="EV50" s="11"/>
      <c r="EW50" s="10"/>
      <c r="EX50" s="8"/>
      <c r="EY50" s="11"/>
      <c r="EZ50" s="10"/>
      <c r="FA50" s="11"/>
      <c r="FB50" s="10"/>
      <c r="FC50" s="11"/>
      <c r="FD50" s="10"/>
      <c r="FE50" s="11"/>
      <c r="FF50" s="10"/>
      <c r="FG50" s="11"/>
      <c r="FH50" s="10"/>
      <c r="FI50" s="11"/>
      <c r="FJ50" s="10"/>
      <c r="FK50" s="8"/>
      <c r="FL50" s="8">
        <f>EX50+FK50</f>
        <v>0</v>
      </c>
      <c r="FM50" s="11"/>
      <c r="FN50" s="10"/>
      <c r="FO50" s="11"/>
      <c r="FP50" s="10"/>
      <c r="FQ50" s="11"/>
      <c r="FR50" s="10"/>
      <c r="FS50" s="8"/>
      <c r="FT50" s="11"/>
      <c r="FU50" s="10"/>
      <c r="FV50" s="11"/>
      <c r="FW50" s="10"/>
      <c r="FX50" s="11"/>
      <c r="FY50" s="10"/>
      <c r="FZ50" s="11"/>
      <c r="GA50" s="10"/>
      <c r="GB50" s="11"/>
      <c r="GC50" s="10"/>
      <c r="GD50" s="11"/>
      <c r="GE50" s="10"/>
      <c r="GF50" s="8"/>
      <c r="GG50" s="8">
        <f>FS50+GF50</f>
        <v>0</v>
      </c>
    </row>
    <row r="51" spans="1:189" ht="12.75">
      <c r="A51" s="7"/>
      <c r="B51" s="7">
        <v>20</v>
      </c>
      <c r="C51" s="7">
        <v>1</v>
      </c>
      <c r="D51" s="7"/>
      <c r="E51" s="7"/>
      <c r="F51" s="3" t="s">
        <v>129</v>
      </c>
      <c r="G51" s="7">
        <f>$C$51*COUNTIF(V51:GG51,"e")</f>
        <v>0</v>
      </c>
      <c r="H51" s="7">
        <f>$C$51*COUNTIF(V51:GG51,"z")</f>
        <v>0</v>
      </c>
      <c r="I51" s="7">
        <f>SUM(J51:R51)</f>
        <v>0</v>
      </c>
      <c r="J51" s="7">
        <f>V51+AQ51+BL51+CG51+DB51+DW51+ER51+FM51</f>
        <v>0</v>
      </c>
      <c r="K51" s="7">
        <f>X51+AS51+BN51+CI51+DD51+DY51+ET51+FO51</f>
        <v>0</v>
      </c>
      <c r="L51" s="7">
        <f>Z51+AU51+BP51+CK51+DF51+EA51+EV51+FQ51</f>
        <v>0</v>
      </c>
      <c r="M51" s="7">
        <f>AC51+AX51+BS51+CN51+DI51+ED51+EY51+FT51</f>
        <v>0</v>
      </c>
      <c r="N51" s="7">
        <f>AE51+AZ51+BU51+CP51+DK51+EF51+FA51+FV51</f>
        <v>0</v>
      </c>
      <c r="O51" s="7">
        <f>AG51+BB51+BW51+CR51+DM51+EH51+FC51+FX51</f>
        <v>0</v>
      </c>
      <c r="P51" s="7">
        <f>AI51+BD51+BY51+CT51+DO51+EJ51+FE51+FZ51</f>
        <v>0</v>
      </c>
      <c r="Q51" s="7">
        <f>AK51+BF51+CA51+CV51+DQ51+EL51+FG51+GB51</f>
        <v>0</v>
      </c>
      <c r="R51" s="7">
        <f>AM51+BH51+CC51+CX51+DS51+EN51+FI51+GD51</f>
        <v>0</v>
      </c>
      <c r="S51" s="8">
        <f>AP51+BK51+CF51+DA51+DV51+EQ51+FL51+GG51</f>
        <v>0</v>
      </c>
      <c r="T51" s="8">
        <f>AO51+BJ51+CE51+CZ51+DU51+EP51+FK51+GF51</f>
        <v>0</v>
      </c>
      <c r="U51" s="8">
        <f>$C$51*0.7</f>
        <v>0</v>
      </c>
      <c r="V51" s="11"/>
      <c r="W51" s="10"/>
      <c r="X51" s="11"/>
      <c r="Y51" s="10"/>
      <c r="Z51" s="11"/>
      <c r="AA51" s="10"/>
      <c r="AB51" s="8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8"/>
      <c r="AP51" s="8">
        <f>AB51+AO51</f>
        <v>0</v>
      </c>
      <c r="AQ51" s="11"/>
      <c r="AR51" s="10"/>
      <c r="AS51" s="11"/>
      <c r="AT51" s="10"/>
      <c r="AU51" s="11"/>
      <c r="AV51" s="10"/>
      <c r="AW51" s="8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8"/>
      <c r="BK51" s="8">
        <f>AW51+BJ51</f>
        <v>0</v>
      </c>
      <c r="BL51" s="11"/>
      <c r="BM51" s="10"/>
      <c r="BN51" s="11"/>
      <c r="BO51" s="10"/>
      <c r="BP51" s="11"/>
      <c r="BQ51" s="10"/>
      <c r="BR51" s="8"/>
      <c r="BS51" s="11"/>
      <c r="BT51" s="10"/>
      <c r="BU51" s="11"/>
      <c r="BV51" s="10"/>
      <c r="BW51" s="11"/>
      <c r="BX51" s="10"/>
      <c r="BY51" s="11"/>
      <c r="BZ51" s="10"/>
      <c r="CA51" s="11"/>
      <c r="CB51" s="10"/>
      <c r="CC51" s="11"/>
      <c r="CD51" s="10"/>
      <c r="CE51" s="8"/>
      <c r="CF51" s="8">
        <f>BR51+CE51</f>
        <v>0</v>
      </c>
      <c r="CG51" s="11"/>
      <c r="CH51" s="10"/>
      <c r="CI51" s="11"/>
      <c r="CJ51" s="10"/>
      <c r="CK51" s="11"/>
      <c r="CL51" s="10"/>
      <c r="CM51" s="8"/>
      <c r="CN51" s="11"/>
      <c r="CO51" s="10"/>
      <c r="CP51" s="11"/>
      <c r="CQ51" s="10"/>
      <c r="CR51" s="11"/>
      <c r="CS51" s="10"/>
      <c r="CT51" s="11"/>
      <c r="CU51" s="10"/>
      <c r="CV51" s="11"/>
      <c r="CW51" s="10"/>
      <c r="CX51" s="11"/>
      <c r="CY51" s="10"/>
      <c r="CZ51" s="8"/>
      <c r="DA51" s="8">
        <f>CM51+CZ51</f>
        <v>0</v>
      </c>
      <c r="DB51" s="11"/>
      <c r="DC51" s="10"/>
      <c r="DD51" s="11"/>
      <c r="DE51" s="10"/>
      <c r="DF51" s="11"/>
      <c r="DG51" s="10"/>
      <c r="DH51" s="8"/>
      <c r="DI51" s="11"/>
      <c r="DJ51" s="10"/>
      <c r="DK51" s="11"/>
      <c r="DL51" s="10"/>
      <c r="DM51" s="11"/>
      <c r="DN51" s="10"/>
      <c r="DO51" s="11"/>
      <c r="DP51" s="10"/>
      <c r="DQ51" s="11"/>
      <c r="DR51" s="10"/>
      <c r="DS51" s="11"/>
      <c r="DT51" s="10"/>
      <c r="DU51" s="8"/>
      <c r="DV51" s="8">
        <f>DH51+DU51</f>
        <v>0</v>
      </c>
      <c r="DW51" s="11"/>
      <c r="DX51" s="10"/>
      <c r="DY51" s="11"/>
      <c r="DZ51" s="10"/>
      <c r="EA51" s="11"/>
      <c r="EB51" s="10"/>
      <c r="EC51" s="8"/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8"/>
      <c r="EQ51" s="8">
        <f>EC51+EP51</f>
        <v>0</v>
      </c>
      <c r="ER51" s="11">
        <f>$C$51*8</f>
        <v>0</v>
      </c>
      <c r="ES51" s="10" t="s">
        <v>62</v>
      </c>
      <c r="ET51" s="11">
        <f>$C$51*10</f>
        <v>0</v>
      </c>
      <c r="EU51" s="10" t="s">
        <v>62</v>
      </c>
      <c r="EV51" s="11"/>
      <c r="EW51" s="10"/>
      <c r="EX51" s="8">
        <f>$C$51*2</f>
        <v>0</v>
      </c>
      <c r="EY51" s="11"/>
      <c r="EZ51" s="10"/>
      <c r="FA51" s="11"/>
      <c r="FB51" s="10"/>
      <c r="FC51" s="11"/>
      <c r="FD51" s="10"/>
      <c r="FE51" s="11"/>
      <c r="FF51" s="10"/>
      <c r="FG51" s="11"/>
      <c r="FH51" s="10"/>
      <c r="FI51" s="11"/>
      <c r="FJ51" s="10"/>
      <c r="FK51" s="8"/>
      <c r="FL51" s="8">
        <f>EX51+FK51</f>
        <v>0</v>
      </c>
      <c r="FM51" s="11"/>
      <c r="FN51" s="10"/>
      <c r="FO51" s="11"/>
      <c r="FP51" s="10"/>
      <c r="FQ51" s="11"/>
      <c r="FR51" s="10"/>
      <c r="FS51" s="8"/>
      <c r="FT51" s="11"/>
      <c r="FU51" s="10"/>
      <c r="FV51" s="11"/>
      <c r="FW51" s="10"/>
      <c r="FX51" s="11"/>
      <c r="FY51" s="10"/>
      <c r="FZ51" s="11"/>
      <c r="GA51" s="10"/>
      <c r="GB51" s="11"/>
      <c r="GC51" s="10"/>
      <c r="GD51" s="11"/>
      <c r="GE51" s="10"/>
      <c r="GF51" s="8"/>
      <c r="GG51" s="8">
        <f>FS51+GF51</f>
        <v>0</v>
      </c>
    </row>
    <row r="52" spans="1:189" ht="12.75">
      <c r="A52" s="7"/>
      <c r="B52" s="7">
        <v>13</v>
      </c>
      <c r="C52" s="7">
        <v>1</v>
      </c>
      <c r="D52" s="7"/>
      <c r="E52" s="7"/>
      <c r="F52" s="3" t="s">
        <v>130</v>
      </c>
      <c r="G52" s="7">
        <f>$C$52*COUNTIF(V52:GG52,"e")</f>
        <v>0</v>
      </c>
      <c r="H52" s="7">
        <f>$C$52*COUNTIF(V52:GG52,"z")</f>
        <v>0</v>
      </c>
      <c r="I52" s="7">
        <f>SUM(J52:R52)</f>
        <v>0</v>
      </c>
      <c r="J52" s="7">
        <f>V52+AQ52+BL52+CG52+DB52+DW52+ER52+FM52</f>
        <v>0</v>
      </c>
      <c r="K52" s="7">
        <f>X52+AS52+BN52+CI52+DD52+DY52+ET52+FO52</f>
        <v>0</v>
      </c>
      <c r="L52" s="7">
        <f>Z52+AU52+BP52+CK52+DF52+EA52+EV52+FQ52</f>
        <v>0</v>
      </c>
      <c r="M52" s="7">
        <f>AC52+AX52+BS52+CN52+DI52+ED52+EY52+FT52</f>
        <v>0</v>
      </c>
      <c r="N52" s="7">
        <f>AE52+AZ52+BU52+CP52+DK52+EF52+FA52+FV52</f>
        <v>0</v>
      </c>
      <c r="O52" s="7">
        <f>AG52+BB52+BW52+CR52+DM52+EH52+FC52+FX52</f>
        <v>0</v>
      </c>
      <c r="P52" s="7">
        <f>AI52+BD52+BY52+CT52+DO52+EJ52+FE52+FZ52</f>
        <v>0</v>
      </c>
      <c r="Q52" s="7">
        <f>AK52+BF52+CA52+CV52+DQ52+EL52+FG52+GB52</f>
        <v>0</v>
      </c>
      <c r="R52" s="7">
        <f>AM52+BH52+CC52+CX52+DS52+EN52+FI52+GD52</f>
        <v>0</v>
      </c>
      <c r="S52" s="8">
        <f>AP52+BK52+CF52+DA52+DV52+EQ52+FL52+GG52</f>
        <v>0</v>
      </c>
      <c r="T52" s="8">
        <f>AO52+BJ52+CE52+CZ52+DU52+EP52+FK52+GF52</f>
        <v>0</v>
      </c>
      <c r="U52" s="8">
        <f>$C$52*0.4</f>
        <v>0</v>
      </c>
      <c r="V52" s="11"/>
      <c r="W52" s="10"/>
      <c r="X52" s="11"/>
      <c r="Y52" s="10"/>
      <c r="Z52" s="11"/>
      <c r="AA52" s="10"/>
      <c r="AB52" s="8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8"/>
      <c r="AP52" s="8">
        <f>AB52+AO52</f>
        <v>0</v>
      </c>
      <c r="AQ52" s="11"/>
      <c r="AR52" s="10"/>
      <c r="AS52" s="11"/>
      <c r="AT52" s="10"/>
      <c r="AU52" s="11"/>
      <c r="AV52" s="10"/>
      <c r="AW52" s="8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8"/>
      <c r="BK52" s="8">
        <f>AW52+BJ52</f>
        <v>0</v>
      </c>
      <c r="BL52" s="11"/>
      <c r="BM52" s="10"/>
      <c r="BN52" s="11"/>
      <c r="BO52" s="10"/>
      <c r="BP52" s="11"/>
      <c r="BQ52" s="10"/>
      <c r="BR52" s="8"/>
      <c r="BS52" s="11"/>
      <c r="BT52" s="10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8"/>
      <c r="CF52" s="8">
        <f>BR52+CE52</f>
        <v>0</v>
      </c>
      <c r="CG52" s="11"/>
      <c r="CH52" s="10"/>
      <c r="CI52" s="11"/>
      <c r="CJ52" s="10"/>
      <c r="CK52" s="11"/>
      <c r="CL52" s="10"/>
      <c r="CM52" s="8"/>
      <c r="CN52" s="11"/>
      <c r="CO52" s="10"/>
      <c r="CP52" s="11"/>
      <c r="CQ52" s="10"/>
      <c r="CR52" s="11"/>
      <c r="CS52" s="10"/>
      <c r="CT52" s="11"/>
      <c r="CU52" s="10"/>
      <c r="CV52" s="11"/>
      <c r="CW52" s="10"/>
      <c r="CX52" s="11"/>
      <c r="CY52" s="10"/>
      <c r="CZ52" s="8"/>
      <c r="DA52" s="8">
        <f>CM52+CZ52</f>
        <v>0</v>
      </c>
      <c r="DB52" s="11">
        <f>$C$52*4</f>
        <v>0</v>
      </c>
      <c r="DC52" s="10" t="s">
        <v>62</v>
      </c>
      <c r="DD52" s="11">
        <f>$C$52*6</f>
        <v>0</v>
      </c>
      <c r="DE52" s="10" t="s">
        <v>62</v>
      </c>
      <c r="DF52" s="11"/>
      <c r="DG52" s="10"/>
      <c r="DH52" s="8">
        <f>$C$52*1</f>
        <v>0</v>
      </c>
      <c r="DI52" s="11"/>
      <c r="DJ52" s="10"/>
      <c r="DK52" s="11"/>
      <c r="DL52" s="10"/>
      <c r="DM52" s="11"/>
      <c r="DN52" s="10"/>
      <c r="DO52" s="11"/>
      <c r="DP52" s="10"/>
      <c r="DQ52" s="11"/>
      <c r="DR52" s="10"/>
      <c r="DS52" s="11"/>
      <c r="DT52" s="10"/>
      <c r="DU52" s="8"/>
      <c r="DV52" s="8">
        <f>DH52+DU52</f>
        <v>0</v>
      </c>
      <c r="DW52" s="11"/>
      <c r="DX52" s="10"/>
      <c r="DY52" s="11"/>
      <c r="DZ52" s="10"/>
      <c r="EA52" s="11"/>
      <c r="EB52" s="10"/>
      <c r="EC52" s="8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8"/>
      <c r="EQ52" s="8">
        <f>EC52+EP52</f>
        <v>0</v>
      </c>
      <c r="ER52" s="11"/>
      <c r="ES52" s="10"/>
      <c r="ET52" s="11"/>
      <c r="EU52" s="10"/>
      <c r="EV52" s="11"/>
      <c r="EW52" s="10"/>
      <c r="EX52" s="8"/>
      <c r="EY52" s="11"/>
      <c r="EZ52" s="10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8"/>
      <c r="FL52" s="8">
        <f>EX52+FK52</f>
        <v>0</v>
      </c>
      <c r="FM52" s="11"/>
      <c r="FN52" s="10"/>
      <c r="FO52" s="11"/>
      <c r="FP52" s="10"/>
      <c r="FQ52" s="11"/>
      <c r="FR52" s="10"/>
      <c r="FS52" s="8"/>
      <c r="FT52" s="11"/>
      <c r="FU52" s="10"/>
      <c r="FV52" s="11"/>
      <c r="FW52" s="10"/>
      <c r="FX52" s="11"/>
      <c r="FY52" s="10"/>
      <c r="FZ52" s="11"/>
      <c r="GA52" s="10"/>
      <c r="GB52" s="11"/>
      <c r="GC52" s="10"/>
      <c r="GD52" s="11"/>
      <c r="GE52" s="10"/>
      <c r="GF52" s="8"/>
      <c r="GG52" s="8">
        <f>FS52+GF52</f>
        <v>0</v>
      </c>
    </row>
    <row r="53" spans="1:189" ht="12.75">
      <c r="A53" s="7"/>
      <c r="B53" s="7">
        <v>10</v>
      </c>
      <c r="C53" s="7">
        <v>1</v>
      </c>
      <c r="D53" s="7"/>
      <c r="E53" s="7"/>
      <c r="F53" s="3" t="s">
        <v>131</v>
      </c>
      <c r="G53" s="7">
        <f>$C$53*COUNTIF(V53:GG53,"e")</f>
        <v>0</v>
      </c>
      <c r="H53" s="7">
        <f>$C$53*COUNTIF(V53:GG53,"z")</f>
        <v>0</v>
      </c>
      <c r="I53" s="7">
        <f>SUM(J53:R53)</f>
        <v>0</v>
      </c>
      <c r="J53" s="7">
        <f>V53+AQ53+BL53+CG53+DB53+DW53+ER53+FM53</f>
        <v>0</v>
      </c>
      <c r="K53" s="7">
        <f>X53+AS53+BN53+CI53+DD53+DY53+ET53+FO53</f>
        <v>0</v>
      </c>
      <c r="L53" s="7">
        <f>Z53+AU53+BP53+CK53+DF53+EA53+EV53+FQ53</f>
        <v>0</v>
      </c>
      <c r="M53" s="7">
        <f>AC53+AX53+BS53+CN53+DI53+ED53+EY53+FT53</f>
        <v>0</v>
      </c>
      <c r="N53" s="7">
        <f>AE53+AZ53+BU53+CP53+DK53+EF53+FA53+FV53</f>
        <v>0</v>
      </c>
      <c r="O53" s="7">
        <f>AG53+BB53+BW53+CR53+DM53+EH53+FC53+FX53</f>
        <v>0</v>
      </c>
      <c r="P53" s="7">
        <f>AI53+BD53+BY53+CT53+DO53+EJ53+FE53+FZ53</f>
        <v>0</v>
      </c>
      <c r="Q53" s="7">
        <f>AK53+BF53+CA53+CV53+DQ53+EL53+FG53+GB53</f>
        <v>0</v>
      </c>
      <c r="R53" s="7">
        <f>AM53+BH53+CC53+CX53+DS53+EN53+FI53+GD53</f>
        <v>0</v>
      </c>
      <c r="S53" s="8">
        <f>AP53+BK53+CF53+DA53+DV53+EQ53+FL53+GG53</f>
        <v>0</v>
      </c>
      <c r="T53" s="8">
        <f>AO53+BJ53+CE53+CZ53+DU53+EP53+FK53+GF53</f>
        <v>0</v>
      </c>
      <c r="U53" s="8">
        <f>$C$53*0.7</f>
        <v>0</v>
      </c>
      <c r="V53" s="11"/>
      <c r="W53" s="10"/>
      <c r="X53" s="11"/>
      <c r="Y53" s="10"/>
      <c r="Z53" s="11"/>
      <c r="AA53" s="10"/>
      <c r="AB53" s="8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8"/>
      <c r="AP53" s="8">
        <f>AB53+AO53</f>
        <v>0</v>
      </c>
      <c r="AQ53" s="11"/>
      <c r="AR53" s="10"/>
      <c r="AS53" s="11"/>
      <c r="AT53" s="10"/>
      <c r="AU53" s="11"/>
      <c r="AV53" s="10"/>
      <c r="AW53" s="8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8"/>
      <c r="BK53" s="8">
        <f>AW53+BJ53</f>
        <v>0</v>
      </c>
      <c r="BL53" s="11">
        <f>$C$53*8</f>
        <v>0</v>
      </c>
      <c r="BM53" s="10" t="s">
        <v>62</v>
      </c>
      <c r="BN53" s="11"/>
      <c r="BO53" s="10"/>
      <c r="BP53" s="11"/>
      <c r="BQ53" s="10"/>
      <c r="BR53" s="8">
        <f>$C$53*1</f>
        <v>0</v>
      </c>
      <c r="BS53" s="11"/>
      <c r="BT53" s="10"/>
      <c r="BU53" s="11">
        <f>$C$53*10</f>
        <v>0</v>
      </c>
      <c r="BV53" s="10" t="s">
        <v>62</v>
      </c>
      <c r="BW53" s="11"/>
      <c r="BX53" s="10"/>
      <c r="BY53" s="11"/>
      <c r="BZ53" s="10"/>
      <c r="CA53" s="11"/>
      <c r="CB53" s="10"/>
      <c r="CC53" s="11"/>
      <c r="CD53" s="10"/>
      <c r="CE53" s="8">
        <f>$C$53*2</f>
        <v>0</v>
      </c>
      <c r="CF53" s="8">
        <f>BR53+CE53</f>
        <v>0</v>
      </c>
      <c r="CG53" s="11"/>
      <c r="CH53" s="10"/>
      <c r="CI53" s="11"/>
      <c r="CJ53" s="10"/>
      <c r="CK53" s="11"/>
      <c r="CL53" s="10"/>
      <c r="CM53" s="8"/>
      <c r="CN53" s="11"/>
      <c r="CO53" s="10"/>
      <c r="CP53" s="11"/>
      <c r="CQ53" s="10"/>
      <c r="CR53" s="11"/>
      <c r="CS53" s="10"/>
      <c r="CT53" s="11"/>
      <c r="CU53" s="10"/>
      <c r="CV53" s="11"/>
      <c r="CW53" s="10"/>
      <c r="CX53" s="11"/>
      <c r="CY53" s="10"/>
      <c r="CZ53" s="8"/>
      <c r="DA53" s="8">
        <f>CM53+CZ53</f>
        <v>0</v>
      </c>
      <c r="DB53" s="11"/>
      <c r="DC53" s="10"/>
      <c r="DD53" s="11"/>
      <c r="DE53" s="10"/>
      <c r="DF53" s="11"/>
      <c r="DG53" s="10"/>
      <c r="DH53" s="8"/>
      <c r="DI53" s="11"/>
      <c r="DJ53" s="10"/>
      <c r="DK53" s="11"/>
      <c r="DL53" s="10"/>
      <c r="DM53" s="11"/>
      <c r="DN53" s="10"/>
      <c r="DO53" s="11"/>
      <c r="DP53" s="10"/>
      <c r="DQ53" s="11"/>
      <c r="DR53" s="10"/>
      <c r="DS53" s="11"/>
      <c r="DT53" s="10"/>
      <c r="DU53" s="8"/>
      <c r="DV53" s="8">
        <f>DH53+DU53</f>
        <v>0</v>
      </c>
      <c r="DW53" s="11"/>
      <c r="DX53" s="10"/>
      <c r="DY53" s="11"/>
      <c r="DZ53" s="10"/>
      <c r="EA53" s="11"/>
      <c r="EB53" s="10"/>
      <c r="EC53" s="8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8"/>
      <c r="EQ53" s="8">
        <f>EC53+EP53</f>
        <v>0</v>
      </c>
      <c r="ER53" s="11"/>
      <c r="ES53" s="10"/>
      <c r="ET53" s="11"/>
      <c r="EU53" s="10"/>
      <c r="EV53" s="11"/>
      <c r="EW53" s="10"/>
      <c r="EX53" s="8"/>
      <c r="EY53" s="11"/>
      <c r="EZ53" s="10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8"/>
      <c r="FL53" s="8">
        <f>EX53+FK53</f>
        <v>0</v>
      </c>
      <c r="FM53" s="11"/>
      <c r="FN53" s="10"/>
      <c r="FO53" s="11"/>
      <c r="FP53" s="10"/>
      <c r="FQ53" s="11"/>
      <c r="FR53" s="10"/>
      <c r="FS53" s="8"/>
      <c r="FT53" s="11"/>
      <c r="FU53" s="10"/>
      <c r="FV53" s="11"/>
      <c r="FW53" s="10"/>
      <c r="FX53" s="11"/>
      <c r="FY53" s="10"/>
      <c r="FZ53" s="11"/>
      <c r="GA53" s="10"/>
      <c r="GB53" s="11"/>
      <c r="GC53" s="10"/>
      <c r="GD53" s="11"/>
      <c r="GE53" s="10"/>
      <c r="GF53" s="8"/>
      <c r="GG53" s="8">
        <f>FS53+GF53</f>
        <v>0</v>
      </c>
    </row>
    <row r="54" spans="1:189" ht="12.75">
      <c r="A54" s="7"/>
      <c r="B54" s="7">
        <v>15</v>
      </c>
      <c r="C54" s="7">
        <v>2</v>
      </c>
      <c r="D54" s="7"/>
      <c r="E54" s="7"/>
      <c r="F54" s="3" t="s">
        <v>132</v>
      </c>
      <c r="G54" s="7">
        <f>$C$54*COUNTIF(V54:GG54,"e")</f>
        <v>0</v>
      </c>
      <c r="H54" s="7">
        <f>$C$54*COUNTIF(V54:GG54,"z")</f>
        <v>0</v>
      </c>
      <c r="I54" s="7">
        <f>SUM(J54:R54)</f>
        <v>0</v>
      </c>
      <c r="J54" s="7">
        <f>V54+AQ54+BL54+CG54+DB54+DW54+ER54+FM54</f>
        <v>0</v>
      </c>
      <c r="K54" s="7">
        <f>X54+AS54+BN54+CI54+DD54+DY54+ET54+FO54</f>
        <v>0</v>
      </c>
      <c r="L54" s="7">
        <f>Z54+AU54+BP54+CK54+DF54+EA54+EV54+FQ54</f>
        <v>0</v>
      </c>
      <c r="M54" s="7">
        <f>AC54+AX54+BS54+CN54+DI54+ED54+EY54+FT54</f>
        <v>0</v>
      </c>
      <c r="N54" s="7">
        <f>AE54+AZ54+BU54+CP54+DK54+EF54+FA54+FV54</f>
        <v>0</v>
      </c>
      <c r="O54" s="7">
        <f>AG54+BB54+BW54+CR54+DM54+EH54+FC54+FX54</f>
        <v>0</v>
      </c>
      <c r="P54" s="7">
        <f>AI54+BD54+BY54+CT54+DO54+EJ54+FE54+FZ54</f>
        <v>0</v>
      </c>
      <c r="Q54" s="7">
        <f>AK54+BF54+CA54+CV54+DQ54+EL54+FG54+GB54</f>
        <v>0</v>
      </c>
      <c r="R54" s="7">
        <f>AM54+BH54+CC54+CX54+DS54+EN54+FI54+GD54</f>
        <v>0</v>
      </c>
      <c r="S54" s="8">
        <f>AP54+BK54+CF54+DA54+DV54+EQ54+FL54+GG54</f>
        <v>0</v>
      </c>
      <c r="T54" s="8">
        <f>AO54+BJ54+CE54+CZ54+DU54+EP54+FK54+GF54</f>
        <v>0</v>
      </c>
      <c r="U54" s="8">
        <f>$C$54*0.4</f>
        <v>0</v>
      </c>
      <c r="V54" s="11"/>
      <c r="W54" s="10"/>
      <c r="X54" s="11"/>
      <c r="Y54" s="10"/>
      <c r="Z54" s="11"/>
      <c r="AA54" s="10"/>
      <c r="AB54" s="8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8"/>
      <c r="AP54" s="8">
        <f>AB54+AO54</f>
        <v>0</v>
      </c>
      <c r="AQ54" s="11"/>
      <c r="AR54" s="10"/>
      <c r="AS54" s="11"/>
      <c r="AT54" s="10"/>
      <c r="AU54" s="11"/>
      <c r="AV54" s="10"/>
      <c r="AW54" s="8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8"/>
      <c r="BK54" s="8">
        <f>AW54+BJ54</f>
        <v>0</v>
      </c>
      <c r="BL54" s="11"/>
      <c r="BM54" s="10"/>
      <c r="BN54" s="11"/>
      <c r="BO54" s="10"/>
      <c r="BP54" s="11"/>
      <c r="BQ54" s="10"/>
      <c r="BR54" s="8"/>
      <c r="BS54" s="11"/>
      <c r="BT54" s="10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8"/>
      <c r="CF54" s="8">
        <f>BR54+CE54</f>
        <v>0</v>
      </c>
      <c r="CG54" s="11"/>
      <c r="CH54" s="10"/>
      <c r="CI54" s="11"/>
      <c r="CJ54" s="10"/>
      <c r="CK54" s="11"/>
      <c r="CL54" s="10"/>
      <c r="CM54" s="8"/>
      <c r="CN54" s="11"/>
      <c r="CO54" s="10"/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8"/>
      <c r="DA54" s="8">
        <f>CM54+CZ54</f>
        <v>0</v>
      </c>
      <c r="DB54" s="11">
        <f>$C$54*5</f>
        <v>0</v>
      </c>
      <c r="DC54" s="10" t="s">
        <v>62</v>
      </c>
      <c r="DD54" s="11"/>
      <c r="DE54" s="10"/>
      <c r="DF54" s="11"/>
      <c r="DG54" s="10"/>
      <c r="DH54" s="8">
        <f>$C$54*1</f>
        <v>0</v>
      </c>
      <c r="DI54" s="11"/>
      <c r="DJ54" s="10"/>
      <c r="DK54" s="11">
        <f>$C$54*5</f>
        <v>0</v>
      </c>
      <c r="DL54" s="10" t="s">
        <v>62</v>
      </c>
      <c r="DM54" s="11"/>
      <c r="DN54" s="10"/>
      <c r="DO54" s="11"/>
      <c r="DP54" s="10"/>
      <c r="DQ54" s="11"/>
      <c r="DR54" s="10"/>
      <c r="DS54" s="11"/>
      <c r="DT54" s="10"/>
      <c r="DU54" s="8">
        <f>$C$54*1</f>
        <v>0</v>
      </c>
      <c r="DV54" s="8">
        <f>DH54+DU54</f>
        <v>0</v>
      </c>
      <c r="DW54" s="11"/>
      <c r="DX54" s="10"/>
      <c r="DY54" s="11"/>
      <c r="DZ54" s="10"/>
      <c r="EA54" s="11"/>
      <c r="EB54" s="10"/>
      <c r="EC54" s="8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8"/>
      <c r="EQ54" s="8">
        <f>EC54+EP54</f>
        <v>0</v>
      </c>
      <c r="ER54" s="11"/>
      <c r="ES54" s="10"/>
      <c r="ET54" s="11"/>
      <c r="EU54" s="10"/>
      <c r="EV54" s="11"/>
      <c r="EW54" s="10"/>
      <c r="EX54" s="8"/>
      <c r="EY54" s="11"/>
      <c r="EZ54" s="10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8"/>
      <c r="FL54" s="8">
        <f>EX54+FK54</f>
        <v>0</v>
      </c>
      <c r="FM54" s="11"/>
      <c r="FN54" s="10"/>
      <c r="FO54" s="11"/>
      <c r="FP54" s="10"/>
      <c r="FQ54" s="11"/>
      <c r="FR54" s="10"/>
      <c r="FS54" s="8"/>
      <c r="FT54" s="11"/>
      <c r="FU54" s="10"/>
      <c r="FV54" s="11"/>
      <c r="FW54" s="10"/>
      <c r="FX54" s="11"/>
      <c r="FY54" s="10"/>
      <c r="FZ54" s="11"/>
      <c r="GA54" s="10"/>
      <c r="GB54" s="11"/>
      <c r="GC54" s="10"/>
      <c r="GD54" s="11"/>
      <c r="GE54" s="10"/>
      <c r="GF54" s="8"/>
      <c r="GG54" s="8">
        <f>FS54+GF54</f>
        <v>0</v>
      </c>
    </row>
    <row r="55" spans="1:189" ht="12.75">
      <c r="A55" s="7"/>
      <c r="B55" s="7">
        <v>16</v>
      </c>
      <c r="C55" s="7">
        <v>1</v>
      </c>
      <c r="D55" s="7"/>
      <c r="E55" s="7"/>
      <c r="F55" s="3" t="s">
        <v>133</v>
      </c>
      <c r="G55" s="7">
        <f>$C$55*COUNTIF(V55:GG55,"e")</f>
        <v>0</v>
      </c>
      <c r="H55" s="7">
        <f>$C$55*COUNTIF(V55:GG55,"z")</f>
        <v>0</v>
      </c>
      <c r="I55" s="7">
        <f>SUM(J55:R55)</f>
        <v>0</v>
      </c>
      <c r="J55" s="7">
        <f>V55+AQ55+BL55+CG55+DB55+DW55+ER55+FM55</f>
        <v>0</v>
      </c>
      <c r="K55" s="7">
        <f>X55+AS55+BN55+CI55+DD55+DY55+ET55+FO55</f>
        <v>0</v>
      </c>
      <c r="L55" s="7">
        <f>Z55+AU55+BP55+CK55+DF55+EA55+EV55+FQ55</f>
        <v>0</v>
      </c>
      <c r="M55" s="7">
        <f>AC55+AX55+BS55+CN55+DI55+ED55+EY55+FT55</f>
        <v>0</v>
      </c>
      <c r="N55" s="7">
        <f>AE55+AZ55+BU55+CP55+DK55+EF55+FA55+FV55</f>
        <v>0</v>
      </c>
      <c r="O55" s="7">
        <f>AG55+BB55+BW55+CR55+DM55+EH55+FC55+FX55</f>
        <v>0</v>
      </c>
      <c r="P55" s="7">
        <f>AI55+BD55+BY55+CT55+DO55+EJ55+FE55+FZ55</f>
        <v>0</v>
      </c>
      <c r="Q55" s="7">
        <f>AK55+BF55+CA55+CV55+DQ55+EL55+FG55+GB55</f>
        <v>0</v>
      </c>
      <c r="R55" s="7">
        <f>AM55+BH55+CC55+CX55+DS55+EN55+FI55+GD55</f>
        <v>0</v>
      </c>
      <c r="S55" s="8">
        <f>AP55+BK55+CF55+DA55+DV55+EQ55+FL55+GG55</f>
        <v>0</v>
      </c>
      <c r="T55" s="8">
        <f>AO55+BJ55+CE55+CZ55+DU55+EP55+FK55+GF55</f>
        <v>0</v>
      </c>
      <c r="U55" s="8">
        <f>$C$55*0.5</f>
        <v>0</v>
      </c>
      <c r="V55" s="11"/>
      <c r="W55" s="10"/>
      <c r="X55" s="11"/>
      <c r="Y55" s="10"/>
      <c r="Z55" s="11"/>
      <c r="AA55" s="10"/>
      <c r="AB55" s="8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8"/>
      <c r="AP55" s="8">
        <f>AB55+AO55</f>
        <v>0</v>
      </c>
      <c r="AQ55" s="11"/>
      <c r="AR55" s="10"/>
      <c r="AS55" s="11"/>
      <c r="AT55" s="10"/>
      <c r="AU55" s="11"/>
      <c r="AV55" s="10"/>
      <c r="AW55" s="8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8"/>
      <c r="BK55" s="8">
        <f>AW55+BJ55</f>
        <v>0</v>
      </c>
      <c r="BL55" s="11"/>
      <c r="BM55" s="10"/>
      <c r="BN55" s="11"/>
      <c r="BO55" s="10"/>
      <c r="BP55" s="11"/>
      <c r="BQ55" s="10"/>
      <c r="BR55" s="8"/>
      <c r="BS55" s="11"/>
      <c r="BT55" s="10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8"/>
      <c r="CF55" s="8">
        <f>BR55+CE55</f>
        <v>0</v>
      </c>
      <c r="CG55" s="11"/>
      <c r="CH55" s="10"/>
      <c r="CI55" s="11"/>
      <c r="CJ55" s="10"/>
      <c r="CK55" s="11"/>
      <c r="CL55" s="10"/>
      <c r="CM55" s="8"/>
      <c r="CN55" s="11"/>
      <c r="CO55" s="10"/>
      <c r="CP55" s="11"/>
      <c r="CQ55" s="10"/>
      <c r="CR55" s="11"/>
      <c r="CS55" s="10"/>
      <c r="CT55" s="11"/>
      <c r="CU55" s="10"/>
      <c r="CV55" s="11"/>
      <c r="CW55" s="10"/>
      <c r="CX55" s="11"/>
      <c r="CY55" s="10"/>
      <c r="CZ55" s="8"/>
      <c r="DA55" s="8">
        <f>CM55+CZ55</f>
        <v>0</v>
      </c>
      <c r="DB55" s="11">
        <f>$C$55*4</f>
        <v>0</v>
      </c>
      <c r="DC55" s="10" t="s">
        <v>62</v>
      </c>
      <c r="DD55" s="11">
        <f>$C$55*4</f>
        <v>0</v>
      </c>
      <c r="DE55" s="10" t="s">
        <v>62</v>
      </c>
      <c r="DF55" s="11"/>
      <c r="DG55" s="10"/>
      <c r="DH55" s="8">
        <f>$C$55*1.6</f>
        <v>0</v>
      </c>
      <c r="DI55" s="11"/>
      <c r="DJ55" s="10"/>
      <c r="DK55" s="11">
        <f>$C$55*2</f>
        <v>0</v>
      </c>
      <c r="DL55" s="10" t="s">
        <v>62</v>
      </c>
      <c r="DM55" s="11"/>
      <c r="DN55" s="10"/>
      <c r="DO55" s="11"/>
      <c r="DP55" s="10"/>
      <c r="DQ55" s="11"/>
      <c r="DR55" s="10"/>
      <c r="DS55" s="11"/>
      <c r="DT55" s="10"/>
      <c r="DU55" s="8">
        <f>$C$55*0.4</f>
        <v>0</v>
      </c>
      <c r="DV55" s="8">
        <f>DH55+DU55</f>
        <v>0</v>
      </c>
      <c r="DW55" s="11"/>
      <c r="DX55" s="10"/>
      <c r="DY55" s="11"/>
      <c r="DZ55" s="10"/>
      <c r="EA55" s="11"/>
      <c r="EB55" s="10"/>
      <c r="EC55" s="8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8"/>
      <c r="EQ55" s="8">
        <f>EC55+EP55</f>
        <v>0</v>
      </c>
      <c r="ER55" s="11"/>
      <c r="ES55" s="10"/>
      <c r="ET55" s="11"/>
      <c r="EU55" s="10"/>
      <c r="EV55" s="11"/>
      <c r="EW55" s="10"/>
      <c r="EX55" s="8"/>
      <c r="EY55" s="11"/>
      <c r="EZ55" s="10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8"/>
      <c r="FL55" s="8">
        <f>EX55+FK55</f>
        <v>0</v>
      </c>
      <c r="FM55" s="11"/>
      <c r="FN55" s="10"/>
      <c r="FO55" s="11"/>
      <c r="FP55" s="10"/>
      <c r="FQ55" s="11"/>
      <c r="FR55" s="10"/>
      <c r="FS55" s="8"/>
      <c r="FT55" s="11"/>
      <c r="FU55" s="10"/>
      <c r="FV55" s="11"/>
      <c r="FW55" s="10"/>
      <c r="FX55" s="11"/>
      <c r="FY55" s="10"/>
      <c r="FZ55" s="11"/>
      <c r="GA55" s="10"/>
      <c r="GB55" s="11"/>
      <c r="GC55" s="10"/>
      <c r="GD55" s="11"/>
      <c r="GE55" s="10"/>
      <c r="GF55" s="8"/>
      <c r="GG55" s="8">
        <f>FS55+GF55</f>
        <v>0</v>
      </c>
    </row>
    <row r="56" spans="1:189" ht="12.75">
      <c r="A56" s="7"/>
      <c r="B56" s="7"/>
      <c r="C56" s="7"/>
      <c r="D56" s="7"/>
      <c r="E56" s="7" t="s">
        <v>134</v>
      </c>
      <c r="F56" s="3" t="s">
        <v>135</v>
      </c>
      <c r="G56" s="7">
        <f>COUNTIF(V56:GG56,"e")</f>
        <v>0</v>
      </c>
      <c r="H56" s="7">
        <f>COUNTIF(V56:GG56,"z")</f>
        <v>0</v>
      </c>
      <c r="I56" s="7">
        <f>SUM(J56:R56)</f>
        <v>0</v>
      </c>
      <c r="J56" s="7">
        <f>V56+AQ56+BL56+CG56+DB56+DW56+ER56+FM56</f>
        <v>0</v>
      </c>
      <c r="K56" s="7">
        <f>X56+AS56+BN56+CI56+DD56+DY56+ET56+FO56</f>
        <v>0</v>
      </c>
      <c r="L56" s="7">
        <f>Z56+AU56+BP56+CK56+DF56+EA56+EV56+FQ56</f>
        <v>0</v>
      </c>
      <c r="M56" s="7">
        <f>AC56+AX56+BS56+CN56+DI56+ED56+EY56+FT56</f>
        <v>0</v>
      </c>
      <c r="N56" s="7">
        <f>AE56+AZ56+BU56+CP56+DK56+EF56+FA56+FV56</f>
        <v>0</v>
      </c>
      <c r="O56" s="7">
        <f>AG56+BB56+BW56+CR56+DM56+EH56+FC56+FX56</f>
        <v>0</v>
      </c>
      <c r="P56" s="7">
        <f>AI56+BD56+BY56+CT56+DO56+EJ56+FE56+FZ56</f>
        <v>0</v>
      </c>
      <c r="Q56" s="7">
        <f>AK56+BF56+CA56+CV56+DQ56+EL56+FG56+GB56</f>
        <v>0</v>
      </c>
      <c r="R56" s="7">
        <f>AM56+BH56+CC56+CX56+DS56+EN56+FI56+GD56</f>
        <v>0</v>
      </c>
      <c r="S56" s="8">
        <f>AP56+BK56+CF56+DA56+DV56+EQ56+FL56+GG56</f>
        <v>0</v>
      </c>
      <c r="T56" s="8">
        <f>AO56+BJ56+CE56+CZ56+DU56+EP56+FK56+GF56</f>
        <v>0</v>
      </c>
      <c r="U56" s="8">
        <v>0.8</v>
      </c>
      <c r="V56" s="11"/>
      <c r="W56" s="10"/>
      <c r="X56" s="11"/>
      <c r="Y56" s="10"/>
      <c r="Z56" s="11"/>
      <c r="AA56" s="10"/>
      <c r="AB56" s="8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8"/>
      <c r="AP56" s="8">
        <f>AB56+AO56</f>
        <v>0</v>
      </c>
      <c r="AQ56" s="11"/>
      <c r="AR56" s="10"/>
      <c r="AS56" s="11"/>
      <c r="AT56" s="10"/>
      <c r="AU56" s="11"/>
      <c r="AV56" s="10"/>
      <c r="AW56" s="8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8"/>
      <c r="BK56" s="8">
        <f>AW56+BJ56</f>
        <v>0</v>
      </c>
      <c r="BL56" s="11"/>
      <c r="BM56" s="10"/>
      <c r="BN56" s="11"/>
      <c r="BO56" s="10"/>
      <c r="BP56" s="11"/>
      <c r="BQ56" s="10"/>
      <c r="BR56" s="8"/>
      <c r="BS56" s="11"/>
      <c r="BT56" s="10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8"/>
      <c r="CF56" s="8">
        <f>BR56+CE56</f>
        <v>0</v>
      </c>
      <c r="CG56" s="11"/>
      <c r="CH56" s="10"/>
      <c r="CI56" s="11"/>
      <c r="CJ56" s="10"/>
      <c r="CK56" s="11"/>
      <c r="CL56" s="10"/>
      <c r="CM56" s="8"/>
      <c r="CN56" s="11"/>
      <c r="CO56" s="10"/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8"/>
      <c r="DA56" s="8">
        <f>CM56+CZ56</f>
        <v>0</v>
      </c>
      <c r="DB56" s="11"/>
      <c r="DC56" s="10"/>
      <c r="DD56" s="11"/>
      <c r="DE56" s="10"/>
      <c r="DF56" s="11"/>
      <c r="DG56" s="10"/>
      <c r="DH56" s="8"/>
      <c r="DI56" s="11"/>
      <c r="DJ56" s="10"/>
      <c r="DK56" s="11"/>
      <c r="DL56" s="10"/>
      <c r="DM56" s="11"/>
      <c r="DN56" s="10"/>
      <c r="DO56" s="11"/>
      <c r="DP56" s="10"/>
      <c r="DQ56" s="11"/>
      <c r="DR56" s="10"/>
      <c r="DS56" s="11"/>
      <c r="DT56" s="10"/>
      <c r="DU56" s="8"/>
      <c r="DV56" s="8">
        <f>DH56+DU56</f>
        <v>0</v>
      </c>
      <c r="DW56" s="11"/>
      <c r="DX56" s="10"/>
      <c r="DY56" s="11"/>
      <c r="DZ56" s="10"/>
      <c r="EA56" s="11"/>
      <c r="EB56" s="10"/>
      <c r="EC56" s="8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8"/>
      <c r="EQ56" s="8">
        <f>EC56+EP56</f>
        <v>0</v>
      </c>
      <c r="ER56" s="11">
        <v>8</v>
      </c>
      <c r="ES56" s="10" t="s">
        <v>62</v>
      </c>
      <c r="ET56" s="11"/>
      <c r="EU56" s="10"/>
      <c r="EV56" s="11"/>
      <c r="EW56" s="10"/>
      <c r="EX56" s="8">
        <v>0.4</v>
      </c>
      <c r="EY56" s="11"/>
      <c r="EZ56" s="10"/>
      <c r="FA56" s="11">
        <v>10</v>
      </c>
      <c r="FB56" s="10" t="s">
        <v>62</v>
      </c>
      <c r="FC56" s="11"/>
      <c r="FD56" s="10"/>
      <c r="FE56" s="11"/>
      <c r="FF56" s="10"/>
      <c r="FG56" s="11"/>
      <c r="FH56" s="10"/>
      <c r="FI56" s="11"/>
      <c r="FJ56" s="10"/>
      <c r="FK56" s="8">
        <v>1.6</v>
      </c>
      <c r="FL56" s="8">
        <f>EX56+FK56</f>
        <v>0</v>
      </c>
      <c r="FM56" s="11"/>
      <c r="FN56" s="10"/>
      <c r="FO56" s="11"/>
      <c r="FP56" s="10"/>
      <c r="FQ56" s="11"/>
      <c r="FR56" s="10"/>
      <c r="FS56" s="8"/>
      <c r="FT56" s="11"/>
      <c r="FU56" s="10"/>
      <c r="FV56" s="11"/>
      <c r="FW56" s="10"/>
      <c r="FX56" s="11"/>
      <c r="FY56" s="10"/>
      <c r="FZ56" s="11"/>
      <c r="GA56" s="10"/>
      <c r="GB56" s="11"/>
      <c r="GC56" s="10"/>
      <c r="GD56" s="11"/>
      <c r="GE56" s="10"/>
      <c r="GF56" s="8"/>
      <c r="GG56" s="8">
        <f>FS56+GF56</f>
        <v>0</v>
      </c>
    </row>
    <row r="57" spans="1:189" ht="12.75">
      <c r="A57" s="7"/>
      <c r="B57" s="7"/>
      <c r="C57" s="7"/>
      <c r="D57" s="7"/>
      <c r="E57" s="7" t="s">
        <v>136</v>
      </c>
      <c r="F57" s="3" t="s">
        <v>137</v>
      </c>
      <c r="G57" s="7">
        <f>COUNTIF(V57:GG57,"e")</f>
        <v>0</v>
      </c>
      <c r="H57" s="7">
        <f>COUNTIF(V57:GG57,"z")</f>
        <v>0</v>
      </c>
      <c r="I57" s="7">
        <f>SUM(J57:R57)</f>
        <v>0</v>
      </c>
      <c r="J57" s="7">
        <f>V57+AQ57+BL57+CG57+DB57+DW57+ER57+FM57</f>
        <v>0</v>
      </c>
      <c r="K57" s="7">
        <f>X57+AS57+BN57+CI57+DD57+DY57+ET57+FO57</f>
        <v>0</v>
      </c>
      <c r="L57" s="7">
        <f>Z57+AU57+BP57+CK57+DF57+EA57+EV57+FQ57</f>
        <v>0</v>
      </c>
      <c r="M57" s="7">
        <f>AC57+AX57+BS57+CN57+DI57+ED57+EY57+FT57</f>
        <v>0</v>
      </c>
      <c r="N57" s="7">
        <f>AE57+AZ57+BU57+CP57+DK57+EF57+FA57+FV57</f>
        <v>0</v>
      </c>
      <c r="O57" s="7">
        <f>AG57+BB57+BW57+CR57+DM57+EH57+FC57+FX57</f>
        <v>0</v>
      </c>
      <c r="P57" s="7">
        <f>AI57+BD57+BY57+CT57+DO57+EJ57+FE57+FZ57</f>
        <v>0</v>
      </c>
      <c r="Q57" s="7">
        <f>AK57+BF57+CA57+CV57+DQ57+EL57+FG57+GB57</f>
        <v>0</v>
      </c>
      <c r="R57" s="7">
        <f>AM57+BH57+CC57+CX57+DS57+EN57+FI57+GD57</f>
        <v>0</v>
      </c>
      <c r="S57" s="8">
        <f>AP57+BK57+CF57+DA57+DV57+EQ57+FL57+GG57</f>
        <v>0</v>
      </c>
      <c r="T57" s="8">
        <f>AO57+BJ57+CE57+CZ57+DU57+EP57+FK57+GF57</f>
        <v>0</v>
      </c>
      <c r="U57" s="8">
        <v>0.4</v>
      </c>
      <c r="V57" s="11"/>
      <c r="W57" s="10"/>
      <c r="X57" s="11"/>
      <c r="Y57" s="10"/>
      <c r="Z57" s="11"/>
      <c r="AA57" s="10"/>
      <c r="AB57" s="8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8"/>
      <c r="AP57" s="8">
        <f>AB57+AO57</f>
        <v>0</v>
      </c>
      <c r="AQ57" s="11"/>
      <c r="AR57" s="10"/>
      <c r="AS57" s="11"/>
      <c r="AT57" s="10"/>
      <c r="AU57" s="11"/>
      <c r="AV57" s="10"/>
      <c r="AW57" s="8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8"/>
      <c r="BK57" s="8">
        <f>AW57+BJ57</f>
        <v>0</v>
      </c>
      <c r="BL57" s="11"/>
      <c r="BM57" s="10"/>
      <c r="BN57" s="11"/>
      <c r="BO57" s="10"/>
      <c r="BP57" s="11"/>
      <c r="BQ57" s="10"/>
      <c r="BR57" s="8"/>
      <c r="BS57" s="11"/>
      <c r="BT57" s="10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8"/>
      <c r="CF57" s="8">
        <f>BR57+CE57</f>
        <v>0</v>
      </c>
      <c r="CG57" s="11"/>
      <c r="CH57" s="10"/>
      <c r="CI57" s="11"/>
      <c r="CJ57" s="10"/>
      <c r="CK57" s="11"/>
      <c r="CL57" s="10"/>
      <c r="CM57" s="8"/>
      <c r="CN57" s="11"/>
      <c r="CO57" s="10"/>
      <c r="CP57" s="11"/>
      <c r="CQ57" s="10"/>
      <c r="CR57" s="11"/>
      <c r="CS57" s="10"/>
      <c r="CT57" s="11"/>
      <c r="CU57" s="10"/>
      <c r="CV57" s="11"/>
      <c r="CW57" s="10"/>
      <c r="CX57" s="11"/>
      <c r="CY57" s="10"/>
      <c r="CZ57" s="8"/>
      <c r="DA57" s="8">
        <f>CM57+CZ57</f>
        <v>0</v>
      </c>
      <c r="DB57" s="11"/>
      <c r="DC57" s="10"/>
      <c r="DD57" s="11"/>
      <c r="DE57" s="10"/>
      <c r="DF57" s="11"/>
      <c r="DG57" s="10"/>
      <c r="DH57" s="8"/>
      <c r="DI57" s="11"/>
      <c r="DJ57" s="10"/>
      <c r="DK57" s="11"/>
      <c r="DL57" s="10"/>
      <c r="DM57" s="11"/>
      <c r="DN57" s="10"/>
      <c r="DO57" s="11"/>
      <c r="DP57" s="10"/>
      <c r="DQ57" s="11"/>
      <c r="DR57" s="10"/>
      <c r="DS57" s="11"/>
      <c r="DT57" s="10"/>
      <c r="DU57" s="8"/>
      <c r="DV57" s="8">
        <f>DH57+DU57</f>
        <v>0</v>
      </c>
      <c r="DW57" s="11"/>
      <c r="DX57" s="10"/>
      <c r="DY57" s="11"/>
      <c r="DZ57" s="10"/>
      <c r="EA57" s="11"/>
      <c r="EB57" s="10"/>
      <c r="EC57" s="8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8"/>
      <c r="EQ57" s="8">
        <f>EC57+EP57</f>
        <v>0</v>
      </c>
      <c r="ER57" s="11">
        <v>5</v>
      </c>
      <c r="ES57" s="10" t="s">
        <v>62</v>
      </c>
      <c r="ET57" s="11"/>
      <c r="EU57" s="10"/>
      <c r="EV57" s="11"/>
      <c r="EW57" s="10"/>
      <c r="EX57" s="8">
        <v>0.4</v>
      </c>
      <c r="EY57" s="11"/>
      <c r="EZ57" s="10"/>
      <c r="FA57" s="11"/>
      <c r="FB57" s="10"/>
      <c r="FC57" s="11"/>
      <c r="FD57" s="10"/>
      <c r="FE57" s="11"/>
      <c r="FF57" s="10"/>
      <c r="FG57" s="11"/>
      <c r="FH57" s="10"/>
      <c r="FI57" s="11">
        <v>5</v>
      </c>
      <c r="FJ57" s="10" t="s">
        <v>62</v>
      </c>
      <c r="FK57" s="8">
        <v>0.6</v>
      </c>
      <c r="FL57" s="8">
        <f>EX57+FK57</f>
        <v>0</v>
      </c>
      <c r="FM57" s="11"/>
      <c r="FN57" s="10"/>
      <c r="FO57" s="11"/>
      <c r="FP57" s="10"/>
      <c r="FQ57" s="11"/>
      <c r="FR57" s="10"/>
      <c r="FS57" s="8"/>
      <c r="FT57" s="11"/>
      <c r="FU57" s="10"/>
      <c r="FV57" s="11"/>
      <c r="FW57" s="10"/>
      <c r="FX57" s="11"/>
      <c r="FY57" s="10"/>
      <c r="FZ57" s="11"/>
      <c r="GA57" s="10"/>
      <c r="GB57" s="11"/>
      <c r="GC57" s="10"/>
      <c r="GD57" s="11"/>
      <c r="GE57" s="10"/>
      <c r="GF57" s="8"/>
      <c r="GG57" s="8">
        <f>FS57+GF57</f>
        <v>0</v>
      </c>
    </row>
    <row r="58" spans="1:189" ht="15.75" customHeight="1">
      <c r="A58" s="7"/>
      <c r="B58" s="7"/>
      <c r="C58" s="7"/>
      <c r="D58" s="7"/>
      <c r="E58" s="7"/>
      <c r="F58" s="7" t="s">
        <v>82</v>
      </c>
      <c r="G58" s="7">
        <f>SUM(G27:G57)</f>
        <v>0</v>
      </c>
      <c r="H58" s="7">
        <f>SUM(H27:H57)</f>
        <v>0</v>
      </c>
      <c r="I58" s="7">
        <f>SUM(I27:I57)</f>
        <v>0</v>
      </c>
      <c r="J58" s="7">
        <f>SUM(J27:J57)</f>
        <v>0</v>
      </c>
      <c r="K58" s="7">
        <f>SUM(K27:K57)</f>
        <v>0</v>
      </c>
      <c r="L58" s="7">
        <f>SUM(L27:L57)</f>
        <v>0</v>
      </c>
      <c r="M58" s="7">
        <f>SUM(M27:M57)</f>
        <v>0</v>
      </c>
      <c r="N58" s="7">
        <f>SUM(N27:N57)</f>
        <v>0</v>
      </c>
      <c r="O58" s="7">
        <f>SUM(O27:O57)</f>
        <v>0</v>
      </c>
      <c r="P58" s="7">
        <f>SUM(P27:P57)</f>
        <v>0</v>
      </c>
      <c r="Q58" s="7">
        <f>SUM(Q27:Q57)</f>
        <v>0</v>
      </c>
      <c r="R58" s="7">
        <f>SUM(R27:R57)</f>
        <v>0</v>
      </c>
      <c r="S58" s="8">
        <f>SUM(S27:S57)</f>
        <v>0</v>
      </c>
      <c r="T58" s="8">
        <f>SUM(T27:T57)</f>
        <v>0</v>
      </c>
      <c r="U58" s="8">
        <f>SUM(U27:U57)</f>
        <v>0</v>
      </c>
      <c r="V58" s="11">
        <f>SUM(V27:V57)</f>
        <v>0</v>
      </c>
      <c r="W58" s="10">
        <f>SUM(W27:W57)</f>
        <v>0</v>
      </c>
      <c r="X58" s="11">
        <f>SUM(X27:X57)</f>
        <v>0</v>
      </c>
      <c r="Y58" s="10">
        <f>SUM(Y27:Y57)</f>
        <v>0</v>
      </c>
      <c r="Z58" s="11">
        <f>SUM(Z27:Z57)</f>
        <v>0</v>
      </c>
      <c r="AA58" s="10">
        <f>SUM(AA27:AA57)</f>
        <v>0</v>
      </c>
      <c r="AB58" s="8">
        <f>SUM(AB27:AB57)</f>
        <v>0</v>
      </c>
      <c r="AC58" s="11">
        <f>SUM(AC27:AC57)</f>
        <v>0</v>
      </c>
      <c r="AD58" s="10">
        <f>SUM(AD27:AD57)</f>
        <v>0</v>
      </c>
      <c r="AE58" s="11">
        <f>SUM(AE27:AE57)</f>
        <v>0</v>
      </c>
      <c r="AF58" s="10">
        <f>SUM(AF27:AF57)</f>
        <v>0</v>
      </c>
      <c r="AG58" s="11">
        <f>SUM(AG27:AG57)</f>
        <v>0</v>
      </c>
      <c r="AH58" s="10">
        <f>SUM(AH27:AH57)</f>
        <v>0</v>
      </c>
      <c r="AI58" s="11">
        <f>SUM(AI27:AI57)</f>
        <v>0</v>
      </c>
      <c r="AJ58" s="10">
        <f>SUM(AJ27:AJ57)</f>
        <v>0</v>
      </c>
      <c r="AK58" s="11">
        <f>SUM(AK27:AK57)</f>
        <v>0</v>
      </c>
      <c r="AL58" s="10">
        <f>SUM(AL27:AL57)</f>
        <v>0</v>
      </c>
      <c r="AM58" s="11">
        <f>SUM(AM27:AM57)</f>
        <v>0</v>
      </c>
      <c r="AN58" s="10">
        <f>SUM(AN27:AN57)</f>
        <v>0</v>
      </c>
      <c r="AO58" s="8">
        <f>SUM(AO27:AO57)</f>
        <v>0</v>
      </c>
      <c r="AP58" s="8">
        <f>SUM(AP27:AP57)</f>
        <v>0</v>
      </c>
      <c r="AQ58" s="11">
        <f>SUM(AQ27:AQ57)</f>
        <v>0</v>
      </c>
      <c r="AR58" s="10">
        <f>SUM(AR27:AR57)</f>
        <v>0</v>
      </c>
      <c r="AS58" s="11">
        <f>SUM(AS27:AS57)</f>
        <v>0</v>
      </c>
      <c r="AT58" s="10">
        <f>SUM(AT27:AT57)</f>
        <v>0</v>
      </c>
      <c r="AU58" s="11">
        <f>SUM(AU27:AU57)</f>
        <v>0</v>
      </c>
      <c r="AV58" s="10">
        <f>SUM(AV27:AV57)</f>
        <v>0</v>
      </c>
      <c r="AW58" s="8">
        <f>SUM(AW27:AW57)</f>
        <v>0</v>
      </c>
      <c r="AX58" s="11">
        <f>SUM(AX27:AX57)</f>
        <v>0</v>
      </c>
      <c r="AY58" s="10">
        <f>SUM(AY27:AY57)</f>
        <v>0</v>
      </c>
      <c r="AZ58" s="11">
        <f>SUM(AZ27:AZ57)</f>
        <v>0</v>
      </c>
      <c r="BA58" s="10">
        <f>SUM(BA27:BA57)</f>
        <v>0</v>
      </c>
      <c r="BB58" s="11">
        <f>SUM(BB27:BB57)</f>
        <v>0</v>
      </c>
      <c r="BC58" s="10">
        <f>SUM(BC27:BC57)</f>
        <v>0</v>
      </c>
      <c r="BD58" s="11">
        <f>SUM(BD27:BD57)</f>
        <v>0</v>
      </c>
      <c r="BE58" s="10">
        <f>SUM(BE27:BE57)</f>
        <v>0</v>
      </c>
      <c r="BF58" s="11">
        <f>SUM(BF27:BF57)</f>
        <v>0</v>
      </c>
      <c r="BG58" s="10">
        <f>SUM(BG27:BG57)</f>
        <v>0</v>
      </c>
      <c r="BH58" s="11">
        <f>SUM(BH27:BH57)</f>
        <v>0</v>
      </c>
      <c r="BI58" s="10">
        <f>SUM(BI27:BI57)</f>
        <v>0</v>
      </c>
      <c r="BJ58" s="8">
        <f>SUM(BJ27:BJ57)</f>
        <v>0</v>
      </c>
      <c r="BK58" s="8">
        <f>SUM(BK27:BK57)</f>
        <v>0</v>
      </c>
      <c r="BL58" s="11">
        <f>SUM(BL27:BL57)</f>
        <v>0</v>
      </c>
      <c r="BM58" s="10">
        <f>SUM(BM27:BM57)</f>
        <v>0</v>
      </c>
      <c r="BN58" s="11">
        <f>SUM(BN27:BN57)</f>
        <v>0</v>
      </c>
      <c r="BO58" s="10">
        <f>SUM(BO27:BO57)</f>
        <v>0</v>
      </c>
      <c r="BP58" s="11">
        <f>SUM(BP27:BP57)</f>
        <v>0</v>
      </c>
      <c r="BQ58" s="10">
        <f>SUM(BQ27:BQ57)</f>
        <v>0</v>
      </c>
      <c r="BR58" s="8">
        <f>SUM(BR27:BR57)</f>
        <v>0</v>
      </c>
      <c r="BS58" s="11">
        <f>SUM(BS27:BS57)</f>
        <v>0</v>
      </c>
      <c r="BT58" s="10">
        <f>SUM(BT27:BT57)</f>
        <v>0</v>
      </c>
      <c r="BU58" s="11">
        <f>SUM(BU27:BU57)</f>
        <v>0</v>
      </c>
      <c r="BV58" s="10">
        <f>SUM(BV27:BV57)</f>
        <v>0</v>
      </c>
      <c r="BW58" s="11">
        <f>SUM(BW27:BW57)</f>
        <v>0</v>
      </c>
      <c r="BX58" s="10">
        <f>SUM(BX27:BX57)</f>
        <v>0</v>
      </c>
      <c r="BY58" s="11">
        <f>SUM(BY27:BY57)</f>
        <v>0</v>
      </c>
      <c r="BZ58" s="10">
        <f>SUM(BZ27:BZ57)</f>
        <v>0</v>
      </c>
      <c r="CA58" s="11">
        <f>SUM(CA27:CA57)</f>
        <v>0</v>
      </c>
      <c r="CB58" s="10">
        <f>SUM(CB27:CB57)</f>
        <v>0</v>
      </c>
      <c r="CC58" s="11">
        <f>SUM(CC27:CC57)</f>
        <v>0</v>
      </c>
      <c r="CD58" s="10">
        <f>SUM(CD27:CD57)</f>
        <v>0</v>
      </c>
      <c r="CE58" s="8">
        <f>SUM(CE27:CE57)</f>
        <v>0</v>
      </c>
      <c r="CF58" s="8">
        <f>SUM(CF27:CF57)</f>
        <v>0</v>
      </c>
      <c r="CG58" s="11">
        <f>SUM(CG27:CG57)</f>
        <v>0</v>
      </c>
      <c r="CH58" s="10">
        <f>SUM(CH27:CH57)</f>
        <v>0</v>
      </c>
      <c r="CI58" s="11">
        <f>SUM(CI27:CI57)</f>
        <v>0</v>
      </c>
      <c r="CJ58" s="10">
        <f>SUM(CJ27:CJ57)</f>
        <v>0</v>
      </c>
      <c r="CK58" s="11">
        <f>SUM(CK27:CK57)</f>
        <v>0</v>
      </c>
      <c r="CL58" s="10">
        <f>SUM(CL27:CL57)</f>
        <v>0</v>
      </c>
      <c r="CM58" s="8">
        <f>SUM(CM27:CM57)</f>
        <v>0</v>
      </c>
      <c r="CN58" s="11">
        <f>SUM(CN27:CN57)</f>
        <v>0</v>
      </c>
      <c r="CO58" s="10">
        <f>SUM(CO27:CO57)</f>
        <v>0</v>
      </c>
      <c r="CP58" s="11">
        <f>SUM(CP27:CP57)</f>
        <v>0</v>
      </c>
      <c r="CQ58" s="10">
        <f>SUM(CQ27:CQ57)</f>
        <v>0</v>
      </c>
      <c r="CR58" s="11">
        <f>SUM(CR27:CR57)</f>
        <v>0</v>
      </c>
      <c r="CS58" s="10">
        <f>SUM(CS27:CS57)</f>
        <v>0</v>
      </c>
      <c r="CT58" s="11">
        <f>SUM(CT27:CT57)</f>
        <v>0</v>
      </c>
      <c r="CU58" s="10">
        <f>SUM(CU27:CU57)</f>
        <v>0</v>
      </c>
      <c r="CV58" s="11">
        <f>SUM(CV27:CV57)</f>
        <v>0</v>
      </c>
      <c r="CW58" s="10">
        <f>SUM(CW27:CW57)</f>
        <v>0</v>
      </c>
      <c r="CX58" s="11">
        <f>SUM(CX27:CX57)</f>
        <v>0</v>
      </c>
      <c r="CY58" s="10">
        <f>SUM(CY27:CY57)</f>
        <v>0</v>
      </c>
      <c r="CZ58" s="8">
        <f>SUM(CZ27:CZ57)</f>
        <v>0</v>
      </c>
      <c r="DA58" s="8">
        <f>SUM(DA27:DA57)</f>
        <v>0</v>
      </c>
      <c r="DB58" s="11">
        <f>SUM(DB27:DB57)</f>
        <v>0</v>
      </c>
      <c r="DC58" s="10">
        <f>SUM(DC27:DC57)</f>
        <v>0</v>
      </c>
      <c r="DD58" s="11">
        <f>SUM(DD27:DD57)</f>
        <v>0</v>
      </c>
      <c r="DE58" s="10">
        <f>SUM(DE27:DE57)</f>
        <v>0</v>
      </c>
      <c r="DF58" s="11">
        <f>SUM(DF27:DF57)</f>
        <v>0</v>
      </c>
      <c r="DG58" s="10">
        <f>SUM(DG27:DG57)</f>
        <v>0</v>
      </c>
      <c r="DH58" s="8">
        <f>SUM(DH27:DH57)</f>
        <v>0</v>
      </c>
      <c r="DI58" s="11">
        <f>SUM(DI27:DI57)</f>
        <v>0</v>
      </c>
      <c r="DJ58" s="10">
        <f>SUM(DJ27:DJ57)</f>
        <v>0</v>
      </c>
      <c r="DK58" s="11">
        <f>SUM(DK27:DK57)</f>
        <v>0</v>
      </c>
      <c r="DL58" s="10">
        <f>SUM(DL27:DL57)</f>
        <v>0</v>
      </c>
      <c r="DM58" s="11">
        <f>SUM(DM27:DM57)</f>
        <v>0</v>
      </c>
      <c r="DN58" s="10">
        <f>SUM(DN27:DN57)</f>
        <v>0</v>
      </c>
      <c r="DO58" s="11">
        <f>SUM(DO27:DO57)</f>
        <v>0</v>
      </c>
      <c r="DP58" s="10">
        <f>SUM(DP27:DP57)</f>
        <v>0</v>
      </c>
      <c r="DQ58" s="11">
        <f>SUM(DQ27:DQ57)</f>
        <v>0</v>
      </c>
      <c r="DR58" s="10">
        <f>SUM(DR27:DR57)</f>
        <v>0</v>
      </c>
      <c r="DS58" s="11">
        <f>SUM(DS27:DS57)</f>
        <v>0</v>
      </c>
      <c r="DT58" s="10">
        <f>SUM(DT27:DT57)</f>
        <v>0</v>
      </c>
      <c r="DU58" s="8">
        <f>SUM(DU27:DU57)</f>
        <v>0</v>
      </c>
      <c r="DV58" s="8">
        <f>SUM(DV27:DV57)</f>
        <v>0</v>
      </c>
      <c r="DW58" s="11">
        <f>SUM(DW27:DW57)</f>
        <v>0</v>
      </c>
      <c r="DX58" s="10">
        <f>SUM(DX27:DX57)</f>
        <v>0</v>
      </c>
      <c r="DY58" s="11">
        <f>SUM(DY27:DY57)</f>
        <v>0</v>
      </c>
      <c r="DZ58" s="10">
        <f>SUM(DZ27:DZ57)</f>
        <v>0</v>
      </c>
      <c r="EA58" s="11">
        <f>SUM(EA27:EA57)</f>
        <v>0</v>
      </c>
      <c r="EB58" s="10">
        <f>SUM(EB27:EB57)</f>
        <v>0</v>
      </c>
      <c r="EC58" s="8">
        <f>SUM(EC27:EC57)</f>
        <v>0</v>
      </c>
      <c r="ED58" s="11">
        <f>SUM(ED27:ED57)</f>
        <v>0</v>
      </c>
      <c r="EE58" s="10">
        <f>SUM(EE27:EE57)</f>
        <v>0</v>
      </c>
      <c r="EF58" s="11">
        <f>SUM(EF27:EF57)</f>
        <v>0</v>
      </c>
      <c r="EG58" s="10">
        <f>SUM(EG27:EG57)</f>
        <v>0</v>
      </c>
      <c r="EH58" s="11">
        <f>SUM(EH27:EH57)</f>
        <v>0</v>
      </c>
      <c r="EI58" s="10">
        <f>SUM(EI27:EI57)</f>
        <v>0</v>
      </c>
      <c r="EJ58" s="11">
        <f>SUM(EJ27:EJ57)</f>
        <v>0</v>
      </c>
      <c r="EK58" s="10">
        <f>SUM(EK27:EK57)</f>
        <v>0</v>
      </c>
      <c r="EL58" s="11">
        <f>SUM(EL27:EL57)</f>
        <v>0</v>
      </c>
      <c r="EM58" s="10">
        <f>SUM(EM27:EM57)</f>
        <v>0</v>
      </c>
      <c r="EN58" s="11">
        <f>SUM(EN27:EN57)</f>
        <v>0</v>
      </c>
      <c r="EO58" s="10">
        <f>SUM(EO27:EO57)</f>
        <v>0</v>
      </c>
      <c r="EP58" s="8">
        <f>SUM(EP27:EP57)</f>
        <v>0</v>
      </c>
      <c r="EQ58" s="8">
        <f>SUM(EQ27:EQ57)</f>
        <v>0</v>
      </c>
      <c r="ER58" s="11">
        <f>SUM(ER27:ER57)</f>
        <v>0</v>
      </c>
      <c r="ES58" s="10">
        <f>SUM(ES27:ES57)</f>
        <v>0</v>
      </c>
      <c r="ET58" s="11">
        <f>SUM(ET27:ET57)</f>
        <v>0</v>
      </c>
      <c r="EU58" s="10">
        <f>SUM(EU27:EU57)</f>
        <v>0</v>
      </c>
      <c r="EV58" s="11">
        <f>SUM(EV27:EV57)</f>
        <v>0</v>
      </c>
      <c r="EW58" s="10">
        <f>SUM(EW27:EW57)</f>
        <v>0</v>
      </c>
      <c r="EX58" s="8">
        <f>SUM(EX27:EX57)</f>
        <v>0</v>
      </c>
      <c r="EY58" s="11">
        <f>SUM(EY27:EY57)</f>
        <v>0</v>
      </c>
      <c r="EZ58" s="10">
        <f>SUM(EZ27:EZ57)</f>
        <v>0</v>
      </c>
      <c r="FA58" s="11">
        <f>SUM(FA27:FA57)</f>
        <v>0</v>
      </c>
      <c r="FB58" s="10">
        <f>SUM(FB27:FB57)</f>
        <v>0</v>
      </c>
      <c r="FC58" s="11">
        <f>SUM(FC27:FC57)</f>
        <v>0</v>
      </c>
      <c r="FD58" s="10">
        <f>SUM(FD27:FD57)</f>
        <v>0</v>
      </c>
      <c r="FE58" s="11">
        <f>SUM(FE27:FE57)</f>
        <v>0</v>
      </c>
      <c r="FF58" s="10">
        <f>SUM(FF27:FF57)</f>
        <v>0</v>
      </c>
      <c r="FG58" s="11">
        <f>SUM(FG27:FG57)</f>
        <v>0</v>
      </c>
      <c r="FH58" s="10">
        <f>SUM(FH27:FH57)</f>
        <v>0</v>
      </c>
      <c r="FI58" s="11">
        <f>SUM(FI27:FI57)</f>
        <v>0</v>
      </c>
      <c r="FJ58" s="10">
        <f>SUM(FJ27:FJ57)</f>
        <v>0</v>
      </c>
      <c r="FK58" s="8">
        <f>SUM(FK27:FK57)</f>
        <v>0</v>
      </c>
      <c r="FL58" s="8">
        <f>SUM(FL27:FL57)</f>
        <v>0</v>
      </c>
      <c r="FM58" s="11">
        <f>SUM(FM27:FM57)</f>
        <v>0</v>
      </c>
      <c r="FN58" s="10">
        <f>SUM(FN27:FN57)</f>
        <v>0</v>
      </c>
      <c r="FO58" s="11">
        <f>SUM(FO27:FO57)</f>
        <v>0</v>
      </c>
      <c r="FP58" s="10">
        <f>SUM(FP27:FP57)</f>
        <v>0</v>
      </c>
      <c r="FQ58" s="11">
        <f>SUM(FQ27:FQ57)</f>
        <v>0</v>
      </c>
      <c r="FR58" s="10">
        <f>SUM(FR27:FR57)</f>
        <v>0</v>
      </c>
      <c r="FS58" s="8">
        <f>SUM(FS27:FS57)</f>
        <v>0</v>
      </c>
      <c r="FT58" s="11">
        <f>SUM(FT27:FT57)</f>
        <v>0</v>
      </c>
      <c r="FU58" s="10">
        <f>SUM(FU27:FU57)</f>
        <v>0</v>
      </c>
      <c r="FV58" s="11">
        <f>SUM(FV27:FV57)</f>
        <v>0</v>
      </c>
      <c r="FW58" s="10">
        <f>SUM(FW27:FW57)</f>
        <v>0</v>
      </c>
      <c r="FX58" s="11">
        <f>SUM(FX27:FX57)</f>
        <v>0</v>
      </c>
      <c r="FY58" s="10">
        <f>SUM(FY27:FY57)</f>
        <v>0</v>
      </c>
      <c r="FZ58" s="11">
        <f>SUM(FZ27:FZ57)</f>
        <v>0</v>
      </c>
      <c r="GA58" s="10">
        <f>SUM(GA27:GA57)</f>
        <v>0</v>
      </c>
      <c r="GB58" s="11">
        <f>SUM(GB27:GB57)</f>
        <v>0</v>
      </c>
      <c r="GC58" s="10">
        <f>SUM(GC27:GC57)</f>
        <v>0</v>
      </c>
      <c r="GD58" s="11">
        <f>SUM(GD27:GD57)</f>
        <v>0</v>
      </c>
      <c r="GE58" s="10">
        <f>SUM(GE27:GE57)</f>
        <v>0</v>
      </c>
      <c r="GF58" s="8">
        <f>SUM(GF27:GF57)</f>
        <v>0</v>
      </c>
      <c r="GG58" s="8">
        <f>SUM(GG27:GG57)</f>
        <v>0</v>
      </c>
    </row>
    <row r="59" spans="1:189" ht="12.75">
      <c r="A59" s="5" t="s">
        <v>205</v>
      </c>
      <c r="B59" s="7"/>
      <c r="C59" s="7"/>
      <c r="D59" s="7"/>
      <c r="E59" s="7" t="s">
        <v>139</v>
      </c>
      <c r="F59" s="3" t="s">
        <v>140</v>
      </c>
      <c r="G59" s="7">
        <f>COUNTIF(V59:GG59,"e")</f>
        <v>0</v>
      </c>
      <c r="H59" s="7">
        <f>COUNTIF(V59:GG59,"z")</f>
        <v>0</v>
      </c>
      <c r="I59" s="7">
        <f>SUM(J59:R59)</f>
        <v>0</v>
      </c>
      <c r="J59" s="7">
        <f>V59+AQ59+BL59+CG59+DB59+DW59+ER59+FM59</f>
        <v>0</v>
      </c>
      <c r="K59" s="7">
        <f>X59+AS59+BN59+CI59+DD59+DY59+ET59+FO59</f>
        <v>0</v>
      </c>
      <c r="L59" s="7">
        <f>Z59+AU59+BP59+CK59+DF59+EA59+EV59+FQ59</f>
        <v>0</v>
      </c>
      <c r="M59" s="7">
        <f>AC59+AX59+BS59+CN59+DI59+ED59+EY59+FT59</f>
        <v>0</v>
      </c>
      <c r="N59" s="7">
        <f>AE59+AZ59+BU59+CP59+DK59+EF59+FA59+FV59</f>
        <v>0</v>
      </c>
      <c r="O59" s="7">
        <f>AG59+BB59+BW59+CR59+DM59+EH59+FC59+FX59</f>
        <v>0</v>
      </c>
      <c r="P59" s="7">
        <f>AI59+BD59+BY59+CT59+DO59+EJ59+FE59+FZ59</f>
        <v>0</v>
      </c>
      <c r="Q59" s="7">
        <f>AK59+BF59+CA59+CV59+DQ59+EL59+FG59+GB59</f>
        <v>0</v>
      </c>
      <c r="R59" s="7">
        <f>AM59+BH59+CC59+CX59+DS59+EN59+FI59+GD59</f>
        <v>0</v>
      </c>
      <c r="S59" s="8">
        <f>AP59+BK59+CF59+DA59+DV59+EQ59+FL59+GG59</f>
        <v>0</v>
      </c>
      <c r="T59" s="8">
        <f>AO59+BJ59+CE59+CZ59+DU59+EP59+FK59+GF59</f>
        <v>0</v>
      </c>
      <c r="U59" s="8">
        <v>1.2</v>
      </c>
      <c r="V59" s="11">
        <v>8</v>
      </c>
      <c r="W59" s="10" t="s">
        <v>71</v>
      </c>
      <c r="X59" s="11"/>
      <c r="Y59" s="10"/>
      <c r="Z59" s="11"/>
      <c r="AA59" s="10"/>
      <c r="AB59" s="8">
        <v>0.6</v>
      </c>
      <c r="AC59" s="11"/>
      <c r="AD59" s="10"/>
      <c r="AE59" s="11">
        <v>17</v>
      </c>
      <c r="AF59" s="10" t="s">
        <v>62</v>
      </c>
      <c r="AG59" s="11"/>
      <c r="AH59" s="10"/>
      <c r="AI59" s="11"/>
      <c r="AJ59" s="10"/>
      <c r="AK59" s="11"/>
      <c r="AL59" s="10"/>
      <c r="AM59" s="11"/>
      <c r="AN59" s="10"/>
      <c r="AO59" s="8">
        <v>2.4</v>
      </c>
      <c r="AP59" s="8">
        <f>AB59+AO59</f>
        <v>0</v>
      </c>
      <c r="AQ59" s="11"/>
      <c r="AR59" s="10"/>
      <c r="AS59" s="11"/>
      <c r="AT59" s="10"/>
      <c r="AU59" s="11"/>
      <c r="AV59" s="10"/>
      <c r="AW59" s="8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8"/>
      <c r="BK59" s="8">
        <f>AW59+BJ59</f>
        <v>0</v>
      </c>
      <c r="BL59" s="11"/>
      <c r="BM59" s="10"/>
      <c r="BN59" s="11"/>
      <c r="BO59" s="10"/>
      <c r="BP59" s="11"/>
      <c r="BQ59" s="10"/>
      <c r="BR59" s="8"/>
      <c r="BS59" s="11"/>
      <c r="BT59" s="10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8"/>
      <c r="CF59" s="8">
        <f>BR59+CE59</f>
        <v>0</v>
      </c>
      <c r="CG59" s="11"/>
      <c r="CH59" s="10"/>
      <c r="CI59" s="11"/>
      <c r="CJ59" s="10"/>
      <c r="CK59" s="11"/>
      <c r="CL59" s="10"/>
      <c r="CM59" s="8"/>
      <c r="CN59" s="11"/>
      <c r="CO59" s="10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8"/>
      <c r="DA59" s="8">
        <f>CM59+CZ59</f>
        <v>0</v>
      </c>
      <c r="DB59" s="11"/>
      <c r="DC59" s="10"/>
      <c r="DD59" s="11"/>
      <c r="DE59" s="10"/>
      <c r="DF59" s="11"/>
      <c r="DG59" s="10"/>
      <c r="DH59" s="8"/>
      <c r="DI59" s="11"/>
      <c r="DJ59" s="10"/>
      <c r="DK59" s="11"/>
      <c r="DL59" s="10"/>
      <c r="DM59" s="11"/>
      <c r="DN59" s="10"/>
      <c r="DO59" s="11"/>
      <c r="DP59" s="10"/>
      <c r="DQ59" s="11"/>
      <c r="DR59" s="10"/>
      <c r="DS59" s="11"/>
      <c r="DT59" s="10"/>
      <c r="DU59" s="8"/>
      <c r="DV59" s="8">
        <f>DH59+DU59</f>
        <v>0</v>
      </c>
      <c r="DW59" s="11"/>
      <c r="DX59" s="10"/>
      <c r="DY59" s="11"/>
      <c r="DZ59" s="10"/>
      <c r="EA59" s="11"/>
      <c r="EB59" s="10"/>
      <c r="EC59" s="8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8"/>
      <c r="EQ59" s="8">
        <f>EC59+EP59</f>
        <v>0</v>
      </c>
      <c r="ER59" s="11"/>
      <c r="ES59" s="10"/>
      <c r="ET59" s="11"/>
      <c r="EU59" s="10"/>
      <c r="EV59" s="11"/>
      <c r="EW59" s="10"/>
      <c r="EX59" s="8"/>
      <c r="EY59" s="11"/>
      <c r="EZ59" s="10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8"/>
      <c r="FL59" s="8">
        <f>EX59+FK59</f>
        <v>0</v>
      </c>
      <c r="FM59" s="11"/>
      <c r="FN59" s="10"/>
      <c r="FO59" s="11"/>
      <c r="FP59" s="10"/>
      <c r="FQ59" s="11"/>
      <c r="FR59" s="10"/>
      <c r="FS59" s="8"/>
      <c r="FT59" s="11"/>
      <c r="FU59" s="10"/>
      <c r="FV59" s="11"/>
      <c r="FW59" s="10"/>
      <c r="FX59" s="11"/>
      <c r="FY59" s="10"/>
      <c r="FZ59" s="11"/>
      <c r="GA59" s="10"/>
      <c r="GB59" s="11"/>
      <c r="GC59" s="10"/>
      <c r="GD59" s="11"/>
      <c r="GE59" s="10"/>
      <c r="GF59" s="8"/>
      <c r="GG59" s="8">
        <f>FS59+GF59</f>
        <v>0</v>
      </c>
    </row>
    <row r="60" spans="1:189" ht="12.75">
      <c r="A60" s="7"/>
      <c r="B60" s="7">
        <v>18</v>
      </c>
      <c r="C60" s="7">
        <v>1</v>
      </c>
      <c r="D60" s="7"/>
      <c r="E60" s="7"/>
      <c r="F60" s="3" t="s">
        <v>141</v>
      </c>
      <c r="G60" s="7">
        <f>$C$60*COUNTIF(V60:GG60,"e")</f>
        <v>0</v>
      </c>
      <c r="H60" s="7">
        <f>$C$60*COUNTIF(V60:GG60,"z")</f>
        <v>0</v>
      </c>
      <c r="I60" s="7">
        <f>SUM(J60:R60)</f>
        <v>0</v>
      </c>
      <c r="J60" s="7">
        <f>V60+AQ60+BL60+CG60+DB60+DW60+ER60+FM60</f>
        <v>0</v>
      </c>
      <c r="K60" s="7">
        <f>X60+AS60+BN60+CI60+DD60+DY60+ET60+FO60</f>
        <v>0</v>
      </c>
      <c r="L60" s="7">
        <f>Z60+AU60+BP60+CK60+DF60+EA60+EV60+FQ60</f>
        <v>0</v>
      </c>
      <c r="M60" s="7">
        <f>AC60+AX60+BS60+CN60+DI60+ED60+EY60+FT60</f>
        <v>0</v>
      </c>
      <c r="N60" s="7">
        <f>AE60+AZ60+BU60+CP60+DK60+EF60+FA60+FV60</f>
        <v>0</v>
      </c>
      <c r="O60" s="7">
        <f>AG60+BB60+BW60+CR60+DM60+EH60+FC60+FX60</f>
        <v>0</v>
      </c>
      <c r="P60" s="7">
        <f>AI60+BD60+BY60+CT60+DO60+EJ60+FE60+FZ60</f>
        <v>0</v>
      </c>
      <c r="Q60" s="7">
        <f>AK60+BF60+CA60+CV60+DQ60+EL60+FG60+GB60</f>
        <v>0</v>
      </c>
      <c r="R60" s="7">
        <f>AM60+BH60+CC60+CX60+DS60+EN60+FI60+GD60</f>
        <v>0</v>
      </c>
      <c r="S60" s="8">
        <f>AP60+BK60+CF60+DA60+DV60+EQ60+FL60+GG60</f>
        <v>0</v>
      </c>
      <c r="T60" s="8">
        <f>AO60+BJ60+CE60+CZ60+DU60+EP60+FK60+GF60</f>
        <v>0</v>
      </c>
      <c r="U60" s="8">
        <f>$C$60*0.4</f>
        <v>0</v>
      </c>
      <c r="V60" s="11"/>
      <c r="W60" s="10"/>
      <c r="X60" s="11"/>
      <c r="Y60" s="10"/>
      <c r="Z60" s="11"/>
      <c r="AA60" s="10"/>
      <c r="AB60" s="8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8"/>
      <c r="AP60" s="8">
        <f>AB60+AO60</f>
        <v>0</v>
      </c>
      <c r="AQ60" s="11"/>
      <c r="AR60" s="10"/>
      <c r="AS60" s="11"/>
      <c r="AT60" s="10"/>
      <c r="AU60" s="11"/>
      <c r="AV60" s="10"/>
      <c r="AW60" s="8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8"/>
      <c r="BK60" s="8">
        <f>AW60+BJ60</f>
        <v>0</v>
      </c>
      <c r="BL60" s="11"/>
      <c r="BM60" s="10"/>
      <c r="BN60" s="11"/>
      <c r="BO60" s="10"/>
      <c r="BP60" s="11"/>
      <c r="BQ60" s="10"/>
      <c r="BR60" s="8"/>
      <c r="BS60" s="11"/>
      <c r="BT60" s="10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8"/>
      <c r="CF60" s="8">
        <f>BR60+CE60</f>
        <v>0</v>
      </c>
      <c r="CG60" s="11"/>
      <c r="CH60" s="10"/>
      <c r="CI60" s="11"/>
      <c r="CJ60" s="10"/>
      <c r="CK60" s="11"/>
      <c r="CL60" s="10"/>
      <c r="CM60" s="8"/>
      <c r="CN60" s="11"/>
      <c r="CO60" s="10"/>
      <c r="CP60" s="11"/>
      <c r="CQ60" s="10"/>
      <c r="CR60" s="11"/>
      <c r="CS60" s="10"/>
      <c r="CT60" s="11"/>
      <c r="CU60" s="10"/>
      <c r="CV60" s="11"/>
      <c r="CW60" s="10"/>
      <c r="CX60" s="11"/>
      <c r="CY60" s="10"/>
      <c r="CZ60" s="8"/>
      <c r="DA60" s="8">
        <f>CM60+CZ60</f>
        <v>0</v>
      </c>
      <c r="DB60" s="11"/>
      <c r="DC60" s="10"/>
      <c r="DD60" s="11"/>
      <c r="DE60" s="10"/>
      <c r="DF60" s="11"/>
      <c r="DG60" s="10"/>
      <c r="DH60" s="8"/>
      <c r="DI60" s="11"/>
      <c r="DJ60" s="10"/>
      <c r="DK60" s="11"/>
      <c r="DL60" s="10"/>
      <c r="DM60" s="11"/>
      <c r="DN60" s="10"/>
      <c r="DO60" s="11"/>
      <c r="DP60" s="10"/>
      <c r="DQ60" s="11"/>
      <c r="DR60" s="10"/>
      <c r="DS60" s="11"/>
      <c r="DT60" s="10"/>
      <c r="DU60" s="8"/>
      <c r="DV60" s="8">
        <f>DH60+DU60</f>
        <v>0</v>
      </c>
      <c r="DW60" s="11"/>
      <c r="DX60" s="10"/>
      <c r="DY60" s="11"/>
      <c r="DZ60" s="10"/>
      <c r="EA60" s="11"/>
      <c r="EB60" s="10"/>
      <c r="EC60" s="8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8"/>
      <c r="EQ60" s="8">
        <f>EC60+EP60</f>
        <v>0</v>
      </c>
      <c r="ER60" s="11">
        <f>$C$60*6</f>
        <v>0</v>
      </c>
      <c r="ES60" s="10" t="s">
        <v>62</v>
      </c>
      <c r="ET60" s="11"/>
      <c r="EU60" s="10"/>
      <c r="EV60" s="11"/>
      <c r="EW60" s="10"/>
      <c r="EX60" s="8">
        <f>$C$60*1</f>
        <v>0</v>
      </c>
      <c r="EY60" s="11"/>
      <c r="EZ60" s="10"/>
      <c r="FA60" s="11">
        <f>$C$60*6</f>
        <v>0</v>
      </c>
      <c r="FB60" s="10" t="s">
        <v>62</v>
      </c>
      <c r="FC60" s="11"/>
      <c r="FD60" s="10"/>
      <c r="FE60" s="11"/>
      <c r="FF60" s="10"/>
      <c r="FG60" s="11"/>
      <c r="FH60" s="10"/>
      <c r="FI60" s="11"/>
      <c r="FJ60" s="10"/>
      <c r="FK60" s="8">
        <f>$C$60*1</f>
        <v>0</v>
      </c>
      <c r="FL60" s="8">
        <f>EX60+FK60</f>
        <v>0</v>
      </c>
      <c r="FM60" s="11"/>
      <c r="FN60" s="10"/>
      <c r="FO60" s="11"/>
      <c r="FP60" s="10"/>
      <c r="FQ60" s="11"/>
      <c r="FR60" s="10"/>
      <c r="FS60" s="8"/>
      <c r="FT60" s="11"/>
      <c r="FU60" s="10"/>
      <c r="FV60" s="11"/>
      <c r="FW60" s="10"/>
      <c r="FX60" s="11"/>
      <c r="FY60" s="10"/>
      <c r="FZ60" s="11"/>
      <c r="GA60" s="10"/>
      <c r="GB60" s="11"/>
      <c r="GC60" s="10"/>
      <c r="GD60" s="11"/>
      <c r="GE60" s="10"/>
      <c r="GF60" s="8"/>
      <c r="GG60" s="8">
        <f>FS60+GF60</f>
        <v>0</v>
      </c>
    </row>
    <row r="61" spans="1:189" ht="12.75">
      <c r="A61" s="7"/>
      <c r="B61" s="7">
        <v>4</v>
      </c>
      <c r="C61" s="7">
        <v>1</v>
      </c>
      <c r="D61" s="7"/>
      <c r="E61" s="7"/>
      <c r="F61" s="3" t="s">
        <v>142</v>
      </c>
      <c r="G61" s="7">
        <f>$C$61*COUNTIF(V61:GG61,"e")</f>
        <v>0</v>
      </c>
      <c r="H61" s="7">
        <f>$C$61*COUNTIF(V61:GG61,"z")</f>
        <v>0</v>
      </c>
      <c r="I61" s="7">
        <f>SUM(J61:R61)</f>
        <v>0</v>
      </c>
      <c r="J61" s="7">
        <f>V61+AQ61+BL61+CG61+DB61+DW61+ER61+FM61</f>
        <v>0</v>
      </c>
      <c r="K61" s="7">
        <f>X61+AS61+BN61+CI61+DD61+DY61+ET61+FO61</f>
        <v>0</v>
      </c>
      <c r="L61" s="7">
        <f>Z61+AU61+BP61+CK61+DF61+EA61+EV61+FQ61</f>
        <v>0</v>
      </c>
      <c r="M61" s="7">
        <f>AC61+AX61+BS61+CN61+DI61+ED61+EY61+FT61</f>
        <v>0</v>
      </c>
      <c r="N61" s="7">
        <f>AE61+AZ61+BU61+CP61+DK61+EF61+FA61+FV61</f>
        <v>0</v>
      </c>
      <c r="O61" s="7">
        <f>AG61+BB61+BW61+CR61+DM61+EH61+FC61+FX61</f>
        <v>0</v>
      </c>
      <c r="P61" s="7">
        <f>AI61+BD61+BY61+CT61+DO61+EJ61+FE61+FZ61</f>
        <v>0</v>
      </c>
      <c r="Q61" s="7">
        <f>AK61+BF61+CA61+CV61+DQ61+EL61+FG61+GB61</f>
        <v>0</v>
      </c>
      <c r="R61" s="7">
        <f>AM61+BH61+CC61+CX61+DS61+EN61+FI61+GD61</f>
        <v>0</v>
      </c>
      <c r="S61" s="8">
        <f>AP61+BK61+CF61+DA61+DV61+EQ61+FL61+GG61</f>
        <v>0</v>
      </c>
      <c r="T61" s="8">
        <f>AO61+BJ61+CE61+CZ61+DU61+EP61+FK61+GF61</f>
        <v>0</v>
      </c>
      <c r="U61" s="8">
        <f>$C$61*0.5</f>
        <v>0</v>
      </c>
      <c r="V61" s="11"/>
      <c r="W61" s="10"/>
      <c r="X61" s="11"/>
      <c r="Y61" s="10"/>
      <c r="Z61" s="11"/>
      <c r="AA61" s="10"/>
      <c r="AB61" s="8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8"/>
      <c r="AP61" s="8">
        <f>AB61+AO61</f>
        <v>0</v>
      </c>
      <c r="AQ61" s="11">
        <f>$C$61*5</f>
        <v>0</v>
      </c>
      <c r="AR61" s="10" t="s">
        <v>62</v>
      </c>
      <c r="AS61" s="11"/>
      <c r="AT61" s="10"/>
      <c r="AU61" s="11"/>
      <c r="AV61" s="10"/>
      <c r="AW61" s="8">
        <f>$C$61*0.4</f>
        <v>0</v>
      </c>
      <c r="AX61" s="11"/>
      <c r="AY61" s="10"/>
      <c r="AZ61" s="11">
        <f>$C$61*7</f>
        <v>0</v>
      </c>
      <c r="BA61" s="10" t="s">
        <v>62</v>
      </c>
      <c r="BB61" s="11"/>
      <c r="BC61" s="10"/>
      <c r="BD61" s="11"/>
      <c r="BE61" s="10"/>
      <c r="BF61" s="11"/>
      <c r="BG61" s="10"/>
      <c r="BH61" s="11"/>
      <c r="BI61" s="10"/>
      <c r="BJ61" s="8">
        <f>$C$61*0.6</f>
        <v>0</v>
      </c>
      <c r="BK61" s="8">
        <f>AW61+BJ61</f>
        <v>0</v>
      </c>
      <c r="BL61" s="11"/>
      <c r="BM61" s="10"/>
      <c r="BN61" s="11"/>
      <c r="BO61" s="10"/>
      <c r="BP61" s="11"/>
      <c r="BQ61" s="10"/>
      <c r="BR61" s="8"/>
      <c r="BS61" s="11"/>
      <c r="BT61" s="10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8"/>
      <c r="CF61" s="8">
        <f>BR61+CE61</f>
        <v>0</v>
      </c>
      <c r="CG61" s="11"/>
      <c r="CH61" s="10"/>
      <c r="CI61" s="11"/>
      <c r="CJ61" s="10"/>
      <c r="CK61" s="11"/>
      <c r="CL61" s="10"/>
      <c r="CM61" s="8"/>
      <c r="CN61" s="11"/>
      <c r="CO61" s="10"/>
      <c r="CP61" s="11"/>
      <c r="CQ61" s="10"/>
      <c r="CR61" s="11"/>
      <c r="CS61" s="10"/>
      <c r="CT61" s="11"/>
      <c r="CU61" s="10"/>
      <c r="CV61" s="11"/>
      <c r="CW61" s="10"/>
      <c r="CX61" s="11"/>
      <c r="CY61" s="10"/>
      <c r="CZ61" s="8"/>
      <c r="DA61" s="8">
        <f>CM61+CZ61</f>
        <v>0</v>
      </c>
      <c r="DB61" s="11"/>
      <c r="DC61" s="10"/>
      <c r="DD61" s="11"/>
      <c r="DE61" s="10"/>
      <c r="DF61" s="11"/>
      <c r="DG61" s="10"/>
      <c r="DH61" s="8"/>
      <c r="DI61" s="11"/>
      <c r="DJ61" s="10"/>
      <c r="DK61" s="11"/>
      <c r="DL61" s="10"/>
      <c r="DM61" s="11"/>
      <c r="DN61" s="10"/>
      <c r="DO61" s="11"/>
      <c r="DP61" s="10"/>
      <c r="DQ61" s="11"/>
      <c r="DR61" s="10"/>
      <c r="DS61" s="11"/>
      <c r="DT61" s="10"/>
      <c r="DU61" s="8"/>
      <c r="DV61" s="8">
        <f>DH61+DU61</f>
        <v>0</v>
      </c>
      <c r="DW61" s="11"/>
      <c r="DX61" s="10"/>
      <c r="DY61" s="11"/>
      <c r="DZ61" s="10"/>
      <c r="EA61" s="11"/>
      <c r="EB61" s="10"/>
      <c r="EC61" s="8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8"/>
      <c r="EQ61" s="8">
        <f>EC61+EP61</f>
        <v>0</v>
      </c>
      <c r="ER61" s="11"/>
      <c r="ES61" s="10"/>
      <c r="ET61" s="11"/>
      <c r="EU61" s="10"/>
      <c r="EV61" s="11"/>
      <c r="EW61" s="10"/>
      <c r="EX61" s="8"/>
      <c r="EY61" s="11"/>
      <c r="EZ61" s="10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8"/>
      <c r="FL61" s="8">
        <f>EX61+FK61</f>
        <v>0</v>
      </c>
      <c r="FM61" s="11"/>
      <c r="FN61" s="10"/>
      <c r="FO61" s="11"/>
      <c r="FP61" s="10"/>
      <c r="FQ61" s="11"/>
      <c r="FR61" s="10"/>
      <c r="FS61" s="8"/>
      <c r="FT61" s="11"/>
      <c r="FU61" s="10"/>
      <c r="FV61" s="11"/>
      <c r="FW61" s="10"/>
      <c r="FX61" s="11"/>
      <c r="FY61" s="10"/>
      <c r="FZ61" s="11"/>
      <c r="GA61" s="10"/>
      <c r="GB61" s="11"/>
      <c r="GC61" s="10"/>
      <c r="GD61" s="11"/>
      <c r="GE61" s="10"/>
      <c r="GF61" s="8"/>
      <c r="GG61" s="8">
        <f>FS61+GF61</f>
        <v>0</v>
      </c>
    </row>
    <row r="62" spans="1:189" ht="12.75">
      <c r="A62" s="7"/>
      <c r="B62" s="7"/>
      <c r="C62" s="7"/>
      <c r="D62" s="7"/>
      <c r="E62" s="7" t="s">
        <v>143</v>
      </c>
      <c r="F62" s="3" t="s">
        <v>144</v>
      </c>
      <c r="G62" s="7">
        <f>COUNTIF(V62:GG62,"e")</f>
        <v>0</v>
      </c>
      <c r="H62" s="7">
        <f>COUNTIF(V62:GG62,"z")</f>
        <v>0</v>
      </c>
      <c r="I62" s="7">
        <f>SUM(J62:R62)</f>
        <v>0</v>
      </c>
      <c r="J62" s="7">
        <f>V62+AQ62+BL62+CG62+DB62+DW62+ER62+FM62</f>
        <v>0</v>
      </c>
      <c r="K62" s="7">
        <f>X62+AS62+BN62+CI62+DD62+DY62+ET62+FO62</f>
        <v>0</v>
      </c>
      <c r="L62" s="7">
        <f>Z62+AU62+BP62+CK62+DF62+EA62+EV62+FQ62</f>
        <v>0</v>
      </c>
      <c r="M62" s="7">
        <f>AC62+AX62+BS62+CN62+DI62+ED62+EY62+FT62</f>
        <v>0</v>
      </c>
      <c r="N62" s="7">
        <f>AE62+AZ62+BU62+CP62+DK62+EF62+FA62+FV62</f>
        <v>0</v>
      </c>
      <c r="O62" s="7">
        <f>AG62+BB62+BW62+CR62+DM62+EH62+FC62+FX62</f>
        <v>0</v>
      </c>
      <c r="P62" s="7">
        <f>AI62+BD62+BY62+CT62+DO62+EJ62+FE62+FZ62</f>
        <v>0</v>
      </c>
      <c r="Q62" s="7">
        <f>AK62+BF62+CA62+CV62+DQ62+EL62+FG62+GB62</f>
        <v>0</v>
      </c>
      <c r="R62" s="7">
        <f>AM62+BH62+CC62+CX62+DS62+EN62+FI62+GD62</f>
        <v>0</v>
      </c>
      <c r="S62" s="8">
        <f>AP62+BK62+CF62+DA62+DV62+EQ62+FL62+GG62</f>
        <v>0</v>
      </c>
      <c r="T62" s="8">
        <f>AO62+BJ62+CE62+CZ62+DU62+EP62+FK62+GF62</f>
        <v>0</v>
      </c>
      <c r="U62" s="8">
        <v>0.8</v>
      </c>
      <c r="V62" s="11">
        <v>6</v>
      </c>
      <c r="W62" s="10" t="s">
        <v>62</v>
      </c>
      <c r="X62" s="11"/>
      <c r="Y62" s="10"/>
      <c r="Z62" s="11"/>
      <c r="AA62" s="10"/>
      <c r="AB62" s="8">
        <v>0.6</v>
      </c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>
        <v>10</v>
      </c>
      <c r="AN62" s="10" t="s">
        <v>62</v>
      </c>
      <c r="AO62" s="8">
        <v>1.4</v>
      </c>
      <c r="AP62" s="8">
        <f>AB62+AO62</f>
        <v>0</v>
      </c>
      <c r="AQ62" s="11"/>
      <c r="AR62" s="10"/>
      <c r="AS62" s="11"/>
      <c r="AT62" s="10"/>
      <c r="AU62" s="11"/>
      <c r="AV62" s="10"/>
      <c r="AW62" s="8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8"/>
      <c r="BK62" s="8">
        <f>AW62+BJ62</f>
        <v>0</v>
      </c>
      <c r="BL62" s="11"/>
      <c r="BM62" s="10"/>
      <c r="BN62" s="11"/>
      <c r="BO62" s="10"/>
      <c r="BP62" s="11"/>
      <c r="BQ62" s="10"/>
      <c r="BR62" s="8"/>
      <c r="BS62" s="11"/>
      <c r="BT62" s="10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8"/>
      <c r="CF62" s="8">
        <f>BR62+CE62</f>
        <v>0</v>
      </c>
      <c r="CG62" s="11"/>
      <c r="CH62" s="10"/>
      <c r="CI62" s="11"/>
      <c r="CJ62" s="10"/>
      <c r="CK62" s="11"/>
      <c r="CL62" s="10"/>
      <c r="CM62" s="8"/>
      <c r="CN62" s="11"/>
      <c r="CO62" s="10"/>
      <c r="CP62" s="11"/>
      <c r="CQ62" s="10"/>
      <c r="CR62" s="11"/>
      <c r="CS62" s="10"/>
      <c r="CT62" s="11"/>
      <c r="CU62" s="10"/>
      <c r="CV62" s="11"/>
      <c r="CW62" s="10"/>
      <c r="CX62" s="11"/>
      <c r="CY62" s="10"/>
      <c r="CZ62" s="8"/>
      <c r="DA62" s="8">
        <f>CM62+CZ62</f>
        <v>0</v>
      </c>
      <c r="DB62" s="11"/>
      <c r="DC62" s="10"/>
      <c r="DD62" s="11"/>
      <c r="DE62" s="10"/>
      <c r="DF62" s="11"/>
      <c r="DG62" s="10"/>
      <c r="DH62" s="8"/>
      <c r="DI62" s="11"/>
      <c r="DJ62" s="10"/>
      <c r="DK62" s="11"/>
      <c r="DL62" s="10"/>
      <c r="DM62" s="11"/>
      <c r="DN62" s="10"/>
      <c r="DO62" s="11"/>
      <c r="DP62" s="10"/>
      <c r="DQ62" s="11"/>
      <c r="DR62" s="10"/>
      <c r="DS62" s="11"/>
      <c r="DT62" s="10"/>
      <c r="DU62" s="8"/>
      <c r="DV62" s="8">
        <f>DH62+DU62</f>
        <v>0</v>
      </c>
      <c r="DW62" s="11"/>
      <c r="DX62" s="10"/>
      <c r="DY62" s="11"/>
      <c r="DZ62" s="10"/>
      <c r="EA62" s="11"/>
      <c r="EB62" s="10"/>
      <c r="EC62" s="8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8"/>
      <c r="EQ62" s="8">
        <f>EC62+EP62</f>
        <v>0</v>
      </c>
      <c r="ER62" s="11"/>
      <c r="ES62" s="10"/>
      <c r="ET62" s="11"/>
      <c r="EU62" s="10"/>
      <c r="EV62" s="11"/>
      <c r="EW62" s="10"/>
      <c r="EX62" s="8"/>
      <c r="EY62" s="11"/>
      <c r="EZ62" s="10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8"/>
      <c r="FL62" s="8">
        <f>EX62+FK62</f>
        <v>0</v>
      </c>
      <c r="FM62" s="11"/>
      <c r="FN62" s="10"/>
      <c r="FO62" s="11"/>
      <c r="FP62" s="10"/>
      <c r="FQ62" s="11"/>
      <c r="FR62" s="10"/>
      <c r="FS62" s="8"/>
      <c r="FT62" s="11"/>
      <c r="FU62" s="10"/>
      <c r="FV62" s="11"/>
      <c r="FW62" s="10"/>
      <c r="FX62" s="11"/>
      <c r="FY62" s="10"/>
      <c r="FZ62" s="11"/>
      <c r="GA62" s="10"/>
      <c r="GB62" s="11"/>
      <c r="GC62" s="10"/>
      <c r="GD62" s="11"/>
      <c r="GE62" s="10"/>
      <c r="GF62" s="8"/>
      <c r="GG62" s="8">
        <f>FS62+GF62</f>
        <v>0</v>
      </c>
    </row>
    <row r="63" spans="1:189" ht="12.75">
      <c r="A63" s="7"/>
      <c r="B63" s="7"/>
      <c r="C63" s="7"/>
      <c r="D63" s="7"/>
      <c r="E63" s="7" t="s">
        <v>145</v>
      </c>
      <c r="F63" s="3" t="s">
        <v>146</v>
      </c>
      <c r="G63" s="7">
        <f>COUNTIF(V63:GG63,"e")</f>
        <v>0</v>
      </c>
      <c r="H63" s="7">
        <f>COUNTIF(V63:GG63,"z")</f>
        <v>0</v>
      </c>
      <c r="I63" s="7">
        <f>SUM(J63:R63)</f>
        <v>0</v>
      </c>
      <c r="J63" s="7">
        <f>V63+AQ63+BL63+CG63+DB63+DW63+ER63+FM63</f>
        <v>0</v>
      </c>
      <c r="K63" s="7">
        <f>X63+AS63+BN63+CI63+DD63+DY63+ET63+FO63</f>
        <v>0</v>
      </c>
      <c r="L63" s="7">
        <f>Z63+AU63+BP63+CK63+DF63+EA63+EV63+FQ63</f>
        <v>0</v>
      </c>
      <c r="M63" s="7">
        <f>AC63+AX63+BS63+CN63+DI63+ED63+EY63+FT63</f>
        <v>0</v>
      </c>
      <c r="N63" s="7">
        <f>AE63+AZ63+BU63+CP63+DK63+EF63+FA63+FV63</f>
        <v>0</v>
      </c>
      <c r="O63" s="7">
        <f>AG63+BB63+BW63+CR63+DM63+EH63+FC63+FX63</f>
        <v>0</v>
      </c>
      <c r="P63" s="7">
        <f>AI63+BD63+BY63+CT63+DO63+EJ63+FE63+FZ63</f>
        <v>0</v>
      </c>
      <c r="Q63" s="7">
        <f>AK63+BF63+CA63+CV63+DQ63+EL63+FG63+GB63</f>
        <v>0</v>
      </c>
      <c r="R63" s="7">
        <f>AM63+BH63+CC63+CX63+DS63+EN63+FI63+GD63</f>
        <v>0</v>
      </c>
      <c r="S63" s="8">
        <f>AP63+BK63+CF63+DA63+DV63+EQ63+FL63+GG63</f>
        <v>0</v>
      </c>
      <c r="T63" s="8">
        <f>AO63+BJ63+CE63+CZ63+DU63+EP63+FK63+GF63</f>
        <v>0</v>
      </c>
      <c r="U63" s="8">
        <v>0.9</v>
      </c>
      <c r="V63" s="11"/>
      <c r="W63" s="10"/>
      <c r="X63" s="11"/>
      <c r="Y63" s="10"/>
      <c r="Z63" s="11"/>
      <c r="AA63" s="10"/>
      <c r="AB63" s="8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8"/>
      <c r="AP63" s="8">
        <f>AB63+AO63</f>
        <v>0</v>
      </c>
      <c r="AQ63" s="11">
        <v>7</v>
      </c>
      <c r="AR63" s="10" t="s">
        <v>62</v>
      </c>
      <c r="AS63" s="11"/>
      <c r="AT63" s="10"/>
      <c r="AU63" s="11"/>
      <c r="AV63" s="10"/>
      <c r="AW63" s="8">
        <v>1</v>
      </c>
      <c r="AX63" s="11"/>
      <c r="AY63" s="10"/>
      <c r="AZ63" s="11">
        <v>11</v>
      </c>
      <c r="BA63" s="10" t="s">
        <v>62</v>
      </c>
      <c r="BB63" s="11"/>
      <c r="BC63" s="10"/>
      <c r="BD63" s="11"/>
      <c r="BE63" s="10"/>
      <c r="BF63" s="11"/>
      <c r="BG63" s="10"/>
      <c r="BH63" s="11"/>
      <c r="BI63" s="10"/>
      <c r="BJ63" s="8">
        <v>2</v>
      </c>
      <c r="BK63" s="8">
        <f>AW63+BJ63</f>
        <v>0</v>
      </c>
      <c r="BL63" s="11"/>
      <c r="BM63" s="10"/>
      <c r="BN63" s="11"/>
      <c r="BO63" s="10"/>
      <c r="BP63" s="11"/>
      <c r="BQ63" s="10"/>
      <c r="BR63" s="8"/>
      <c r="BS63" s="11"/>
      <c r="BT63" s="10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8"/>
      <c r="CF63" s="8">
        <f>BR63+CE63</f>
        <v>0</v>
      </c>
      <c r="CG63" s="11"/>
      <c r="CH63" s="10"/>
      <c r="CI63" s="11"/>
      <c r="CJ63" s="10"/>
      <c r="CK63" s="11"/>
      <c r="CL63" s="10"/>
      <c r="CM63" s="8"/>
      <c r="CN63" s="11"/>
      <c r="CO63" s="10"/>
      <c r="CP63" s="11"/>
      <c r="CQ63" s="10"/>
      <c r="CR63" s="11"/>
      <c r="CS63" s="10"/>
      <c r="CT63" s="11"/>
      <c r="CU63" s="10"/>
      <c r="CV63" s="11"/>
      <c r="CW63" s="10"/>
      <c r="CX63" s="11"/>
      <c r="CY63" s="10"/>
      <c r="CZ63" s="8"/>
      <c r="DA63" s="8">
        <f>CM63+CZ63</f>
        <v>0</v>
      </c>
      <c r="DB63" s="11"/>
      <c r="DC63" s="10"/>
      <c r="DD63" s="11"/>
      <c r="DE63" s="10"/>
      <c r="DF63" s="11"/>
      <c r="DG63" s="10"/>
      <c r="DH63" s="8"/>
      <c r="DI63" s="11"/>
      <c r="DJ63" s="10"/>
      <c r="DK63" s="11"/>
      <c r="DL63" s="10"/>
      <c r="DM63" s="11"/>
      <c r="DN63" s="10"/>
      <c r="DO63" s="11"/>
      <c r="DP63" s="10"/>
      <c r="DQ63" s="11"/>
      <c r="DR63" s="10"/>
      <c r="DS63" s="11"/>
      <c r="DT63" s="10"/>
      <c r="DU63" s="8"/>
      <c r="DV63" s="8">
        <f>DH63+DU63</f>
        <v>0</v>
      </c>
      <c r="DW63" s="11"/>
      <c r="DX63" s="10"/>
      <c r="DY63" s="11"/>
      <c r="DZ63" s="10"/>
      <c r="EA63" s="11"/>
      <c r="EB63" s="10"/>
      <c r="EC63" s="8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8"/>
      <c r="EQ63" s="8">
        <f>EC63+EP63</f>
        <v>0</v>
      </c>
      <c r="ER63" s="11"/>
      <c r="ES63" s="10"/>
      <c r="ET63" s="11"/>
      <c r="EU63" s="10"/>
      <c r="EV63" s="11"/>
      <c r="EW63" s="10"/>
      <c r="EX63" s="8"/>
      <c r="EY63" s="11"/>
      <c r="EZ63" s="10"/>
      <c r="FA63" s="11"/>
      <c r="FB63" s="10"/>
      <c r="FC63" s="11"/>
      <c r="FD63" s="10"/>
      <c r="FE63" s="11"/>
      <c r="FF63" s="10"/>
      <c r="FG63" s="11"/>
      <c r="FH63" s="10"/>
      <c r="FI63" s="11"/>
      <c r="FJ63" s="10"/>
      <c r="FK63" s="8"/>
      <c r="FL63" s="8">
        <f>EX63+FK63</f>
        <v>0</v>
      </c>
      <c r="FM63" s="11"/>
      <c r="FN63" s="10"/>
      <c r="FO63" s="11"/>
      <c r="FP63" s="10"/>
      <c r="FQ63" s="11"/>
      <c r="FR63" s="10"/>
      <c r="FS63" s="8"/>
      <c r="FT63" s="11"/>
      <c r="FU63" s="10"/>
      <c r="FV63" s="11"/>
      <c r="FW63" s="10"/>
      <c r="FX63" s="11"/>
      <c r="FY63" s="10"/>
      <c r="FZ63" s="11"/>
      <c r="GA63" s="10"/>
      <c r="GB63" s="11"/>
      <c r="GC63" s="10"/>
      <c r="GD63" s="11"/>
      <c r="GE63" s="10"/>
      <c r="GF63" s="8"/>
      <c r="GG63" s="8">
        <f>FS63+GF63</f>
        <v>0</v>
      </c>
    </row>
    <row r="64" spans="1:189" ht="12.75">
      <c r="A64" s="7"/>
      <c r="B64" s="7"/>
      <c r="C64" s="7"/>
      <c r="D64" s="7"/>
      <c r="E64" s="7" t="s">
        <v>147</v>
      </c>
      <c r="F64" s="3" t="s">
        <v>148</v>
      </c>
      <c r="G64" s="7">
        <f>COUNTIF(V64:GG64,"e")</f>
        <v>0</v>
      </c>
      <c r="H64" s="7">
        <f>COUNTIF(V64:GG64,"z")</f>
        <v>0</v>
      </c>
      <c r="I64" s="7">
        <f>SUM(J64:R64)</f>
        <v>0</v>
      </c>
      <c r="J64" s="7">
        <f>V64+AQ64+BL64+CG64+DB64+DW64+ER64+FM64</f>
        <v>0</v>
      </c>
      <c r="K64" s="7">
        <f>X64+AS64+BN64+CI64+DD64+DY64+ET64+FO64</f>
        <v>0</v>
      </c>
      <c r="L64" s="7">
        <f>Z64+AU64+BP64+CK64+DF64+EA64+EV64+FQ64</f>
        <v>0</v>
      </c>
      <c r="M64" s="7">
        <f>AC64+AX64+BS64+CN64+DI64+ED64+EY64+FT64</f>
        <v>0</v>
      </c>
      <c r="N64" s="7">
        <f>AE64+AZ64+BU64+CP64+DK64+EF64+FA64+FV64</f>
        <v>0</v>
      </c>
      <c r="O64" s="7">
        <f>AG64+BB64+BW64+CR64+DM64+EH64+FC64+FX64</f>
        <v>0</v>
      </c>
      <c r="P64" s="7">
        <f>AI64+BD64+BY64+CT64+DO64+EJ64+FE64+FZ64</f>
        <v>0</v>
      </c>
      <c r="Q64" s="7">
        <f>AK64+BF64+CA64+CV64+DQ64+EL64+FG64+GB64</f>
        <v>0</v>
      </c>
      <c r="R64" s="7">
        <f>AM64+BH64+CC64+CX64+DS64+EN64+FI64+GD64</f>
        <v>0</v>
      </c>
      <c r="S64" s="8">
        <f>AP64+BK64+CF64+DA64+DV64+EQ64+FL64+GG64</f>
        <v>0</v>
      </c>
      <c r="T64" s="8">
        <f>AO64+BJ64+CE64+CZ64+DU64+EP64+FK64+GF64</f>
        <v>0</v>
      </c>
      <c r="U64" s="8">
        <v>1.6</v>
      </c>
      <c r="V64" s="11"/>
      <c r="W64" s="10"/>
      <c r="X64" s="11"/>
      <c r="Y64" s="10"/>
      <c r="Z64" s="11"/>
      <c r="AA64" s="10"/>
      <c r="AB64" s="8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8"/>
      <c r="AP64" s="8">
        <f>AB64+AO64</f>
        <v>0</v>
      </c>
      <c r="AQ64" s="11"/>
      <c r="AR64" s="10"/>
      <c r="AS64" s="11"/>
      <c r="AT64" s="10"/>
      <c r="AU64" s="11"/>
      <c r="AV64" s="10"/>
      <c r="AW64" s="8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8"/>
      <c r="BK64" s="8">
        <f>AW64+BJ64</f>
        <v>0</v>
      </c>
      <c r="BL64" s="11">
        <v>7</v>
      </c>
      <c r="BM64" s="10" t="s">
        <v>62</v>
      </c>
      <c r="BN64" s="11"/>
      <c r="BO64" s="10"/>
      <c r="BP64" s="11"/>
      <c r="BQ64" s="10"/>
      <c r="BR64" s="8">
        <v>1</v>
      </c>
      <c r="BS64" s="11"/>
      <c r="BT64" s="10"/>
      <c r="BU64" s="11">
        <v>11</v>
      </c>
      <c r="BV64" s="10" t="s">
        <v>62</v>
      </c>
      <c r="BW64" s="11"/>
      <c r="BX64" s="10"/>
      <c r="BY64" s="11"/>
      <c r="BZ64" s="10"/>
      <c r="CA64" s="11"/>
      <c r="CB64" s="10"/>
      <c r="CC64" s="11"/>
      <c r="CD64" s="10"/>
      <c r="CE64" s="8">
        <v>3</v>
      </c>
      <c r="CF64" s="8">
        <f>BR64+CE64</f>
        <v>0</v>
      </c>
      <c r="CG64" s="11">
        <v>5</v>
      </c>
      <c r="CH64" s="10" t="s">
        <v>71</v>
      </c>
      <c r="CI64" s="11"/>
      <c r="CJ64" s="10"/>
      <c r="CK64" s="11"/>
      <c r="CL64" s="10"/>
      <c r="CM64" s="8">
        <v>1</v>
      </c>
      <c r="CN64" s="11"/>
      <c r="CO64" s="10"/>
      <c r="CP64" s="11">
        <v>13</v>
      </c>
      <c r="CQ64" s="10" t="s">
        <v>62</v>
      </c>
      <c r="CR64" s="11"/>
      <c r="CS64" s="10"/>
      <c r="CT64" s="11"/>
      <c r="CU64" s="10"/>
      <c r="CV64" s="11"/>
      <c r="CW64" s="10"/>
      <c r="CX64" s="11"/>
      <c r="CY64" s="10"/>
      <c r="CZ64" s="8">
        <v>2</v>
      </c>
      <c r="DA64" s="8">
        <f>CM64+CZ64</f>
        <v>0</v>
      </c>
      <c r="DB64" s="11"/>
      <c r="DC64" s="10"/>
      <c r="DD64" s="11"/>
      <c r="DE64" s="10"/>
      <c r="DF64" s="11"/>
      <c r="DG64" s="10"/>
      <c r="DH64" s="8"/>
      <c r="DI64" s="11"/>
      <c r="DJ64" s="10"/>
      <c r="DK64" s="11"/>
      <c r="DL64" s="10"/>
      <c r="DM64" s="11"/>
      <c r="DN64" s="10"/>
      <c r="DO64" s="11"/>
      <c r="DP64" s="10"/>
      <c r="DQ64" s="11"/>
      <c r="DR64" s="10"/>
      <c r="DS64" s="11"/>
      <c r="DT64" s="10"/>
      <c r="DU64" s="8"/>
      <c r="DV64" s="8">
        <f>DH64+DU64</f>
        <v>0</v>
      </c>
      <c r="DW64" s="11"/>
      <c r="DX64" s="10"/>
      <c r="DY64" s="11"/>
      <c r="DZ64" s="10"/>
      <c r="EA64" s="11"/>
      <c r="EB64" s="10"/>
      <c r="EC64" s="8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8"/>
      <c r="EQ64" s="8">
        <f>EC64+EP64</f>
        <v>0</v>
      </c>
      <c r="ER64" s="11"/>
      <c r="ES64" s="10"/>
      <c r="ET64" s="11"/>
      <c r="EU64" s="10"/>
      <c r="EV64" s="11"/>
      <c r="EW64" s="10"/>
      <c r="EX64" s="8"/>
      <c r="EY64" s="11"/>
      <c r="EZ64" s="10"/>
      <c r="FA64" s="11"/>
      <c r="FB64" s="10"/>
      <c r="FC64" s="11"/>
      <c r="FD64" s="10"/>
      <c r="FE64" s="11"/>
      <c r="FF64" s="10"/>
      <c r="FG64" s="11"/>
      <c r="FH64" s="10"/>
      <c r="FI64" s="11"/>
      <c r="FJ64" s="10"/>
      <c r="FK64" s="8"/>
      <c r="FL64" s="8">
        <f>EX64+FK64</f>
        <v>0</v>
      </c>
      <c r="FM64" s="11"/>
      <c r="FN64" s="10"/>
      <c r="FO64" s="11"/>
      <c r="FP64" s="10"/>
      <c r="FQ64" s="11"/>
      <c r="FR64" s="10"/>
      <c r="FS64" s="8"/>
      <c r="FT64" s="11"/>
      <c r="FU64" s="10"/>
      <c r="FV64" s="11"/>
      <c r="FW64" s="10"/>
      <c r="FX64" s="11"/>
      <c r="FY64" s="10"/>
      <c r="FZ64" s="11"/>
      <c r="GA64" s="10"/>
      <c r="GB64" s="11"/>
      <c r="GC64" s="10"/>
      <c r="GD64" s="11"/>
      <c r="GE64" s="10"/>
      <c r="GF64" s="8"/>
      <c r="GG64" s="8">
        <f>FS64+GF64</f>
        <v>0</v>
      </c>
    </row>
    <row r="65" spans="1:189" ht="12.75">
      <c r="A65" s="7"/>
      <c r="B65" s="7">
        <v>7</v>
      </c>
      <c r="C65" s="7">
        <v>1</v>
      </c>
      <c r="D65" s="7"/>
      <c r="E65" s="7"/>
      <c r="F65" s="3" t="s">
        <v>149</v>
      </c>
      <c r="G65" s="7">
        <f>$C$65*COUNTIF(V65:GG65,"e")</f>
        <v>0</v>
      </c>
      <c r="H65" s="7">
        <f>$C$65*COUNTIF(V65:GG65,"z")</f>
        <v>0</v>
      </c>
      <c r="I65" s="7">
        <f>SUM(J65:R65)</f>
        <v>0</v>
      </c>
      <c r="J65" s="7">
        <f>V65+AQ65+BL65+CG65+DB65+DW65+ER65+FM65</f>
        <v>0</v>
      </c>
      <c r="K65" s="7">
        <f>X65+AS65+BN65+CI65+DD65+DY65+ET65+FO65</f>
        <v>0</v>
      </c>
      <c r="L65" s="7">
        <f>Z65+AU65+BP65+CK65+DF65+EA65+EV65+FQ65</f>
        <v>0</v>
      </c>
      <c r="M65" s="7">
        <f>AC65+AX65+BS65+CN65+DI65+ED65+EY65+FT65</f>
        <v>0</v>
      </c>
      <c r="N65" s="7">
        <f>AE65+AZ65+BU65+CP65+DK65+EF65+FA65+FV65</f>
        <v>0</v>
      </c>
      <c r="O65" s="7">
        <f>AG65+BB65+BW65+CR65+DM65+EH65+FC65+FX65</f>
        <v>0</v>
      </c>
      <c r="P65" s="7">
        <f>AI65+BD65+BY65+CT65+DO65+EJ65+FE65+FZ65</f>
        <v>0</v>
      </c>
      <c r="Q65" s="7">
        <f>AK65+BF65+CA65+CV65+DQ65+EL65+FG65+GB65</f>
        <v>0</v>
      </c>
      <c r="R65" s="7">
        <f>AM65+BH65+CC65+CX65+DS65+EN65+FI65+GD65</f>
        <v>0</v>
      </c>
      <c r="S65" s="8">
        <f>AP65+BK65+CF65+DA65+DV65+EQ65+FL65+GG65</f>
        <v>0</v>
      </c>
      <c r="T65" s="8">
        <f>AO65+BJ65+CE65+CZ65+DU65+EP65+FK65+GF65</f>
        <v>0</v>
      </c>
      <c r="U65" s="8">
        <f>$C$65*0.8</f>
        <v>0</v>
      </c>
      <c r="V65" s="11"/>
      <c r="W65" s="10"/>
      <c r="X65" s="11"/>
      <c r="Y65" s="10"/>
      <c r="Z65" s="11"/>
      <c r="AA65" s="10"/>
      <c r="AB65" s="8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8"/>
      <c r="AP65" s="8">
        <f>AB65+AO65</f>
        <v>0</v>
      </c>
      <c r="AQ65" s="11"/>
      <c r="AR65" s="10"/>
      <c r="AS65" s="11"/>
      <c r="AT65" s="10"/>
      <c r="AU65" s="11"/>
      <c r="AV65" s="10"/>
      <c r="AW65" s="8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8"/>
      <c r="BK65" s="8">
        <f>AW65+BJ65</f>
        <v>0</v>
      </c>
      <c r="BL65" s="11">
        <f>$C$65*8</f>
        <v>0</v>
      </c>
      <c r="BM65" s="10" t="s">
        <v>62</v>
      </c>
      <c r="BN65" s="11"/>
      <c r="BO65" s="10"/>
      <c r="BP65" s="11"/>
      <c r="BQ65" s="10"/>
      <c r="BR65" s="8">
        <f>$C$65*0.8</f>
        <v>0</v>
      </c>
      <c r="BS65" s="11"/>
      <c r="BT65" s="10"/>
      <c r="BU65" s="11">
        <f>$C$65*10</f>
        <v>0</v>
      </c>
      <c r="BV65" s="10" t="s">
        <v>62</v>
      </c>
      <c r="BW65" s="11"/>
      <c r="BX65" s="10"/>
      <c r="BY65" s="11"/>
      <c r="BZ65" s="10"/>
      <c r="CA65" s="11"/>
      <c r="CB65" s="10"/>
      <c r="CC65" s="11"/>
      <c r="CD65" s="10"/>
      <c r="CE65" s="8">
        <f>$C$65*1.2</f>
        <v>0</v>
      </c>
      <c r="CF65" s="8">
        <f>BR65+CE65</f>
        <v>0</v>
      </c>
      <c r="CG65" s="11"/>
      <c r="CH65" s="10"/>
      <c r="CI65" s="11"/>
      <c r="CJ65" s="10"/>
      <c r="CK65" s="11"/>
      <c r="CL65" s="10"/>
      <c r="CM65" s="8"/>
      <c r="CN65" s="11"/>
      <c r="CO65" s="10"/>
      <c r="CP65" s="11"/>
      <c r="CQ65" s="10"/>
      <c r="CR65" s="11"/>
      <c r="CS65" s="10"/>
      <c r="CT65" s="11"/>
      <c r="CU65" s="10"/>
      <c r="CV65" s="11"/>
      <c r="CW65" s="10"/>
      <c r="CX65" s="11"/>
      <c r="CY65" s="10"/>
      <c r="CZ65" s="8"/>
      <c r="DA65" s="8">
        <f>CM65+CZ65</f>
        <v>0</v>
      </c>
      <c r="DB65" s="11"/>
      <c r="DC65" s="10"/>
      <c r="DD65" s="11"/>
      <c r="DE65" s="10"/>
      <c r="DF65" s="11"/>
      <c r="DG65" s="10"/>
      <c r="DH65" s="8"/>
      <c r="DI65" s="11"/>
      <c r="DJ65" s="10"/>
      <c r="DK65" s="11"/>
      <c r="DL65" s="10"/>
      <c r="DM65" s="11"/>
      <c r="DN65" s="10"/>
      <c r="DO65" s="11"/>
      <c r="DP65" s="10"/>
      <c r="DQ65" s="11"/>
      <c r="DR65" s="10"/>
      <c r="DS65" s="11"/>
      <c r="DT65" s="10"/>
      <c r="DU65" s="8"/>
      <c r="DV65" s="8">
        <f>DH65+DU65</f>
        <v>0</v>
      </c>
      <c r="DW65" s="11"/>
      <c r="DX65" s="10"/>
      <c r="DY65" s="11"/>
      <c r="DZ65" s="10"/>
      <c r="EA65" s="11"/>
      <c r="EB65" s="10"/>
      <c r="EC65" s="8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8"/>
      <c r="EQ65" s="8">
        <f>EC65+EP65</f>
        <v>0</v>
      </c>
      <c r="ER65" s="11"/>
      <c r="ES65" s="10"/>
      <c r="ET65" s="11"/>
      <c r="EU65" s="10"/>
      <c r="EV65" s="11"/>
      <c r="EW65" s="10"/>
      <c r="EX65" s="8"/>
      <c r="EY65" s="11"/>
      <c r="EZ65" s="10"/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8"/>
      <c r="FL65" s="8">
        <f>EX65+FK65</f>
        <v>0</v>
      </c>
      <c r="FM65" s="11"/>
      <c r="FN65" s="10"/>
      <c r="FO65" s="11"/>
      <c r="FP65" s="10"/>
      <c r="FQ65" s="11"/>
      <c r="FR65" s="10"/>
      <c r="FS65" s="8"/>
      <c r="FT65" s="11"/>
      <c r="FU65" s="10"/>
      <c r="FV65" s="11"/>
      <c r="FW65" s="10"/>
      <c r="FX65" s="11"/>
      <c r="FY65" s="10"/>
      <c r="FZ65" s="11"/>
      <c r="GA65" s="10"/>
      <c r="GB65" s="11"/>
      <c r="GC65" s="10"/>
      <c r="GD65" s="11"/>
      <c r="GE65" s="10"/>
      <c r="GF65" s="8"/>
      <c r="GG65" s="8">
        <f>FS65+GF65</f>
        <v>0</v>
      </c>
    </row>
    <row r="66" spans="1:189" ht="12.75">
      <c r="A66" s="7"/>
      <c r="B66" s="7">
        <v>8</v>
      </c>
      <c r="C66" s="7">
        <v>1</v>
      </c>
      <c r="D66" s="7"/>
      <c r="E66" s="7"/>
      <c r="F66" s="3" t="s">
        <v>150</v>
      </c>
      <c r="G66" s="7">
        <f>$C$66*COUNTIF(V66:GG66,"e")</f>
        <v>0</v>
      </c>
      <c r="H66" s="7">
        <f>$C$66*COUNTIF(V66:GG66,"z")</f>
        <v>0</v>
      </c>
      <c r="I66" s="7">
        <f>SUM(J66:R66)</f>
        <v>0</v>
      </c>
      <c r="J66" s="7">
        <f>V66+AQ66+BL66+CG66+DB66+DW66+ER66+FM66</f>
        <v>0</v>
      </c>
      <c r="K66" s="7">
        <f>X66+AS66+BN66+CI66+DD66+DY66+ET66+FO66</f>
        <v>0</v>
      </c>
      <c r="L66" s="7">
        <f>Z66+AU66+BP66+CK66+DF66+EA66+EV66+FQ66</f>
        <v>0</v>
      </c>
      <c r="M66" s="7">
        <f>AC66+AX66+BS66+CN66+DI66+ED66+EY66+FT66</f>
        <v>0</v>
      </c>
      <c r="N66" s="7">
        <f>AE66+AZ66+BU66+CP66+DK66+EF66+FA66+FV66</f>
        <v>0</v>
      </c>
      <c r="O66" s="7">
        <f>AG66+BB66+BW66+CR66+DM66+EH66+FC66+FX66</f>
        <v>0</v>
      </c>
      <c r="P66" s="7">
        <f>AI66+BD66+BY66+CT66+DO66+EJ66+FE66+FZ66</f>
        <v>0</v>
      </c>
      <c r="Q66" s="7">
        <f>AK66+BF66+CA66+CV66+DQ66+EL66+FG66+GB66</f>
        <v>0</v>
      </c>
      <c r="R66" s="7">
        <f>AM66+BH66+CC66+CX66+DS66+EN66+FI66+GD66</f>
        <v>0</v>
      </c>
      <c r="S66" s="8">
        <f>AP66+BK66+CF66+DA66+DV66+EQ66+FL66+GG66</f>
        <v>0</v>
      </c>
      <c r="T66" s="8">
        <f>AO66+BJ66+CE66+CZ66+DU66+EP66+FK66+GF66</f>
        <v>0</v>
      </c>
      <c r="U66" s="8">
        <f>$C$66*0.7</f>
        <v>0</v>
      </c>
      <c r="V66" s="11"/>
      <c r="W66" s="10"/>
      <c r="X66" s="11"/>
      <c r="Y66" s="10"/>
      <c r="Z66" s="11"/>
      <c r="AA66" s="10"/>
      <c r="AB66" s="8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8"/>
      <c r="AP66" s="8">
        <f>AB66+AO66</f>
        <v>0</v>
      </c>
      <c r="AQ66" s="11"/>
      <c r="AR66" s="10"/>
      <c r="AS66" s="11"/>
      <c r="AT66" s="10"/>
      <c r="AU66" s="11"/>
      <c r="AV66" s="10"/>
      <c r="AW66" s="8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8"/>
      <c r="BK66" s="8">
        <f>AW66+BJ66</f>
        <v>0</v>
      </c>
      <c r="BL66" s="11">
        <f>$C$66*8</f>
        <v>0</v>
      </c>
      <c r="BM66" s="10" t="s">
        <v>62</v>
      </c>
      <c r="BN66" s="11"/>
      <c r="BO66" s="10"/>
      <c r="BP66" s="11"/>
      <c r="BQ66" s="10"/>
      <c r="BR66" s="8">
        <f>$C$66*0.8</f>
        <v>0</v>
      </c>
      <c r="BS66" s="11"/>
      <c r="BT66" s="10"/>
      <c r="BU66" s="11">
        <f>$C$66*10</f>
        <v>0</v>
      </c>
      <c r="BV66" s="10" t="s">
        <v>62</v>
      </c>
      <c r="BW66" s="11"/>
      <c r="BX66" s="10"/>
      <c r="BY66" s="11"/>
      <c r="BZ66" s="10"/>
      <c r="CA66" s="11"/>
      <c r="CB66" s="10"/>
      <c r="CC66" s="11"/>
      <c r="CD66" s="10"/>
      <c r="CE66" s="8">
        <f>$C$66*1.2</f>
        <v>0</v>
      </c>
      <c r="CF66" s="8">
        <f>BR66+CE66</f>
        <v>0</v>
      </c>
      <c r="CG66" s="11"/>
      <c r="CH66" s="10"/>
      <c r="CI66" s="11"/>
      <c r="CJ66" s="10"/>
      <c r="CK66" s="11"/>
      <c r="CL66" s="10"/>
      <c r="CM66" s="8"/>
      <c r="CN66" s="11"/>
      <c r="CO66" s="10"/>
      <c r="CP66" s="11"/>
      <c r="CQ66" s="10"/>
      <c r="CR66" s="11"/>
      <c r="CS66" s="10"/>
      <c r="CT66" s="11"/>
      <c r="CU66" s="10"/>
      <c r="CV66" s="11"/>
      <c r="CW66" s="10"/>
      <c r="CX66" s="11"/>
      <c r="CY66" s="10"/>
      <c r="CZ66" s="8"/>
      <c r="DA66" s="8">
        <f>CM66+CZ66</f>
        <v>0</v>
      </c>
      <c r="DB66" s="11"/>
      <c r="DC66" s="10"/>
      <c r="DD66" s="11"/>
      <c r="DE66" s="10"/>
      <c r="DF66" s="11"/>
      <c r="DG66" s="10"/>
      <c r="DH66" s="8"/>
      <c r="DI66" s="11"/>
      <c r="DJ66" s="10"/>
      <c r="DK66" s="11"/>
      <c r="DL66" s="10"/>
      <c r="DM66" s="11"/>
      <c r="DN66" s="10"/>
      <c r="DO66" s="11"/>
      <c r="DP66" s="10"/>
      <c r="DQ66" s="11"/>
      <c r="DR66" s="10"/>
      <c r="DS66" s="11"/>
      <c r="DT66" s="10"/>
      <c r="DU66" s="8"/>
      <c r="DV66" s="8">
        <f>DH66+DU66</f>
        <v>0</v>
      </c>
      <c r="DW66" s="11"/>
      <c r="DX66" s="10"/>
      <c r="DY66" s="11"/>
      <c r="DZ66" s="10"/>
      <c r="EA66" s="11"/>
      <c r="EB66" s="10"/>
      <c r="EC66" s="8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8"/>
      <c r="EQ66" s="8">
        <f>EC66+EP66</f>
        <v>0</v>
      </c>
      <c r="ER66" s="11"/>
      <c r="ES66" s="10"/>
      <c r="ET66" s="11"/>
      <c r="EU66" s="10"/>
      <c r="EV66" s="11"/>
      <c r="EW66" s="10"/>
      <c r="EX66" s="8"/>
      <c r="EY66" s="11"/>
      <c r="EZ66" s="10"/>
      <c r="FA66" s="11"/>
      <c r="FB66" s="10"/>
      <c r="FC66" s="11"/>
      <c r="FD66" s="10"/>
      <c r="FE66" s="11"/>
      <c r="FF66" s="10"/>
      <c r="FG66" s="11"/>
      <c r="FH66" s="10"/>
      <c r="FI66" s="11"/>
      <c r="FJ66" s="10"/>
      <c r="FK66" s="8"/>
      <c r="FL66" s="8">
        <f>EX66+FK66</f>
        <v>0</v>
      </c>
      <c r="FM66" s="11"/>
      <c r="FN66" s="10"/>
      <c r="FO66" s="11"/>
      <c r="FP66" s="10"/>
      <c r="FQ66" s="11"/>
      <c r="FR66" s="10"/>
      <c r="FS66" s="8"/>
      <c r="FT66" s="11"/>
      <c r="FU66" s="10"/>
      <c r="FV66" s="11"/>
      <c r="FW66" s="10"/>
      <c r="FX66" s="11"/>
      <c r="FY66" s="10"/>
      <c r="FZ66" s="11"/>
      <c r="GA66" s="10"/>
      <c r="GB66" s="11"/>
      <c r="GC66" s="10"/>
      <c r="GD66" s="11"/>
      <c r="GE66" s="10"/>
      <c r="GF66" s="8"/>
      <c r="GG66" s="8">
        <f>FS66+GF66</f>
        <v>0</v>
      </c>
    </row>
    <row r="67" spans="1:189" ht="12.75">
      <c r="A67" s="7"/>
      <c r="B67" s="7">
        <v>9</v>
      </c>
      <c r="C67" s="7">
        <v>1</v>
      </c>
      <c r="D67" s="7"/>
      <c r="E67" s="7"/>
      <c r="F67" s="3" t="s">
        <v>151</v>
      </c>
      <c r="G67" s="7">
        <f>$C$67*COUNTIF(V67:GG67,"e")</f>
        <v>0</v>
      </c>
      <c r="H67" s="7">
        <f>$C$67*COUNTIF(V67:GG67,"z")</f>
        <v>0</v>
      </c>
      <c r="I67" s="7">
        <f>SUM(J67:R67)</f>
        <v>0</v>
      </c>
      <c r="J67" s="7">
        <f>V67+AQ67+BL67+CG67+DB67+DW67+ER67+FM67</f>
        <v>0</v>
      </c>
      <c r="K67" s="7">
        <f>X67+AS67+BN67+CI67+DD67+DY67+ET67+FO67</f>
        <v>0</v>
      </c>
      <c r="L67" s="7">
        <f>Z67+AU67+BP67+CK67+DF67+EA67+EV67+FQ67</f>
        <v>0</v>
      </c>
      <c r="M67" s="7">
        <f>AC67+AX67+BS67+CN67+DI67+ED67+EY67+FT67</f>
        <v>0</v>
      </c>
      <c r="N67" s="7">
        <f>AE67+AZ67+BU67+CP67+DK67+EF67+FA67+FV67</f>
        <v>0</v>
      </c>
      <c r="O67" s="7">
        <f>AG67+BB67+BW67+CR67+DM67+EH67+FC67+FX67</f>
        <v>0</v>
      </c>
      <c r="P67" s="7">
        <f>AI67+BD67+BY67+CT67+DO67+EJ67+FE67+FZ67</f>
        <v>0</v>
      </c>
      <c r="Q67" s="7">
        <f>AK67+BF67+CA67+CV67+DQ67+EL67+FG67+GB67</f>
        <v>0</v>
      </c>
      <c r="R67" s="7">
        <f>AM67+BH67+CC67+CX67+DS67+EN67+FI67+GD67</f>
        <v>0</v>
      </c>
      <c r="S67" s="8">
        <f>AP67+BK67+CF67+DA67+DV67+EQ67+FL67+GG67</f>
        <v>0</v>
      </c>
      <c r="T67" s="8">
        <f>AO67+BJ67+CE67+CZ67+DU67+EP67+FK67+GF67</f>
        <v>0</v>
      </c>
      <c r="U67" s="8">
        <f>$C$67*0.7</f>
        <v>0</v>
      </c>
      <c r="V67" s="11"/>
      <c r="W67" s="10"/>
      <c r="X67" s="11"/>
      <c r="Y67" s="10"/>
      <c r="Z67" s="11"/>
      <c r="AA67" s="10"/>
      <c r="AB67" s="8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8"/>
      <c r="AP67" s="8">
        <f>AB67+AO67</f>
        <v>0</v>
      </c>
      <c r="AQ67" s="11"/>
      <c r="AR67" s="10"/>
      <c r="AS67" s="11"/>
      <c r="AT67" s="10"/>
      <c r="AU67" s="11"/>
      <c r="AV67" s="10"/>
      <c r="AW67" s="8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8"/>
      <c r="BK67" s="8">
        <f>AW67+BJ67</f>
        <v>0</v>
      </c>
      <c r="BL67" s="11">
        <f>$C$67*8</f>
        <v>0</v>
      </c>
      <c r="BM67" s="10" t="s">
        <v>62</v>
      </c>
      <c r="BN67" s="11"/>
      <c r="BO67" s="10"/>
      <c r="BP67" s="11"/>
      <c r="BQ67" s="10"/>
      <c r="BR67" s="8">
        <f>$C$67*0.8</f>
        <v>0</v>
      </c>
      <c r="BS67" s="11"/>
      <c r="BT67" s="10"/>
      <c r="BU67" s="11">
        <f>$C$67*10</f>
        <v>0</v>
      </c>
      <c r="BV67" s="10" t="s">
        <v>62</v>
      </c>
      <c r="BW67" s="11"/>
      <c r="BX67" s="10"/>
      <c r="BY67" s="11"/>
      <c r="BZ67" s="10"/>
      <c r="CA67" s="11"/>
      <c r="CB67" s="10"/>
      <c r="CC67" s="11"/>
      <c r="CD67" s="10"/>
      <c r="CE67" s="8">
        <f>$C$67*1.2</f>
        <v>0</v>
      </c>
      <c r="CF67" s="8">
        <f>BR67+CE67</f>
        <v>0</v>
      </c>
      <c r="CG67" s="11"/>
      <c r="CH67" s="10"/>
      <c r="CI67" s="11"/>
      <c r="CJ67" s="10"/>
      <c r="CK67" s="11"/>
      <c r="CL67" s="10"/>
      <c r="CM67" s="8"/>
      <c r="CN67" s="11"/>
      <c r="CO67" s="10"/>
      <c r="CP67" s="11"/>
      <c r="CQ67" s="10"/>
      <c r="CR67" s="11"/>
      <c r="CS67" s="10"/>
      <c r="CT67" s="11"/>
      <c r="CU67" s="10"/>
      <c r="CV67" s="11"/>
      <c r="CW67" s="10"/>
      <c r="CX67" s="11"/>
      <c r="CY67" s="10"/>
      <c r="CZ67" s="8"/>
      <c r="DA67" s="8">
        <f>CM67+CZ67</f>
        <v>0</v>
      </c>
      <c r="DB67" s="11"/>
      <c r="DC67" s="10"/>
      <c r="DD67" s="11"/>
      <c r="DE67" s="10"/>
      <c r="DF67" s="11"/>
      <c r="DG67" s="10"/>
      <c r="DH67" s="8"/>
      <c r="DI67" s="11"/>
      <c r="DJ67" s="10"/>
      <c r="DK67" s="11"/>
      <c r="DL67" s="10"/>
      <c r="DM67" s="11"/>
      <c r="DN67" s="10"/>
      <c r="DO67" s="11"/>
      <c r="DP67" s="10"/>
      <c r="DQ67" s="11"/>
      <c r="DR67" s="10"/>
      <c r="DS67" s="11"/>
      <c r="DT67" s="10"/>
      <c r="DU67" s="8"/>
      <c r="DV67" s="8">
        <f>DH67+DU67</f>
        <v>0</v>
      </c>
      <c r="DW67" s="11"/>
      <c r="DX67" s="10"/>
      <c r="DY67" s="11"/>
      <c r="DZ67" s="10"/>
      <c r="EA67" s="11"/>
      <c r="EB67" s="10"/>
      <c r="EC67" s="8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8"/>
      <c r="EQ67" s="8">
        <f>EC67+EP67</f>
        <v>0</v>
      </c>
      <c r="ER67" s="11"/>
      <c r="ES67" s="10"/>
      <c r="ET67" s="11"/>
      <c r="EU67" s="10"/>
      <c r="EV67" s="11"/>
      <c r="EW67" s="10"/>
      <c r="EX67" s="8"/>
      <c r="EY67" s="11"/>
      <c r="EZ67" s="10"/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8"/>
      <c r="FL67" s="8">
        <f>EX67+FK67</f>
        <v>0</v>
      </c>
      <c r="FM67" s="11"/>
      <c r="FN67" s="10"/>
      <c r="FO67" s="11"/>
      <c r="FP67" s="10"/>
      <c r="FQ67" s="11"/>
      <c r="FR67" s="10"/>
      <c r="FS67" s="8"/>
      <c r="FT67" s="11"/>
      <c r="FU67" s="10"/>
      <c r="FV67" s="11"/>
      <c r="FW67" s="10"/>
      <c r="FX67" s="11"/>
      <c r="FY67" s="10"/>
      <c r="FZ67" s="11"/>
      <c r="GA67" s="10"/>
      <c r="GB67" s="11"/>
      <c r="GC67" s="10"/>
      <c r="GD67" s="11"/>
      <c r="GE67" s="10"/>
      <c r="GF67" s="8"/>
      <c r="GG67" s="8">
        <f>FS67+GF67</f>
        <v>0</v>
      </c>
    </row>
    <row r="68" spans="1:189" ht="12.75">
      <c r="A68" s="7"/>
      <c r="B68" s="7"/>
      <c r="C68" s="7"/>
      <c r="D68" s="7"/>
      <c r="E68" s="7" t="s">
        <v>152</v>
      </c>
      <c r="F68" s="3" t="s">
        <v>153</v>
      </c>
      <c r="G68" s="7">
        <f>COUNTIF(V68:GG68,"e")</f>
        <v>0</v>
      </c>
      <c r="H68" s="7">
        <f>COUNTIF(V68:GG68,"z")</f>
        <v>0</v>
      </c>
      <c r="I68" s="7">
        <f>SUM(J68:R68)</f>
        <v>0</v>
      </c>
      <c r="J68" s="7">
        <f>V68+AQ68+BL68+CG68+DB68+DW68+ER68+FM68</f>
        <v>0</v>
      </c>
      <c r="K68" s="7">
        <f>X68+AS68+BN68+CI68+DD68+DY68+ET68+FO68</f>
        <v>0</v>
      </c>
      <c r="L68" s="7">
        <f>Z68+AU68+BP68+CK68+DF68+EA68+EV68+FQ68</f>
        <v>0</v>
      </c>
      <c r="M68" s="7">
        <f>AC68+AX68+BS68+CN68+DI68+ED68+EY68+FT68</f>
        <v>0</v>
      </c>
      <c r="N68" s="7">
        <f>AE68+AZ68+BU68+CP68+DK68+EF68+FA68+FV68</f>
        <v>0</v>
      </c>
      <c r="O68" s="7">
        <f>AG68+BB68+BW68+CR68+DM68+EH68+FC68+FX68</f>
        <v>0</v>
      </c>
      <c r="P68" s="7">
        <f>AI68+BD68+BY68+CT68+DO68+EJ68+FE68+FZ68</f>
        <v>0</v>
      </c>
      <c r="Q68" s="7">
        <f>AK68+BF68+CA68+CV68+DQ68+EL68+FG68+GB68</f>
        <v>0</v>
      </c>
      <c r="R68" s="7">
        <f>AM68+BH68+CC68+CX68+DS68+EN68+FI68+GD68</f>
        <v>0</v>
      </c>
      <c r="S68" s="8">
        <f>AP68+BK68+CF68+DA68+DV68+EQ68+FL68+GG68</f>
        <v>0</v>
      </c>
      <c r="T68" s="8">
        <f>AO68+BJ68+CE68+CZ68+DU68+EP68+FK68+GF68</f>
        <v>0</v>
      </c>
      <c r="U68" s="8">
        <v>0.9</v>
      </c>
      <c r="V68" s="11"/>
      <c r="W68" s="10"/>
      <c r="X68" s="11"/>
      <c r="Y68" s="10"/>
      <c r="Z68" s="11"/>
      <c r="AA68" s="10"/>
      <c r="AB68" s="8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8"/>
      <c r="AP68" s="8">
        <f>AB68+AO68</f>
        <v>0</v>
      </c>
      <c r="AQ68" s="11"/>
      <c r="AR68" s="10"/>
      <c r="AS68" s="11"/>
      <c r="AT68" s="10"/>
      <c r="AU68" s="11"/>
      <c r="AV68" s="10"/>
      <c r="AW68" s="8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8"/>
      <c r="BK68" s="8">
        <f>AW68+BJ68</f>
        <v>0</v>
      </c>
      <c r="BL68" s="11">
        <v>8</v>
      </c>
      <c r="BM68" s="10" t="s">
        <v>62</v>
      </c>
      <c r="BN68" s="11"/>
      <c r="BO68" s="10"/>
      <c r="BP68" s="11"/>
      <c r="BQ68" s="10"/>
      <c r="BR68" s="8">
        <v>1</v>
      </c>
      <c r="BS68" s="11"/>
      <c r="BT68" s="10"/>
      <c r="BU68" s="11">
        <v>15</v>
      </c>
      <c r="BV68" s="10" t="s">
        <v>62</v>
      </c>
      <c r="BW68" s="11"/>
      <c r="BX68" s="10"/>
      <c r="BY68" s="11"/>
      <c r="BZ68" s="10"/>
      <c r="CA68" s="11"/>
      <c r="CB68" s="10"/>
      <c r="CC68" s="11"/>
      <c r="CD68" s="10"/>
      <c r="CE68" s="8">
        <v>2</v>
      </c>
      <c r="CF68" s="8">
        <f>BR68+CE68</f>
        <v>0</v>
      </c>
      <c r="CG68" s="11"/>
      <c r="CH68" s="10"/>
      <c r="CI68" s="11"/>
      <c r="CJ68" s="10"/>
      <c r="CK68" s="11"/>
      <c r="CL68" s="10"/>
      <c r="CM68" s="8"/>
      <c r="CN68" s="11"/>
      <c r="CO68" s="10"/>
      <c r="CP68" s="11"/>
      <c r="CQ68" s="10"/>
      <c r="CR68" s="11"/>
      <c r="CS68" s="10"/>
      <c r="CT68" s="11"/>
      <c r="CU68" s="10"/>
      <c r="CV68" s="11"/>
      <c r="CW68" s="10"/>
      <c r="CX68" s="11"/>
      <c r="CY68" s="10"/>
      <c r="CZ68" s="8"/>
      <c r="DA68" s="8">
        <f>CM68+CZ68</f>
        <v>0</v>
      </c>
      <c r="DB68" s="11"/>
      <c r="DC68" s="10"/>
      <c r="DD68" s="11"/>
      <c r="DE68" s="10"/>
      <c r="DF68" s="11"/>
      <c r="DG68" s="10"/>
      <c r="DH68" s="8"/>
      <c r="DI68" s="11"/>
      <c r="DJ68" s="10"/>
      <c r="DK68" s="11"/>
      <c r="DL68" s="10"/>
      <c r="DM68" s="11"/>
      <c r="DN68" s="10"/>
      <c r="DO68" s="11"/>
      <c r="DP68" s="10"/>
      <c r="DQ68" s="11"/>
      <c r="DR68" s="10"/>
      <c r="DS68" s="11"/>
      <c r="DT68" s="10"/>
      <c r="DU68" s="8"/>
      <c r="DV68" s="8">
        <f>DH68+DU68</f>
        <v>0</v>
      </c>
      <c r="DW68" s="11"/>
      <c r="DX68" s="10"/>
      <c r="DY68" s="11"/>
      <c r="DZ68" s="10"/>
      <c r="EA68" s="11"/>
      <c r="EB68" s="10"/>
      <c r="EC68" s="8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8"/>
      <c r="EQ68" s="8">
        <f>EC68+EP68</f>
        <v>0</v>
      </c>
      <c r="ER68" s="11"/>
      <c r="ES68" s="10"/>
      <c r="ET68" s="11"/>
      <c r="EU68" s="10"/>
      <c r="EV68" s="11"/>
      <c r="EW68" s="10"/>
      <c r="EX68" s="8"/>
      <c r="EY68" s="11"/>
      <c r="EZ68" s="10"/>
      <c r="FA68" s="11"/>
      <c r="FB68" s="10"/>
      <c r="FC68" s="11"/>
      <c r="FD68" s="10"/>
      <c r="FE68" s="11"/>
      <c r="FF68" s="10"/>
      <c r="FG68" s="11"/>
      <c r="FH68" s="10"/>
      <c r="FI68" s="11"/>
      <c r="FJ68" s="10"/>
      <c r="FK68" s="8"/>
      <c r="FL68" s="8">
        <f>EX68+FK68</f>
        <v>0</v>
      </c>
      <c r="FM68" s="11"/>
      <c r="FN68" s="10"/>
      <c r="FO68" s="11"/>
      <c r="FP68" s="10"/>
      <c r="FQ68" s="11"/>
      <c r="FR68" s="10"/>
      <c r="FS68" s="8"/>
      <c r="FT68" s="11"/>
      <c r="FU68" s="10"/>
      <c r="FV68" s="11"/>
      <c r="FW68" s="10"/>
      <c r="FX68" s="11"/>
      <c r="FY68" s="10"/>
      <c r="FZ68" s="11"/>
      <c r="GA68" s="10"/>
      <c r="GB68" s="11"/>
      <c r="GC68" s="10"/>
      <c r="GD68" s="11"/>
      <c r="GE68" s="10"/>
      <c r="GF68" s="8"/>
      <c r="GG68" s="8">
        <f>FS68+GF68</f>
        <v>0</v>
      </c>
    </row>
    <row r="69" spans="1:189" ht="12.75">
      <c r="A69" s="7"/>
      <c r="B69" s="7"/>
      <c r="C69" s="7"/>
      <c r="D69" s="7"/>
      <c r="E69" s="7" t="s">
        <v>154</v>
      </c>
      <c r="F69" s="3" t="s">
        <v>155</v>
      </c>
      <c r="G69" s="7">
        <f>COUNTIF(V69:GG69,"e")</f>
        <v>0</v>
      </c>
      <c r="H69" s="7">
        <f>COUNTIF(V69:GG69,"z")</f>
        <v>0</v>
      </c>
      <c r="I69" s="7">
        <f>SUM(J69:R69)</f>
        <v>0</v>
      </c>
      <c r="J69" s="7">
        <f>V69+AQ69+BL69+CG69+DB69+DW69+ER69+FM69</f>
        <v>0</v>
      </c>
      <c r="K69" s="7">
        <f>X69+AS69+BN69+CI69+DD69+DY69+ET69+FO69</f>
        <v>0</v>
      </c>
      <c r="L69" s="7">
        <f>Z69+AU69+BP69+CK69+DF69+EA69+EV69+FQ69</f>
        <v>0</v>
      </c>
      <c r="M69" s="7">
        <f>AC69+AX69+BS69+CN69+DI69+ED69+EY69+FT69</f>
        <v>0</v>
      </c>
      <c r="N69" s="7">
        <f>AE69+AZ69+BU69+CP69+DK69+EF69+FA69+FV69</f>
        <v>0</v>
      </c>
      <c r="O69" s="7">
        <f>AG69+BB69+BW69+CR69+DM69+EH69+FC69+FX69</f>
        <v>0</v>
      </c>
      <c r="P69" s="7">
        <f>AI69+BD69+BY69+CT69+DO69+EJ69+FE69+FZ69</f>
        <v>0</v>
      </c>
      <c r="Q69" s="7">
        <f>AK69+BF69+CA69+CV69+DQ69+EL69+FG69+GB69</f>
        <v>0</v>
      </c>
      <c r="R69" s="7">
        <f>AM69+BH69+CC69+CX69+DS69+EN69+FI69+GD69</f>
        <v>0</v>
      </c>
      <c r="S69" s="8">
        <f>AP69+BK69+CF69+DA69+DV69+EQ69+FL69+GG69</f>
        <v>0</v>
      </c>
      <c r="T69" s="8">
        <f>AO69+BJ69+CE69+CZ69+DU69+EP69+FK69+GF69</f>
        <v>0</v>
      </c>
      <c r="U69" s="8">
        <v>1.2</v>
      </c>
      <c r="V69" s="11"/>
      <c r="W69" s="10"/>
      <c r="X69" s="11"/>
      <c r="Y69" s="10"/>
      <c r="Z69" s="11"/>
      <c r="AA69" s="10"/>
      <c r="AB69" s="8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8"/>
      <c r="AP69" s="8">
        <f>AB69+AO69</f>
        <v>0</v>
      </c>
      <c r="AQ69" s="11"/>
      <c r="AR69" s="10"/>
      <c r="AS69" s="11"/>
      <c r="AT69" s="10"/>
      <c r="AU69" s="11"/>
      <c r="AV69" s="10"/>
      <c r="AW69" s="8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8"/>
      <c r="BK69" s="8">
        <f>AW69+BJ69</f>
        <v>0</v>
      </c>
      <c r="BL69" s="11"/>
      <c r="BM69" s="10"/>
      <c r="BN69" s="11"/>
      <c r="BO69" s="10"/>
      <c r="BP69" s="11"/>
      <c r="BQ69" s="10"/>
      <c r="BR69" s="8"/>
      <c r="BS69" s="11"/>
      <c r="BT69" s="10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8"/>
      <c r="CF69" s="8">
        <f>BR69+CE69</f>
        <v>0</v>
      </c>
      <c r="CG69" s="11">
        <v>8</v>
      </c>
      <c r="CH69" s="10" t="s">
        <v>71</v>
      </c>
      <c r="CI69" s="11">
        <v>5</v>
      </c>
      <c r="CJ69" s="10" t="s">
        <v>62</v>
      </c>
      <c r="CK69" s="11"/>
      <c r="CL69" s="10"/>
      <c r="CM69" s="8">
        <v>1.2</v>
      </c>
      <c r="CN69" s="11"/>
      <c r="CO69" s="10"/>
      <c r="CP69" s="11">
        <v>14</v>
      </c>
      <c r="CQ69" s="10" t="s">
        <v>62</v>
      </c>
      <c r="CR69" s="11"/>
      <c r="CS69" s="10"/>
      <c r="CT69" s="11"/>
      <c r="CU69" s="10"/>
      <c r="CV69" s="11"/>
      <c r="CW69" s="10"/>
      <c r="CX69" s="11"/>
      <c r="CY69" s="10"/>
      <c r="CZ69" s="8">
        <v>2.8</v>
      </c>
      <c r="DA69" s="8">
        <f>CM69+CZ69</f>
        <v>0</v>
      </c>
      <c r="DB69" s="11"/>
      <c r="DC69" s="10"/>
      <c r="DD69" s="11"/>
      <c r="DE69" s="10"/>
      <c r="DF69" s="11"/>
      <c r="DG69" s="10"/>
      <c r="DH69" s="8"/>
      <c r="DI69" s="11"/>
      <c r="DJ69" s="10"/>
      <c r="DK69" s="11"/>
      <c r="DL69" s="10"/>
      <c r="DM69" s="11"/>
      <c r="DN69" s="10"/>
      <c r="DO69" s="11"/>
      <c r="DP69" s="10"/>
      <c r="DQ69" s="11"/>
      <c r="DR69" s="10"/>
      <c r="DS69" s="11"/>
      <c r="DT69" s="10"/>
      <c r="DU69" s="8"/>
      <c r="DV69" s="8">
        <f>DH69+DU69</f>
        <v>0</v>
      </c>
      <c r="DW69" s="11"/>
      <c r="DX69" s="10"/>
      <c r="DY69" s="11"/>
      <c r="DZ69" s="10"/>
      <c r="EA69" s="11"/>
      <c r="EB69" s="10"/>
      <c r="EC69" s="8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8"/>
      <c r="EQ69" s="8">
        <f>EC69+EP69</f>
        <v>0</v>
      </c>
      <c r="ER69" s="11"/>
      <c r="ES69" s="10"/>
      <c r="ET69" s="11"/>
      <c r="EU69" s="10"/>
      <c r="EV69" s="11"/>
      <c r="EW69" s="10"/>
      <c r="EX69" s="8"/>
      <c r="EY69" s="11"/>
      <c r="EZ69" s="10"/>
      <c r="FA69" s="11"/>
      <c r="FB69" s="10"/>
      <c r="FC69" s="11"/>
      <c r="FD69" s="10"/>
      <c r="FE69" s="11"/>
      <c r="FF69" s="10"/>
      <c r="FG69" s="11"/>
      <c r="FH69" s="10"/>
      <c r="FI69" s="11"/>
      <c r="FJ69" s="10"/>
      <c r="FK69" s="8"/>
      <c r="FL69" s="8">
        <f>EX69+FK69</f>
        <v>0</v>
      </c>
      <c r="FM69" s="11"/>
      <c r="FN69" s="10"/>
      <c r="FO69" s="11"/>
      <c r="FP69" s="10"/>
      <c r="FQ69" s="11"/>
      <c r="FR69" s="10"/>
      <c r="FS69" s="8"/>
      <c r="FT69" s="11"/>
      <c r="FU69" s="10"/>
      <c r="FV69" s="11"/>
      <c r="FW69" s="10"/>
      <c r="FX69" s="11"/>
      <c r="FY69" s="10"/>
      <c r="FZ69" s="11"/>
      <c r="GA69" s="10"/>
      <c r="GB69" s="11"/>
      <c r="GC69" s="10"/>
      <c r="GD69" s="11"/>
      <c r="GE69" s="10"/>
      <c r="GF69" s="8"/>
      <c r="GG69" s="8">
        <f>FS69+GF69</f>
        <v>0</v>
      </c>
    </row>
    <row r="70" spans="1:189" ht="12.75">
      <c r="A70" s="7"/>
      <c r="B70" s="7"/>
      <c r="C70" s="7"/>
      <c r="D70" s="7"/>
      <c r="E70" s="7" t="s">
        <v>156</v>
      </c>
      <c r="F70" s="3" t="s">
        <v>157</v>
      </c>
      <c r="G70" s="7">
        <f>COUNTIF(V70:GG70,"e")</f>
        <v>0</v>
      </c>
      <c r="H70" s="7">
        <f>COUNTIF(V70:GG70,"z")</f>
        <v>0</v>
      </c>
      <c r="I70" s="7">
        <f>SUM(J70:R70)</f>
        <v>0</v>
      </c>
      <c r="J70" s="7">
        <f>V70+AQ70+BL70+CG70+DB70+DW70+ER70+FM70</f>
        <v>0</v>
      </c>
      <c r="K70" s="7">
        <f>X70+AS70+BN70+CI70+DD70+DY70+ET70+FO70</f>
        <v>0</v>
      </c>
      <c r="L70" s="7">
        <f>Z70+AU70+BP70+CK70+DF70+EA70+EV70+FQ70</f>
        <v>0</v>
      </c>
      <c r="M70" s="7">
        <f>AC70+AX70+BS70+CN70+DI70+ED70+EY70+FT70</f>
        <v>0</v>
      </c>
      <c r="N70" s="7">
        <f>AE70+AZ70+BU70+CP70+DK70+EF70+FA70+FV70</f>
        <v>0</v>
      </c>
      <c r="O70" s="7">
        <f>AG70+BB70+BW70+CR70+DM70+EH70+FC70+FX70</f>
        <v>0</v>
      </c>
      <c r="P70" s="7">
        <f>AI70+BD70+BY70+CT70+DO70+EJ70+FE70+FZ70</f>
        <v>0</v>
      </c>
      <c r="Q70" s="7">
        <f>AK70+BF70+CA70+CV70+DQ70+EL70+FG70+GB70</f>
        <v>0</v>
      </c>
      <c r="R70" s="7">
        <f>AM70+BH70+CC70+CX70+DS70+EN70+FI70+GD70</f>
        <v>0</v>
      </c>
      <c r="S70" s="8">
        <f>AP70+BK70+CF70+DA70+DV70+EQ70+FL70+GG70</f>
        <v>0</v>
      </c>
      <c r="T70" s="8">
        <f>AO70+BJ70+CE70+CZ70+DU70+EP70+FK70+GF70</f>
        <v>0</v>
      </c>
      <c r="U70" s="8">
        <v>1</v>
      </c>
      <c r="V70" s="11"/>
      <c r="W70" s="10"/>
      <c r="X70" s="11"/>
      <c r="Y70" s="10"/>
      <c r="Z70" s="11"/>
      <c r="AA70" s="10"/>
      <c r="AB70" s="8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8"/>
      <c r="AP70" s="8">
        <f>AB70+AO70</f>
        <v>0</v>
      </c>
      <c r="AQ70" s="11"/>
      <c r="AR70" s="10"/>
      <c r="AS70" s="11"/>
      <c r="AT70" s="10"/>
      <c r="AU70" s="11"/>
      <c r="AV70" s="10"/>
      <c r="AW70" s="8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8"/>
      <c r="BK70" s="8">
        <f>AW70+BJ70</f>
        <v>0</v>
      </c>
      <c r="BL70" s="11"/>
      <c r="BM70" s="10"/>
      <c r="BN70" s="11"/>
      <c r="BO70" s="10"/>
      <c r="BP70" s="11"/>
      <c r="BQ70" s="10"/>
      <c r="BR70" s="8"/>
      <c r="BS70" s="11"/>
      <c r="BT70" s="10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8"/>
      <c r="CF70" s="8">
        <f>BR70+CE70</f>
        <v>0</v>
      </c>
      <c r="CG70" s="11"/>
      <c r="CH70" s="10"/>
      <c r="CI70" s="11"/>
      <c r="CJ70" s="10"/>
      <c r="CK70" s="11"/>
      <c r="CL70" s="10"/>
      <c r="CM70" s="8"/>
      <c r="CN70" s="11"/>
      <c r="CO70" s="10"/>
      <c r="CP70" s="11"/>
      <c r="CQ70" s="10"/>
      <c r="CR70" s="11"/>
      <c r="CS70" s="10"/>
      <c r="CT70" s="11"/>
      <c r="CU70" s="10"/>
      <c r="CV70" s="11"/>
      <c r="CW70" s="10"/>
      <c r="CX70" s="11"/>
      <c r="CY70" s="10"/>
      <c r="CZ70" s="8"/>
      <c r="DA70" s="8">
        <f>CM70+CZ70</f>
        <v>0</v>
      </c>
      <c r="DB70" s="11">
        <v>7</v>
      </c>
      <c r="DC70" s="10" t="s">
        <v>71</v>
      </c>
      <c r="DD70" s="11"/>
      <c r="DE70" s="10"/>
      <c r="DF70" s="11"/>
      <c r="DG70" s="10"/>
      <c r="DH70" s="8">
        <v>0.6</v>
      </c>
      <c r="DI70" s="11"/>
      <c r="DJ70" s="10"/>
      <c r="DK70" s="11">
        <v>18</v>
      </c>
      <c r="DL70" s="10" t="s">
        <v>62</v>
      </c>
      <c r="DM70" s="11"/>
      <c r="DN70" s="10"/>
      <c r="DO70" s="11"/>
      <c r="DP70" s="10"/>
      <c r="DQ70" s="11"/>
      <c r="DR70" s="10"/>
      <c r="DS70" s="11"/>
      <c r="DT70" s="10"/>
      <c r="DU70" s="8">
        <v>2.4</v>
      </c>
      <c r="DV70" s="8">
        <f>DH70+DU70</f>
        <v>0</v>
      </c>
      <c r="DW70" s="11"/>
      <c r="DX70" s="10"/>
      <c r="DY70" s="11"/>
      <c r="DZ70" s="10"/>
      <c r="EA70" s="11"/>
      <c r="EB70" s="10"/>
      <c r="EC70" s="8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11"/>
      <c r="EO70" s="10"/>
      <c r="EP70" s="8"/>
      <c r="EQ70" s="8">
        <f>EC70+EP70</f>
        <v>0</v>
      </c>
      <c r="ER70" s="11"/>
      <c r="ES70" s="10"/>
      <c r="ET70" s="11"/>
      <c r="EU70" s="10"/>
      <c r="EV70" s="11"/>
      <c r="EW70" s="10"/>
      <c r="EX70" s="8"/>
      <c r="EY70" s="11"/>
      <c r="EZ70" s="10"/>
      <c r="FA70" s="11"/>
      <c r="FB70" s="10"/>
      <c r="FC70" s="11"/>
      <c r="FD70" s="10"/>
      <c r="FE70" s="11"/>
      <c r="FF70" s="10"/>
      <c r="FG70" s="11"/>
      <c r="FH70" s="10"/>
      <c r="FI70" s="11"/>
      <c r="FJ70" s="10"/>
      <c r="FK70" s="8"/>
      <c r="FL70" s="8">
        <f>EX70+FK70</f>
        <v>0</v>
      </c>
      <c r="FM70" s="11"/>
      <c r="FN70" s="10"/>
      <c r="FO70" s="11"/>
      <c r="FP70" s="10"/>
      <c r="FQ70" s="11"/>
      <c r="FR70" s="10"/>
      <c r="FS70" s="8"/>
      <c r="FT70" s="11"/>
      <c r="FU70" s="10"/>
      <c r="FV70" s="11"/>
      <c r="FW70" s="10"/>
      <c r="FX70" s="11"/>
      <c r="FY70" s="10"/>
      <c r="FZ70" s="11"/>
      <c r="GA70" s="10"/>
      <c r="GB70" s="11"/>
      <c r="GC70" s="10"/>
      <c r="GD70" s="11"/>
      <c r="GE70" s="10"/>
      <c r="GF70" s="8"/>
      <c r="GG70" s="8">
        <f>FS70+GF70</f>
        <v>0</v>
      </c>
    </row>
    <row r="71" spans="1:189" ht="12.75">
      <c r="A71" s="7"/>
      <c r="B71" s="7"/>
      <c r="C71" s="7"/>
      <c r="D71" s="7"/>
      <c r="E71" s="7" t="s">
        <v>158</v>
      </c>
      <c r="F71" s="3" t="s">
        <v>159</v>
      </c>
      <c r="G71" s="7">
        <f>COUNTIF(V71:GG71,"e")</f>
        <v>0</v>
      </c>
      <c r="H71" s="7">
        <f>COUNTIF(V71:GG71,"z")</f>
        <v>0</v>
      </c>
      <c r="I71" s="7">
        <f>SUM(J71:R71)</f>
        <v>0</v>
      </c>
      <c r="J71" s="7">
        <f>V71+AQ71+BL71+CG71+DB71+DW71+ER71+FM71</f>
        <v>0</v>
      </c>
      <c r="K71" s="7">
        <f>X71+AS71+BN71+CI71+DD71+DY71+ET71+FO71</f>
        <v>0</v>
      </c>
      <c r="L71" s="7">
        <f>Z71+AU71+BP71+CK71+DF71+EA71+EV71+FQ71</f>
        <v>0</v>
      </c>
      <c r="M71" s="7">
        <f>AC71+AX71+BS71+CN71+DI71+ED71+EY71+FT71</f>
        <v>0</v>
      </c>
      <c r="N71" s="7">
        <f>AE71+AZ71+BU71+CP71+DK71+EF71+FA71+FV71</f>
        <v>0</v>
      </c>
      <c r="O71" s="7">
        <f>AG71+BB71+BW71+CR71+DM71+EH71+FC71+FX71</f>
        <v>0</v>
      </c>
      <c r="P71" s="7">
        <f>AI71+BD71+BY71+CT71+DO71+EJ71+FE71+FZ71</f>
        <v>0</v>
      </c>
      <c r="Q71" s="7">
        <f>AK71+BF71+CA71+CV71+DQ71+EL71+FG71+GB71</f>
        <v>0</v>
      </c>
      <c r="R71" s="7">
        <f>AM71+BH71+CC71+CX71+DS71+EN71+FI71+GD71</f>
        <v>0</v>
      </c>
      <c r="S71" s="8">
        <f>AP71+BK71+CF71+DA71+DV71+EQ71+FL71+GG71</f>
        <v>0</v>
      </c>
      <c r="T71" s="8">
        <f>AO71+BJ71+CE71+CZ71+DU71+EP71+FK71+GF71</f>
        <v>0</v>
      </c>
      <c r="U71" s="8">
        <v>0.8</v>
      </c>
      <c r="V71" s="11"/>
      <c r="W71" s="10"/>
      <c r="X71" s="11"/>
      <c r="Y71" s="10"/>
      <c r="Z71" s="11"/>
      <c r="AA71" s="10"/>
      <c r="AB71" s="8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8"/>
      <c r="AP71" s="8">
        <f>AB71+AO71</f>
        <v>0</v>
      </c>
      <c r="AQ71" s="11"/>
      <c r="AR71" s="10"/>
      <c r="AS71" s="11"/>
      <c r="AT71" s="10"/>
      <c r="AU71" s="11"/>
      <c r="AV71" s="10"/>
      <c r="AW71" s="8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8"/>
      <c r="BK71" s="8">
        <f>AW71+BJ71</f>
        <v>0</v>
      </c>
      <c r="BL71" s="11"/>
      <c r="BM71" s="10"/>
      <c r="BN71" s="11"/>
      <c r="BO71" s="10"/>
      <c r="BP71" s="11"/>
      <c r="BQ71" s="10"/>
      <c r="BR71" s="8"/>
      <c r="BS71" s="11"/>
      <c r="BT71" s="10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8"/>
      <c r="CF71" s="8">
        <f>BR71+CE71</f>
        <v>0</v>
      </c>
      <c r="CG71" s="11"/>
      <c r="CH71" s="10"/>
      <c r="CI71" s="11"/>
      <c r="CJ71" s="10"/>
      <c r="CK71" s="11"/>
      <c r="CL71" s="10"/>
      <c r="CM71" s="8"/>
      <c r="CN71" s="11"/>
      <c r="CO71" s="10"/>
      <c r="CP71" s="11"/>
      <c r="CQ71" s="10"/>
      <c r="CR71" s="11"/>
      <c r="CS71" s="10"/>
      <c r="CT71" s="11"/>
      <c r="CU71" s="10"/>
      <c r="CV71" s="11"/>
      <c r="CW71" s="10"/>
      <c r="CX71" s="11"/>
      <c r="CY71" s="10"/>
      <c r="CZ71" s="8"/>
      <c r="DA71" s="8">
        <f>CM71+CZ71</f>
        <v>0</v>
      </c>
      <c r="DB71" s="11">
        <v>7</v>
      </c>
      <c r="DC71" s="10" t="s">
        <v>62</v>
      </c>
      <c r="DD71" s="11"/>
      <c r="DE71" s="10"/>
      <c r="DF71" s="11"/>
      <c r="DG71" s="10"/>
      <c r="DH71" s="8">
        <v>0.8</v>
      </c>
      <c r="DI71" s="11"/>
      <c r="DJ71" s="10"/>
      <c r="DK71" s="11">
        <v>11</v>
      </c>
      <c r="DL71" s="10" t="s">
        <v>62</v>
      </c>
      <c r="DM71" s="11"/>
      <c r="DN71" s="10"/>
      <c r="DO71" s="11"/>
      <c r="DP71" s="10"/>
      <c r="DQ71" s="11"/>
      <c r="DR71" s="10"/>
      <c r="DS71" s="11"/>
      <c r="DT71" s="10"/>
      <c r="DU71" s="8">
        <v>1.2</v>
      </c>
      <c r="DV71" s="8">
        <f>DH71+DU71</f>
        <v>0</v>
      </c>
      <c r="DW71" s="11"/>
      <c r="DX71" s="10"/>
      <c r="DY71" s="11"/>
      <c r="DZ71" s="10"/>
      <c r="EA71" s="11"/>
      <c r="EB71" s="10"/>
      <c r="EC71" s="8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8"/>
      <c r="EQ71" s="8">
        <f>EC71+EP71</f>
        <v>0</v>
      </c>
      <c r="ER71" s="11"/>
      <c r="ES71" s="10"/>
      <c r="ET71" s="11"/>
      <c r="EU71" s="10"/>
      <c r="EV71" s="11"/>
      <c r="EW71" s="10"/>
      <c r="EX71" s="8"/>
      <c r="EY71" s="11"/>
      <c r="EZ71" s="10"/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8"/>
      <c r="FL71" s="8">
        <f>EX71+FK71</f>
        <v>0</v>
      </c>
      <c r="FM71" s="11"/>
      <c r="FN71" s="10"/>
      <c r="FO71" s="11"/>
      <c r="FP71" s="10"/>
      <c r="FQ71" s="11"/>
      <c r="FR71" s="10"/>
      <c r="FS71" s="8"/>
      <c r="FT71" s="11"/>
      <c r="FU71" s="10"/>
      <c r="FV71" s="11"/>
      <c r="FW71" s="10"/>
      <c r="FX71" s="11"/>
      <c r="FY71" s="10"/>
      <c r="FZ71" s="11"/>
      <c r="GA71" s="10"/>
      <c r="GB71" s="11"/>
      <c r="GC71" s="10"/>
      <c r="GD71" s="11"/>
      <c r="GE71" s="10"/>
      <c r="GF71" s="8"/>
      <c r="GG71" s="8">
        <f>FS71+GF71</f>
        <v>0</v>
      </c>
    </row>
    <row r="72" spans="1:189" ht="12.75">
      <c r="A72" s="7"/>
      <c r="B72" s="7"/>
      <c r="C72" s="7"/>
      <c r="D72" s="7"/>
      <c r="E72" s="7" t="s">
        <v>160</v>
      </c>
      <c r="F72" s="3" t="s">
        <v>161</v>
      </c>
      <c r="G72" s="7">
        <f>COUNTIF(V72:GG72,"e")</f>
        <v>0</v>
      </c>
      <c r="H72" s="7">
        <f>COUNTIF(V72:GG72,"z")</f>
        <v>0</v>
      </c>
      <c r="I72" s="7">
        <f>SUM(J72:R72)</f>
        <v>0</v>
      </c>
      <c r="J72" s="7">
        <f>V72+AQ72+BL72+CG72+DB72+DW72+ER72+FM72</f>
        <v>0</v>
      </c>
      <c r="K72" s="7">
        <f>X72+AS72+BN72+CI72+DD72+DY72+ET72+FO72</f>
        <v>0</v>
      </c>
      <c r="L72" s="7">
        <f>Z72+AU72+BP72+CK72+DF72+EA72+EV72+FQ72</f>
        <v>0</v>
      </c>
      <c r="M72" s="7">
        <f>AC72+AX72+BS72+CN72+DI72+ED72+EY72+FT72</f>
        <v>0</v>
      </c>
      <c r="N72" s="7">
        <f>AE72+AZ72+BU72+CP72+DK72+EF72+FA72+FV72</f>
        <v>0</v>
      </c>
      <c r="O72" s="7">
        <f>AG72+BB72+BW72+CR72+DM72+EH72+FC72+FX72</f>
        <v>0</v>
      </c>
      <c r="P72" s="7">
        <f>AI72+BD72+BY72+CT72+DO72+EJ72+FE72+FZ72</f>
        <v>0</v>
      </c>
      <c r="Q72" s="7">
        <f>AK72+BF72+CA72+CV72+DQ72+EL72+FG72+GB72</f>
        <v>0</v>
      </c>
      <c r="R72" s="7">
        <f>AM72+BH72+CC72+CX72+DS72+EN72+FI72+GD72</f>
        <v>0</v>
      </c>
      <c r="S72" s="8">
        <f>AP72+BK72+CF72+DA72+DV72+EQ72+FL72+GG72</f>
        <v>0</v>
      </c>
      <c r="T72" s="8">
        <f>AO72+BJ72+CE72+CZ72+DU72+EP72+FK72+GF72</f>
        <v>0</v>
      </c>
      <c r="U72" s="8">
        <v>0.5</v>
      </c>
      <c r="V72" s="11"/>
      <c r="W72" s="10"/>
      <c r="X72" s="11"/>
      <c r="Y72" s="10"/>
      <c r="Z72" s="11"/>
      <c r="AA72" s="10"/>
      <c r="AB72" s="8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8"/>
      <c r="AP72" s="8">
        <f>AB72+AO72</f>
        <v>0</v>
      </c>
      <c r="AQ72" s="11"/>
      <c r="AR72" s="10"/>
      <c r="AS72" s="11"/>
      <c r="AT72" s="10"/>
      <c r="AU72" s="11"/>
      <c r="AV72" s="10"/>
      <c r="AW72" s="8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8"/>
      <c r="BK72" s="8">
        <f>AW72+BJ72</f>
        <v>0</v>
      </c>
      <c r="BL72" s="11"/>
      <c r="BM72" s="10"/>
      <c r="BN72" s="11"/>
      <c r="BO72" s="10"/>
      <c r="BP72" s="11"/>
      <c r="BQ72" s="10"/>
      <c r="BR72" s="8"/>
      <c r="BS72" s="11"/>
      <c r="BT72" s="10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8"/>
      <c r="CF72" s="8">
        <f>BR72+CE72</f>
        <v>0</v>
      </c>
      <c r="CG72" s="11">
        <v>4</v>
      </c>
      <c r="CH72" s="10" t="s">
        <v>62</v>
      </c>
      <c r="CI72" s="11"/>
      <c r="CJ72" s="10"/>
      <c r="CK72" s="11"/>
      <c r="CL72" s="10"/>
      <c r="CM72" s="8">
        <v>0.8</v>
      </c>
      <c r="CN72" s="11"/>
      <c r="CO72" s="10"/>
      <c r="CP72" s="11">
        <v>8</v>
      </c>
      <c r="CQ72" s="10" t="s">
        <v>62</v>
      </c>
      <c r="CR72" s="11"/>
      <c r="CS72" s="10"/>
      <c r="CT72" s="11"/>
      <c r="CU72" s="10"/>
      <c r="CV72" s="11"/>
      <c r="CW72" s="10"/>
      <c r="CX72" s="11"/>
      <c r="CY72" s="10"/>
      <c r="CZ72" s="8">
        <v>1.2</v>
      </c>
      <c r="DA72" s="8">
        <f>CM72+CZ72</f>
        <v>0</v>
      </c>
      <c r="DB72" s="11"/>
      <c r="DC72" s="10"/>
      <c r="DD72" s="11"/>
      <c r="DE72" s="10"/>
      <c r="DF72" s="11"/>
      <c r="DG72" s="10"/>
      <c r="DH72" s="8"/>
      <c r="DI72" s="11"/>
      <c r="DJ72" s="10"/>
      <c r="DK72" s="11"/>
      <c r="DL72" s="10"/>
      <c r="DM72" s="11"/>
      <c r="DN72" s="10"/>
      <c r="DO72" s="11"/>
      <c r="DP72" s="10"/>
      <c r="DQ72" s="11"/>
      <c r="DR72" s="10"/>
      <c r="DS72" s="11"/>
      <c r="DT72" s="10"/>
      <c r="DU72" s="8"/>
      <c r="DV72" s="8">
        <f>DH72+DU72</f>
        <v>0</v>
      </c>
      <c r="DW72" s="11"/>
      <c r="DX72" s="10"/>
      <c r="DY72" s="11"/>
      <c r="DZ72" s="10"/>
      <c r="EA72" s="11"/>
      <c r="EB72" s="10"/>
      <c r="EC72" s="8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8"/>
      <c r="EQ72" s="8">
        <f>EC72+EP72</f>
        <v>0</v>
      </c>
      <c r="ER72" s="11"/>
      <c r="ES72" s="10"/>
      <c r="ET72" s="11"/>
      <c r="EU72" s="10"/>
      <c r="EV72" s="11"/>
      <c r="EW72" s="10"/>
      <c r="EX72" s="8"/>
      <c r="EY72" s="11"/>
      <c r="EZ72" s="10"/>
      <c r="FA72" s="11"/>
      <c r="FB72" s="10"/>
      <c r="FC72" s="11"/>
      <c r="FD72" s="10"/>
      <c r="FE72" s="11"/>
      <c r="FF72" s="10"/>
      <c r="FG72" s="11"/>
      <c r="FH72" s="10"/>
      <c r="FI72" s="11"/>
      <c r="FJ72" s="10"/>
      <c r="FK72" s="8"/>
      <c r="FL72" s="8">
        <f>EX72+FK72</f>
        <v>0</v>
      </c>
      <c r="FM72" s="11"/>
      <c r="FN72" s="10"/>
      <c r="FO72" s="11"/>
      <c r="FP72" s="10"/>
      <c r="FQ72" s="11"/>
      <c r="FR72" s="10"/>
      <c r="FS72" s="8"/>
      <c r="FT72" s="11"/>
      <c r="FU72" s="10"/>
      <c r="FV72" s="11"/>
      <c r="FW72" s="10"/>
      <c r="FX72" s="11"/>
      <c r="FY72" s="10"/>
      <c r="FZ72" s="11"/>
      <c r="GA72" s="10"/>
      <c r="GB72" s="11"/>
      <c r="GC72" s="10"/>
      <c r="GD72" s="11"/>
      <c r="GE72" s="10"/>
      <c r="GF72" s="8"/>
      <c r="GG72" s="8">
        <f>FS72+GF72</f>
        <v>0</v>
      </c>
    </row>
    <row r="73" spans="1:189" ht="12.75">
      <c r="A73" s="7"/>
      <c r="B73" s="7"/>
      <c r="C73" s="7"/>
      <c r="D73" s="7"/>
      <c r="E73" s="7" t="s">
        <v>162</v>
      </c>
      <c r="F73" s="3" t="s">
        <v>163</v>
      </c>
      <c r="G73" s="7">
        <f>COUNTIF(V73:GG73,"e")</f>
        <v>0</v>
      </c>
      <c r="H73" s="7">
        <f>COUNTIF(V73:GG73,"z")</f>
        <v>0</v>
      </c>
      <c r="I73" s="7">
        <f>SUM(J73:R73)</f>
        <v>0</v>
      </c>
      <c r="J73" s="7">
        <f>V73+AQ73+BL73+CG73+DB73+DW73+ER73+FM73</f>
        <v>0</v>
      </c>
      <c r="K73" s="7">
        <f>X73+AS73+BN73+CI73+DD73+DY73+ET73+FO73</f>
        <v>0</v>
      </c>
      <c r="L73" s="7">
        <f>Z73+AU73+BP73+CK73+DF73+EA73+EV73+FQ73</f>
        <v>0</v>
      </c>
      <c r="M73" s="7">
        <f>AC73+AX73+BS73+CN73+DI73+ED73+EY73+FT73</f>
        <v>0</v>
      </c>
      <c r="N73" s="7">
        <f>AE73+AZ73+BU73+CP73+DK73+EF73+FA73+FV73</f>
        <v>0</v>
      </c>
      <c r="O73" s="7">
        <f>AG73+BB73+BW73+CR73+DM73+EH73+FC73+FX73</f>
        <v>0</v>
      </c>
      <c r="P73" s="7">
        <f>AI73+BD73+BY73+CT73+DO73+EJ73+FE73+FZ73</f>
        <v>0</v>
      </c>
      <c r="Q73" s="7">
        <f>AK73+BF73+CA73+CV73+DQ73+EL73+FG73+GB73</f>
        <v>0</v>
      </c>
      <c r="R73" s="7">
        <f>AM73+BH73+CC73+CX73+DS73+EN73+FI73+GD73</f>
        <v>0</v>
      </c>
      <c r="S73" s="8">
        <f>AP73+BK73+CF73+DA73+DV73+EQ73+FL73+GG73</f>
        <v>0</v>
      </c>
      <c r="T73" s="8">
        <f>AO73+BJ73+CE73+CZ73+DU73+EP73+FK73+GF73</f>
        <v>0</v>
      </c>
      <c r="U73" s="8">
        <v>0.5</v>
      </c>
      <c r="V73" s="11"/>
      <c r="W73" s="10"/>
      <c r="X73" s="11"/>
      <c r="Y73" s="10"/>
      <c r="Z73" s="11"/>
      <c r="AA73" s="10"/>
      <c r="AB73" s="8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8"/>
      <c r="AP73" s="8">
        <f>AB73+AO73</f>
        <v>0</v>
      </c>
      <c r="AQ73" s="11"/>
      <c r="AR73" s="10"/>
      <c r="AS73" s="11"/>
      <c r="AT73" s="10"/>
      <c r="AU73" s="11"/>
      <c r="AV73" s="10"/>
      <c r="AW73" s="8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8"/>
      <c r="BK73" s="8">
        <f>AW73+BJ73</f>
        <v>0</v>
      </c>
      <c r="BL73" s="11"/>
      <c r="BM73" s="10"/>
      <c r="BN73" s="11"/>
      <c r="BO73" s="10"/>
      <c r="BP73" s="11"/>
      <c r="BQ73" s="10"/>
      <c r="BR73" s="8"/>
      <c r="BS73" s="11"/>
      <c r="BT73" s="10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8"/>
      <c r="CF73" s="8">
        <f>BR73+CE73</f>
        <v>0</v>
      </c>
      <c r="CG73" s="11">
        <v>4</v>
      </c>
      <c r="CH73" s="10" t="s">
        <v>62</v>
      </c>
      <c r="CI73" s="11">
        <v>8</v>
      </c>
      <c r="CJ73" s="10" t="s">
        <v>62</v>
      </c>
      <c r="CK73" s="11"/>
      <c r="CL73" s="10"/>
      <c r="CM73" s="8">
        <v>2</v>
      </c>
      <c r="CN73" s="11"/>
      <c r="CO73" s="10"/>
      <c r="CP73" s="11"/>
      <c r="CQ73" s="10"/>
      <c r="CR73" s="11"/>
      <c r="CS73" s="10"/>
      <c r="CT73" s="11"/>
      <c r="CU73" s="10"/>
      <c r="CV73" s="11"/>
      <c r="CW73" s="10"/>
      <c r="CX73" s="11"/>
      <c r="CY73" s="10"/>
      <c r="CZ73" s="8"/>
      <c r="DA73" s="8">
        <f>CM73+CZ73</f>
        <v>0</v>
      </c>
      <c r="DB73" s="11"/>
      <c r="DC73" s="10"/>
      <c r="DD73" s="11"/>
      <c r="DE73" s="10"/>
      <c r="DF73" s="11"/>
      <c r="DG73" s="10"/>
      <c r="DH73" s="8"/>
      <c r="DI73" s="11"/>
      <c r="DJ73" s="10"/>
      <c r="DK73" s="11"/>
      <c r="DL73" s="10"/>
      <c r="DM73" s="11"/>
      <c r="DN73" s="10"/>
      <c r="DO73" s="11"/>
      <c r="DP73" s="10"/>
      <c r="DQ73" s="11"/>
      <c r="DR73" s="10"/>
      <c r="DS73" s="11"/>
      <c r="DT73" s="10"/>
      <c r="DU73" s="8"/>
      <c r="DV73" s="8">
        <f>DH73+DU73</f>
        <v>0</v>
      </c>
      <c r="DW73" s="11"/>
      <c r="DX73" s="10"/>
      <c r="DY73" s="11"/>
      <c r="DZ73" s="10"/>
      <c r="EA73" s="11"/>
      <c r="EB73" s="10"/>
      <c r="EC73" s="8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8"/>
      <c r="EQ73" s="8">
        <f>EC73+EP73</f>
        <v>0</v>
      </c>
      <c r="ER73" s="11"/>
      <c r="ES73" s="10"/>
      <c r="ET73" s="11"/>
      <c r="EU73" s="10"/>
      <c r="EV73" s="11"/>
      <c r="EW73" s="10"/>
      <c r="EX73" s="8"/>
      <c r="EY73" s="11"/>
      <c r="EZ73" s="10"/>
      <c r="FA73" s="11"/>
      <c r="FB73" s="10"/>
      <c r="FC73" s="11"/>
      <c r="FD73" s="10"/>
      <c r="FE73" s="11"/>
      <c r="FF73" s="10"/>
      <c r="FG73" s="11"/>
      <c r="FH73" s="10"/>
      <c r="FI73" s="11"/>
      <c r="FJ73" s="10"/>
      <c r="FK73" s="8"/>
      <c r="FL73" s="8">
        <f>EX73+FK73</f>
        <v>0</v>
      </c>
      <c r="FM73" s="11"/>
      <c r="FN73" s="10"/>
      <c r="FO73" s="11"/>
      <c r="FP73" s="10"/>
      <c r="FQ73" s="11"/>
      <c r="FR73" s="10"/>
      <c r="FS73" s="8"/>
      <c r="FT73" s="11"/>
      <c r="FU73" s="10"/>
      <c r="FV73" s="11"/>
      <c r="FW73" s="10"/>
      <c r="FX73" s="11"/>
      <c r="FY73" s="10"/>
      <c r="FZ73" s="11"/>
      <c r="GA73" s="10"/>
      <c r="GB73" s="11"/>
      <c r="GC73" s="10"/>
      <c r="GD73" s="11"/>
      <c r="GE73" s="10"/>
      <c r="GF73" s="8"/>
      <c r="GG73" s="8">
        <f>FS73+GF73</f>
        <v>0</v>
      </c>
    </row>
    <row r="74" spans="1:189" ht="12.75">
      <c r="A74" s="7"/>
      <c r="B74" s="7"/>
      <c r="C74" s="7"/>
      <c r="D74" s="7"/>
      <c r="E74" s="7" t="s">
        <v>164</v>
      </c>
      <c r="F74" s="3" t="s">
        <v>165</v>
      </c>
      <c r="G74" s="7">
        <f>COUNTIF(V74:GG74,"e")</f>
        <v>0</v>
      </c>
      <c r="H74" s="7">
        <f>COUNTIF(V74:GG74,"z")</f>
        <v>0</v>
      </c>
      <c r="I74" s="7">
        <f>SUM(J74:R74)</f>
        <v>0</v>
      </c>
      <c r="J74" s="7">
        <f>V74+AQ74+BL74+CG74+DB74+DW74+ER74+FM74</f>
        <v>0</v>
      </c>
      <c r="K74" s="7">
        <f>X74+AS74+BN74+CI74+DD74+DY74+ET74+FO74</f>
        <v>0</v>
      </c>
      <c r="L74" s="7">
        <f>Z74+AU74+BP74+CK74+DF74+EA74+EV74+FQ74</f>
        <v>0</v>
      </c>
      <c r="M74" s="7">
        <f>AC74+AX74+BS74+CN74+DI74+ED74+EY74+FT74</f>
        <v>0</v>
      </c>
      <c r="N74" s="7">
        <f>AE74+AZ74+BU74+CP74+DK74+EF74+FA74+FV74</f>
        <v>0</v>
      </c>
      <c r="O74" s="7">
        <f>AG74+BB74+BW74+CR74+DM74+EH74+FC74+FX74</f>
        <v>0</v>
      </c>
      <c r="P74" s="7">
        <f>AI74+BD74+BY74+CT74+DO74+EJ74+FE74+FZ74</f>
        <v>0</v>
      </c>
      <c r="Q74" s="7">
        <f>AK74+BF74+CA74+CV74+DQ74+EL74+FG74+GB74</f>
        <v>0</v>
      </c>
      <c r="R74" s="7">
        <f>AM74+BH74+CC74+CX74+DS74+EN74+FI74+GD74</f>
        <v>0</v>
      </c>
      <c r="S74" s="8">
        <f>AP74+BK74+CF74+DA74+DV74+EQ74+FL74+GG74</f>
        <v>0</v>
      </c>
      <c r="T74" s="8">
        <f>AO74+BJ74+CE74+CZ74+DU74+EP74+FK74+GF74</f>
        <v>0</v>
      </c>
      <c r="U74" s="8">
        <v>0.5</v>
      </c>
      <c r="V74" s="11"/>
      <c r="W74" s="10"/>
      <c r="X74" s="11"/>
      <c r="Y74" s="10"/>
      <c r="Z74" s="11"/>
      <c r="AA74" s="10"/>
      <c r="AB74" s="8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8"/>
      <c r="AP74" s="8">
        <f>AB74+AO74</f>
        <v>0</v>
      </c>
      <c r="AQ74" s="11"/>
      <c r="AR74" s="10"/>
      <c r="AS74" s="11"/>
      <c r="AT74" s="10"/>
      <c r="AU74" s="11"/>
      <c r="AV74" s="10"/>
      <c r="AW74" s="8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8"/>
      <c r="BK74" s="8">
        <f>AW74+BJ74</f>
        <v>0</v>
      </c>
      <c r="BL74" s="11"/>
      <c r="BM74" s="10"/>
      <c r="BN74" s="11"/>
      <c r="BO74" s="10"/>
      <c r="BP74" s="11"/>
      <c r="BQ74" s="10"/>
      <c r="BR74" s="8"/>
      <c r="BS74" s="11"/>
      <c r="BT74" s="10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8"/>
      <c r="CF74" s="8">
        <f>BR74+CE74</f>
        <v>0</v>
      </c>
      <c r="CG74" s="11"/>
      <c r="CH74" s="10"/>
      <c r="CI74" s="11"/>
      <c r="CJ74" s="10"/>
      <c r="CK74" s="11"/>
      <c r="CL74" s="10"/>
      <c r="CM74" s="8"/>
      <c r="CN74" s="11"/>
      <c r="CO74" s="10"/>
      <c r="CP74" s="11"/>
      <c r="CQ74" s="10"/>
      <c r="CR74" s="11"/>
      <c r="CS74" s="10"/>
      <c r="CT74" s="11"/>
      <c r="CU74" s="10"/>
      <c r="CV74" s="11"/>
      <c r="CW74" s="10"/>
      <c r="CX74" s="11"/>
      <c r="CY74" s="10"/>
      <c r="CZ74" s="8"/>
      <c r="DA74" s="8">
        <f>CM74+CZ74</f>
        <v>0</v>
      </c>
      <c r="DB74" s="11">
        <v>4</v>
      </c>
      <c r="DC74" s="10" t="s">
        <v>62</v>
      </c>
      <c r="DD74" s="11"/>
      <c r="DE74" s="10"/>
      <c r="DF74" s="11"/>
      <c r="DG74" s="10"/>
      <c r="DH74" s="8">
        <v>0.4</v>
      </c>
      <c r="DI74" s="11"/>
      <c r="DJ74" s="10"/>
      <c r="DK74" s="11">
        <v>8</v>
      </c>
      <c r="DL74" s="10" t="s">
        <v>62</v>
      </c>
      <c r="DM74" s="11"/>
      <c r="DN74" s="10"/>
      <c r="DO74" s="11"/>
      <c r="DP74" s="10"/>
      <c r="DQ74" s="11"/>
      <c r="DR74" s="10"/>
      <c r="DS74" s="11"/>
      <c r="DT74" s="10"/>
      <c r="DU74" s="8">
        <v>0.6</v>
      </c>
      <c r="DV74" s="8">
        <f>DH74+DU74</f>
        <v>0</v>
      </c>
      <c r="DW74" s="11"/>
      <c r="DX74" s="10"/>
      <c r="DY74" s="11"/>
      <c r="DZ74" s="10"/>
      <c r="EA74" s="11"/>
      <c r="EB74" s="10"/>
      <c r="EC74" s="8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8"/>
      <c r="EQ74" s="8">
        <f>EC74+EP74</f>
        <v>0</v>
      </c>
      <c r="ER74" s="11"/>
      <c r="ES74" s="10"/>
      <c r="ET74" s="11"/>
      <c r="EU74" s="10"/>
      <c r="EV74" s="11"/>
      <c r="EW74" s="10"/>
      <c r="EX74" s="8"/>
      <c r="EY74" s="11"/>
      <c r="EZ74" s="10"/>
      <c r="FA74" s="11"/>
      <c r="FB74" s="10"/>
      <c r="FC74" s="11"/>
      <c r="FD74" s="10"/>
      <c r="FE74" s="11"/>
      <c r="FF74" s="10"/>
      <c r="FG74" s="11"/>
      <c r="FH74" s="10"/>
      <c r="FI74" s="11"/>
      <c r="FJ74" s="10"/>
      <c r="FK74" s="8"/>
      <c r="FL74" s="8">
        <f>EX74+FK74</f>
        <v>0</v>
      </c>
      <c r="FM74" s="11"/>
      <c r="FN74" s="10"/>
      <c r="FO74" s="11"/>
      <c r="FP74" s="10"/>
      <c r="FQ74" s="11"/>
      <c r="FR74" s="10"/>
      <c r="FS74" s="8"/>
      <c r="FT74" s="11"/>
      <c r="FU74" s="10"/>
      <c r="FV74" s="11"/>
      <c r="FW74" s="10"/>
      <c r="FX74" s="11"/>
      <c r="FY74" s="10"/>
      <c r="FZ74" s="11"/>
      <c r="GA74" s="10"/>
      <c r="GB74" s="11"/>
      <c r="GC74" s="10"/>
      <c r="GD74" s="11"/>
      <c r="GE74" s="10"/>
      <c r="GF74" s="8"/>
      <c r="GG74" s="8">
        <f>FS74+GF74</f>
        <v>0</v>
      </c>
    </row>
    <row r="75" spans="1:189" ht="12.75">
      <c r="A75" s="7"/>
      <c r="B75" s="7"/>
      <c r="C75" s="7"/>
      <c r="D75" s="7"/>
      <c r="E75" s="7" t="s">
        <v>166</v>
      </c>
      <c r="F75" s="3" t="s">
        <v>167</v>
      </c>
      <c r="G75" s="7">
        <f>COUNTIF(V75:GG75,"e")</f>
        <v>0</v>
      </c>
      <c r="H75" s="7">
        <f>COUNTIF(V75:GG75,"z")</f>
        <v>0</v>
      </c>
      <c r="I75" s="7">
        <f>SUM(J75:R75)</f>
        <v>0</v>
      </c>
      <c r="J75" s="7">
        <f>V75+AQ75+BL75+CG75+DB75+DW75+ER75+FM75</f>
        <v>0</v>
      </c>
      <c r="K75" s="7">
        <f>X75+AS75+BN75+CI75+DD75+DY75+ET75+FO75</f>
        <v>0</v>
      </c>
      <c r="L75" s="7">
        <f>Z75+AU75+BP75+CK75+DF75+EA75+EV75+FQ75</f>
        <v>0</v>
      </c>
      <c r="M75" s="7">
        <f>AC75+AX75+BS75+CN75+DI75+ED75+EY75+FT75</f>
        <v>0</v>
      </c>
      <c r="N75" s="7">
        <f>AE75+AZ75+BU75+CP75+DK75+EF75+FA75+FV75</f>
        <v>0</v>
      </c>
      <c r="O75" s="7">
        <f>AG75+BB75+BW75+CR75+DM75+EH75+FC75+FX75</f>
        <v>0</v>
      </c>
      <c r="P75" s="7">
        <f>AI75+BD75+BY75+CT75+DO75+EJ75+FE75+FZ75</f>
        <v>0</v>
      </c>
      <c r="Q75" s="7">
        <f>AK75+BF75+CA75+CV75+DQ75+EL75+FG75+GB75</f>
        <v>0</v>
      </c>
      <c r="R75" s="7">
        <f>AM75+BH75+CC75+CX75+DS75+EN75+FI75+GD75</f>
        <v>0</v>
      </c>
      <c r="S75" s="8">
        <f>AP75+BK75+CF75+DA75+DV75+EQ75+FL75+GG75</f>
        <v>0</v>
      </c>
      <c r="T75" s="8">
        <f>AO75+BJ75+CE75+CZ75+DU75+EP75+FK75+GF75</f>
        <v>0</v>
      </c>
      <c r="U75" s="8">
        <v>0.9</v>
      </c>
      <c r="V75" s="11"/>
      <c r="W75" s="10"/>
      <c r="X75" s="11"/>
      <c r="Y75" s="10"/>
      <c r="Z75" s="11"/>
      <c r="AA75" s="10"/>
      <c r="AB75" s="8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8"/>
      <c r="AP75" s="8">
        <f>AB75+AO75</f>
        <v>0</v>
      </c>
      <c r="AQ75" s="11"/>
      <c r="AR75" s="10"/>
      <c r="AS75" s="11"/>
      <c r="AT75" s="10"/>
      <c r="AU75" s="11"/>
      <c r="AV75" s="10"/>
      <c r="AW75" s="8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8"/>
      <c r="BK75" s="8">
        <f>AW75+BJ75</f>
        <v>0</v>
      </c>
      <c r="BL75" s="11"/>
      <c r="BM75" s="10"/>
      <c r="BN75" s="11"/>
      <c r="BO75" s="10"/>
      <c r="BP75" s="11"/>
      <c r="BQ75" s="10"/>
      <c r="BR75" s="8"/>
      <c r="BS75" s="11"/>
      <c r="BT75" s="10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8"/>
      <c r="CF75" s="8">
        <f>BR75+CE75</f>
        <v>0</v>
      </c>
      <c r="CG75" s="11"/>
      <c r="CH75" s="10"/>
      <c r="CI75" s="11"/>
      <c r="CJ75" s="10"/>
      <c r="CK75" s="11"/>
      <c r="CL75" s="10"/>
      <c r="CM75" s="8"/>
      <c r="CN75" s="11"/>
      <c r="CO75" s="10"/>
      <c r="CP75" s="11"/>
      <c r="CQ75" s="10"/>
      <c r="CR75" s="11"/>
      <c r="CS75" s="10"/>
      <c r="CT75" s="11"/>
      <c r="CU75" s="10"/>
      <c r="CV75" s="11"/>
      <c r="CW75" s="10"/>
      <c r="CX75" s="11"/>
      <c r="CY75" s="10"/>
      <c r="CZ75" s="8"/>
      <c r="DA75" s="8">
        <f>CM75+CZ75</f>
        <v>0</v>
      </c>
      <c r="DB75" s="11">
        <v>6</v>
      </c>
      <c r="DC75" s="10" t="s">
        <v>62</v>
      </c>
      <c r="DD75" s="11"/>
      <c r="DE75" s="10"/>
      <c r="DF75" s="11"/>
      <c r="DG75" s="10"/>
      <c r="DH75" s="8">
        <v>0.8</v>
      </c>
      <c r="DI75" s="11"/>
      <c r="DJ75" s="10"/>
      <c r="DK75" s="11">
        <v>17</v>
      </c>
      <c r="DL75" s="10" t="s">
        <v>62</v>
      </c>
      <c r="DM75" s="11"/>
      <c r="DN75" s="10"/>
      <c r="DO75" s="11"/>
      <c r="DP75" s="10"/>
      <c r="DQ75" s="11"/>
      <c r="DR75" s="10"/>
      <c r="DS75" s="11"/>
      <c r="DT75" s="10"/>
      <c r="DU75" s="8">
        <v>2.2</v>
      </c>
      <c r="DV75" s="8">
        <f>DH75+DU75</f>
        <v>0</v>
      </c>
      <c r="DW75" s="11"/>
      <c r="DX75" s="10"/>
      <c r="DY75" s="11"/>
      <c r="DZ75" s="10"/>
      <c r="EA75" s="11"/>
      <c r="EB75" s="10"/>
      <c r="EC75" s="8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8"/>
      <c r="EQ75" s="8">
        <f>EC75+EP75</f>
        <v>0</v>
      </c>
      <c r="ER75" s="11"/>
      <c r="ES75" s="10"/>
      <c r="ET75" s="11"/>
      <c r="EU75" s="10"/>
      <c r="EV75" s="11"/>
      <c r="EW75" s="10"/>
      <c r="EX75" s="8"/>
      <c r="EY75" s="11"/>
      <c r="EZ75" s="10"/>
      <c r="FA75" s="11"/>
      <c r="FB75" s="10"/>
      <c r="FC75" s="11"/>
      <c r="FD75" s="10"/>
      <c r="FE75" s="11"/>
      <c r="FF75" s="10"/>
      <c r="FG75" s="11"/>
      <c r="FH75" s="10"/>
      <c r="FI75" s="11"/>
      <c r="FJ75" s="10"/>
      <c r="FK75" s="8"/>
      <c r="FL75" s="8">
        <f>EX75+FK75</f>
        <v>0</v>
      </c>
      <c r="FM75" s="11"/>
      <c r="FN75" s="10"/>
      <c r="FO75" s="11"/>
      <c r="FP75" s="10"/>
      <c r="FQ75" s="11"/>
      <c r="FR75" s="10"/>
      <c r="FS75" s="8"/>
      <c r="FT75" s="11"/>
      <c r="FU75" s="10"/>
      <c r="FV75" s="11"/>
      <c r="FW75" s="10"/>
      <c r="FX75" s="11"/>
      <c r="FY75" s="10"/>
      <c r="FZ75" s="11"/>
      <c r="GA75" s="10"/>
      <c r="GB75" s="11"/>
      <c r="GC75" s="10"/>
      <c r="GD75" s="11"/>
      <c r="GE75" s="10"/>
      <c r="GF75" s="8"/>
      <c r="GG75" s="8">
        <f>FS75+GF75</f>
        <v>0</v>
      </c>
    </row>
    <row r="76" spans="1:189" ht="12.75">
      <c r="A76" s="7"/>
      <c r="B76" s="7"/>
      <c r="C76" s="7"/>
      <c r="D76" s="7"/>
      <c r="E76" s="7" t="s">
        <v>168</v>
      </c>
      <c r="F76" s="3" t="s">
        <v>169</v>
      </c>
      <c r="G76" s="7">
        <f>COUNTIF(V76:GG76,"e")</f>
        <v>0</v>
      </c>
      <c r="H76" s="7">
        <f>COUNTIF(V76:GG76,"z")</f>
        <v>0</v>
      </c>
      <c r="I76" s="7">
        <f>SUM(J76:R76)</f>
        <v>0</v>
      </c>
      <c r="J76" s="7">
        <f>V76+AQ76+BL76+CG76+DB76+DW76+ER76+FM76</f>
        <v>0</v>
      </c>
      <c r="K76" s="7">
        <f>X76+AS76+BN76+CI76+DD76+DY76+ET76+FO76</f>
        <v>0</v>
      </c>
      <c r="L76" s="7">
        <f>Z76+AU76+BP76+CK76+DF76+EA76+EV76+FQ76</f>
        <v>0</v>
      </c>
      <c r="M76" s="7">
        <f>AC76+AX76+BS76+CN76+DI76+ED76+EY76+FT76</f>
        <v>0</v>
      </c>
      <c r="N76" s="7">
        <f>AE76+AZ76+BU76+CP76+DK76+EF76+FA76+FV76</f>
        <v>0</v>
      </c>
      <c r="O76" s="7">
        <f>AG76+BB76+BW76+CR76+DM76+EH76+FC76+FX76</f>
        <v>0</v>
      </c>
      <c r="P76" s="7">
        <f>AI76+BD76+BY76+CT76+DO76+EJ76+FE76+FZ76</f>
        <v>0</v>
      </c>
      <c r="Q76" s="7">
        <f>AK76+BF76+CA76+CV76+DQ76+EL76+FG76+GB76</f>
        <v>0</v>
      </c>
      <c r="R76" s="7">
        <f>AM76+BH76+CC76+CX76+DS76+EN76+FI76+GD76</f>
        <v>0</v>
      </c>
      <c r="S76" s="8">
        <f>AP76+BK76+CF76+DA76+DV76+EQ76+FL76+GG76</f>
        <v>0</v>
      </c>
      <c r="T76" s="8">
        <f>AO76+BJ76+CE76+CZ76+DU76+EP76+FK76+GF76</f>
        <v>0</v>
      </c>
      <c r="U76" s="8">
        <v>0.8</v>
      </c>
      <c r="V76" s="11"/>
      <c r="W76" s="10"/>
      <c r="X76" s="11"/>
      <c r="Y76" s="10"/>
      <c r="Z76" s="11"/>
      <c r="AA76" s="10"/>
      <c r="AB76" s="8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8"/>
      <c r="AP76" s="8">
        <f>AB76+AO76</f>
        <v>0</v>
      </c>
      <c r="AQ76" s="11">
        <v>6</v>
      </c>
      <c r="AR76" s="10" t="s">
        <v>62</v>
      </c>
      <c r="AS76" s="11"/>
      <c r="AT76" s="10"/>
      <c r="AU76" s="11"/>
      <c r="AV76" s="10"/>
      <c r="AW76" s="8">
        <v>0.4</v>
      </c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>
        <v>14</v>
      </c>
      <c r="BI76" s="10" t="s">
        <v>62</v>
      </c>
      <c r="BJ76" s="8">
        <v>1.6</v>
      </c>
      <c r="BK76" s="8">
        <f>AW76+BJ76</f>
        <v>0</v>
      </c>
      <c r="BL76" s="11"/>
      <c r="BM76" s="10"/>
      <c r="BN76" s="11"/>
      <c r="BO76" s="10"/>
      <c r="BP76" s="11"/>
      <c r="BQ76" s="10"/>
      <c r="BR76" s="8"/>
      <c r="BS76" s="11"/>
      <c r="BT76" s="10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8"/>
      <c r="CF76" s="8">
        <f>BR76+CE76</f>
        <v>0</v>
      </c>
      <c r="CG76" s="11"/>
      <c r="CH76" s="10"/>
      <c r="CI76" s="11"/>
      <c r="CJ76" s="10"/>
      <c r="CK76" s="11"/>
      <c r="CL76" s="10"/>
      <c r="CM76" s="8"/>
      <c r="CN76" s="11"/>
      <c r="CO76" s="10"/>
      <c r="CP76" s="11"/>
      <c r="CQ76" s="10"/>
      <c r="CR76" s="11"/>
      <c r="CS76" s="10"/>
      <c r="CT76" s="11"/>
      <c r="CU76" s="10"/>
      <c r="CV76" s="11"/>
      <c r="CW76" s="10"/>
      <c r="CX76" s="11"/>
      <c r="CY76" s="10"/>
      <c r="CZ76" s="8"/>
      <c r="DA76" s="8">
        <f>CM76+CZ76</f>
        <v>0</v>
      </c>
      <c r="DB76" s="11"/>
      <c r="DC76" s="10"/>
      <c r="DD76" s="11"/>
      <c r="DE76" s="10"/>
      <c r="DF76" s="11"/>
      <c r="DG76" s="10"/>
      <c r="DH76" s="8"/>
      <c r="DI76" s="11"/>
      <c r="DJ76" s="10"/>
      <c r="DK76" s="11"/>
      <c r="DL76" s="10"/>
      <c r="DM76" s="11"/>
      <c r="DN76" s="10"/>
      <c r="DO76" s="11"/>
      <c r="DP76" s="10"/>
      <c r="DQ76" s="11"/>
      <c r="DR76" s="10"/>
      <c r="DS76" s="11"/>
      <c r="DT76" s="10"/>
      <c r="DU76" s="8"/>
      <c r="DV76" s="8">
        <f>DH76+DU76</f>
        <v>0</v>
      </c>
      <c r="DW76" s="11"/>
      <c r="DX76" s="10"/>
      <c r="DY76" s="11"/>
      <c r="DZ76" s="10"/>
      <c r="EA76" s="11"/>
      <c r="EB76" s="10"/>
      <c r="EC76" s="8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8"/>
      <c r="EQ76" s="8">
        <f>EC76+EP76</f>
        <v>0</v>
      </c>
      <c r="ER76" s="11"/>
      <c r="ES76" s="10"/>
      <c r="ET76" s="11"/>
      <c r="EU76" s="10"/>
      <c r="EV76" s="11"/>
      <c r="EW76" s="10"/>
      <c r="EX76" s="8"/>
      <c r="EY76" s="11"/>
      <c r="EZ76" s="10"/>
      <c r="FA76" s="11"/>
      <c r="FB76" s="10"/>
      <c r="FC76" s="11"/>
      <c r="FD76" s="10"/>
      <c r="FE76" s="11"/>
      <c r="FF76" s="10"/>
      <c r="FG76" s="11"/>
      <c r="FH76" s="10"/>
      <c r="FI76" s="11"/>
      <c r="FJ76" s="10"/>
      <c r="FK76" s="8"/>
      <c r="FL76" s="8">
        <f>EX76+FK76</f>
        <v>0</v>
      </c>
      <c r="FM76" s="11"/>
      <c r="FN76" s="10"/>
      <c r="FO76" s="11"/>
      <c r="FP76" s="10"/>
      <c r="FQ76" s="11"/>
      <c r="FR76" s="10"/>
      <c r="FS76" s="8"/>
      <c r="FT76" s="11"/>
      <c r="FU76" s="10"/>
      <c r="FV76" s="11"/>
      <c r="FW76" s="10"/>
      <c r="FX76" s="11"/>
      <c r="FY76" s="10"/>
      <c r="FZ76" s="11"/>
      <c r="GA76" s="10"/>
      <c r="GB76" s="11"/>
      <c r="GC76" s="10"/>
      <c r="GD76" s="11"/>
      <c r="GE76" s="10"/>
      <c r="GF76" s="8"/>
      <c r="GG76" s="8">
        <f>FS76+GF76</f>
        <v>0</v>
      </c>
    </row>
    <row r="77" spans="1:189" ht="12.75">
      <c r="A77" s="7"/>
      <c r="B77" s="7">
        <v>12</v>
      </c>
      <c r="C77" s="7">
        <v>1</v>
      </c>
      <c r="D77" s="7"/>
      <c r="E77" s="7"/>
      <c r="F77" s="3" t="s">
        <v>170</v>
      </c>
      <c r="G77" s="7">
        <f>$C$77*COUNTIF(V77:GG77,"e")</f>
        <v>0</v>
      </c>
      <c r="H77" s="7">
        <f>$C$77*COUNTIF(V77:GG77,"z")</f>
        <v>0</v>
      </c>
      <c r="I77" s="7">
        <f>SUM(J77:R77)</f>
        <v>0</v>
      </c>
      <c r="J77" s="7">
        <f>V77+AQ77+BL77+CG77+DB77+DW77+ER77+FM77</f>
        <v>0</v>
      </c>
      <c r="K77" s="7">
        <f>X77+AS77+BN77+CI77+DD77+DY77+ET77+FO77</f>
        <v>0</v>
      </c>
      <c r="L77" s="7">
        <f>Z77+AU77+BP77+CK77+DF77+EA77+EV77+FQ77</f>
        <v>0</v>
      </c>
      <c r="M77" s="7">
        <f>AC77+AX77+BS77+CN77+DI77+ED77+EY77+FT77</f>
        <v>0</v>
      </c>
      <c r="N77" s="7">
        <f>AE77+AZ77+BU77+CP77+DK77+EF77+FA77+FV77</f>
        <v>0</v>
      </c>
      <c r="O77" s="7">
        <f>AG77+BB77+BW77+CR77+DM77+EH77+FC77+FX77</f>
        <v>0</v>
      </c>
      <c r="P77" s="7">
        <f>AI77+BD77+BY77+CT77+DO77+EJ77+FE77+FZ77</f>
        <v>0</v>
      </c>
      <c r="Q77" s="7">
        <f>AK77+BF77+CA77+CV77+DQ77+EL77+FG77+GB77</f>
        <v>0</v>
      </c>
      <c r="R77" s="7">
        <f>AM77+BH77+CC77+CX77+DS77+EN77+FI77+GD77</f>
        <v>0</v>
      </c>
      <c r="S77" s="8">
        <f>AP77+BK77+CF77+DA77+DV77+EQ77+FL77+GG77</f>
        <v>0</v>
      </c>
      <c r="T77" s="8">
        <f>AO77+BJ77+CE77+CZ77+DU77+EP77+FK77+GF77</f>
        <v>0</v>
      </c>
      <c r="U77" s="8">
        <f>$C$77*0.6</f>
        <v>0</v>
      </c>
      <c r="V77" s="11"/>
      <c r="W77" s="10"/>
      <c r="X77" s="11"/>
      <c r="Y77" s="10"/>
      <c r="Z77" s="11"/>
      <c r="AA77" s="10"/>
      <c r="AB77" s="8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8"/>
      <c r="AP77" s="8">
        <f>AB77+AO77</f>
        <v>0</v>
      </c>
      <c r="AQ77" s="11"/>
      <c r="AR77" s="10"/>
      <c r="AS77" s="11"/>
      <c r="AT77" s="10"/>
      <c r="AU77" s="11"/>
      <c r="AV77" s="10"/>
      <c r="AW77" s="8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8"/>
      <c r="BK77" s="8">
        <f>AW77+BJ77</f>
        <v>0</v>
      </c>
      <c r="BL77" s="11"/>
      <c r="BM77" s="10"/>
      <c r="BN77" s="11"/>
      <c r="BO77" s="10"/>
      <c r="BP77" s="11"/>
      <c r="BQ77" s="10"/>
      <c r="BR77" s="8"/>
      <c r="BS77" s="11"/>
      <c r="BT77" s="10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8"/>
      <c r="CF77" s="8">
        <f>BR77+CE77</f>
        <v>0</v>
      </c>
      <c r="CG77" s="11">
        <f>$C$77*8</f>
        <v>0</v>
      </c>
      <c r="CH77" s="10" t="s">
        <v>62</v>
      </c>
      <c r="CI77" s="11"/>
      <c r="CJ77" s="10"/>
      <c r="CK77" s="11"/>
      <c r="CL77" s="10"/>
      <c r="CM77" s="8">
        <f>$C$77*0.8</f>
        <v>0</v>
      </c>
      <c r="CN77" s="11"/>
      <c r="CO77" s="10"/>
      <c r="CP77" s="11">
        <f>$C$77*8</f>
        <v>0</v>
      </c>
      <c r="CQ77" s="10" t="s">
        <v>62</v>
      </c>
      <c r="CR77" s="11"/>
      <c r="CS77" s="10"/>
      <c r="CT77" s="11"/>
      <c r="CU77" s="10"/>
      <c r="CV77" s="11"/>
      <c r="CW77" s="10"/>
      <c r="CX77" s="11"/>
      <c r="CY77" s="10"/>
      <c r="CZ77" s="8">
        <f>$C$77*1.2</f>
        <v>0</v>
      </c>
      <c r="DA77" s="8">
        <f>CM77+CZ77</f>
        <v>0</v>
      </c>
      <c r="DB77" s="11"/>
      <c r="DC77" s="10"/>
      <c r="DD77" s="11"/>
      <c r="DE77" s="10"/>
      <c r="DF77" s="11"/>
      <c r="DG77" s="10"/>
      <c r="DH77" s="8"/>
      <c r="DI77" s="11"/>
      <c r="DJ77" s="10"/>
      <c r="DK77" s="11"/>
      <c r="DL77" s="10"/>
      <c r="DM77" s="11"/>
      <c r="DN77" s="10"/>
      <c r="DO77" s="11"/>
      <c r="DP77" s="10"/>
      <c r="DQ77" s="11"/>
      <c r="DR77" s="10"/>
      <c r="DS77" s="11"/>
      <c r="DT77" s="10"/>
      <c r="DU77" s="8"/>
      <c r="DV77" s="8">
        <f>DH77+DU77</f>
        <v>0</v>
      </c>
      <c r="DW77" s="11"/>
      <c r="DX77" s="10"/>
      <c r="DY77" s="11"/>
      <c r="DZ77" s="10"/>
      <c r="EA77" s="11"/>
      <c r="EB77" s="10"/>
      <c r="EC77" s="8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8"/>
      <c r="EQ77" s="8">
        <f>EC77+EP77</f>
        <v>0</v>
      </c>
      <c r="ER77" s="11"/>
      <c r="ES77" s="10"/>
      <c r="ET77" s="11"/>
      <c r="EU77" s="10"/>
      <c r="EV77" s="11"/>
      <c r="EW77" s="10"/>
      <c r="EX77" s="8"/>
      <c r="EY77" s="11"/>
      <c r="EZ77" s="10"/>
      <c r="FA77" s="11"/>
      <c r="FB77" s="10"/>
      <c r="FC77" s="11"/>
      <c r="FD77" s="10"/>
      <c r="FE77" s="11"/>
      <c r="FF77" s="10"/>
      <c r="FG77" s="11"/>
      <c r="FH77" s="10"/>
      <c r="FI77" s="11"/>
      <c r="FJ77" s="10"/>
      <c r="FK77" s="8"/>
      <c r="FL77" s="8">
        <f>EX77+FK77</f>
        <v>0</v>
      </c>
      <c r="FM77" s="11"/>
      <c r="FN77" s="10"/>
      <c r="FO77" s="11"/>
      <c r="FP77" s="10"/>
      <c r="FQ77" s="11"/>
      <c r="FR77" s="10"/>
      <c r="FS77" s="8"/>
      <c r="FT77" s="11"/>
      <c r="FU77" s="10"/>
      <c r="FV77" s="11"/>
      <c r="FW77" s="10"/>
      <c r="FX77" s="11"/>
      <c r="FY77" s="10"/>
      <c r="FZ77" s="11"/>
      <c r="GA77" s="10"/>
      <c r="GB77" s="11"/>
      <c r="GC77" s="10"/>
      <c r="GD77" s="11"/>
      <c r="GE77" s="10"/>
      <c r="GF77" s="8"/>
      <c r="GG77" s="8">
        <f>FS77+GF77</f>
        <v>0</v>
      </c>
    </row>
    <row r="78" spans="1:189" ht="12.75">
      <c r="A78" s="7"/>
      <c r="B78" s="7">
        <v>14</v>
      </c>
      <c r="C78" s="7">
        <v>1</v>
      </c>
      <c r="D78" s="7"/>
      <c r="E78" s="7"/>
      <c r="F78" s="3" t="s">
        <v>171</v>
      </c>
      <c r="G78" s="7">
        <f>$C$78*COUNTIF(V78:GG78,"e")</f>
        <v>0</v>
      </c>
      <c r="H78" s="7">
        <f>$C$78*COUNTIF(V78:GG78,"z")</f>
        <v>0</v>
      </c>
      <c r="I78" s="7">
        <f>SUM(J78:R78)</f>
        <v>0</v>
      </c>
      <c r="J78" s="7">
        <f>V78+AQ78+BL78+CG78+DB78+DW78+ER78+FM78</f>
        <v>0</v>
      </c>
      <c r="K78" s="7">
        <f>X78+AS78+BN78+CI78+DD78+DY78+ET78+FO78</f>
        <v>0</v>
      </c>
      <c r="L78" s="7">
        <f>Z78+AU78+BP78+CK78+DF78+EA78+EV78+FQ78</f>
        <v>0</v>
      </c>
      <c r="M78" s="7">
        <f>AC78+AX78+BS78+CN78+DI78+ED78+EY78+FT78</f>
        <v>0</v>
      </c>
      <c r="N78" s="7">
        <f>AE78+AZ78+BU78+CP78+DK78+EF78+FA78+FV78</f>
        <v>0</v>
      </c>
      <c r="O78" s="7">
        <f>AG78+BB78+BW78+CR78+DM78+EH78+FC78+FX78</f>
        <v>0</v>
      </c>
      <c r="P78" s="7">
        <f>AI78+BD78+BY78+CT78+DO78+EJ78+FE78+FZ78</f>
        <v>0</v>
      </c>
      <c r="Q78" s="7">
        <f>AK78+BF78+CA78+CV78+DQ78+EL78+FG78+GB78</f>
        <v>0</v>
      </c>
      <c r="R78" s="7">
        <f>AM78+BH78+CC78+CX78+DS78+EN78+FI78+GD78</f>
        <v>0</v>
      </c>
      <c r="S78" s="8">
        <f>AP78+BK78+CF78+DA78+DV78+EQ78+FL78+GG78</f>
        <v>0</v>
      </c>
      <c r="T78" s="8">
        <f>AO78+BJ78+CE78+CZ78+DU78+EP78+FK78+GF78</f>
        <v>0</v>
      </c>
      <c r="U78" s="8">
        <f>$C$78*0.5</f>
        <v>0</v>
      </c>
      <c r="V78" s="11"/>
      <c r="W78" s="10"/>
      <c r="X78" s="11"/>
      <c r="Y78" s="10"/>
      <c r="Z78" s="11"/>
      <c r="AA78" s="10"/>
      <c r="AB78" s="8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8"/>
      <c r="AP78" s="8">
        <f>AB78+AO78</f>
        <v>0</v>
      </c>
      <c r="AQ78" s="11"/>
      <c r="AR78" s="10"/>
      <c r="AS78" s="11"/>
      <c r="AT78" s="10"/>
      <c r="AU78" s="11"/>
      <c r="AV78" s="10"/>
      <c r="AW78" s="8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8"/>
      <c r="BK78" s="8">
        <f>AW78+BJ78</f>
        <v>0</v>
      </c>
      <c r="BL78" s="11"/>
      <c r="BM78" s="10"/>
      <c r="BN78" s="11"/>
      <c r="BO78" s="10"/>
      <c r="BP78" s="11"/>
      <c r="BQ78" s="10"/>
      <c r="BR78" s="8"/>
      <c r="BS78" s="11"/>
      <c r="BT78" s="10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8"/>
      <c r="CF78" s="8">
        <f>BR78+CE78</f>
        <v>0</v>
      </c>
      <c r="CG78" s="11"/>
      <c r="CH78" s="10"/>
      <c r="CI78" s="11"/>
      <c r="CJ78" s="10"/>
      <c r="CK78" s="11"/>
      <c r="CL78" s="10"/>
      <c r="CM78" s="8"/>
      <c r="CN78" s="11"/>
      <c r="CO78" s="10"/>
      <c r="CP78" s="11"/>
      <c r="CQ78" s="10"/>
      <c r="CR78" s="11"/>
      <c r="CS78" s="10"/>
      <c r="CT78" s="11"/>
      <c r="CU78" s="10"/>
      <c r="CV78" s="11"/>
      <c r="CW78" s="10"/>
      <c r="CX78" s="11"/>
      <c r="CY78" s="10"/>
      <c r="CZ78" s="8"/>
      <c r="DA78" s="8">
        <f>CM78+CZ78</f>
        <v>0</v>
      </c>
      <c r="DB78" s="11">
        <f>$C$78*4</f>
        <v>0</v>
      </c>
      <c r="DC78" s="10" t="s">
        <v>62</v>
      </c>
      <c r="DD78" s="11"/>
      <c r="DE78" s="10"/>
      <c r="DF78" s="11"/>
      <c r="DG78" s="10"/>
      <c r="DH78" s="8">
        <f>$C$78*0.4</f>
        <v>0</v>
      </c>
      <c r="DI78" s="11"/>
      <c r="DJ78" s="10"/>
      <c r="DK78" s="11">
        <f>$C$78*6</f>
        <v>0</v>
      </c>
      <c r="DL78" s="10" t="s">
        <v>62</v>
      </c>
      <c r="DM78" s="11"/>
      <c r="DN78" s="10"/>
      <c r="DO78" s="11"/>
      <c r="DP78" s="10"/>
      <c r="DQ78" s="11"/>
      <c r="DR78" s="10"/>
      <c r="DS78" s="11"/>
      <c r="DT78" s="10"/>
      <c r="DU78" s="8">
        <f>$C$78*0.6</f>
        <v>0</v>
      </c>
      <c r="DV78" s="8">
        <f>DH78+DU78</f>
        <v>0</v>
      </c>
      <c r="DW78" s="11"/>
      <c r="DX78" s="10"/>
      <c r="DY78" s="11"/>
      <c r="DZ78" s="10"/>
      <c r="EA78" s="11"/>
      <c r="EB78" s="10"/>
      <c r="EC78" s="8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8"/>
      <c r="EQ78" s="8">
        <f>EC78+EP78</f>
        <v>0</v>
      </c>
      <c r="ER78" s="11"/>
      <c r="ES78" s="10"/>
      <c r="ET78" s="11"/>
      <c r="EU78" s="10"/>
      <c r="EV78" s="11"/>
      <c r="EW78" s="10"/>
      <c r="EX78" s="8"/>
      <c r="EY78" s="11"/>
      <c r="EZ78" s="10"/>
      <c r="FA78" s="11"/>
      <c r="FB78" s="10"/>
      <c r="FC78" s="11"/>
      <c r="FD78" s="10"/>
      <c r="FE78" s="11"/>
      <c r="FF78" s="10"/>
      <c r="FG78" s="11"/>
      <c r="FH78" s="10"/>
      <c r="FI78" s="11"/>
      <c r="FJ78" s="10"/>
      <c r="FK78" s="8"/>
      <c r="FL78" s="8">
        <f>EX78+FK78</f>
        <v>0</v>
      </c>
      <c r="FM78" s="11"/>
      <c r="FN78" s="10"/>
      <c r="FO78" s="11"/>
      <c r="FP78" s="10"/>
      <c r="FQ78" s="11"/>
      <c r="FR78" s="10"/>
      <c r="FS78" s="8"/>
      <c r="FT78" s="11"/>
      <c r="FU78" s="10"/>
      <c r="FV78" s="11"/>
      <c r="FW78" s="10"/>
      <c r="FX78" s="11"/>
      <c r="FY78" s="10"/>
      <c r="FZ78" s="11"/>
      <c r="GA78" s="10"/>
      <c r="GB78" s="11"/>
      <c r="GC78" s="10"/>
      <c r="GD78" s="11"/>
      <c r="GE78" s="10"/>
      <c r="GF78" s="8"/>
      <c r="GG78" s="8">
        <f>FS78+GF78</f>
        <v>0</v>
      </c>
    </row>
    <row r="79" spans="1:189" ht="12.75">
      <c r="A79" s="7"/>
      <c r="B79" s="7"/>
      <c r="C79" s="7"/>
      <c r="D79" s="7"/>
      <c r="E79" s="7" t="s">
        <v>172</v>
      </c>
      <c r="F79" s="3" t="s">
        <v>173</v>
      </c>
      <c r="G79" s="7">
        <f>COUNTIF(V79:GG79,"e")</f>
        <v>0</v>
      </c>
      <c r="H79" s="7">
        <f>COUNTIF(V79:GG79,"z")</f>
        <v>0</v>
      </c>
      <c r="I79" s="7">
        <f>SUM(J79:R79)</f>
        <v>0</v>
      </c>
      <c r="J79" s="7">
        <f>V79+AQ79+BL79+CG79+DB79+DW79+ER79+FM79</f>
        <v>0</v>
      </c>
      <c r="K79" s="7">
        <f>X79+AS79+BN79+CI79+DD79+DY79+ET79+FO79</f>
        <v>0</v>
      </c>
      <c r="L79" s="7">
        <f>Z79+AU79+BP79+CK79+DF79+EA79+EV79+FQ79</f>
        <v>0</v>
      </c>
      <c r="M79" s="7">
        <f>AC79+AX79+BS79+CN79+DI79+ED79+EY79+FT79</f>
        <v>0</v>
      </c>
      <c r="N79" s="7">
        <f>AE79+AZ79+BU79+CP79+DK79+EF79+FA79+FV79</f>
        <v>0</v>
      </c>
      <c r="O79" s="7">
        <f>AG79+BB79+BW79+CR79+DM79+EH79+FC79+FX79</f>
        <v>0</v>
      </c>
      <c r="P79" s="7">
        <f>AI79+BD79+BY79+CT79+DO79+EJ79+FE79+FZ79</f>
        <v>0</v>
      </c>
      <c r="Q79" s="7">
        <f>AK79+BF79+CA79+CV79+DQ79+EL79+FG79+GB79</f>
        <v>0</v>
      </c>
      <c r="R79" s="7">
        <f>AM79+BH79+CC79+CX79+DS79+EN79+FI79+GD79</f>
        <v>0</v>
      </c>
      <c r="S79" s="8">
        <f>AP79+BK79+CF79+DA79+DV79+EQ79+FL79+GG79</f>
        <v>0</v>
      </c>
      <c r="T79" s="8">
        <f>AO79+BJ79+CE79+CZ79+DU79+EP79+FK79+GF79</f>
        <v>0</v>
      </c>
      <c r="U79" s="8">
        <v>0.5</v>
      </c>
      <c r="V79" s="11"/>
      <c r="W79" s="10"/>
      <c r="X79" s="11"/>
      <c r="Y79" s="10"/>
      <c r="Z79" s="11"/>
      <c r="AA79" s="10"/>
      <c r="AB79" s="8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8"/>
      <c r="AP79" s="8">
        <f>AB79+AO79</f>
        <v>0</v>
      </c>
      <c r="AQ79" s="11"/>
      <c r="AR79" s="10"/>
      <c r="AS79" s="11"/>
      <c r="AT79" s="10"/>
      <c r="AU79" s="11"/>
      <c r="AV79" s="10"/>
      <c r="AW79" s="8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8"/>
      <c r="BK79" s="8">
        <f>AW79+BJ79</f>
        <v>0</v>
      </c>
      <c r="BL79" s="11"/>
      <c r="BM79" s="10"/>
      <c r="BN79" s="11"/>
      <c r="BO79" s="10"/>
      <c r="BP79" s="11"/>
      <c r="BQ79" s="10"/>
      <c r="BR79" s="8"/>
      <c r="BS79" s="11"/>
      <c r="BT79" s="10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8"/>
      <c r="CF79" s="8">
        <f>BR79+CE79</f>
        <v>0</v>
      </c>
      <c r="CG79" s="11">
        <v>6</v>
      </c>
      <c r="CH79" s="10" t="s">
        <v>62</v>
      </c>
      <c r="CI79" s="11">
        <v>6</v>
      </c>
      <c r="CJ79" s="10" t="s">
        <v>62</v>
      </c>
      <c r="CK79" s="11"/>
      <c r="CL79" s="10"/>
      <c r="CM79" s="8">
        <v>1</v>
      </c>
      <c r="CN79" s="11"/>
      <c r="CO79" s="10"/>
      <c r="CP79" s="11"/>
      <c r="CQ79" s="10"/>
      <c r="CR79" s="11"/>
      <c r="CS79" s="10"/>
      <c r="CT79" s="11"/>
      <c r="CU79" s="10"/>
      <c r="CV79" s="11"/>
      <c r="CW79" s="10"/>
      <c r="CX79" s="11"/>
      <c r="CY79" s="10"/>
      <c r="CZ79" s="8"/>
      <c r="DA79" s="8">
        <f>CM79+CZ79</f>
        <v>0</v>
      </c>
      <c r="DB79" s="11"/>
      <c r="DC79" s="10"/>
      <c r="DD79" s="11"/>
      <c r="DE79" s="10"/>
      <c r="DF79" s="11"/>
      <c r="DG79" s="10"/>
      <c r="DH79" s="8"/>
      <c r="DI79" s="11"/>
      <c r="DJ79" s="10"/>
      <c r="DK79" s="11"/>
      <c r="DL79" s="10"/>
      <c r="DM79" s="11"/>
      <c r="DN79" s="10"/>
      <c r="DO79" s="11"/>
      <c r="DP79" s="10"/>
      <c r="DQ79" s="11"/>
      <c r="DR79" s="10"/>
      <c r="DS79" s="11"/>
      <c r="DT79" s="10"/>
      <c r="DU79" s="8"/>
      <c r="DV79" s="8">
        <f>DH79+DU79</f>
        <v>0</v>
      </c>
      <c r="DW79" s="11"/>
      <c r="DX79" s="10"/>
      <c r="DY79" s="11"/>
      <c r="DZ79" s="10"/>
      <c r="EA79" s="11"/>
      <c r="EB79" s="10"/>
      <c r="EC79" s="8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8"/>
      <c r="EQ79" s="8">
        <f>EC79+EP79</f>
        <v>0</v>
      </c>
      <c r="ER79" s="11"/>
      <c r="ES79" s="10"/>
      <c r="ET79" s="11"/>
      <c r="EU79" s="10"/>
      <c r="EV79" s="11"/>
      <c r="EW79" s="10"/>
      <c r="EX79" s="8"/>
      <c r="EY79" s="11"/>
      <c r="EZ79" s="10"/>
      <c r="FA79" s="11"/>
      <c r="FB79" s="10"/>
      <c r="FC79" s="11"/>
      <c r="FD79" s="10"/>
      <c r="FE79" s="11"/>
      <c r="FF79" s="10"/>
      <c r="FG79" s="11"/>
      <c r="FH79" s="10"/>
      <c r="FI79" s="11"/>
      <c r="FJ79" s="10"/>
      <c r="FK79" s="8"/>
      <c r="FL79" s="8">
        <f>EX79+FK79</f>
        <v>0</v>
      </c>
      <c r="FM79" s="11"/>
      <c r="FN79" s="10"/>
      <c r="FO79" s="11"/>
      <c r="FP79" s="10"/>
      <c r="FQ79" s="11"/>
      <c r="FR79" s="10"/>
      <c r="FS79" s="8"/>
      <c r="FT79" s="11"/>
      <c r="FU79" s="10"/>
      <c r="FV79" s="11"/>
      <c r="FW79" s="10"/>
      <c r="FX79" s="11"/>
      <c r="FY79" s="10"/>
      <c r="FZ79" s="11"/>
      <c r="GA79" s="10"/>
      <c r="GB79" s="11"/>
      <c r="GC79" s="10"/>
      <c r="GD79" s="11"/>
      <c r="GE79" s="10"/>
      <c r="GF79" s="8"/>
      <c r="GG79" s="8">
        <f>FS79+GF79</f>
        <v>0</v>
      </c>
    </row>
    <row r="80" spans="1:189" ht="12.75">
      <c r="A80" s="7"/>
      <c r="B80" s="7"/>
      <c r="C80" s="7"/>
      <c r="D80" s="7"/>
      <c r="E80" s="7" t="s">
        <v>174</v>
      </c>
      <c r="F80" s="3" t="s">
        <v>175</v>
      </c>
      <c r="G80" s="7">
        <f>COUNTIF(V80:GG80,"e")</f>
        <v>0</v>
      </c>
      <c r="H80" s="7">
        <f>COUNTIF(V80:GG80,"z")</f>
        <v>0</v>
      </c>
      <c r="I80" s="7">
        <f>SUM(J80:R80)</f>
        <v>0</v>
      </c>
      <c r="J80" s="7">
        <f>V80+AQ80+BL80+CG80+DB80+DW80+ER80+FM80</f>
        <v>0</v>
      </c>
      <c r="K80" s="7">
        <f>X80+AS80+BN80+CI80+DD80+DY80+ET80+FO80</f>
        <v>0</v>
      </c>
      <c r="L80" s="7">
        <f>Z80+AU80+BP80+CK80+DF80+EA80+EV80+FQ80</f>
        <v>0</v>
      </c>
      <c r="M80" s="7">
        <f>AC80+AX80+BS80+CN80+DI80+ED80+EY80+FT80</f>
        <v>0</v>
      </c>
      <c r="N80" s="7">
        <f>AE80+AZ80+BU80+CP80+DK80+EF80+FA80+FV80</f>
        <v>0</v>
      </c>
      <c r="O80" s="7">
        <f>AG80+BB80+BW80+CR80+DM80+EH80+FC80+FX80</f>
        <v>0</v>
      </c>
      <c r="P80" s="7">
        <f>AI80+BD80+BY80+CT80+DO80+EJ80+FE80+FZ80</f>
        <v>0</v>
      </c>
      <c r="Q80" s="7">
        <f>AK80+BF80+CA80+CV80+DQ80+EL80+FG80+GB80</f>
        <v>0</v>
      </c>
      <c r="R80" s="7">
        <f>AM80+BH80+CC80+CX80+DS80+EN80+FI80+GD80</f>
        <v>0</v>
      </c>
      <c r="S80" s="8">
        <f>AP80+BK80+CF80+DA80+DV80+EQ80+FL80+GG80</f>
        <v>0</v>
      </c>
      <c r="T80" s="8">
        <f>AO80+BJ80+CE80+CZ80+DU80+EP80+FK80+GF80</f>
        <v>0</v>
      </c>
      <c r="U80" s="8">
        <v>0.7</v>
      </c>
      <c r="V80" s="11"/>
      <c r="W80" s="10"/>
      <c r="X80" s="11"/>
      <c r="Y80" s="10"/>
      <c r="Z80" s="11"/>
      <c r="AA80" s="10"/>
      <c r="AB80" s="8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8"/>
      <c r="AP80" s="8">
        <f>AB80+AO80</f>
        <v>0</v>
      </c>
      <c r="AQ80" s="11"/>
      <c r="AR80" s="10"/>
      <c r="AS80" s="11"/>
      <c r="AT80" s="10"/>
      <c r="AU80" s="11"/>
      <c r="AV80" s="10"/>
      <c r="AW80" s="8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8"/>
      <c r="BK80" s="8">
        <f>AW80+BJ80</f>
        <v>0</v>
      </c>
      <c r="BL80" s="11"/>
      <c r="BM80" s="10"/>
      <c r="BN80" s="11"/>
      <c r="BO80" s="10"/>
      <c r="BP80" s="11"/>
      <c r="BQ80" s="10"/>
      <c r="BR80" s="8"/>
      <c r="BS80" s="11"/>
      <c r="BT80" s="10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8"/>
      <c r="CF80" s="8">
        <f>BR80+CE80</f>
        <v>0</v>
      </c>
      <c r="CG80" s="11"/>
      <c r="CH80" s="10"/>
      <c r="CI80" s="11"/>
      <c r="CJ80" s="10"/>
      <c r="CK80" s="11"/>
      <c r="CL80" s="10"/>
      <c r="CM80" s="8"/>
      <c r="CN80" s="11"/>
      <c r="CO80" s="10"/>
      <c r="CP80" s="11"/>
      <c r="CQ80" s="10"/>
      <c r="CR80" s="11"/>
      <c r="CS80" s="10"/>
      <c r="CT80" s="11"/>
      <c r="CU80" s="10"/>
      <c r="CV80" s="11"/>
      <c r="CW80" s="10"/>
      <c r="CX80" s="11"/>
      <c r="CY80" s="10"/>
      <c r="CZ80" s="8"/>
      <c r="DA80" s="8">
        <f>CM80+CZ80</f>
        <v>0</v>
      </c>
      <c r="DB80" s="11">
        <v>5</v>
      </c>
      <c r="DC80" s="10" t="s">
        <v>62</v>
      </c>
      <c r="DD80" s="11">
        <v>5</v>
      </c>
      <c r="DE80" s="10" t="s">
        <v>62</v>
      </c>
      <c r="DF80" s="11"/>
      <c r="DG80" s="10"/>
      <c r="DH80" s="8">
        <v>0.8</v>
      </c>
      <c r="DI80" s="11"/>
      <c r="DJ80" s="10"/>
      <c r="DK80" s="11">
        <v>8</v>
      </c>
      <c r="DL80" s="10" t="s">
        <v>62</v>
      </c>
      <c r="DM80" s="11"/>
      <c r="DN80" s="10"/>
      <c r="DO80" s="11"/>
      <c r="DP80" s="10"/>
      <c r="DQ80" s="11"/>
      <c r="DR80" s="10"/>
      <c r="DS80" s="11"/>
      <c r="DT80" s="10"/>
      <c r="DU80" s="8">
        <v>1.2</v>
      </c>
      <c r="DV80" s="8">
        <f>DH80+DU80</f>
        <v>0</v>
      </c>
      <c r="DW80" s="11"/>
      <c r="DX80" s="10"/>
      <c r="DY80" s="11"/>
      <c r="DZ80" s="10"/>
      <c r="EA80" s="11"/>
      <c r="EB80" s="10"/>
      <c r="EC80" s="8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8"/>
      <c r="EQ80" s="8">
        <f>EC80+EP80</f>
        <v>0</v>
      </c>
      <c r="ER80" s="11"/>
      <c r="ES80" s="10"/>
      <c r="ET80" s="11"/>
      <c r="EU80" s="10"/>
      <c r="EV80" s="11"/>
      <c r="EW80" s="10"/>
      <c r="EX80" s="8"/>
      <c r="EY80" s="11"/>
      <c r="EZ80" s="10"/>
      <c r="FA80" s="11"/>
      <c r="FB80" s="10"/>
      <c r="FC80" s="11"/>
      <c r="FD80" s="10"/>
      <c r="FE80" s="11"/>
      <c r="FF80" s="10"/>
      <c r="FG80" s="11"/>
      <c r="FH80" s="10"/>
      <c r="FI80" s="11"/>
      <c r="FJ80" s="10"/>
      <c r="FK80" s="8"/>
      <c r="FL80" s="8">
        <f>EX80+FK80</f>
        <v>0</v>
      </c>
      <c r="FM80" s="11"/>
      <c r="FN80" s="10"/>
      <c r="FO80" s="11"/>
      <c r="FP80" s="10"/>
      <c r="FQ80" s="11"/>
      <c r="FR80" s="10"/>
      <c r="FS80" s="8"/>
      <c r="FT80" s="11"/>
      <c r="FU80" s="10"/>
      <c r="FV80" s="11"/>
      <c r="FW80" s="10"/>
      <c r="FX80" s="11"/>
      <c r="FY80" s="10"/>
      <c r="FZ80" s="11"/>
      <c r="GA80" s="10"/>
      <c r="GB80" s="11"/>
      <c r="GC80" s="10"/>
      <c r="GD80" s="11"/>
      <c r="GE80" s="10"/>
      <c r="GF80" s="8"/>
      <c r="GG80" s="8">
        <f>FS80+GF80</f>
        <v>0</v>
      </c>
    </row>
    <row r="81" spans="1:189" ht="12.75">
      <c r="A81" s="7"/>
      <c r="B81" s="7"/>
      <c r="C81" s="7"/>
      <c r="D81" s="7"/>
      <c r="E81" s="7" t="s">
        <v>176</v>
      </c>
      <c r="F81" s="3" t="s">
        <v>177</v>
      </c>
      <c r="G81" s="7">
        <f>COUNTIF(V81:GG81,"e")</f>
        <v>0</v>
      </c>
      <c r="H81" s="7">
        <f>COUNTIF(V81:GG81,"z")</f>
        <v>0</v>
      </c>
      <c r="I81" s="7">
        <f>SUM(J81:R81)</f>
        <v>0</v>
      </c>
      <c r="J81" s="7">
        <f>V81+AQ81+BL81+CG81+DB81+DW81+ER81+FM81</f>
        <v>0</v>
      </c>
      <c r="K81" s="7">
        <f>X81+AS81+BN81+CI81+DD81+DY81+ET81+FO81</f>
        <v>0</v>
      </c>
      <c r="L81" s="7">
        <f>Z81+AU81+BP81+CK81+DF81+EA81+EV81+FQ81</f>
        <v>0</v>
      </c>
      <c r="M81" s="7">
        <f>AC81+AX81+BS81+CN81+DI81+ED81+EY81+FT81</f>
        <v>0</v>
      </c>
      <c r="N81" s="7">
        <f>AE81+AZ81+BU81+CP81+DK81+EF81+FA81+FV81</f>
        <v>0</v>
      </c>
      <c r="O81" s="7">
        <f>AG81+BB81+BW81+CR81+DM81+EH81+FC81+FX81</f>
        <v>0</v>
      </c>
      <c r="P81" s="7">
        <f>AI81+BD81+BY81+CT81+DO81+EJ81+FE81+FZ81</f>
        <v>0</v>
      </c>
      <c r="Q81" s="7">
        <f>AK81+BF81+CA81+CV81+DQ81+EL81+FG81+GB81</f>
        <v>0</v>
      </c>
      <c r="R81" s="7">
        <f>AM81+BH81+CC81+CX81+DS81+EN81+FI81+GD81</f>
        <v>0</v>
      </c>
      <c r="S81" s="8">
        <f>AP81+BK81+CF81+DA81+DV81+EQ81+FL81+GG81</f>
        <v>0</v>
      </c>
      <c r="T81" s="8">
        <f>AO81+BJ81+CE81+CZ81+DU81+EP81+FK81+GF81</f>
        <v>0</v>
      </c>
      <c r="U81" s="8">
        <v>0.7</v>
      </c>
      <c r="V81" s="11"/>
      <c r="W81" s="10"/>
      <c r="X81" s="11"/>
      <c r="Y81" s="10"/>
      <c r="Z81" s="11"/>
      <c r="AA81" s="10"/>
      <c r="AB81" s="8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8"/>
      <c r="AP81" s="8">
        <f>AB81+AO81</f>
        <v>0</v>
      </c>
      <c r="AQ81" s="11"/>
      <c r="AR81" s="10"/>
      <c r="AS81" s="11"/>
      <c r="AT81" s="10"/>
      <c r="AU81" s="11"/>
      <c r="AV81" s="10"/>
      <c r="AW81" s="8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8"/>
      <c r="BK81" s="8">
        <f>AW81+BJ81</f>
        <v>0</v>
      </c>
      <c r="BL81" s="11"/>
      <c r="BM81" s="10"/>
      <c r="BN81" s="11"/>
      <c r="BO81" s="10"/>
      <c r="BP81" s="11"/>
      <c r="BQ81" s="10"/>
      <c r="BR81" s="8"/>
      <c r="BS81" s="11"/>
      <c r="BT81" s="10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8"/>
      <c r="CF81" s="8">
        <f>BR81+CE81</f>
        <v>0</v>
      </c>
      <c r="CG81" s="11">
        <v>4</v>
      </c>
      <c r="CH81" s="10" t="s">
        <v>62</v>
      </c>
      <c r="CI81" s="11"/>
      <c r="CJ81" s="10"/>
      <c r="CK81" s="11"/>
      <c r="CL81" s="10"/>
      <c r="CM81" s="8">
        <v>0.4</v>
      </c>
      <c r="CN81" s="11"/>
      <c r="CO81" s="10"/>
      <c r="CP81" s="11"/>
      <c r="CQ81" s="10"/>
      <c r="CR81" s="11"/>
      <c r="CS81" s="10"/>
      <c r="CT81" s="11"/>
      <c r="CU81" s="10"/>
      <c r="CV81" s="11"/>
      <c r="CW81" s="10"/>
      <c r="CX81" s="11">
        <v>12</v>
      </c>
      <c r="CY81" s="10" t="s">
        <v>62</v>
      </c>
      <c r="CZ81" s="8">
        <v>0.6</v>
      </c>
      <c r="DA81" s="8">
        <f>CM81+CZ81</f>
        <v>0</v>
      </c>
      <c r="DB81" s="11"/>
      <c r="DC81" s="10"/>
      <c r="DD81" s="11"/>
      <c r="DE81" s="10"/>
      <c r="DF81" s="11"/>
      <c r="DG81" s="10"/>
      <c r="DH81" s="8"/>
      <c r="DI81" s="11"/>
      <c r="DJ81" s="10"/>
      <c r="DK81" s="11"/>
      <c r="DL81" s="10"/>
      <c r="DM81" s="11"/>
      <c r="DN81" s="10"/>
      <c r="DO81" s="11"/>
      <c r="DP81" s="10"/>
      <c r="DQ81" s="11"/>
      <c r="DR81" s="10"/>
      <c r="DS81" s="11"/>
      <c r="DT81" s="10"/>
      <c r="DU81" s="8"/>
      <c r="DV81" s="8">
        <f>DH81+DU81</f>
        <v>0</v>
      </c>
      <c r="DW81" s="11"/>
      <c r="DX81" s="10"/>
      <c r="DY81" s="11"/>
      <c r="DZ81" s="10"/>
      <c r="EA81" s="11"/>
      <c r="EB81" s="10"/>
      <c r="EC81" s="8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8"/>
      <c r="EQ81" s="8">
        <f>EC81+EP81</f>
        <v>0</v>
      </c>
      <c r="ER81" s="11"/>
      <c r="ES81" s="10"/>
      <c r="ET81" s="11"/>
      <c r="EU81" s="10"/>
      <c r="EV81" s="11"/>
      <c r="EW81" s="10"/>
      <c r="EX81" s="8"/>
      <c r="EY81" s="11"/>
      <c r="EZ81" s="10"/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8"/>
      <c r="FL81" s="8">
        <f>EX81+FK81</f>
        <v>0</v>
      </c>
      <c r="FM81" s="11"/>
      <c r="FN81" s="10"/>
      <c r="FO81" s="11"/>
      <c r="FP81" s="10"/>
      <c r="FQ81" s="11"/>
      <c r="FR81" s="10"/>
      <c r="FS81" s="8"/>
      <c r="FT81" s="11"/>
      <c r="FU81" s="10"/>
      <c r="FV81" s="11"/>
      <c r="FW81" s="10"/>
      <c r="FX81" s="11"/>
      <c r="FY81" s="10"/>
      <c r="FZ81" s="11"/>
      <c r="GA81" s="10"/>
      <c r="GB81" s="11"/>
      <c r="GC81" s="10"/>
      <c r="GD81" s="11"/>
      <c r="GE81" s="10"/>
      <c r="GF81" s="8"/>
      <c r="GG81" s="8">
        <f>FS81+GF81</f>
        <v>0</v>
      </c>
    </row>
    <row r="82" spans="1:189" ht="12.75">
      <c r="A82" s="7"/>
      <c r="B82" s="7"/>
      <c r="C82" s="7"/>
      <c r="D82" s="7"/>
      <c r="E82" s="7" t="s">
        <v>178</v>
      </c>
      <c r="F82" s="3" t="s">
        <v>179</v>
      </c>
      <c r="G82" s="7">
        <f>COUNTIF(V82:GG82,"e")</f>
        <v>0</v>
      </c>
      <c r="H82" s="7">
        <f>COUNTIF(V82:GG82,"z")</f>
        <v>0</v>
      </c>
      <c r="I82" s="7">
        <f>SUM(J82:R82)</f>
        <v>0</v>
      </c>
      <c r="J82" s="7">
        <f>V82+AQ82+BL82+CG82+DB82+DW82+ER82+FM82</f>
        <v>0</v>
      </c>
      <c r="K82" s="7">
        <f>X82+AS82+BN82+CI82+DD82+DY82+ET82+FO82</f>
        <v>0</v>
      </c>
      <c r="L82" s="7">
        <f>Z82+AU82+BP82+CK82+DF82+EA82+EV82+FQ82</f>
        <v>0</v>
      </c>
      <c r="M82" s="7">
        <f>AC82+AX82+BS82+CN82+DI82+ED82+EY82+FT82</f>
        <v>0</v>
      </c>
      <c r="N82" s="7">
        <f>AE82+AZ82+BU82+CP82+DK82+EF82+FA82+FV82</f>
        <v>0</v>
      </c>
      <c r="O82" s="7">
        <f>AG82+BB82+BW82+CR82+DM82+EH82+FC82+FX82</f>
        <v>0</v>
      </c>
      <c r="P82" s="7">
        <f>AI82+BD82+BY82+CT82+DO82+EJ82+FE82+FZ82</f>
        <v>0</v>
      </c>
      <c r="Q82" s="7">
        <f>AK82+BF82+CA82+CV82+DQ82+EL82+FG82+GB82</f>
        <v>0</v>
      </c>
      <c r="R82" s="7">
        <f>AM82+BH82+CC82+CX82+DS82+EN82+FI82+GD82</f>
        <v>0</v>
      </c>
      <c r="S82" s="8">
        <f>AP82+BK82+CF82+DA82+DV82+EQ82+FL82+GG82</f>
        <v>0</v>
      </c>
      <c r="T82" s="8">
        <f>AO82+BJ82+CE82+CZ82+DU82+EP82+FK82+GF82</f>
        <v>0</v>
      </c>
      <c r="U82" s="8">
        <v>0.7</v>
      </c>
      <c r="V82" s="11"/>
      <c r="W82" s="10"/>
      <c r="X82" s="11"/>
      <c r="Y82" s="10"/>
      <c r="Z82" s="11"/>
      <c r="AA82" s="10"/>
      <c r="AB82" s="8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8"/>
      <c r="AP82" s="8">
        <f>AB82+AO82</f>
        <v>0</v>
      </c>
      <c r="AQ82" s="11"/>
      <c r="AR82" s="10"/>
      <c r="AS82" s="11"/>
      <c r="AT82" s="10"/>
      <c r="AU82" s="11"/>
      <c r="AV82" s="10"/>
      <c r="AW82" s="8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8"/>
      <c r="BK82" s="8">
        <f>AW82+BJ82</f>
        <v>0</v>
      </c>
      <c r="BL82" s="11"/>
      <c r="BM82" s="10"/>
      <c r="BN82" s="11"/>
      <c r="BO82" s="10"/>
      <c r="BP82" s="11"/>
      <c r="BQ82" s="10"/>
      <c r="BR82" s="8"/>
      <c r="BS82" s="11"/>
      <c r="BT82" s="10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8"/>
      <c r="CF82" s="8">
        <f>BR82+CE82</f>
        <v>0</v>
      </c>
      <c r="CG82" s="11">
        <v>4</v>
      </c>
      <c r="CH82" s="10" t="s">
        <v>62</v>
      </c>
      <c r="CI82" s="11"/>
      <c r="CJ82" s="10"/>
      <c r="CK82" s="11"/>
      <c r="CL82" s="10"/>
      <c r="CM82" s="8">
        <v>0.4</v>
      </c>
      <c r="CN82" s="11"/>
      <c r="CO82" s="10"/>
      <c r="CP82" s="11"/>
      <c r="CQ82" s="10"/>
      <c r="CR82" s="11"/>
      <c r="CS82" s="10"/>
      <c r="CT82" s="11"/>
      <c r="CU82" s="10"/>
      <c r="CV82" s="11"/>
      <c r="CW82" s="10"/>
      <c r="CX82" s="11">
        <v>12</v>
      </c>
      <c r="CY82" s="10" t="s">
        <v>62</v>
      </c>
      <c r="CZ82" s="8">
        <v>0.6</v>
      </c>
      <c r="DA82" s="8">
        <f>CM82+CZ82</f>
        <v>0</v>
      </c>
      <c r="DB82" s="11"/>
      <c r="DC82" s="10"/>
      <c r="DD82" s="11"/>
      <c r="DE82" s="10"/>
      <c r="DF82" s="11"/>
      <c r="DG82" s="10"/>
      <c r="DH82" s="8"/>
      <c r="DI82" s="11"/>
      <c r="DJ82" s="10"/>
      <c r="DK82" s="11"/>
      <c r="DL82" s="10"/>
      <c r="DM82" s="11"/>
      <c r="DN82" s="10"/>
      <c r="DO82" s="11"/>
      <c r="DP82" s="10"/>
      <c r="DQ82" s="11"/>
      <c r="DR82" s="10"/>
      <c r="DS82" s="11"/>
      <c r="DT82" s="10"/>
      <c r="DU82" s="8"/>
      <c r="DV82" s="8">
        <f>DH82+DU82</f>
        <v>0</v>
      </c>
      <c r="DW82" s="11"/>
      <c r="DX82" s="10"/>
      <c r="DY82" s="11"/>
      <c r="DZ82" s="10"/>
      <c r="EA82" s="11"/>
      <c r="EB82" s="10"/>
      <c r="EC82" s="8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8"/>
      <c r="EQ82" s="8">
        <f>EC82+EP82</f>
        <v>0</v>
      </c>
      <c r="ER82" s="11"/>
      <c r="ES82" s="10"/>
      <c r="ET82" s="11"/>
      <c r="EU82" s="10"/>
      <c r="EV82" s="11"/>
      <c r="EW82" s="10"/>
      <c r="EX82" s="8"/>
      <c r="EY82" s="11"/>
      <c r="EZ82" s="10"/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8"/>
      <c r="FL82" s="8">
        <f>EX82+FK82</f>
        <v>0</v>
      </c>
      <c r="FM82" s="11"/>
      <c r="FN82" s="10"/>
      <c r="FO82" s="11"/>
      <c r="FP82" s="10"/>
      <c r="FQ82" s="11"/>
      <c r="FR82" s="10"/>
      <c r="FS82" s="8"/>
      <c r="FT82" s="11"/>
      <c r="FU82" s="10"/>
      <c r="FV82" s="11"/>
      <c r="FW82" s="10"/>
      <c r="FX82" s="11"/>
      <c r="FY82" s="10"/>
      <c r="FZ82" s="11"/>
      <c r="GA82" s="10"/>
      <c r="GB82" s="11"/>
      <c r="GC82" s="10"/>
      <c r="GD82" s="11"/>
      <c r="GE82" s="10"/>
      <c r="GF82" s="8"/>
      <c r="GG82" s="8">
        <f>FS82+GF82</f>
        <v>0</v>
      </c>
    </row>
    <row r="83" spans="1:189" ht="12.75">
      <c r="A83" s="7"/>
      <c r="B83" s="7"/>
      <c r="C83" s="7"/>
      <c r="D83" s="7"/>
      <c r="E83" s="7" t="s">
        <v>180</v>
      </c>
      <c r="F83" s="3" t="s">
        <v>181</v>
      </c>
      <c r="G83" s="7">
        <f>COUNTIF(V83:GG83,"e")</f>
        <v>0</v>
      </c>
      <c r="H83" s="7">
        <f>COUNTIF(V83:GG83,"z")</f>
        <v>0</v>
      </c>
      <c r="I83" s="7">
        <f>SUM(J83:R83)</f>
        <v>0</v>
      </c>
      <c r="J83" s="7">
        <f>V83+AQ83+BL83+CG83+DB83+DW83+ER83+FM83</f>
        <v>0</v>
      </c>
      <c r="K83" s="7">
        <f>X83+AS83+BN83+CI83+DD83+DY83+ET83+FO83</f>
        <v>0</v>
      </c>
      <c r="L83" s="7">
        <f>Z83+AU83+BP83+CK83+DF83+EA83+EV83+FQ83</f>
        <v>0</v>
      </c>
      <c r="M83" s="7">
        <f>AC83+AX83+BS83+CN83+DI83+ED83+EY83+FT83</f>
        <v>0</v>
      </c>
      <c r="N83" s="7">
        <f>AE83+AZ83+BU83+CP83+DK83+EF83+FA83+FV83</f>
        <v>0</v>
      </c>
      <c r="O83" s="7">
        <f>AG83+BB83+BW83+CR83+DM83+EH83+FC83+FX83</f>
        <v>0</v>
      </c>
      <c r="P83" s="7">
        <f>AI83+BD83+BY83+CT83+DO83+EJ83+FE83+FZ83</f>
        <v>0</v>
      </c>
      <c r="Q83" s="7">
        <f>AK83+BF83+CA83+CV83+DQ83+EL83+FG83+GB83</f>
        <v>0</v>
      </c>
      <c r="R83" s="7">
        <f>AM83+BH83+CC83+CX83+DS83+EN83+FI83+GD83</f>
        <v>0</v>
      </c>
      <c r="S83" s="8">
        <f>AP83+BK83+CF83+DA83+DV83+EQ83+FL83+GG83</f>
        <v>0</v>
      </c>
      <c r="T83" s="8">
        <f>AO83+BJ83+CE83+CZ83+DU83+EP83+FK83+GF83</f>
        <v>0</v>
      </c>
      <c r="U83" s="8">
        <v>0.9</v>
      </c>
      <c r="V83" s="11"/>
      <c r="W83" s="10"/>
      <c r="X83" s="11"/>
      <c r="Y83" s="10"/>
      <c r="Z83" s="11"/>
      <c r="AA83" s="10"/>
      <c r="AB83" s="8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8"/>
      <c r="AP83" s="8">
        <f>AB83+AO83</f>
        <v>0</v>
      </c>
      <c r="AQ83" s="11"/>
      <c r="AR83" s="10"/>
      <c r="AS83" s="11"/>
      <c r="AT83" s="10"/>
      <c r="AU83" s="11"/>
      <c r="AV83" s="10"/>
      <c r="AW83" s="8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8"/>
      <c r="BK83" s="8">
        <f>AW83+BJ83</f>
        <v>0</v>
      </c>
      <c r="BL83" s="11"/>
      <c r="BM83" s="10"/>
      <c r="BN83" s="11"/>
      <c r="BO83" s="10"/>
      <c r="BP83" s="11"/>
      <c r="BQ83" s="10"/>
      <c r="BR83" s="8"/>
      <c r="BS83" s="11"/>
      <c r="BT83" s="10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8"/>
      <c r="CF83" s="8">
        <f>BR83+CE83</f>
        <v>0</v>
      </c>
      <c r="CG83" s="11"/>
      <c r="CH83" s="10"/>
      <c r="CI83" s="11"/>
      <c r="CJ83" s="10"/>
      <c r="CK83" s="11"/>
      <c r="CL83" s="10"/>
      <c r="CM83" s="8"/>
      <c r="CN83" s="11"/>
      <c r="CO83" s="10"/>
      <c r="CP83" s="11"/>
      <c r="CQ83" s="10"/>
      <c r="CR83" s="11"/>
      <c r="CS83" s="10"/>
      <c r="CT83" s="11"/>
      <c r="CU83" s="10"/>
      <c r="CV83" s="11"/>
      <c r="CW83" s="10"/>
      <c r="CX83" s="11"/>
      <c r="CY83" s="10"/>
      <c r="CZ83" s="8"/>
      <c r="DA83" s="8">
        <f>CM83+CZ83</f>
        <v>0</v>
      </c>
      <c r="DB83" s="11"/>
      <c r="DC83" s="10"/>
      <c r="DD83" s="11"/>
      <c r="DE83" s="10"/>
      <c r="DF83" s="11"/>
      <c r="DG83" s="10"/>
      <c r="DH83" s="8"/>
      <c r="DI83" s="11"/>
      <c r="DJ83" s="10"/>
      <c r="DK83" s="11"/>
      <c r="DL83" s="10"/>
      <c r="DM83" s="11"/>
      <c r="DN83" s="10"/>
      <c r="DO83" s="11"/>
      <c r="DP83" s="10"/>
      <c r="DQ83" s="11"/>
      <c r="DR83" s="10"/>
      <c r="DS83" s="11"/>
      <c r="DT83" s="10"/>
      <c r="DU83" s="8"/>
      <c r="DV83" s="8">
        <f>DH83+DU83</f>
        <v>0</v>
      </c>
      <c r="DW83" s="11"/>
      <c r="DX83" s="10"/>
      <c r="DY83" s="11"/>
      <c r="DZ83" s="10"/>
      <c r="EA83" s="11"/>
      <c r="EB83" s="10"/>
      <c r="EC83" s="8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8"/>
      <c r="EQ83" s="8">
        <f>EC83+EP83</f>
        <v>0</v>
      </c>
      <c r="ER83" s="11">
        <v>6</v>
      </c>
      <c r="ES83" s="10" t="s">
        <v>62</v>
      </c>
      <c r="ET83" s="11">
        <v>12</v>
      </c>
      <c r="EU83" s="10" t="s">
        <v>62</v>
      </c>
      <c r="EV83" s="11"/>
      <c r="EW83" s="10"/>
      <c r="EX83" s="8">
        <v>2</v>
      </c>
      <c r="EY83" s="11"/>
      <c r="EZ83" s="10"/>
      <c r="FA83" s="11"/>
      <c r="FB83" s="10"/>
      <c r="FC83" s="11"/>
      <c r="FD83" s="10"/>
      <c r="FE83" s="11"/>
      <c r="FF83" s="10"/>
      <c r="FG83" s="11"/>
      <c r="FH83" s="10"/>
      <c r="FI83" s="11"/>
      <c r="FJ83" s="10"/>
      <c r="FK83" s="8"/>
      <c r="FL83" s="8">
        <f>EX83+FK83</f>
        <v>0</v>
      </c>
      <c r="FM83" s="11"/>
      <c r="FN83" s="10"/>
      <c r="FO83" s="11"/>
      <c r="FP83" s="10"/>
      <c r="FQ83" s="11"/>
      <c r="FR83" s="10"/>
      <c r="FS83" s="8"/>
      <c r="FT83" s="11"/>
      <c r="FU83" s="10"/>
      <c r="FV83" s="11"/>
      <c r="FW83" s="10"/>
      <c r="FX83" s="11"/>
      <c r="FY83" s="10"/>
      <c r="FZ83" s="11"/>
      <c r="GA83" s="10"/>
      <c r="GB83" s="11"/>
      <c r="GC83" s="10"/>
      <c r="GD83" s="11"/>
      <c r="GE83" s="10"/>
      <c r="GF83" s="8"/>
      <c r="GG83" s="8">
        <f>FS83+GF83</f>
        <v>0</v>
      </c>
    </row>
    <row r="84" spans="1:189" ht="12.75">
      <c r="A84" s="7"/>
      <c r="B84" s="7"/>
      <c r="C84" s="7"/>
      <c r="D84" s="7"/>
      <c r="E84" s="7" t="s">
        <v>182</v>
      </c>
      <c r="F84" s="3" t="s">
        <v>183</v>
      </c>
      <c r="G84" s="7">
        <f>COUNTIF(V84:GG84,"e")</f>
        <v>0</v>
      </c>
      <c r="H84" s="7">
        <f>COUNTIF(V84:GG84,"z")</f>
        <v>0</v>
      </c>
      <c r="I84" s="7">
        <f>SUM(J84:R84)</f>
        <v>0</v>
      </c>
      <c r="J84" s="7">
        <f>V84+AQ84+BL84+CG84+DB84+DW84+ER84+FM84</f>
        <v>0</v>
      </c>
      <c r="K84" s="7">
        <f>X84+AS84+BN84+CI84+DD84+DY84+ET84+FO84</f>
        <v>0</v>
      </c>
      <c r="L84" s="7">
        <f>Z84+AU84+BP84+CK84+DF84+EA84+EV84+FQ84</f>
        <v>0</v>
      </c>
      <c r="M84" s="7">
        <f>AC84+AX84+BS84+CN84+DI84+ED84+EY84+FT84</f>
        <v>0</v>
      </c>
      <c r="N84" s="7">
        <f>AE84+AZ84+BU84+CP84+DK84+EF84+FA84+FV84</f>
        <v>0</v>
      </c>
      <c r="O84" s="7">
        <f>AG84+BB84+BW84+CR84+DM84+EH84+FC84+FX84</f>
        <v>0</v>
      </c>
      <c r="P84" s="7">
        <f>AI84+BD84+BY84+CT84+DO84+EJ84+FE84+FZ84</f>
        <v>0</v>
      </c>
      <c r="Q84" s="7">
        <f>AK84+BF84+CA84+CV84+DQ84+EL84+FG84+GB84</f>
        <v>0</v>
      </c>
      <c r="R84" s="7">
        <f>AM84+BH84+CC84+CX84+DS84+EN84+FI84+GD84</f>
        <v>0</v>
      </c>
      <c r="S84" s="8">
        <f>AP84+BK84+CF84+DA84+DV84+EQ84+FL84+GG84</f>
        <v>0</v>
      </c>
      <c r="T84" s="8">
        <f>AO84+BJ84+CE84+CZ84+DU84+EP84+FK84+GF84</f>
        <v>0</v>
      </c>
      <c r="U84" s="8">
        <v>0.7</v>
      </c>
      <c r="V84" s="11"/>
      <c r="W84" s="10"/>
      <c r="X84" s="11"/>
      <c r="Y84" s="10"/>
      <c r="Z84" s="11"/>
      <c r="AA84" s="10"/>
      <c r="AB84" s="8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8"/>
      <c r="AP84" s="8">
        <f>AB84+AO84</f>
        <v>0</v>
      </c>
      <c r="AQ84" s="11"/>
      <c r="AR84" s="10"/>
      <c r="AS84" s="11"/>
      <c r="AT84" s="10"/>
      <c r="AU84" s="11"/>
      <c r="AV84" s="10"/>
      <c r="AW84" s="8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8"/>
      <c r="BK84" s="8">
        <f>AW84+BJ84</f>
        <v>0</v>
      </c>
      <c r="BL84" s="11"/>
      <c r="BM84" s="10"/>
      <c r="BN84" s="11"/>
      <c r="BO84" s="10"/>
      <c r="BP84" s="11"/>
      <c r="BQ84" s="10"/>
      <c r="BR84" s="8"/>
      <c r="BS84" s="11"/>
      <c r="BT84" s="10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8"/>
      <c r="CF84" s="8">
        <f>BR84+CE84</f>
        <v>0</v>
      </c>
      <c r="CG84" s="11">
        <v>8</v>
      </c>
      <c r="CH84" s="10" t="s">
        <v>62</v>
      </c>
      <c r="CI84" s="11">
        <v>4</v>
      </c>
      <c r="CJ84" s="10" t="s">
        <v>62</v>
      </c>
      <c r="CK84" s="11"/>
      <c r="CL84" s="10"/>
      <c r="CM84" s="8">
        <v>0.8</v>
      </c>
      <c r="CN84" s="11"/>
      <c r="CO84" s="10"/>
      <c r="CP84" s="11"/>
      <c r="CQ84" s="10"/>
      <c r="CR84" s="11"/>
      <c r="CS84" s="10"/>
      <c r="CT84" s="11"/>
      <c r="CU84" s="10"/>
      <c r="CV84" s="11"/>
      <c r="CW84" s="10"/>
      <c r="CX84" s="11">
        <v>4</v>
      </c>
      <c r="CY84" s="10" t="s">
        <v>62</v>
      </c>
      <c r="CZ84" s="8">
        <v>0.2</v>
      </c>
      <c r="DA84" s="8">
        <f>CM84+CZ84</f>
        <v>0</v>
      </c>
      <c r="DB84" s="11"/>
      <c r="DC84" s="10"/>
      <c r="DD84" s="11"/>
      <c r="DE84" s="10"/>
      <c r="DF84" s="11"/>
      <c r="DG84" s="10"/>
      <c r="DH84" s="8"/>
      <c r="DI84" s="11"/>
      <c r="DJ84" s="10"/>
      <c r="DK84" s="11"/>
      <c r="DL84" s="10"/>
      <c r="DM84" s="11"/>
      <c r="DN84" s="10"/>
      <c r="DO84" s="11"/>
      <c r="DP84" s="10"/>
      <c r="DQ84" s="11"/>
      <c r="DR84" s="10"/>
      <c r="DS84" s="11"/>
      <c r="DT84" s="10"/>
      <c r="DU84" s="8"/>
      <c r="DV84" s="8">
        <f>DH84+DU84</f>
        <v>0</v>
      </c>
      <c r="DW84" s="11"/>
      <c r="DX84" s="10"/>
      <c r="DY84" s="11"/>
      <c r="DZ84" s="10"/>
      <c r="EA84" s="11"/>
      <c r="EB84" s="10"/>
      <c r="EC84" s="8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8"/>
      <c r="EQ84" s="8">
        <f>EC84+EP84</f>
        <v>0</v>
      </c>
      <c r="ER84" s="11"/>
      <c r="ES84" s="10"/>
      <c r="ET84" s="11"/>
      <c r="EU84" s="10"/>
      <c r="EV84" s="11"/>
      <c r="EW84" s="10"/>
      <c r="EX84" s="8"/>
      <c r="EY84" s="11"/>
      <c r="EZ84" s="10"/>
      <c r="FA84" s="11"/>
      <c r="FB84" s="10"/>
      <c r="FC84" s="11"/>
      <c r="FD84" s="10"/>
      <c r="FE84" s="11"/>
      <c r="FF84" s="10"/>
      <c r="FG84" s="11"/>
      <c r="FH84" s="10"/>
      <c r="FI84" s="11"/>
      <c r="FJ84" s="10"/>
      <c r="FK84" s="8"/>
      <c r="FL84" s="8">
        <f>EX84+FK84</f>
        <v>0</v>
      </c>
      <c r="FM84" s="11"/>
      <c r="FN84" s="10"/>
      <c r="FO84" s="11"/>
      <c r="FP84" s="10"/>
      <c r="FQ84" s="11"/>
      <c r="FR84" s="10"/>
      <c r="FS84" s="8"/>
      <c r="FT84" s="11"/>
      <c r="FU84" s="10"/>
      <c r="FV84" s="11"/>
      <c r="FW84" s="10"/>
      <c r="FX84" s="11"/>
      <c r="FY84" s="10"/>
      <c r="FZ84" s="11"/>
      <c r="GA84" s="10"/>
      <c r="GB84" s="11"/>
      <c r="GC84" s="10"/>
      <c r="GD84" s="11"/>
      <c r="GE84" s="10"/>
      <c r="GF84" s="8"/>
      <c r="GG84" s="8">
        <f>FS84+GF84</f>
        <v>0</v>
      </c>
    </row>
    <row r="85" spans="1:189" ht="12.75">
      <c r="A85" s="7"/>
      <c r="B85" s="7"/>
      <c r="C85" s="7"/>
      <c r="D85" s="7"/>
      <c r="E85" s="7" t="s">
        <v>184</v>
      </c>
      <c r="F85" s="3" t="s">
        <v>185</v>
      </c>
      <c r="G85" s="7">
        <f>COUNTIF(V85:GG85,"e")</f>
        <v>0</v>
      </c>
      <c r="H85" s="7">
        <f>COUNTIF(V85:GG85,"z")</f>
        <v>0</v>
      </c>
      <c r="I85" s="7">
        <f>SUM(J85:R85)</f>
        <v>0</v>
      </c>
      <c r="J85" s="7">
        <f>V85+AQ85+BL85+CG85+DB85+DW85+ER85+FM85</f>
        <v>0</v>
      </c>
      <c r="K85" s="7">
        <f>X85+AS85+BN85+CI85+DD85+DY85+ET85+FO85</f>
        <v>0</v>
      </c>
      <c r="L85" s="7">
        <f>Z85+AU85+BP85+CK85+DF85+EA85+EV85+FQ85</f>
        <v>0</v>
      </c>
      <c r="M85" s="7">
        <f>AC85+AX85+BS85+CN85+DI85+ED85+EY85+FT85</f>
        <v>0</v>
      </c>
      <c r="N85" s="7">
        <f>AE85+AZ85+BU85+CP85+DK85+EF85+FA85+FV85</f>
        <v>0</v>
      </c>
      <c r="O85" s="7">
        <f>AG85+BB85+BW85+CR85+DM85+EH85+FC85+FX85</f>
        <v>0</v>
      </c>
      <c r="P85" s="7">
        <f>AI85+BD85+BY85+CT85+DO85+EJ85+FE85+FZ85</f>
        <v>0</v>
      </c>
      <c r="Q85" s="7">
        <f>AK85+BF85+CA85+CV85+DQ85+EL85+FG85+GB85</f>
        <v>0</v>
      </c>
      <c r="R85" s="7">
        <f>AM85+BH85+CC85+CX85+DS85+EN85+FI85+GD85</f>
        <v>0</v>
      </c>
      <c r="S85" s="8">
        <f>AP85+BK85+CF85+DA85+DV85+EQ85+FL85+GG85</f>
        <v>0</v>
      </c>
      <c r="T85" s="8">
        <f>AO85+BJ85+CE85+CZ85+DU85+EP85+FK85+GF85</f>
        <v>0</v>
      </c>
      <c r="U85" s="8">
        <v>0.9</v>
      </c>
      <c r="V85" s="11"/>
      <c r="W85" s="10"/>
      <c r="X85" s="11"/>
      <c r="Y85" s="10"/>
      <c r="Z85" s="11"/>
      <c r="AA85" s="10"/>
      <c r="AB85" s="8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8"/>
      <c r="AP85" s="8">
        <f>AB85+AO85</f>
        <v>0</v>
      </c>
      <c r="AQ85" s="11"/>
      <c r="AR85" s="10"/>
      <c r="AS85" s="11"/>
      <c r="AT85" s="10"/>
      <c r="AU85" s="11"/>
      <c r="AV85" s="10"/>
      <c r="AW85" s="8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8"/>
      <c r="BK85" s="8">
        <f>AW85+BJ85</f>
        <v>0</v>
      </c>
      <c r="BL85" s="11"/>
      <c r="BM85" s="10"/>
      <c r="BN85" s="11"/>
      <c r="BO85" s="10"/>
      <c r="BP85" s="11"/>
      <c r="BQ85" s="10"/>
      <c r="BR85" s="8"/>
      <c r="BS85" s="11"/>
      <c r="BT85" s="10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8"/>
      <c r="CF85" s="8">
        <f>BR85+CE85</f>
        <v>0</v>
      </c>
      <c r="CG85" s="11">
        <v>10</v>
      </c>
      <c r="CH85" s="10" t="s">
        <v>71</v>
      </c>
      <c r="CI85" s="11">
        <v>5</v>
      </c>
      <c r="CJ85" s="10" t="s">
        <v>62</v>
      </c>
      <c r="CK85" s="11"/>
      <c r="CL85" s="10"/>
      <c r="CM85" s="8">
        <v>1.8</v>
      </c>
      <c r="CN85" s="11"/>
      <c r="CO85" s="10"/>
      <c r="CP85" s="11">
        <v>5</v>
      </c>
      <c r="CQ85" s="10" t="s">
        <v>62</v>
      </c>
      <c r="CR85" s="11"/>
      <c r="CS85" s="10"/>
      <c r="CT85" s="11"/>
      <c r="CU85" s="10"/>
      <c r="CV85" s="11"/>
      <c r="CW85" s="10"/>
      <c r="CX85" s="11"/>
      <c r="CY85" s="10"/>
      <c r="CZ85" s="8">
        <v>1.2</v>
      </c>
      <c r="DA85" s="8">
        <f>CM85+CZ85</f>
        <v>0</v>
      </c>
      <c r="DB85" s="11"/>
      <c r="DC85" s="10"/>
      <c r="DD85" s="11"/>
      <c r="DE85" s="10"/>
      <c r="DF85" s="11"/>
      <c r="DG85" s="10"/>
      <c r="DH85" s="8"/>
      <c r="DI85" s="11"/>
      <c r="DJ85" s="10"/>
      <c r="DK85" s="11"/>
      <c r="DL85" s="10"/>
      <c r="DM85" s="11"/>
      <c r="DN85" s="10"/>
      <c r="DO85" s="11"/>
      <c r="DP85" s="10"/>
      <c r="DQ85" s="11"/>
      <c r="DR85" s="10"/>
      <c r="DS85" s="11"/>
      <c r="DT85" s="10"/>
      <c r="DU85" s="8"/>
      <c r="DV85" s="8">
        <f>DH85+DU85</f>
        <v>0</v>
      </c>
      <c r="DW85" s="11"/>
      <c r="DX85" s="10"/>
      <c r="DY85" s="11"/>
      <c r="DZ85" s="10"/>
      <c r="EA85" s="11"/>
      <c r="EB85" s="10"/>
      <c r="EC85" s="8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8"/>
      <c r="EQ85" s="8">
        <f>EC85+EP85</f>
        <v>0</v>
      </c>
      <c r="ER85" s="11"/>
      <c r="ES85" s="10"/>
      <c r="ET85" s="11"/>
      <c r="EU85" s="10"/>
      <c r="EV85" s="11"/>
      <c r="EW85" s="10"/>
      <c r="EX85" s="8"/>
      <c r="EY85" s="11"/>
      <c r="EZ85" s="10"/>
      <c r="FA85" s="11"/>
      <c r="FB85" s="10"/>
      <c r="FC85" s="11"/>
      <c r="FD85" s="10"/>
      <c r="FE85" s="11"/>
      <c r="FF85" s="10"/>
      <c r="FG85" s="11"/>
      <c r="FH85" s="10"/>
      <c r="FI85" s="11"/>
      <c r="FJ85" s="10"/>
      <c r="FK85" s="8"/>
      <c r="FL85" s="8">
        <f>EX85+FK85</f>
        <v>0</v>
      </c>
      <c r="FM85" s="11"/>
      <c r="FN85" s="10"/>
      <c r="FO85" s="11"/>
      <c r="FP85" s="10"/>
      <c r="FQ85" s="11"/>
      <c r="FR85" s="10"/>
      <c r="FS85" s="8"/>
      <c r="FT85" s="11"/>
      <c r="FU85" s="10"/>
      <c r="FV85" s="11"/>
      <c r="FW85" s="10"/>
      <c r="FX85" s="11"/>
      <c r="FY85" s="10"/>
      <c r="FZ85" s="11"/>
      <c r="GA85" s="10"/>
      <c r="GB85" s="11"/>
      <c r="GC85" s="10"/>
      <c r="GD85" s="11"/>
      <c r="GE85" s="10"/>
      <c r="GF85" s="8"/>
      <c r="GG85" s="8">
        <f>FS85+GF85</f>
        <v>0</v>
      </c>
    </row>
    <row r="86" spans="1:189" ht="12.75">
      <c r="A86" s="7"/>
      <c r="B86" s="7">
        <v>17</v>
      </c>
      <c r="C86" s="7">
        <v>1</v>
      </c>
      <c r="D86" s="7"/>
      <c r="E86" s="7"/>
      <c r="F86" s="3" t="s">
        <v>186</v>
      </c>
      <c r="G86" s="7">
        <f>$C$86*COUNTIF(V86:GG86,"e")</f>
        <v>0</v>
      </c>
      <c r="H86" s="7">
        <f>$C$86*COUNTIF(V86:GG86,"z")</f>
        <v>0</v>
      </c>
      <c r="I86" s="7">
        <f>SUM(J86:R86)</f>
        <v>0</v>
      </c>
      <c r="J86" s="7">
        <f>V86+AQ86+BL86+CG86+DB86+DW86+ER86+FM86</f>
        <v>0</v>
      </c>
      <c r="K86" s="7">
        <f>X86+AS86+BN86+CI86+DD86+DY86+ET86+FO86</f>
        <v>0</v>
      </c>
      <c r="L86" s="7">
        <f>Z86+AU86+BP86+CK86+DF86+EA86+EV86+FQ86</f>
        <v>0</v>
      </c>
      <c r="M86" s="7">
        <f>AC86+AX86+BS86+CN86+DI86+ED86+EY86+FT86</f>
        <v>0</v>
      </c>
      <c r="N86" s="7">
        <f>AE86+AZ86+BU86+CP86+DK86+EF86+FA86+FV86</f>
        <v>0</v>
      </c>
      <c r="O86" s="7">
        <f>AG86+BB86+BW86+CR86+DM86+EH86+FC86+FX86</f>
        <v>0</v>
      </c>
      <c r="P86" s="7">
        <f>AI86+BD86+BY86+CT86+DO86+EJ86+FE86+FZ86</f>
        <v>0</v>
      </c>
      <c r="Q86" s="7">
        <f>AK86+BF86+CA86+CV86+DQ86+EL86+FG86+GB86</f>
        <v>0</v>
      </c>
      <c r="R86" s="7">
        <f>AM86+BH86+CC86+CX86+DS86+EN86+FI86+GD86</f>
        <v>0</v>
      </c>
      <c r="S86" s="8">
        <f>AP86+BK86+CF86+DA86+DV86+EQ86+FL86+GG86</f>
        <v>0</v>
      </c>
      <c r="T86" s="8">
        <f>AO86+BJ86+CE86+CZ86+DU86+EP86+FK86+GF86</f>
        <v>0</v>
      </c>
      <c r="U86" s="8">
        <f>$C$86*0.4</f>
        <v>0</v>
      </c>
      <c r="V86" s="11"/>
      <c r="W86" s="10"/>
      <c r="X86" s="11"/>
      <c r="Y86" s="10"/>
      <c r="Z86" s="11"/>
      <c r="AA86" s="10"/>
      <c r="AB86" s="8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8"/>
      <c r="AP86" s="8">
        <f>AB86+AO86</f>
        <v>0</v>
      </c>
      <c r="AQ86" s="11"/>
      <c r="AR86" s="10"/>
      <c r="AS86" s="11"/>
      <c r="AT86" s="10"/>
      <c r="AU86" s="11"/>
      <c r="AV86" s="10"/>
      <c r="AW86" s="8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8"/>
      <c r="BK86" s="8">
        <f>AW86+BJ86</f>
        <v>0</v>
      </c>
      <c r="BL86" s="11"/>
      <c r="BM86" s="10"/>
      <c r="BN86" s="11"/>
      <c r="BO86" s="10"/>
      <c r="BP86" s="11"/>
      <c r="BQ86" s="10"/>
      <c r="BR86" s="8"/>
      <c r="BS86" s="11"/>
      <c r="BT86" s="10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8"/>
      <c r="CF86" s="8">
        <f>BR86+CE86</f>
        <v>0</v>
      </c>
      <c r="CG86" s="11"/>
      <c r="CH86" s="10"/>
      <c r="CI86" s="11"/>
      <c r="CJ86" s="10"/>
      <c r="CK86" s="11"/>
      <c r="CL86" s="10"/>
      <c r="CM86" s="8"/>
      <c r="CN86" s="11"/>
      <c r="CO86" s="10"/>
      <c r="CP86" s="11"/>
      <c r="CQ86" s="10"/>
      <c r="CR86" s="11"/>
      <c r="CS86" s="10"/>
      <c r="CT86" s="11"/>
      <c r="CU86" s="10"/>
      <c r="CV86" s="11"/>
      <c r="CW86" s="10"/>
      <c r="CX86" s="11"/>
      <c r="CY86" s="10"/>
      <c r="CZ86" s="8"/>
      <c r="DA86" s="8">
        <f>CM86+CZ86</f>
        <v>0</v>
      </c>
      <c r="DB86" s="11">
        <f>$C$86*5</f>
        <v>0</v>
      </c>
      <c r="DC86" s="10" t="s">
        <v>62</v>
      </c>
      <c r="DD86" s="11"/>
      <c r="DE86" s="10"/>
      <c r="DF86" s="11"/>
      <c r="DG86" s="10"/>
      <c r="DH86" s="8">
        <f>$C$86*1</f>
        <v>0</v>
      </c>
      <c r="DI86" s="11"/>
      <c r="DJ86" s="10"/>
      <c r="DK86" s="11">
        <f>$C$86*5</f>
        <v>0</v>
      </c>
      <c r="DL86" s="10" t="s">
        <v>62</v>
      </c>
      <c r="DM86" s="11"/>
      <c r="DN86" s="10"/>
      <c r="DO86" s="11"/>
      <c r="DP86" s="10"/>
      <c r="DQ86" s="11"/>
      <c r="DR86" s="10"/>
      <c r="DS86" s="11"/>
      <c r="DT86" s="10"/>
      <c r="DU86" s="8">
        <f>$C$86*1</f>
        <v>0</v>
      </c>
      <c r="DV86" s="8">
        <f>DH86+DU86</f>
        <v>0</v>
      </c>
      <c r="DW86" s="11"/>
      <c r="DX86" s="10"/>
      <c r="DY86" s="11"/>
      <c r="DZ86" s="10"/>
      <c r="EA86" s="11"/>
      <c r="EB86" s="10"/>
      <c r="EC86" s="8"/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8"/>
      <c r="EQ86" s="8">
        <f>EC86+EP86</f>
        <v>0</v>
      </c>
      <c r="ER86" s="11"/>
      <c r="ES86" s="10"/>
      <c r="ET86" s="11"/>
      <c r="EU86" s="10"/>
      <c r="EV86" s="11"/>
      <c r="EW86" s="10"/>
      <c r="EX86" s="8"/>
      <c r="EY86" s="11"/>
      <c r="EZ86" s="10"/>
      <c r="FA86" s="11"/>
      <c r="FB86" s="10"/>
      <c r="FC86" s="11"/>
      <c r="FD86" s="10"/>
      <c r="FE86" s="11"/>
      <c r="FF86" s="10"/>
      <c r="FG86" s="11"/>
      <c r="FH86" s="10"/>
      <c r="FI86" s="11"/>
      <c r="FJ86" s="10"/>
      <c r="FK86" s="8"/>
      <c r="FL86" s="8">
        <f>EX86+FK86</f>
        <v>0</v>
      </c>
      <c r="FM86" s="11"/>
      <c r="FN86" s="10"/>
      <c r="FO86" s="11"/>
      <c r="FP86" s="10"/>
      <c r="FQ86" s="11"/>
      <c r="FR86" s="10"/>
      <c r="FS86" s="8"/>
      <c r="FT86" s="11"/>
      <c r="FU86" s="10"/>
      <c r="FV86" s="11"/>
      <c r="FW86" s="10"/>
      <c r="FX86" s="11"/>
      <c r="FY86" s="10"/>
      <c r="FZ86" s="11"/>
      <c r="GA86" s="10"/>
      <c r="GB86" s="11"/>
      <c r="GC86" s="10"/>
      <c r="GD86" s="11"/>
      <c r="GE86" s="10"/>
      <c r="GF86" s="8"/>
      <c r="GG86" s="8">
        <f>FS86+GF86</f>
        <v>0</v>
      </c>
    </row>
    <row r="87" spans="1:189" ht="12.75">
      <c r="A87" s="7"/>
      <c r="B87" s="7"/>
      <c r="C87" s="7"/>
      <c r="D87" s="7"/>
      <c r="E87" s="7" t="s">
        <v>187</v>
      </c>
      <c r="F87" s="3" t="s">
        <v>188</v>
      </c>
      <c r="G87" s="7">
        <f>COUNTIF(V87:GG87,"e")</f>
        <v>0</v>
      </c>
      <c r="H87" s="7">
        <f>COUNTIF(V87:GG87,"z")</f>
        <v>0</v>
      </c>
      <c r="I87" s="7">
        <f>SUM(J87:R87)</f>
        <v>0</v>
      </c>
      <c r="J87" s="7">
        <f>V87+AQ87+BL87+CG87+DB87+DW87+ER87+FM87</f>
        <v>0</v>
      </c>
      <c r="K87" s="7">
        <f>X87+AS87+BN87+CI87+DD87+DY87+ET87+FO87</f>
        <v>0</v>
      </c>
      <c r="L87" s="7">
        <f>Z87+AU87+BP87+CK87+DF87+EA87+EV87+FQ87</f>
        <v>0</v>
      </c>
      <c r="M87" s="7">
        <f>AC87+AX87+BS87+CN87+DI87+ED87+EY87+FT87</f>
        <v>0</v>
      </c>
      <c r="N87" s="7">
        <f>AE87+AZ87+BU87+CP87+DK87+EF87+FA87+FV87</f>
        <v>0</v>
      </c>
      <c r="O87" s="7">
        <f>AG87+BB87+BW87+CR87+DM87+EH87+FC87+FX87</f>
        <v>0</v>
      </c>
      <c r="P87" s="7">
        <f>AI87+BD87+BY87+CT87+DO87+EJ87+FE87+FZ87</f>
        <v>0</v>
      </c>
      <c r="Q87" s="7">
        <f>AK87+BF87+CA87+CV87+DQ87+EL87+FG87+GB87</f>
        <v>0</v>
      </c>
      <c r="R87" s="7">
        <f>AM87+BH87+CC87+CX87+DS87+EN87+FI87+GD87</f>
        <v>0</v>
      </c>
      <c r="S87" s="8">
        <f>AP87+BK87+CF87+DA87+DV87+EQ87+FL87+GG87</f>
        <v>0</v>
      </c>
      <c r="T87" s="8">
        <f>AO87+BJ87+CE87+CZ87+DU87+EP87+FK87+GF87</f>
        <v>0</v>
      </c>
      <c r="U87" s="8">
        <v>1</v>
      </c>
      <c r="V87" s="11"/>
      <c r="W87" s="10"/>
      <c r="X87" s="11"/>
      <c r="Y87" s="10"/>
      <c r="Z87" s="11"/>
      <c r="AA87" s="10"/>
      <c r="AB87" s="8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8"/>
      <c r="AP87" s="8">
        <f>AB87+AO87</f>
        <v>0</v>
      </c>
      <c r="AQ87" s="11"/>
      <c r="AR87" s="10"/>
      <c r="AS87" s="11"/>
      <c r="AT87" s="10"/>
      <c r="AU87" s="11"/>
      <c r="AV87" s="10"/>
      <c r="AW87" s="8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8"/>
      <c r="BK87" s="8">
        <f>AW87+BJ87</f>
        <v>0</v>
      </c>
      <c r="BL87" s="11"/>
      <c r="BM87" s="10"/>
      <c r="BN87" s="11"/>
      <c r="BO87" s="10"/>
      <c r="BP87" s="11"/>
      <c r="BQ87" s="10"/>
      <c r="BR87" s="8"/>
      <c r="BS87" s="11"/>
      <c r="BT87" s="10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8"/>
      <c r="CF87" s="8">
        <f>BR87+CE87</f>
        <v>0</v>
      </c>
      <c r="CG87" s="11"/>
      <c r="CH87" s="10"/>
      <c r="CI87" s="11"/>
      <c r="CJ87" s="10"/>
      <c r="CK87" s="11"/>
      <c r="CL87" s="10"/>
      <c r="CM87" s="8"/>
      <c r="CN87" s="11"/>
      <c r="CO87" s="10"/>
      <c r="CP87" s="11"/>
      <c r="CQ87" s="10"/>
      <c r="CR87" s="11"/>
      <c r="CS87" s="10"/>
      <c r="CT87" s="11"/>
      <c r="CU87" s="10"/>
      <c r="CV87" s="11"/>
      <c r="CW87" s="10"/>
      <c r="CX87" s="11"/>
      <c r="CY87" s="10"/>
      <c r="CZ87" s="8"/>
      <c r="DA87" s="8">
        <f>CM87+CZ87</f>
        <v>0</v>
      </c>
      <c r="DB87" s="11"/>
      <c r="DC87" s="10"/>
      <c r="DD87" s="11"/>
      <c r="DE87" s="10"/>
      <c r="DF87" s="11"/>
      <c r="DG87" s="10"/>
      <c r="DH87" s="8"/>
      <c r="DI87" s="11"/>
      <c r="DJ87" s="10"/>
      <c r="DK87" s="11">
        <v>16</v>
      </c>
      <c r="DL87" s="10" t="s">
        <v>62</v>
      </c>
      <c r="DM87" s="11"/>
      <c r="DN87" s="10"/>
      <c r="DO87" s="11"/>
      <c r="DP87" s="10"/>
      <c r="DQ87" s="11"/>
      <c r="DR87" s="10"/>
      <c r="DS87" s="11"/>
      <c r="DT87" s="10"/>
      <c r="DU87" s="8">
        <v>2</v>
      </c>
      <c r="DV87" s="8">
        <f>DH87+DU87</f>
        <v>0</v>
      </c>
      <c r="DW87" s="11"/>
      <c r="DX87" s="10"/>
      <c r="DY87" s="11"/>
      <c r="DZ87" s="10"/>
      <c r="EA87" s="11"/>
      <c r="EB87" s="10"/>
      <c r="EC87" s="8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8"/>
      <c r="EQ87" s="8">
        <f>EC87+EP87</f>
        <v>0</v>
      </c>
      <c r="ER87" s="11"/>
      <c r="ES87" s="10"/>
      <c r="ET87" s="11"/>
      <c r="EU87" s="10"/>
      <c r="EV87" s="11"/>
      <c r="EW87" s="10"/>
      <c r="EX87" s="8"/>
      <c r="EY87" s="11"/>
      <c r="EZ87" s="10"/>
      <c r="FA87" s="11">
        <v>10</v>
      </c>
      <c r="FB87" s="10" t="s">
        <v>62</v>
      </c>
      <c r="FC87" s="11"/>
      <c r="FD87" s="10"/>
      <c r="FE87" s="11"/>
      <c r="FF87" s="10"/>
      <c r="FG87" s="11"/>
      <c r="FH87" s="10"/>
      <c r="FI87" s="11"/>
      <c r="FJ87" s="10"/>
      <c r="FK87" s="8">
        <v>1</v>
      </c>
      <c r="FL87" s="8">
        <f>EX87+FK87</f>
        <v>0</v>
      </c>
      <c r="FM87" s="11"/>
      <c r="FN87" s="10"/>
      <c r="FO87" s="11"/>
      <c r="FP87" s="10"/>
      <c r="FQ87" s="11"/>
      <c r="FR87" s="10"/>
      <c r="FS87" s="8"/>
      <c r="FT87" s="11"/>
      <c r="FU87" s="10"/>
      <c r="FV87" s="11"/>
      <c r="FW87" s="10"/>
      <c r="FX87" s="11"/>
      <c r="FY87" s="10"/>
      <c r="FZ87" s="11"/>
      <c r="GA87" s="10"/>
      <c r="GB87" s="11"/>
      <c r="GC87" s="10"/>
      <c r="GD87" s="11"/>
      <c r="GE87" s="10"/>
      <c r="GF87" s="8"/>
      <c r="GG87" s="8">
        <f>FS87+GF87</f>
        <v>0</v>
      </c>
    </row>
    <row r="88" spans="1:189" ht="12.75">
      <c r="A88" s="7"/>
      <c r="B88" s="7"/>
      <c r="C88" s="7"/>
      <c r="D88" s="7"/>
      <c r="E88" s="7" t="s">
        <v>189</v>
      </c>
      <c r="F88" s="3" t="s">
        <v>190</v>
      </c>
      <c r="G88" s="7">
        <f>COUNTIF(V88:GG88,"e")</f>
        <v>0</v>
      </c>
      <c r="H88" s="7">
        <f>COUNTIF(V88:GG88,"z")</f>
        <v>0</v>
      </c>
      <c r="I88" s="7">
        <f>SUM(J88:R88)</f>
        <v>0</v>
      </c>
      <c r="J88" s="7">
        <f>V88+AQ88+BL88+CG88+DB88+DW88+ER88+FM88</f>
        <v>0</v>
      </c>
      <c r="K88" s="7">
        <f>X88+AS88+BN88+CI88+DD88+DY88+ET88+FO88</f>
        <v>0</v>
      </c>
      <c r="L88" s="7">
        <f>Z88+AU88+BP88+CK88+DF88+EA88+EV88+FQ88</f>
        <v>0</v>
      </c>
      <c r="M88" s="7">
        <f>AC88+AX88+BS88+CN88+DI88+ED88+EY88+FT88</f>
        <v>0</v>
      </c>
      <c r="N88" s="7">
        <f>AE88+AZ88+BU88+CP88+DK88+EF88+FA88+FV88</f>
        <v>0</v>
      </c>
      <c r="O88" s="7">
        <f>AG88+BB88+BW88+CR88+DM88+EH88+FC88+FX88</f>
        <v>0</v>
      </c>
      <c r="P88" s="7">
        <f>AI88+BD88+BY88+CT88+DO88+EJ88+FE88+FZ88</f>
        <v>0</v>
      </c>
      <c r="Q88" s="7">
        <f>AK88+BF88+CA88+CV88+DQ88+EL88+FG88+GB88</f>
        <v>0</v>
      </c>
      <c r="R88" s="7">
        <f>AM88+BH88+CC88+CX88+DS88+EN88+FI88+GD88</f>
        <v>0</v>
      </c>
      <c r="S88" s="8">
        <f>AP88+BK88+CF88+DA88+DV88+EQ88+FL88+GG88</f>
        <v>0</v>
      </c>
      <c r="T88" s="8">
        <f>AO88+BJ88+CE88+CZ88+DU88+EP88+FK88+GF88</f>
        <v>0</v>
      </c>
      <c r="U88" s="8">
        <v>0.6</v>
      </c>
      <c r="V88" s="11"/>
      <c r="W88" s="10"/>
      <c r="X88" s="11"/>
      <c r="Y88" s="10"/>
      <c r="Z88" s="11"/>
      <c r="AA88" s="10"/>
      <c r="AB88" s="8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8"/>
      <c r="AP88" s="8">
        <f>AB88+AO88</f>
        <v>0</v>
      </c>
      <c r="AQ88" s="11"/>
      <c r="AR88" s="10"/>
      <c r="AS88" s="11"/>
      <c r="AT88" s="10"/>
      <c r="AU88" s="11"/>
      <c r="AV88" s="10"/>
      <c r="AW88" s="8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8"/>
      <c r="BK88" s="8">
        <f>AW88+BJ88</f>
        <v>0</v>
      </c>
      <c r="BL88" s="11"/>
      <c r="BM88" s="10"/>
      <c r="BN88" s="11"/>
      <c r="BO88" s="10"/>
      <c r="BP88" s="11"/>
      <c r="BQ88" s="10"/>
      <c r="BR88" s="8"/>
      <c r="BS88" s="11"/>
      <c r="BT88" s="10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8"/>
      <c r="CF88" s="8">
        <f>BR88+CE88</f>
        <v>0</v>
      </c>
      <c r="CG88" s="11"/>
      <c r="CH88" s="10"/>
      <c r="CI88" s="11"/>
      <c r="CJ88" s="10"/>
      <c r="CK88" s="11"/>
      <c r="CL88" s="10"/>
      <c r="CM88" s="8"/>
      <c r="CN88" s="11"/>
      <c r="CO88" s="10"/>
      <c r="CP88" s="11"/>
      <c r="CQ88" s="10"/>
      <c r="CR88" s="11"/>
      <c r="CS88" s="10"/>
      <c r="CT88" s="11"/>
      <c r="CU88" s="10"/>
      <c r="CV88" s="11"/>
      <c r="CW88" s="10"/>
      <c r="CX88" s="11"/>
      <c r="CY88" s="10"/>
      <c r="CZ88" s="8"/>
      <c r="DA88" s="8">
        <f>CM88+CZ88</f>
        <v>0</v>
      </c>
      <c r="DB88" s="11"/>
      <c r="DC88" s="10"/>
      <c r="DD88" s="11"/>
      <c r="DE88" s="10"/>
      <c r="DF88" s="11"/>
      <c r="DG88" s="10"/>
      <c r="DH88" s="8"/>
      <c r="DI88" s="11"/>
      <c r="DJ88" s="10"/>
      <c r="DK88" s="11"/>
      <c r="DL88" s="10"/>
      <c r="DM88" s="11"/>
      <c r="DN88" s="10"/>
      <c r="DO88" s="11"/>
      <c r="DP88" s="10"/>
      <c r="DQ88" s="11"/>
      <c r="DR88" s="10"/>
      <c r="DS88" s="11"/>
      <c r="DT88" s="10"/>
      <c r="DU88" s="8"/>
      <c r="DV88" s="8">
        <f>DH88+DU88</f>
        <v>0</v>
      </c>
      <c r="DW88" s="11"/>
      <c r="DX88" s="10"/>
      <c r="DY88" s="11"/>
      <c r="DZ88" s="10"/>
      <c r="EA88" s="11"/>
      <c r="EB88" s="10"/>
      <c r="EC88" s="8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8"/>
      <c r="EQ88" s="8">
        <f>EC88+EP88</f>
        <v>0</v>
      </c>
      <c r="ER88" s="11">
        <v>4</v>
      </c>
      <c r="ES88" s="10" t="s">
        <v>62</v>
      </c>
      <c r="ET88" s="11"/>
      <c r="EU88" s="10"/>
      <c r="EV88" s="11"/>
      <c r="EW88" s="10"/>
      <c r="EX88" s="8">
        <v>0.4</v>
      </c>
      <c r="EY88" s="11"/>
      <c r="EZ88" s="10"/>
      <c r="FA88" s="11"/>
      <c r="FB88" s="10"/>
      <c r="FC88" s="11"/>
      <c r="FD88" s="10"/>
      <c r="FE88" s="11"/>
      <c r="FF88" s="10"/>
      <c r="FG88" s="11"/>
      <c r="FH88" s="10"/>
      <c r="FI88" s="11">
        <v>10</v>
      </c>
      <c r="FJ88" s="10" t="s">
        <v>62</v>
      </c>
      <c r="FK88" s="8">
        <v>0.6</v>
      </c>
      <c r="FL88" s="8">
        <f>EX88+FK88</f>
        <v>0</v>
      </c>
      <c r="FM88" s="11"/>
      <c r="FN88" s="10"/>
      <c r="FO88" s="11"/>
      <c r="FP88" s="10"/>
      <c r="FQ88" s="11"/>
      <c r="FR88" s="10"/>
      <c r="FS88" s="8"/>
      <c r="FT88" s="11"/>
      <c r="FU88" s="10"/>
      <c r="FV88" s="11"/>
      <c r="FW88" s="10"/>
      <c r="FX88" s="11"/>
      <c r="FY88" s="10"/>
      <c r="FZ88" s="11"/>
      <c r="GA88" s="10"/>
      <c r="GB88" s="11"/>
      <c r="GC88" s="10"/>
      <c r="GD88" s="11"/>
      <c r="GE88" s="10"/>
      <c r="GF88" s="8"/>
      <c r="GG88" s="8">
        <f>FS88+GF88</f>
        <v>0</v>
      </c>
    </row>
    <row r="89" spans="1:189" ht="12.75">
      <c r="A89" s="7"/>
      <c r="B89" s="7"/>
      <c r="C89" s="7"/>
      <c r="D89" s="7"/>
      <c r="E89" s="7" t="s">
        <v>191</v>
      </c>
      <c r="F89" s="3" t="s">
        <v>192</v>
      </c>
      <c r="G89" s="7">
        <f>COUNTIF(V89:GG89,"e")</f>
        <v>0</v>
      </c>
      <c r="H89" s="7">
        <f>COUNTIF(V89:GG89,"z")</f>
        <v>0</v>
      </c>
      <c r="I89" s="7">
        <f>SUM(J89:R89)</f>
        <v>0</v>
      </c>
      <c r="J89" s="7">
        <f>V89+AQ89+BL89+CG89+DB89+DW89+ER89+FM89</f>
        <v>0</v>
      </c>
      <c r="K89" s="7">
        <f>X89+AS89+BN89+CI89+DD89+DY89+ET89+FO89</f>
        <v>0</v>
      </c>
      <c r="L89" s="7">
        <f>Z89+AU89+BP89+CK89+DF89+EA89+EV89+FQ89</f>
        <v>0</v>
      </c>
      <c r="M89" s="7">
        <f>AC89+AX89+BS89+CN89+DI89+ED89+EY89+FT89</f>
        <v>0</v>
      </c>
      <c r="N89" s="7">
        <f>AE89+AZ89+BU89+CP89+DK89+EF89+FA89+FV89</f>
        <v>0</v>
      </c>
      <c r="O89" s="7">
        <f>AG89+BB89+BW89+CR89+DM89+EH89+FC89+FX89</f>
        <v>0</v>
      </c>
      <c r="P89" s="7">
        <f>AI89+BD89+BY89+CT89+DO89+EJ89+FE89+FZ89</f>
        <v>0</v>
      </c>
      <c r="Q89" s="7">
        <f>AK89+BF89+CA89+CV89+DQ89+EL89+FG89+GB89</f>
        <v>0</v>
      </c>
      <c r="R89" s="7">
        <f>AM89+BH89+CC89+CX89+DS89+EN89+FI89+GD89</f>
        <v>0</v>
      </c>
      <c r="S89" s="8">
        <f>AP89+BK89+CF89+DA89+DV89+EQ89+FL89+GG89</f>
        <v>0</v>
      </c>
      <c r="T89" s="8">
        <f>AO89+BJ89+CE89+CZ89+DU89+EP89+FK89+GF89</f>
        <v>0</v>
      </c>
      <c r="U89" s="8">
        <v>0.6</v>
      </c>
      <c r="V89" s="11"/>
      <c r="W89" s="10"/>
      <c r="X89" s="11"/>
      <c r="Y89" s="10"/>
      <c r="Z89" s="11"/>
      <c r="AA89" s="10"/>
      <c r="AB89" s="8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8"/>
      <c r="AP89" s="8">
        <f>AB89+AO89</f>
        <v>0</v>
      </c>
      <c r="AQ89" s="11"/>
      <c r="AR89" s="10"/>
      <c r="AS89" s="11"/>
      <c r="AT89" s="10"/>
      <c r="AU89" s="11"/>
      <c r="AV89" s="10"/>
      <c r="AW89" s="8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8"/>
      <c r="BK89" s="8">
        <f>AW89+BJ89</f>
        <v>0</v>
      </c>
      <c r="BL89" s="11"/>
      <c r="BM89" s="10"/>
      <c r="BN89" s="11"/>
      <c r="BO89" s="10"/>
      <c r="BP89" s="11"/>
      <c r="BQ89" s="10"/>
      <c r="BR89" s="8"/>
      <c r="BS89" s="11"/>
      <c r="BT89" s="10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8"/>
      <c r="CF89" s="8">
        <f>BR89+CE89</f>
        <v>0</v>
      </c>
      <c r="CG89" s="11"/>
      <c r="CH89" s="10"/>
      <c r="CI89" s="11"/>
      <c r="CJ89" s="10"/>
      <c r="CK89" s="11"/>
      <c r="CL89" s="10"/>
      <c r="CM89" s="8"/>
      <c r="CN89" s="11"/>
      <c r="CO89" s="10"/>
      <c r="CP89" s="11"/>
      <c r="CQ89" s="10"/>
      <c r="CR89" s="11"/>
      <c r="CS89" s="10"/>
      <c r="CT89" s="11"/>
      <c r="CU89" s="10"/>
      <c r="CV89" s="11"/>
      <c r="CW89" s="10"/>
      <c r="CX89" s="11"/>
      <c r="CY89" s="10"/>
      <c r="CZ89" s="8"/>
      <c r="DA89" s="8">
        <f>CM89+CZ89</f>
        <v>0</v>
      </c>
      <c r="DB89" s="11"/>
      <c r="DC89" s="10"/>
      <c r="DD89" s="11"/>
      <c r="DE89" s="10"/>
      <c r="DF89" s="11"/>
      <c r="DG89" s="10"/>
      <c r="DH89" s="8"/>
      <c r="DI89" s="11"/>
      <c r="DJ89" s="10"/>
      <c r="DK89" s="11"/>
      <c r="DL89" s="10"/>
      <c r="DM89" s="11"/>
      <c r="DN89" s="10"/>
      <c r="DO89" s="11"/>
      <c r="DP89" s="10"/>
      <c r="DQ89" s="11"/>
      <c r="DR89" s="10"/>
      <c r="DS89" s="11"/>
      <c r="DT89" s="10"/>
      <c r="DU89" s="8"/>
      <c r="DV89" s="8">
        <f>DH89+DU89</f>
        <v>0</v>
      </c>
      <c r="DW89" s="11"/>
      <c r="DX89" s="10"/>
      <c r="DY89" s="11"/>
      <c r="DZ89" s="10"/>
      <c r="EA89" s="11"/>
      <c r="EB89" s="10"/>
      <c r="EC89" s="8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8"/>
      <c r="EQ89" s="8">
        <f>EC89+EP89</f>
        <v>0</v>
      </c>
      <c r="ER89" s="11">
        <v>4</v>
      </c>
      <c r="ES89" s="10" t="s">
        <v>62</v>
      </c>
      <c r="ET89" s="11"/>
      <c r="EU89" s="10"/>
      <c r="EV89" s="11"/>
      <c r="EW89" s="10"/>
      <c r="EX89" s="8">
        <v>0.4</v>
      </c>
      <c r="EY89" s="11"/>
      <c r="EZ89" s="10"/>
      <c r="FA89" s="11"/>
      <c r="FB89" s="10"/>
      <c r="FC89" s="11"/>
      <c r="FD89" s="10"/>
      <c r="FE89" s="11"/>
      <c r="FF89" s="10"/>
      <c r="FG89" s="11"/>
      <c r="FH89" s="10"/>
      <c r="FI89" s="11">
        <v>10</v>
      </c>
      <c r="FJ89" s="10" t="s">
        <v>62</v>
      </c>
      <c r="FK89" s="8">
        <v>0.6</v>
      </c>
      <c r="FL89" s="8">
        <f>EX89+FK89</f>
        <v>0</v>
      </c>
      <c r="FM89" s="11"/>
      <c r="FN89" s="10"/>
      <c r="FO89" s="11"/>
      <c r="FP89" s="10"/>
      <c r="FQ89" s="11"/>
      <c r="FR89" s="10"/>
      <c r="FS89" s="8"/>
      <c r="FT89" s="11"/>
      <c r="FU89" s="10"/>
      <c r="FV89" s="11"/>
      <c r="FW89" s="10"/>
      <c r="FX89" s="11"/>
      <c r="FY89" s="10"/>
      <c r="FZ89" s="11"/>
      <c r="GA89" s="10"/>
      <c r="GB89" s="11"/>
      <c r="GC89" s="10"/>
      <c r="GD89" s="11"/>
      <c r="GE89" s="10"/>
      <c r="GF89" s="8"/>
      <c r="GG89" s="8">
        <f>FS89+GF89</f>
        <v>0</v>
      </c>
    </row>
    <row r="90" spans="1:189" ht="12.75">
      <c r="A90" s="7"/>
      <c r="B90" s="7"/>
      <c r="C90" s="7"/>
      <c r="D90" s="7"/>
      <c r="E90" s="7" t="s">
        <v>193</v>
      </c>
      <c r="F90" s="3" t="s">
        <v>194</v>
      </c>
      <c r="G90" s="7">
        <f>COUNTIF(V90:GG90,"e")</f>
        <v>0</v>
      </c>
      <c r="H90" s="7">
        <f>COUNTIF(V90:GG90,"z")</f>
        <v>0</v>
      </c>
      <c r="I90" s="7">
        <f>SUM(J90:R90)</f>
        <v>0</v>
      </c>
      <c r="J90" s="7">
        <f>V90+AQ90+BL90+CG90+DB90+DW90+ER90+FM90</f>
        <v>0</v>
      </c>
      <c r="K90" s="7">
        <f>X90+AS90+BN90+CI90+DD90+DY90+ET90+FO90</f>
        <v>0</v>
      </c>
      <c r="L90" s="7">
        <f>Z90+AU90+BP90+CK90+DF90+EA90+EV90+FQ90</f>
        <v>0</v>
      </c>
      <c r="M90" s="7">
        <f>AC90+AX90+BS90+CN90+DI90+ED90+EY90+FT90</f>
        <v>0</v>
      </c>
      <c r="N90" s="7">
        <f>AE90+AZ90+BU90+CP90+DK90+EF90+FA90+FV90</f>
        <v>0</v>
      </c>
      <c r="O90" s="7">
        <f>AG90+BB90+BW90+CR90+DM90+EH90+FC90+FX90</f>
        <v>0</v>
      </c>
      <c r="P90" s="7">
        <f>AI90+BD90+BY90+CT90+DO90+EJ90+FE90+FZ90</f>
        <v>0</v>
      </c>
      <c r="Q90" s="7">
        <f>AK90+BF90+CA90+CV90+DQ90+EL90+FG90+GB90</f>
        <v>0</v>
      </c>
      <c r="R90" s="7">
        <f>AM90+BH90+CC90+CX90+DS90+EN90+FI90+GD90</f>
        <v>0</v>
      </c>
      <c r="S90" s="8">
        <f>AP90+BK90+CF90+DA90+DV90+EQ90+FL90+GG90</f>
        <v>0</v>
      </c>
      <c r="T90" s="8">
        <f>AO90+BJ90+CE90+CZ90+DU90+EP90+FK90+GF90</f>
        <v>0</v>
      </c>
      <c r="U90" s="8">
        <v>0.6</v>
      </c>
      <c r="V90" s="11"/>
      <c r="W90" s="10"/>
      <c r="X90" s="11"/>
      <c r="Y90" s="10"/>
      <c r="Z90" s="11"/>
      <c r="AA90" s="10"/>
      <c r="AB90" s="8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8"/>
      <c r="AP90" s="8">
        <f>AB90+AO90</f>
        <v>0</v>
      </c>
      <c r="AQ90" s="11"/>
      <c r="AR90" s="10"/>
      <c r="AS90" s="11"/>
      <c r="AT90" s="10"/>
      <c r="AU90" s="11"/>
      <c r="AV90" s="10"/>
      <c r="AW90" s="8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8"/>
      <c r="BK90" s="8">
        <f>AW90+BJ90</f>
        <v>0</v>
      </c>
      <c r="BL90" s="11"/>
      <c r="BM90" s="10"/>
      <c r="BN90" s="11"/>
      <c r="BO90" s="10"/>
      <c r="BP90" s="11"/>
      <c r="BQ90" s="10"/>
      <c r="BR90" s="8"/>
      <c r="BS90" s="11"/>
      <c r="BT90" s="10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8"/>
      <c r="CF90" s="8">
        <f>BR90+CE90</f>
        <v>0</v>
      </c>
      <c r="CG90" s="11"/>
      <c r="CH90" s="10"/>
      <c r="CI90" s="11"/>
      <c r="CJ90" s="10"/>
      <c r="CK90" s="11"/>
      <c r="CL90" s="10"/>
      <c r="CM90" s="8"/>
      <c r="CN90" s="11"/>
      <c r="CO90" s="10"/>
      <c r="CP90" s="11"/>
      <c r="CQ90" s="10"/>
      <c r="CR90" s="11"/>
      <c r="CS90" s="10"/>
      <c r="CT90" s="11"/>
      <c r="CU90" s="10"/>
      <c r="CV90" s="11"/>
      <c r="CW90" s="10"/>
      <c r="CX90" s="11"/>
      <c r="CY90" s="10"/>
      <c r="CZ90" s="8"/>
      <c r="DA90" s="8">
        <f>CM90+CZ90</f>
        <v>0</v>
      </c>
      <c r="DB90" s="11"/>
      <c r="DC90" s="10"/>
      <c r="DD90" s="11"/>
      <c r="DE90" s="10"/>
      <c r="DF90" s="11"/>
      <c r="DG90" s="10"/>
      <c r="DH90" s="8"/>
      <c r="DI90" s="11"/>
      <c r="DJ90" s="10"/>
      <c r="DK90" s="11"/>
      <c r="DL90" s="10"/>
      <c r="DM90" s="11"/>
      <c r="DN90" s="10"/>
      <c r="DO90" s="11"/>
      <c r="DP90" s="10"/>
      <c r="DQ90" s="11"/>
      <c r="DR90" s="10"/>
      <c r="DS90" s="11"/>
      <c r="DT90" s="10"/>
      <c r="DU90" s="8"/>
      <c r="DV90" s="8">
        <f>DH90+DU90</f>
        <v>0</v>
      </c>
      <c r="DW90" s="11"/>
      <c r="DX90" s="10"/>
      <c r="DY90" s="11"/>
      <c r="DZ90" s="10"/>
      <c r="EA90" s="11"/>
      <c r="EB90" s="10"/>
      <c r="EC90" s="8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8"/>
      <c r="EQ90" s="8">
        <f>EC90+EP90</f>
        <v>0</v>
      </c>
      <c r="ER90" s="11">
        <v>4</v>
      </c>
      <c r="ES90" s="10" t="s">
        <v>62</v>
      </c>
      <c r="ET90" s="11"/>
      <c r="EU90" s="10"/>
      <c r="EV90" s="11"/>
      <c r="EW90" s="10"/>
      <c r="EX90" s="8">
        <v>0.4</v>
      </c>
      <c r="EY90" s="11"/>
      <c r="EZ90" s="10"/>
      <c r="FA90" s="11"/>
      <c r="FB90" s="10"/>
      <c r="FC90" s="11"/>
      <c r="FD90" s="10"/>
      <c r="FE90" s="11"/>
      <c r="FF90" s="10"/>
      <c r="FG90" s="11"/>
      <c r="FH90" s="10"/>
      <c r="FI90" s="11">
        <v>10</v>
      </c>
      <c r="FJ90" s="10" t="s">
        <v>62</v>
      </c>
      <c r="FK90" s="8">
        <v>0.6</v>
      </c>
      <c r="FL90" s="8">
        <f>EX90+FK90</f>
        <v>0</v>
      </c>
      <c r="FM90" s="11"/>
      <c r="FN90" s="10"/>
      <c r="FO90" s="11"/>
      <c r="FP90" s="10"/>
      <c r="FQ90" s="11"/>
      <c r="FR90" s="10"/>
      <c r="FS90" s="8"/>
      <c r="FT90" s="11"/>
      <c r="FU90" s="10"/>
      <c r="FV90" s="11"/>
      <c r="FW90" s="10"/>
      <c r="FX90" s="11"/>
      <c r="FY90" s="10"/>
      <c r="FZ90" s="11"/>
      <c r="GA90" s="10"/>
      <c r="GB90" s="11"/>
      <c r="GC90" s="10"/>
      <c r="GD90" s="11"/>
      <c r="GE90" s="10"/>
      <c r="GF90" s="8"/>
      <c r="GG90" s="8">
        <f>FS90+GF90</f>
        <v>0</v>
      </c>
    </row>
    <row r="91" spans="1:189" ht="12.75">
      <c r="A91" s="7"/>
      <c r="B91" s="7"/>
      <c r="C91" s="7"/>
      <c r="D91" s="7"/>
      <c r="E91" s="7" t="s">
        <v>195</v>
      </c>
      <c r="F91" s="3" t="s">
        <v>196</v>
      </c>
      <c r="G91" s="7">
        <f>COUNTIF(V91:GG91,"e")</f>
        <v>0</v>
      </c>
      <c r="H91" s="7">
        <f>COUNTIF(V91:GG91,"z")</f>
        <v>0</v>
      </c>
      <c r="I91" s="7">
        <f>SUM(J91:R91)</f>
        <v>0</v>
      </c>
      <c r="J91" s="7">
        <f>V91+AQ91+BL91+CG91+DB91+DW91+ER91+FM91</f>
        <v>0</v>
      </c>
      <c r="K91" s="7">
        <f>X91+AS91+BN91+CI91+DD91+DY91+ET91+FO91</f>
        <v>0</v>
      </c>
      <c r="L91" s="7">
        <f>Z91+AU91+BP91+CK91+DF91+EA91+EV91+FQ91</f>
        <v>0</v>
      </c>
      <c r="M91" s="7">
        <f>AC91+AX91+BS91+CN91+DI91+ED91+EY91+FT91</f>
        <v>0</v>
      </c>
      <c r="N91" s="7">
        <f>AE91+AZ91+BU91+CP91+DK91+EF91+FA91+FV91</f>
        <v>0</v>
      </c>
      <c r="O91" s="7">
        <f>AG91+BB91+BW91+CR91+DM91+EH91+FC91+FX91</f>
        <v>0</v>
      </c>
      <c r="P91" s="7">
        <f>AI91+BD91+BY91+CT91+DO91+EJ91+FE91+FZ91</f>
        <v>0</v>
      </c>
      <c r="Q91" s="7">
        <f>AK91+BF91+CA91+CV91+DQ91+EL91+FG91+GB91</f>
        <v>0</v>
      </c>
      <c r="R91" s="7">
        <f>AM91+BH91+CC91+CX91+DS91+EN91+FI91+GD91</f>
        <v>0</v>
      </c>
      <c r="S91" s="8">
        <f>AP91+BK91+CF91+DA91+DV91+EQ91+FL91+GG91</f>
        <v>0</v>
      </c>
      <c r="T91" s="8">
        <f>AO91+BJ91+CE91+CZ91+DU91+EP91+FK91+GF91</f>
        <v>0</v>
      </c>
      <c r="U91" s="8">
        <v>0.6</v>
      </c>
      <c r="V91" s="11"/>
      <c r="W91" s="10"/>
      <c r="X91" s="11"/>
      <c r="Y91" s="10"/>
      <c r="Z91" s="11"/>
      <c r="AA91" s="10"/>
      <c r="AB91" s="8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8"/>
      <c r="AP91" s="8">
        <f>AB91+AO91</f>
        <v>0</v>
      </c>
      <c r="AQ91" s="11"/>
      <c r="AR91" s="10"/>
      <c r="AS91" s="11"/>
      <c r="AT91" s="10"/>
      <c r="AU91" s="11"/>
      <c r="AV91" s="10"/>
      <c r="AW91" s="8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8"/>
      <c r="BK91" s="8">
        <f>AW91+BJ91</f>
        <v>0</v>
      </c>
      <c r="BL91" s="11"/>
      <c r="BM91" s="10"/>
      <c r="BN91" s="11"/>
      <c r="BO91" s="10"/>
      <c r="BP91" s="11"/>
      <c r="BQ91" s="10"/>
      <c r="BR91" s="8"/>
      <c r="BS91" s="11"/>
      <c r="BT91" s="10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8"/>
      <c r="CF91" s="8">
        <f>BR91+CE91</f>
        <v>0</v>
      </c>
      <c r="CG91" s="11"/>
      <c r="CH91" s="10"/>
      <c r="CI91" s="11"/>
      <c r="CJ91" s="10"/>
      <c r="CK91" s="11"/>
      <c r="CL91" s="10"/>
      <c r="CM91" s="8"/>
      <c r="CN91" s="11"/>
      <c r="CO91" s="10"/>
      <c r="CP91" s="11"/>
      <c r="CQ91" s="10"/>
      <c r="CR91" s="11"/>
      <c r="CS91" s="10"/>
      <c r="CT91" s="11"/>
      <c r="CU91" s="10"/>
      <c r="CV91" s="11"/>
      <c r="CW91" s="10"/>
      <c r="CX91" s="11"/>
      <c r="CY91" s="10"/>
      <c r="CZ91" s="8"/>
      <c r="DA91" s="8">
        <f>CM91+CZ91</f>
        <v>0</v>
      </c>
      <c r="DB91" s="11"/>
      <c r="DC91" s="10"/>
      <c r="DD91" s="11"/>
      <c r="DE91" s="10"/>
      <c r="DF91" s="11"/>
      <c r="DG91" s="10"/>
      <c r="DH91" s="8"/>
      <c r="DI91" s="11"/>
      <c r="DJ91" s="10"/>
      <c r="DK91" s="11"/>
      <c r="DL91" s="10"/>
      <c r="DM91" s="11"/>
      <c r="DN91" s="10"/>
      <c r="DO91" s="11"/>
      <c r="DP91" s="10"/>
      <c r="DQ91" s="11"/>
      <c r="DR91" s="10"/>
      <c r="DS91" s="11"/>
      <c r="DT91" s="10"/>
      <c r="DU91" s="8"/>
      <c r="DV91" s="8">
        <f>DH91+DU91</f>
        <v>0</v>
      </c>
      <c r="DW91" s="11"/>
      <c r="DX91" s="10"/>
      <c r="DY91" s="11"/>
      <c r="DZ91" s="10"/>
      <c r="EA91" s="11"/>
      <c r="EB91" s="10"/>
      <c r="EC91" s="8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8"/>
      <c r="EQ91" s="8">
        <f>EC91+EP91</f>
        <v>0</v>
      </c>
      <c r="ER91" s="11">
        <v>4</v>
      </c>
      <c r="ES91" s="10" t="s">
        <v>62</v>
      </c>
      <c r="ET91" s="11"/>
      <c r="EU91" s="10"/>
      <c r="EV91" s="11"/>
      <c r="EW91" s="10"/>
      <c r="EX91" s="8">
        <v>0.4</v>
      </c>
      <c r="EY91" s="11"/>
      <c r="EZ91" s="10"/>
      <c r="FA91" s="11"/>
      <c r="FB91" s="10"/>
      <c r="FC91" s="11"/>
      <c r="FD91" s="10"/>
      <c r="FE91" s="11"/>
      <c r="FF91" s="10"/>
      <c r="FG91" s="11"/>
      <c r="FH91" s="10"/>
      <c r="FI91" s="11">
        <v>10</v>
      </c>
      <c r="FJ91" s="10" t="s">
        <v>62</v>
      </c>
      <c r="FK91" s="8">
        <v>0.6</v>
      </c>
      <c r="FL91" s="8">
        <f>EX91+FK91</f>
        <v>0</v>
      </c>
      <c r="FM91" s="11"/>
      <c r="FN91" s="10"/>
      <c r="FO91" s="11"/>
      <c r="FP91" s="10"/>
      <c r="FQ91" s="11"/>
      <c r="FR91" s="10"/>
      <c r="FS91" s="8"/>
      <c r="FT91" s="11"/>
      <c r="FU91" s="10"/>
      <c r="FV91" s="11"/>
      <c r="FW91" s="10"/>
      <c r="FX91" s="11"/>
      <c r="FY91" s="10"/>
      <c r="FZ91" s="11"/>
      <c r="GA91" s="10"/>
      <c r="GB91" s="11"/>
      <c r="GC91" s="10"/>
      <c r="GD91" s="11"/>
      <c r="GE91" s="10"/>
      <c r="GF91" s="8"/>
      <c r="GG91" s="8">
        <f>FS91+GF91</f>
        <v>0</v>
      </c>
    </row>
    <row r="92" spans="1:189" ht="12.75">
      <c r="A92" s="7"/>
      <c r="B92" s="7"/>
      <c r="C92" s="7"/>
      <c r="D92" s="7"/>
      <c r="E92" s="7" t="s">
        <v>197</v>
      </c>
      <c r="F92" s="3" t="s">
        <v>198</v>
      </c>
      <c r="G92" s="7">
        <f>COUNTIF(V92:GG92,"e")</f>
        <v>0</v>
      </c>
      <c r="H92" s="7">
        <f>COUNTIF(V92:GG92,"z")</f>
        <v>0</v>
      </c>
      <c r="I92" s="7">
        <f>SUM(J92:R92)</f>
        <v>0</v>
      </c>
      <c r="J92" s="7">
        <f>V92+AQ92+BL92+CG92+DB92+DW92+ER92+FM92</f>
        <v>0</v>
      </c>
      <c r="K92" s="7">
        <f>X92+AS92+BN92+CI92+DD92+DY92+ET92+FO92</f>
        <v>0</v>
      </c>
      <c r="L92" s="7">
        <f>Z92+AU92+BP92+CK92+DF92+EA92+EV92+FQ92</f>
        <v>0</v>
      </c>
      <c r="M92" s="7">
        <f>AC92+AX92+BS92+CN92+DI92+ED92+EY92+FT92</f>
        <v>0</v>
      </c>
      <c r="N92" s="7">
        <f>AE92+AZ92+BU92+CP92+DK92+EF92+FA92+FV92</f>
        <v>0</v>
      </c>
      <c r="O92" s="7">
        <f>AG92+BB92+BW92+CR92+DM92+EH92+FC92+FX92</f>
        <v>0</v>
      </c>
      <c r="P92" s="7">
        <f>AI92+BD92+BY92+CT92+DO92+EJ92+FE92+FZ92</f>
        <v>0</v>
      </c>
      <c r="Q92" s="7">
        <f>AK92+BF92+CA92+CV92+DQ92+EL92+FG92+GB92</f>
        <v>0</v>
      </c>
      <c r="R92" s="7">
        <f>AM92+BH92+CC92+CX92+DS92+EN92+FI92+GD92</f>
        <v>0</v>
      </c>
      <c r="S92" s="8">
        <f>AP92+BK92+CF92+DA92+DV92+EQ92+FL92+GG92</f>
        <v>0</v>
      </c>
      <c r="T92" s="8">
        <f>AO92+BJ92+CE92+CZ92+DU92+EP92+FK92+GF92</f>
        <v>0</v>
      </c>
      <c r="U92" s="8">
        <v>0.6</v>
      </c>
      <c r="V92" s="11"/>
      <c r="W92" s="10"/>
      <c r="X92" s="11"/>
      <c r="Y92" s="10"/>
      <c r="Z92" s="11"/>
      <c r="AA92" s="10"/>
      <c r="AB92" s="8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8"/>
      <c r="AP92" s="8">
        <f>AB92+AO92</f>
        <v>0</v>
      </c>
      <c r="AQ92" s="11"/>
      <c r="AR92" s="10"/>
      <c r="AS92" s="11"/>
      <c r="AT92" s="10"/>
      <c r="AU92" s="11"/>
      <c r="AV92" s="10"/>
      <c r="AW92" s="8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8"/>
      <c r="BK92" s="8">
        <f>AW92+BJ92</f>
        <v>0</v>
      </c>
      <c r="BL92" s="11"/>
      <c r="BM92" s="10"/>
      <c r="BN92" s="11"/>
      <c r="BO92" s="10"/>
      <c r="BP92" s="11"/>
      <c r="BQ92" s="10"/>
      <c r="BR92" s="8"/>
      <c r="BS92" s="11"/>
      <c r="BT92" s="10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8"/>
      <c r="CF92" s="8">
        <f>BR92+CE92</f>
        <v>0</v>
      </c>
      <c r="CG92" s="11"/>
      <c r="CH92" s="10"/>
      <c r="CI92" s="11"/>
      <c r="CJ92" s="10"/>
      <c r="CK92" s="11"/>
      <c r="CL92" s="10"/>
      <c r="CM92" s="8"/>
      <c r="CN92" s="11"/>
      <c r="CO92" s="10"/>
      <c r="CP92" s="11"/>
      <c r="CQ92" s="10"/>
      <c r="CR92" s="11"/>
      <c r="CS92" s="10"/>
      <c r="CT92" s="11"/>
      <c r="CU92" s="10"/>
      <c r="CV92" s="11"/>
      <c r="CW92" s="10"/>
      <c r="CX92" s="11"/>
      <c r="CY92" s="10"/>
      <c r="CZ92" s="8"/>
      <c r="DA92" s="8">
        <f>CM92+CZ92</f>
        <v>0</v>
      </c>
      <c r="DB92" s="11"/>
      <c r="DC92" s="10"/>
      <c r="DD92" s="11"/>
      <c r="DE92" s="10"/>
      <c r="DF92" s="11"/>
      <c r="DG92" s="10"/>
      <c r="DH92" s="8"/>
      <c r="DI92" s="11"/>
      <c r="DJ92" s="10"/>
      <c r="DK92" s="11"/>
      <c r="DL92" s="10"/>
      <c r="DM92" s="11"/>
      <c r="DN92" s="10"/>
      <c r="DO92" s="11"/>
      <c r="DP92" s="10"/>
      <c r="DQ92" s="11"/>
      <c r="DR92" s="10"/>
      <c r="DS92" s="11"/>
      <c r="DT92" s="10"/>
      <c r="DU92" s="8"/>
      <c r="DV92" s="8">
        <f>DH92+DU92</f>
        <v>0</v>
      </c>
      <c r="DW92" s="11"/>
      <c r="DX92" s="10"/>
      <c r="DY92" s="11"/>
      <c r="DZ92" s="10"/>
      <c r="EA92" s="11"/>
      <c r="EB92" s="10"/>
      <c r="EC92" s="8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8"/>
      <c r="EQ92" s="8">
        <f>EC92+EP92</f>
        <v>0</v>
      </c>
      <c r="ER92" s="11">
        <v>4</v>
      </c>
      <c r="ES92" s="10" t="s">
        <v>62</v>
      </c>
      <c r="ET92" s="11"/>
      <c r="EU92" s="10"/>
      <c r="EV92" s="11"/>
      <c r="EW92" s="10"/>
      <c r="EX92" s="8">
        <v>0.4</v>
      </c>
      <c r="EY92" s="11"/>
      <c r="EZ92" s="10"/>
      <c r="FA92" s="11"/>
      <c r="FB92" s="10"/>
      <c r="FC92" s="11"/>
      <c r="FD92" s="10"/>
      <c r="FE92" s="11"/>
      <c r="FF92" s="10"/>
      <c r="FG92" s="11"/>
      <c r="FH92" s="10"/>
      <c r="FI92" s="11">
        <v>10</v>
      </c>
      <c r="FJ92" s="10" t="s">
        <v>62</v>
      </c>
      <c r="FK92" s="8">
        <v>0.6</v>
      </c>
      <c r="FL92" s="8">
        <f>EX92+FK92</f>
        <v>0</v>
      </c>
      <c r="FM92" s="11"/>
      <c r="FN92" s="10"/>
      <c r="FO92" s="11"/>
      <c r="FP92" s="10"/>
      <c r="FQ92" s="11"/>
      <c r="FR92" s="10"/>
      <c r="FS92" s="8"/>
      <c r="FT92" s="11"/>
      <c r="FU92" s="10"/>
      <c r="FV92" s="11"/>
      <c r="FW92" s="10"/>
      <c r="FX92" s="11"/>
      <c r="FY92" s="10"/>
      <c r="FZ92" s="11"/>
      <c r="GA92" s="10"/>
      <c r="GB92" s="11"/>
      <c r="GC92" s="10"/>
      <c r="GD92" s="11"/>
      <c r="GE92" s="10"/>
      <c r="GF92" s="8"/>
      <c r="GG92" s="8">
        <f>FS92+GF92</f>
        <v>0</v>
      </c>
    </row>
    <row r="93" spans="1:189" ht="12.75">
      <c r="A93" s="7"/>
      <c r="B93" s="7">
        <v>3</v>
      </c>
      <c r="C93" s="7">
        <v>1</v>
      </c>
      <c r="D93" s="7"/>
      <c r="E93" s="7"/>
      <c r="F93" s="3" t="s">
        <v>199</v>
      </c>
      <c r="G93" s="7">
        <f>$C$93*COUNTIF(V93:GG93,"e")</f>
        <v>0</v>
      </c>
      <c r="H93" s="7">
        <f>$C$93*COUNTIF(V93:GG93,"z")</f>
        <v>0</v>
      </c>
      <c r="I93" s="7">
        <f>SUM(J93:R93)</f>
        <v>0</v>
      </c>
      <c r="J93" s="7">
        <f>V93+AQ93+BL93+CG93+DB93+DW93+ER93+FM93</f>
        <v>0</v>
      </c>
      <c r="K93" s="7">
        <f>X93+AS93+BN93+CI93+DD93+DY93+ET93+FO93</f>
        <v>0</v>
      </c>
      <c r="L93" s="7">
        <f>Z93+AU93+BP93+CK93+DF93+EA93+EV93+FQ93</f>
        <v>0</v>
      </c>
      <c r="M93" s="7">
        <f>AC93+AX93+BS93+CN93+DI93+ED93+EY93+FT93</f>
        <v>0</v>
      </c>
      <c r="N93" s="7">
        <f>AE93+AZ93+BU93+CP93+DK93+EF93+FA93+FV93</f>
        <v>0</v>
      </c>
      <c r="O93" s="7">
        <f>AG93+BB93+BW93+CR93+DM93+EH93+FC93+FX93</f>
        <v>0</v>
      </c>
      <c r="P93" s="7">
        <f>AI93+BD93+BY93+CT93+DO93+EJ93+FE93+FZ93</f>
        <v>0</v>
      </c>
      <c r="Q93" s="7">
        <f>AK93+BF93+CA93+CV93+DQ93+EL93+FG93+GB93</f>
        <v>0</v>
      </c>
      <c r="R93" s="7">
        <f>AM93+BH93+CC93+CX93+DS93+EN93+FI93+GD93</f>
        <v>0</v>
      </c>
      <c r="S93" s="8">
        <f>AP93+BK93+CF93+DA93+DV93+EQ93+FL93+GG93</f>
        <v>0</v>
      </c>
      <c r="T93" s="8">
        <f>AO93+BJ93+CE93+CZ93+DU93+EP93+FK93+GF93</f>
        <v>0</v>
      </c>
      <c r="U93" s="8">
        <f>$C$93*0.4</f>
        <v>0</v>
      </c>
      <c r="V93" s="11"/>
      <c r="W93" s="10"/>
      <c r="X93" s="11"/>
      <c r="Y93" s="10"/>
      <c r="Z93" s="11"/>
      <c r="AA93" s="10"/>
      <c r="AB93" s="8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8"/>
      <c r="AP93" s="8">
        <f>AB93+AO93</f>
        <v>0</v>
      </c>
      <c r="AQ93" s="11">
        <f>$C$93*5</f>
        <v>0</v>
      </c>
      <c r="AR93" s="10" t="s">
        <v>62</v>
      </c>
      <c r="AS93" s="11"/>
      <c r="AT93" s="10"/>
      <c r="AU93" s="11"/>
      <c r="AV93" s="10"/>
      <c r="AW93" s="8">
        <f>$C$93*0.4</f>
        <v>0</v>
      </c>
      <c r="AX93" s="11"/>
      <c r="AY93" s="10"/>
      <c r="AZ93" s="11">
        <f>$C$93*5</f>
        <v>0</v>
      </c>
      <c r="BA93" s="10" t="s">
        <v>62</v>
      </c>
      <c r="BB93" s="11"/>
      <c r="BC93" s="10"/>
      <c r="BD93" s="11"/>
      <c r="BE93" s="10"/>
      <c r="BF93" s="11"/>
      <c r="BG93" s="10"/>
      <c r="BH93" s="11"/>
      <c r="BI93" s="10"/>
      <c r="BJ93" s="8">
        <f>$C$93*0.6</f>
        <v>0</v>
      </c>
      <c r="BK93" s="8">
        <f>AW93+BJ93</f>
        <v>0</v>
      </c>
      <c r="BL93" s="11"/>
      <c r="BM93" s="10"/>
      <c r="BN93" s="11"/>
      <c r="BO93" s="10"/>
      <c r="BP93" s="11"/>
      <c r="BQ93" s="10"/>
      <c r="BR93" s="8"/>
      <c r="BS93" s="11"/>
      <c r="BT93" s="10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8"/>
      <c r="CF93" s="8">
        <f>BR93+CE93</f>
        <v>0</v>
      </c>
      <c r="CG93" s="11"/>
      <c r="CH93" s="10"/>
      <c r="CI93" s="11"/>
      <c r="CJ93" s="10"/>
      <c r="CK93" s="11"/>
      <c r="CL93" s="10"/>
      <c r="CM93" s="8"/>
      <c r="CN93" s="11"/>
      <c r="CO93" s="10"/>
      <c r="CP93" s="11"/>
      <c r="CQ93" s="10"/>
      <c r="CR93" s="11"/>
      <c r="CS93" s="10"/>
      <c r="CT93" s="11"/>
      <c r="CU93" s="10"/>
      <c r="CV93" s="11"/>
      <c r="CW93" s="10"/>
      <c r="CX93" s="11"/>
      <c r="CY93" s="10"/>
      <c r="CZ93" s="8"/>
      <c r="DA93" s="8">
        <f>CM93+CZ93</f>
        <v>0</v>
      </c>
      <c r="DB93" s="11"/>
      <c r="DC93" s="10"/>
      <c r="DD93" s="11"/>
      <c r="DE93" s="10"/>
      <c r="DF93" s="11"/>
      <c r="DG93" s="10"/>
      <c r="DH93" s="8"/>
      <c r="DI93" s="11"/>
      <c r="DJ93" s="10"/>
      <c r="DK93" s="11"/>
      <c r="DL93" s="10"/>
      <c r="DM93" s="11"/>
      <c r="DN93" s="10"/>
      <c r="DO93" s="11"/>
      <c r="DP93" s="10"/>
      <c r="DQ93" s="11"/>
      <c r="DR93" s="10"/>
      <c r="DS93" s="11"/>
      <c r="DT93" s="10"/>
      <c r="DU93" s="8"/>
      <c r="DV93" s="8">
        <f>DH93+DU93</f>
        <v>0</v>
      </c>
      <c r="DW93" s="11"/>
      <c r="DX93" s="10"/>
      <c r="DY93" s="11"/>
      <c r="DZ93" s="10"/>
      <c r="EA93" s="11"/>
      <c r="EB93" s="10"/>
      <c r="EC93" s="8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8"/>
      <c r="EQ93" s="8">
        <f>EC93+EP93</f>
        <v>0</v>
      </c>
      <c r="ER93" s="11"/>
      <c r="ES93" s="10"/>
      <c r="ET93" s="11"/>
      <c r="EU93" s="10"/>
      <c r="EV93" s="11"/>
      <c r="EW93" s="10"/>
      <c r="EX93" s="8"/>
      <c r="EY93" s="11"/>
      <c r="EZ93" s="10"/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8"/>
      <c r="FL93" s="8">
        <f>EX93+FK93</f>
        <v>0</v>
      </c>
      <c r="FM93" s="11"/>
      <c r="FN93" s="10"/>
      <c r="FO93" s="11"/>
      <c r="FP93" s="10"/>
      <c r="FQ93" s="11"/>
      <c r="FR93" s="10"/>
      <c r="FS93" s="8"/>
      <c r="FT93" s="11"/>
      <c r="FU93" s="10"/>
      <c r="FV93" s="11"/>
      <c r="FW93" s="10"/>
      <c r="FX93" s="11"/>
      <c r="FY93" s="10"/>
      <c r="FZ93" s="11"/>
      <c r="GA93" s="10"/>
      <c r="GB93" s="11"/>
      <c r="GC93" s="10"/>
      <c r="GD93" s="11"/>
      <c r="GE93" s="10"/>
      <c r="GF93" s="8"/>
      <c r="GG93" s="8">
        <f>FS93+GF93</f>
        <v>0</v>
      </c>
    </row>
    <row r="94" spans="1:189" ht="12.75">
      <c r="A94" s="7"/>
      <c r="B94" s="7">
        <v>19</v>
      </c>
      <c r="C94" s="7">
        <v>1</v>
      </c>
      <c r="D94" s="7"/>
      <c r="E94" s="7"/>
      <c r="F94" s="3" t="s">
        <v>200</v>
      </c>
      <c r="G94" s="7">
        <f>$C$94*COUNTIF(V94:GG94,"e")</f>
        <v>0</v>
      </c>
      <c r="H94" s="7">
        <f>$C$94*COUNTIF(V94:GG94,"z")</f>
        <v>0</v>
      </c>
      <c r="I94" s="7">
        <f>SUM(J94:R94)</f>
        <v>0</v>
      </c>
      <c r="J94" s="7">
        <f>V94+AQ94+BL94+CG94+DB94+DW94+ER94+FM94</f>
        <v>0</v>
      </c>
      <c r="K94" s="7">
        <f>X94+AS94+BN94+CI94+DD94+DY94+ET94+FO94</f>
        <v>0</v>
      </c>
      <c r="L94" s="7">
        <f>Z94+AU94+BP94+CK94+DF94+EA94+EV94+FQ94</f>
        <v>0</v>
      </c>
      <c r="M94" s="7">
        <f>AC94+AX94+BS94+CN94+DI94+ED94+EY94+FT94</f>
        <v>0</v>
      </c>
      <c r="N94" s="7">
        <f>AE94+AZ94+BU94+CP94+DK94+EF94+FA94+FV94</f>
        <v>0</v>
      </c>
      <c r="O94" s="7">
        <f>AG94+BB94+BW94+CR94+DM94+EH94+FC94+FX94</f>
        <v>0</v>
      </c>
      <c r="P94" s="7">
        <f>AI94+BD94+BY94+CT94+DO94+EJ94+FE94+FZ94</f>
        <v>0</v>
      </c>
      <c r="Q94" s="7">
        <f>AK94+BF94+CA94+CV94+DQ94+EL94+FG94+GB94</f>
        <v>0</v>
      </c>
      <c r="R94" s="7">
        <f>AM94+BH94+CC94+CX94+DS94+EN94+FI94+GD94</f>
        <v>0</v>
      </c>
      <c r="S94" s="8">
        <f>AP94+BK94+CF94+DA94+DV94+EQ94+FL94+GG94</f>
        <v>0</v>
      </c>
      <c r="T94" s="8">
        <f>AO94+BJ94+CE94+CZ94+DU94+EP94+FK94+GF94</f>
        <v>0</v>
      </c>
      <c r="U94" s="8">
        <f>$C$94*0.4</f>
        <v>0</v>
      </c>
      <c r="V94" s="11"/>
      <c r="W94" s="10"/>
      <c r="X94" s="11"/>
      <c r="Y94" s="10"/>
      <c r="Z94" s="11"/>
      <c r="AA94" s="10"/>
      <c r="AB94" s="8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8"/>
      <c r="AP94" s="8">
        <f>AB94+AO94</f>
        <v>0</v>
      </c>
      <c r="AQ94" s="11"/>
      <c r="AR94" s="10"/>
      <c r="AS94" s="11"/>
      <c r="AT94" s="10"/>
      <c r="AU94" s="11"/>
      <c r="AV94" s="10"/>
      <c r="AW94" s="8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8"/>
      <c r="BK94" s="8">
        <f>AW94+BJ94</f>
        <v>0</v>
      </c>
      <c r="BL94" s="11"/>
      <c r="BM94" s="10"/>
      <c r="BN94" s="11"/>
      <c r="BO94" s="10"/>
      <c r="BP94" s="11"/>
      <c r="BQ94" s="10"/>
      <c r="BR94" s="8"/>
      <c r="BS94" s="11"/>
      <c r="BT94" s="10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8"/>
      <c r="CF94" s="8">
        <f>BR94+CE94</f>
        <v>0</v>
      </c>
      <c r="CG94" s="11"/>
      <c r="CH94" s="10"/>
      <c r="CI94" s="11"/>
      <c r="CJ94" s="10"/>
      <c r="CK94" s="11"/>
      <c r="CL94" s="10"/>
      <c r="CM94" s="8"/>
      <c r="CN94" s="11"/>
      <c r="CO94" s="10"/>
      <c r="CP94" s="11"/>
      <c r="CQ94" s="10"/>
      <c r="CR94" s="11"/>
      <c r="CS94" s="10"/>
      <c r="CT94" s="11"/>
      <c r="CU94" s="10"/>
      <c r="CV94" s="11"/>
      <c r="CW94" s="10"/>
      <c r="CX94" s="11"/>
      <c r="CY94" s="10"/>
      <c r="CZ94" s="8"/>
      <c r="DA94" s="8">
        <f>CM94+CZ94</f>
        <v>0</v>
      </c>
      <c r="DB94" s="11"/>
      <c r="DC94" s="10"/>
      <c r="DD94" s="11"/>
      <c r="DE94" s="10"/>
      <c r="DF94" s="11"/>
      <c r="DG94" s="10"/>
      <c r="DH94" s="8"/>
      <c r="DI94" s="11"/>
      <c r="DJ94" s="10"/>
      <c r="DK94" s="11"/>
      <c r="DL94" s="10"/>
      <c r="DM94" s="11"/>
      <c r="DN94" s="10"/>
      <c r="DO94" s="11"/>
      <c r="DP94" s="10"/>
      <c r="DQ94" s="11"/>
      <c r="DR94" s="10"/>
      <c r="DS94" s="11"/>
      <c r="DT94" s="10"/>
      <c r="DU94" s="8"/>
      <c r="DV94" s="8">
        <f>DH94+DU94</f>
        <v>0</v>
      </c>
      <c r="DW94" s="11"/>
      <c r="DX94" s="10"/>
      <c r="DY94" s="11"/>
      <c r="DZ94" s="10"/>
      <c r="EA94" s="11"/>
      <c r="EB94" s="10"/>
      <c r="EC94" s="8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8"/>
      <c r="EQ94" s="8">
        <f>EC94+EP94</f>
        <v>0</v>
      </c>
      <c r="ER94" s="11">
        <f>$C$94*5</f>
        <v>0</v>
      </c>
      <c r="ES94" s="10" t="s">
        <v>62</v>
      </c>
      <c r="ET94" s="11">
        <f>$C$94*5</f>
        <v>0</v>
      </c>
      <c r="EU94" s="10" t="s">
        <v>62</v>
      </c>
      <c r="EV94" s="11"/>
      <c r="EW94" s="10"/>
      <c r="EX94" s="8">
        <f>$C$94*2</f>
        <v>0</v>
      </c>
      <c r="EY94" s="11"/>
      <c r="EZ94" s="10"/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8"/>
      <c r="FL94" s="8">
        <f>EX94+FK94</f>
        <v>0</v>
      </c>
      <c r="FM94" s="11"/>
      <c r="FN94" s="10"/>
      <c r="FO94" s="11"/>
      <c r="FP94" s="10"/>
      <c r="FQ94" s="11"/>
      <c r="FR94" s="10"/>
      <c r="FS94" s="8"/>
      <c r="FT94" s="11"/>
      <c r="FU94" s="10"/>
      <c r="FV94" s="11"/>
      <c r="FW94" s="10"/>
      <c r="FX94" s="11"/>
      <c r="FY94" s="10"/>
      <c r="FZ94" s="11"/>
      <c r="GA94" s="10"/>
      <c r="GB94" s="11"/>
      <c r="GC94" s="10"/>
      <c r="GD94" s="11"/>
      <c r="GE94" s="10"/>
      <c r="GF94" s="8"/>
      <c r="GG94" s="8">
        <f>FS94+GF94</f>
        <v>0</v>
      </c>
    </row>
    <row r="95" spans="1:189" ht="12.75">
      <c r="A95" s="7"/>
      <c r="B95" s="7"/>
      <c r="C95" s="7"/>
      <c r="D95" s="7"/>
      <c r="E95" s="7" t="s">
        <v>201</v>
      </c>
      <c r="F95" s="3" t="s">
        <v>202</v>
      </c>
      <c r="G95" s="7">
        <f>COUNTIF(V95:GG95,"e")</f>
        <v>0</v>
      </c>
      <c r="H95" s="7">
        <f>COUNTIF(V95:GG95,"z")</f>
        <v>0</v>
      </c>
      <c r="I95" s="7">
        <f>SUM(J95:R95)</f>
        <v>0</v>
      </c>
      <c r="J95" s="7">
        <f>V95+AQ95+BL95+CG95+DB95+DW95+ER95+FM95</f>
        <v>0</v>
      </c>
      <c r="K95" s="7">
        <f>X95+AS95+BN95+CI95+DD95+DY95+ET95+FO95</f>
        <v>0</v>
      </c>
      <c r="L95" s="7">
        <f>Z95+AU95+BP95+CK95+DF95+EA95+EV95+FQ95</f>
        <v>0</v>
      </c>
      <c r="M95" s="7">
        <f>AC95+AX95+BS95+CN95+DI95+ED95+EY95+FT95</f>
        <v>0</v>
      </c>
      <c r="N95" s="7">
        <f>AE95+AZ95+BU95+CP95+DK95+EF95+FA95+FV95</f>
        <v>0</v>
      </c>
      <c r="O95" s="7">
        <f>AG95+BB95+BW95+CR95+DM95+EH95+FC95+FX95</f>
        <v>0</v>
      </c>
      <c r="P95" s="7">
        <f>AI95+BD95+BY95+CT95+DO95+EJ95+FE95+FZ95</f>
        <v>0</v>
      </c>
      <c r="Q95" s="7">
        <f>AK95+BF95+CA95+CV95+DQ95+EL95+FG95+GB95</f>
        <v>0</v>
      </c>
      <c r="R95" s="7">
        <f>AM95+BH95+CC95+CX95+DS95+EN95+FI95+GD95</f>
        <v>0</v>
      </c>
      <c r="S95" s="8">
        <f>AP95+BK95+CF95+DA95+DV95+EQ95+FL95+GG95</f>
        <v>0</v>
      </c>
      <c r="T95" s="8">
        <f>AO95+BJ95+CE95+CZ95+DU95+EP95+FK95+GF95</f>
        <v>0</v>
      </c>
      <c r="U95" s="8">
        <v>0.6</v>
      </c>
      <c r="V95" s="11"/>
      <c r="W95" s="10"/>
      <c r="X95" s="11"/>
      <c r="Y95" s="10"/>
      <c r="Z95" s="11"/>
      <c r="AA95" s="10"/>
      <c r="AB95" s="8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8"/>
      <c r="AP95" s="8">
        <f>AB95+AO95</f>
        <v>0</v>
      </c>
      <c r="AQ95" s="11"/>
      <c r="AR95" s="10"/>
      <c r="AS95" s="11"/>
      <c r="AT95" s="10"/>
      <c r="AU95" s="11"/>
      <c r="AV95" s="10"/>
      <c r="AW95" s="8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8"/>
      <c r="BK95" s="8">
        <f>AW95+BJ95</f>
        <v>0</v>
      </c>
      <c r="BL95" s="11"/>
      <c r="BM95" s="10"/>
      <c r="BN95" s="11"/>
      <c r="BO95" s="10"/>
      <c r="BP95" s="11"/>
      <c r="BQ95" s="10"/>
      <c r="BR95" s="8"/>
      <c r="BS95" s="11"/>
      <c r="BT95" s="10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8"/>
      <c r="CF95" s="8">
        <f>BR95+CE95</f>
        <v>0</v>
      </c>
      <c r="CG95" s="11"/>
      <c r="CH95" s="10"/>
      <c r="CI95" s="11"/>
      <c r="CJ95" s="10"/>
      <c r="CK95" s="11"/>
      <c r="CL95" s="10"/>
      <c r="CM95" s="8"/>
      <c r="CN95" s="11"/>
      <c r="CO95" s="10"/>
      <c r="CP95" s="11"/>
      <c r="CQ95" s="10"/>
      <c r="CR95" s="11"/>
      <c r="CS95" s="10"/>
      <c r="CT95" s="11"/>
      <c r="CU95" s="10"/>
      <c r="CV95" s="11"/>
      <c r="CW95" s="10"/>
      <c r="CX95" s="11"/>
      <c r="CY95" s="10"/>
      <c r="CZ95" s="8"/>
      <c r="DA95" s="8">
        <f>CM95+CZ95</f>
        <v>0</v>
      </c>
      <c r="DB95" s="11"/>
      <c r="DC95" s="10"/>
      <c r="DD95" s="11"/>
      <c r="DE95" s="10"/>
      <c r="DF95" s="11"/>
      <c r="DG95" s="10"/>
      <c r="DH95" s="8"/>
      <c r="DI95" s="11"/>
      <c r="DJ95" s="10"/>
      <c r="DK95" s="11"/>
      <c r="DL95" s="10"/>
      <c r="DM95" s="11"/>
      <c r="DN95" s="10"/>
      <c r="DO95" s="11"/>
      <c r="DP95" s="10"/>
      <c r="DQ95" s="11"/>
      <c r="DR95" s="10"/>
      <c r="DS95" s="11"/>
      <c r="DT95" s="10"/>
      <c r="DU95" s="8"/>
      <c r="DV95" s="8">
        <f>DH95+DU95</f>
        <v>0</v>
      </c>
      <c r="DW95" s="11"/>
      <c r="DX95" s="10"/>
      <c r="DY95" s="11"/>
      <c r="DZ95" s="10"/>
      <c r="EA95" s="11"/>
      <c r="EB95" s="10"/>
      <c r="EC95" s="8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8"/>
      <c r="EQ95" s="8">
        <f>EC95+EP95</f>
        <v>0</v>
      </c>
      <c r="ER95" s="11"/>
      <c r="ES95" s="10"/>
      <c r="ET95" s="11"/>
      <c r="EU95" s="10"/>
      <c r="EV95" s="11">
        <v>16</v>
      </c>
      <c r="EW95" s="10" t="s">
        <v>62</v>
      </c>
      <c r="EX95" s="8">
        <v>3</v>
      </c>
      <c r="EY95" s="11"/>
      <c r="EZ95" s="10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8"/>
      <c r="FL95" s="8">
        <f>EX95+FK95</f>
        <v>0</v>
      </c>
      <c r="FM95" s="11"/>
      <c r="FN95" s="10"/>
      <c r="FO95" s="11"/>
      <c r="FP95" s="10"/>
      <c r="FQ95" s="11"/>
      <c r="FR95" s="10"/>
      <c r="FS95" s="8"/>
      <c r="FT95" s="11"/>
      <c r="FU95" s="10"/>
      <c r="FV95" s="11"/>
      <c r="FW95" s="10"/>
      <c r="FX95" s="11"/>
      <c r="FY95" s="10"/>
      <c r="FZ95" s="11"/>
      <c r="GA95" s="10"/>
      <c r="GB95" s="11"/>
      <c r="GC95" s="10"/>
      <c r="GD95" s="11"/>
      <c r="GE95" s="10"/>
      <c r="GF95" s="8"/>
      <c r="GG95" s="8">
        <f>FS95+GF95</f>
        <v>0</v>
      </c>
    </row>
    <row r="96" spans="1:189" ht="12.75">
      <c r="A96" s="7"/>
      <c r="B96" s="7"/>
      <c r="C96" s="7"/>
      <c r="D96" s="7"/>
      <c r="E96" s="7" t="s">
        <v>203</v>
      </c>
      <c r="F96" s="3" t="s">
        <v>204</v>
      </c>
      <c r="G96" s="7">
        <f>COUNTIF(V96:GG96,"e")</f>
        <v>0</v>
      </c>
      <c r="H96" s="7">
        <f>COUNTIF(V96:GG96,"z")</f>
        <v>0</v>
      </c>
      <c r="I96" s="7">
        <f>SUM(J96:R96)</f>
        <v>0</v>
      </c>
      <c r="J96" s="7">
        <f>V96+AQ96+BL96+CG96+DB96+DW96+ER96+FM96</f>
        <v>0</v>
      </c>
      <c r="K96" s="7">
        <f>X96+AS96+BN96+CI96+DD96+DY96+ET96+FO96</f>
        <v>0</v>
      </c>
      <c r="L96" s="7">
        <f>Z96+AU96+BP96+CK96+DF96+EA96+EV96+FQ96</f>
        <v>0</v>
      </c>
      <c r="M96" s="7">
        <f>AC96+AX96+BS96+CN96+DI96+ED96+EY96+FT96</f>
        <v>0</v>
      </c>
      <c r="N96" s="7">
        <f>AE96+AZ96+BU96+CP96+DK96+EF96+FA96+FV96</f>
        <v>0</v>
      </c>
      <c r="O96" s="7">
        <f>AG96+BB96+BW96+CR96+DM96+EH96+FC96+FX96</f>
        <v>0</v>
      </c>
      <c r="P96" s="7">
        <f>AI96+BD96+BY96+CT96+DO96+EJ96+FE96+FZ96</f>
        <v>0</v>
      </c>
      <c r="Q96" s="7">
        <f>AK96+BF96+CA96+CV96+DQ96+EL96+FG96+GB96</f>
        <v>0</v>
      </c>
      <c r="R96" s="7">
        <f>AM96+BH96+CC96+CX96+DS96+EN96+FI96+GD96</f>
        <v>0</v>
      </c>
      <c r="S96" s="8">
        <f>AP96+BK96+CF96+DA96+DV96+EQ96+FL96+GG96</f>
        <v>0</v>
      </c>
      <c r="T96" s="8">
        <f>AO96+BJ96+CE96+CZ96+DU96+EP96+FK96+GF96</f>
        <v>0</v>
      </c>
      <c r="U96" s="8">
        <v>0</v>
      </c>
      <c r="V96" s="11"/>
      <c r="W96" s="10"/>
      <c r="X96" s="11"/>
      <c r="Y96" s="10"/>
      <c r="Z96" s="11"/>
      <c r="AA96" s="10"/>
      <c r="AB96" s="8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8"/>
      <c r="AP96" s="8">
        <f>AB96+AO96</f>
        <v>0</v>
      </c>
      <c r="AQ96" s="11"/>
      <c r="AR96" s="10"/>
      <c r="AS96" s="11"/>
      <c r="AT96" s="10"/>
      <c r="AU96" s="11"/>
      <c r="AV96" s="10"/>
      <c r="AW96" s="8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8"/>
      <c r="BK96" s="8">
        <f>AW96+BJ96</f>
        <v>0</v>
      </c>
      <c r="BL96" s="11"/>
      <c r="BM96" s="10"/>
      <c r="BN96" s="11"/>
      <c r="BO96" s="10"/>
      <c r="BP96" s="11"/>
      <c r="BQ96" s="10"/>
      <c r="BR96" s="8"/>
      <c r="BS96" s="11"/>
      <c r="BT96" s="10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8"/>
      <c r="CF96" s="8">
        <f>BR96+CE96</f>
        <v>0</v>
      </c>
      <c r="CG96" s="11"/>
      <c r="CH96" s="10"/>
      <c r="CI96" s="11"/>
      <c r="CJ96" s="10"/>
      <c r="CK96" s="11"/>
      <c r="CL96" s="10"/>
      <c r="CM96" s="8"/>
      <c r="CN96" s="11"/>
      <c r="CO96" s="10"/>
      <c r="CP96" s="11"/>
      <c r="CQ96" s="10"/>
      <c r="CR96" s="11"/>
      <c r="CS96" s="10"/>
      <c r="CT96" s="11"/>
      <c r="CU96" s="10"/>
      <c r="CV96" s="11"/>
      <c r="CW96" s="10"/>
      <c r="CX96" s="11"/>
      <c r="CY96" s="10"/>
      <c r="CZ96" s="8"/>
      <c r="DA96" s="8">
        <f>CM96+CZ96</f>
        <v>0</v>
      </c>
      <c r="DB96" s="11"/>
      <c r="DC96" s="10"/>
      <c r="DD96" s="11"/>
      <c r="DE96" s="10"/>
      <c r="DF96" s="11"/>
      <c r="DG96" s="10"/>
      <c r="DH96" s="8"/>
      <c r="DI96" s="11"/>
      <c r="DJ96" s="10"/>
      <c r="DK96" s="11"/>
      <c r="DL96" s="10"/>
      <c r="DM96" s="11"/>
      <c r="DN96" s="10"/>
      <c r="DO96" s="11"/>
      <c r="DP96" s="10"/>
      <c r="DQ96" s="11"/>
      <c r="DR96" s="10"/>
      <c r="DS96" s="11"/>
      <c r="DT96" s="10"/>
      <c r="DU96" s="8"/>
      <c r="DV96" s="8">
        <f>DH96+DU96</f>
        <v>0</v>
      </c>
      <c r="DW96" s="11"/>
      <c r="DX96" s="10"/>
      <c r="DY96" s="11"/>
      <c r="DZ96" s="10"/>
      <c r="EA96" s="11"/>
      <c r="EB96" s="10"/>
      <c r="EC96" s="8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8"/>
      <c r="EQ96" s="8">
        <f>EC96+EP96</f>
        <v>0</v>
      </c>
      <c r="ER96" s="11"/>
      <c r="ES96" s="10"/>
      <c r="ET96" s="11"/>
      <c r="EU96" s="10"/>
      <c r="EV96" s="11"/>
      <c r="EW96" s="10"/>
      <c r="EX96" s="8"/>
      <c r="EY96" s="11"/>
      <c r="EZ96" s="10"/>
      <c r="FA96" s="11"/>
      <c r="FB96" s="10"/>
      <c r="FC96" s="11"/>
      <c r="FD96" s="10"/>
      <c r="FE96" s="11">
        <v>0</v>
      </c>
      <c r="FF96" s="10" t="s">
        <v>71</v>
      </c>
      <c r="FG96" s="11"/>
      <c r="FH96" s="10"/>
      <c r="FI96" s="11"/>
      <c r="FJ96" s="10"/>
      <c r="FK96" s="8">
        <v>9</v>
      </c>
      <c r="FL96" s="8">
        <f>EX96+FK96</f>
        <v>0</v>
      </c>
      <c r="FM96" s="11"/>
      <c r="FN96" s="10"/>
      <c r="FO96" s="11"/>
      <c r="FP96" s="10"/>
      <c r="FQ96" s="11"/>
      <c r="FR96" s="10"/>
      <c r="FS96" s="8"/>
      <c r="FT96" s="11"/>
      <c r="FU96" s="10"/>
      <c r="FV96" s="11"/>
      <c r="FW96" s="10"/>
      <c r="FX96" s="11"/>
      <c r="FY96" s="10"/>
      <c r="FZ96" s="11"/>
      <c r="GA96" s="10"/>
      <c r="GB96" s="11"/>
      <c r="GC96" s="10"/>
      <c r="GD96" s="11"/>
      <c r="GE96" s="10"/>
      <c r="GF96" s="8"/>
      <c r="GG96" s="8">
        <f>FS96+GF96</f>
        <v>0</v>
      </c>
    </row>
    <row r="97" spans="1:189" ht="15.75" customHeight="1">
      <c r="A97" s="7"/>
      <c r="B97" s="7"/>
      <c r="C97" s="7"/>
      <c r="D97" s="7"/>
      <c r="E97" s="7"/>
      <c r="F97" s="7" t="s">
        <v>82</v>
      </c>
      <c r="G97" s="7">
        <f>SUM(G59:G96)</f>
        <v>0</v>
      </c>
      <c r="H97" s="7">
        <f>SUM(H59:H96)</f>
        <v>0</v>
      </c>
      <c r="I97" s="7">
        <f>SUM(I59:I96)</f>
        <v>0</v>
      </c>
      <c r="J97" s="7">
        <f>SUM(J59:J96)</f>
        <v>0</v>
      </c>
      <c r="K97" s="7">
        <f>SUM(K59:K96)</f>
        <v>0</v>
      </c>
      <c r="L97" s="7">
        <f>SUM(L59:L96)</f>
        <v>0</v>
      </c>
      <c r="M97" s="7">
        <f>SUM(M59:M96)</f>
        <v>0</v>
      </c>
      <c r="N97" s="7">
        <f>SUM(N59:N96)</f>
        <v>0</v>
      </c>
      <c r="O97" s="7">
        <f>SUM(O59:O96)</f>
        <v>0</v>
      </c>
      <c r="P97" s="7">
        <f>SUM(P59:P96)</f>
        <v>0</v>
      </c>
      <c r="Q97" s="7">
        <f>SUM(Q59:Q96)</f>
        <v>0</v>
      </c>
      <c r="R97" s="7">
        <f>SUM(R59:R96)</f>
        <v>0</v>
      </c>
      <c r="S97" s="8">
        <f>SUM(S59:S96)</f>
        <v>0</v>
      </c>
      <c r="T97" s="8">
        <f>SUM(T59:T96)</f>
        <v>0</v>
      </c>
      <c r="U97" s="8">
        <f>SUM(U59:U96)</f>
        <v>0</v>
      </c>
      <c r="V97" s="11">
        <f>SUM(V59:V96)</f>
        <v>0</v>
      </c>
      <c r="W97" s="10">
        <f>SUM(W59:W96)</f>
        <v>0</v>
      </c>
      <c r="X97" s="11">
        <f>SUM(X59:X96)</f>
        <v>0</v>
      </c>
      <c r="Y97" s="10">
        <f>SUM(Y59:Y96)</f>
        <v>0</v>
      </c>
      <c r="Z97" s="11">
        <f>SUM(Z59:Z96)</f>
        <v>0</v>
      </c>
      <c r="AA97" s="10">
        <f>SUM(AA59:AA96)</f>
        <v>0</v>
      </c>
      <c r="AB97" s="8">
        <f>SUM(AB59:AB96)</f>
        <v>0</v>
      </c>
      <c r="AC97" s="11">
        <f>SUM(AC59:AC96)</f>
        <v>0</v>
      </c>
      <c r="AD97" s="10">
        <f>SUM(AD59:AD96)</f>
        <v>0</v>
      </c>
      <c r="AE97" s="11">
        <f>SUM(AE59:AE96)</f>
        <v>0</v>
      </c>
      <c r="AF97" s="10">
        <f>SUM(AF59:AF96)</f>
        <v>0</v>
      </c>
      <c r="AG97" s="11">
        <f>SUM(AG59:AG96)</f>
        <v>0</v>
      </c>
      <c r="AH97" s="10">
        <f>SUM(AH59:AH96)</f>
        <v>0</v>
      </c>
      <c r="AI97" s="11">
        <f>SUM(AI59:AI96)</f>
        <v>0</v>
      </c>
      <c r="AJ97" s="10">
        <f>SUM(AJ59:AJ96)</f>
        <v>0</v>
      </c>
      <c r="AK97" s="11">
        <f>SUM(AK59:AK96)</f>
        <v>0</v>
      </c>
      <c r="AL97" s="10">
        <f>SUM(AL59:AL96)</f>
        <v>0</v>
      </c>
      <c r="AM97" s="11">
        <f>SUM(AM59:AM96)</f>
        <v>0</v>
      </c>
      <c r="AN97" s="10">
        <f>SUM(AN59:AN96)</f>
        <v>0</v>
      </c>
      <c r="AO97" s="8">
        <f>SUM(AO59:AO96)</f>
        <v>0</v>
      </c>
      <c r="AP97" s="8">
        <f>SUM(AP59:AP96)</f>
        <v>0</v>
      </c>
      <c r="AQ97" s="11">
        <f>SUM(AQ59:AQ96)</f>
        <v>0</v>
      </c>
      <c r="AR97" s="10">
        <f>SUM(AR59:AR96)</f>
        <v>0</v>
      </c>
      <c r="AS97" s="11">
        <f>SUM(AS59:AS96)</f>
        <v>0</v>
      </c>
      <c r="AT97" s="10">
        <f>SUM(AT59:AT96)</f>
        <v>0</v>
      </c>
      <c r="AU97" s="11">
        <f>SUM(AU59:AU96)</f>
        <v>0</v>
      </c>
      <c r="AV97" s="10">
        <f>SUM(AV59:AV96)</f>
        <v>0</v>
      </c>
      <c r="AW97" s="8">
        <f>SUM(AW59:AW96)</f>
        <v>0</v>
      </c>
      <c r="AX97" s="11">
        <f>SUM(AX59:AX96)</f>
        <v>0</v>
      </c>
      <c r="AY97" s="10">
        <f>SUM(AY59:AY96)</f>
        <v>0</v>
      </c>
      <c r="AZ97" s="11">
        <f>SUM(AZ59:AZ96)</f>
        <v>0</v>
      </c>
      <c r="BA97" s="10">
        <f>SUM(BA59:BA96)</f>
        <v>0</v>
      </c>
      <c r="BB97" s="11">
        <f>SUM(BB59:BB96)</f>
        <v>0</v>
      </c>
      <c r="BC97" s="10">
        <f>SUM(BC59:BC96)</f>
        <v>0</v>
      </c>
      <c r="BD97" s="11">
        <f>SUM(BD59:BD96)</f>
        <v>0</v>
      </c>
      <c r="BE97" s="10">
        <f>SUM(BE59:BE96)</f>
        <v>0</v>
      </c>
      <c r="BF97" s="11">
        <f>SUM(BF59:BF96)</f>
        <v>0</v>
      </c>
      <c r="BG97" s="10">
        <f>SUM(BG59:BG96)</f>
        <v>0</v>
      </c>
      <c r="BH97" s="11">
        <f>SUM(BH59:BH96)</f>
        <v>0</v>
      </c>
      <c r="BI97" s="10">
        <f>SUM(BI59:BI96)</f>
        <v>0</v>
      </c>
      <c r="BJ97" s="8">
        <f>SUM(BJ59:BJ96)</f>
        <v>0</v>
      </c>
      <c r="BK97" s="8">
        <f>SUM(BK59:BK96)</f>
        <v>0</v>
      </c>
      <c r="BL97" s="11">
        <f>SUM(BL59:BL96)</f>
        <v>0</v>
      </c>
      <c r="BM97" s="10">
        <f>SUM(BM59:BM96)</f>
        <v>0</v>
      </c>
      <c r="BN97" s="11">
        <f>SUM(BN59:BN96)</f>
        <v>0</v>
      </c>
      <c r="BO97" s="10">
        <f>SUM(BO59:BO96)</f>
        <v>0</v>
      </c>
      <c r="BP97" s="11">
        <f>SUM(BP59:BP96)</f>
        <v>0</v>
      </c>
      <c r="BQ97" s="10">
        <f>SUM(BQ59:BQ96)</f>
        <v>0</v>
      </c>
      <c r="BR97" s="8">
        <f>SUM(BR59:BR96)</f>
        <v>0</v>
      </c>
      <c r="BS97" s="11">
        <f>SUM(BS59:BS96)</f>
        <v>0</v>
      </c>
      <c r="BT97" s="10">
        <f>SUM(BT59:BT96)</f>
        <v>0</v>
      </c>
      <c r="BU97" s="11">
        <f>SUM(BU59:BU96)</f>
        <v>0</v>
      </c>
      <c r="BV97" s="10">
        <f>SUM(BV59:BV96)</f>
        <v>0</v>
      </c>
      <c r="BW97" s="11">
        <f>SUM(BW59:BW96)</f>
        <v>0</v>
      </c>
      <c r="BX97" s="10">
        <f>SUM(BX59:BX96)</f>
        <v>0</v>
      </c>
      <c r="BY97" s="11">
        <f>SUM(BY59:BY96)</f>
        <v>0</v>
      </c>
      <c r="BZ97" s="10">
        <f>SUM(BZ59:BZ96)</f>
        <v>0</v>
      </c>
      <c r="CA97" s="11">
        <f>SUM(CA59:CA96)</f>
        <v>0</v>
      </c>
      <c r="CB97" s="10">
        <f>SUM(CB59:CB96)</f>
        <v>0</v>
      </c>
      <c r="CC97" s="11">
        <f>SUM(CC59:CC96)</f>
        <v>0</v>
      </c>
      <c r="CD97" s="10">
        <f>SUM(CD59:CD96)</f>
        <v>0</v>
      </c>
      <c r="CE97" s="8">
        <f>SUM(CE59:CE96)</f>
        <v>0</v>
      </c>
      <c r="CF97" s="8">
        <f>SUM(CF59:CF96)</f>
        <v>0</v>
      </c>
      <c r="CG97" s="11">
        <f>SUM(CG59:CG96)</f>
        <v>0</v>
      </c>
      <c r="CH97" s="10">
        <f>SUM(CH59:CH96)</f>
        <v>0</v>
      </c>
      <c r="CI97" s="11">
        <f>SUM(CI59:CI96)</f>
        <v>0</v>
      </c>
      <c r="CJ97" s="10">
        <f>SUM(CJ59:CJ96)</f>
        <v>0</v>
      </c>
      <c r="CK97" s="11">
        <f>SUM(CK59:CK96)</f>
        <v>0</v>
      </c>
      <c r="CL97" s="10">
        <f>SUM(CL59:CL96)</f>
        <v>0</v>
      </c>
      <c r="CM97" s="8">
        <f>SUM(CM59:CM96)</f>
        <v>0</v>
      </c>
      <c r="CN97" s="11">
        <f>SUM(CN59:CN96)</f>
        <v>0</v>
      </c>
      <c r="CO97" s="10">
        <f>SUM(CO59:CO96)</f>
        <v>0</v>
      </c>
      <c r="CP97" s="11">
        <f>SUM(CP59:CP96)</f>
        <v>0</v>
      </c>
      <c r="CQ97" s="10">
        <f>SUM(CQ59:CQ96)</f>
        <v>0</v>
      </c>
      <c r="CR97" s="11">
        <f>SUM(CR59:CR96)</f>
        <v>0</v>
      </c>
      <c r="CS97" s="10">
        <f>SUM(CS59:CS96)</f>
        <v>0</v>
      </c>
      <c r="CT97" s="11">
        <f>SUM(CT59:CT96)</f>
        <v>0</v>
      </c>
      <c r="CU97" s="10">
        <f>SUM(CU59:CU96)</f>
        <v>0</v>
      </c>
      <c r="CV97" s="11">
        <f>SUM(CV59:CV96)</f>
        <v>0</v>
      </c>
      <c r="CW97" s="10">
        <f>SUM(CW59:CW96)</f>
        <v>0</v>
      </c>
      <c r="CX97" s="11">
        <f>SUM(CX59:CX96)</f>
        <v>0</v>
      </c>
      <c r="CY97" s="10">
        <f>SUM(CY59:CY96)</f>
        <v>0</v>
      </c>
      <c r="CZ97" s="8">
        <f>SUM(CZ59:CZ96)</f>
        <v>0</v>
      </c>
      <c r="DA97" s="8">
        <f>SUM(DA59:DA96)</f>
        <v>0</v>
      </c>
      <c r="DB97" s="11">
        <f>SUM(DB59:DB96)</f>
        <v>0</v>
      </c>
      <c r="DC97" s="10">
        <f>SUM(DC59:DC96)</f>
        <v>0</v>
      </c>
      <c r="DD97" s="11">
        <f>SUM(DD59:DD96)</f>
        <v>0</v>
      </c>
      <c r="DE97" s="10">
        <f>SUM(DE59:DE96)</f>
        <v>0</v>
      </c>
      <c r="DF97" s="11">
        <f>SUM(DF59:DF96)</f>
        <v>0</v>
      </c>
      <c r="DG97" s="10">
        <f>SUM(DG59:DG96)</f>
        <v>0</v>
      </c>
      <c r="DH97" s="8">
        <f>SUM(DH59:DH96)</f>
        <v>0</v>
      </c>
      <c r="DI97" s="11">
        <f>SUM(DI59:DI96)</f>
        <v>0</v>
      </c>
      <c r="DJ97" s="10">
        <f>SUM(DJ59:DJ96)</f>
        <v>0</v>
      </c>
      <c r="DK97" s="11">
        <f>SUM(DK59:DK96)</f>
        <v>0</v>
      </c>
      <c r="DL97" s="10">
        <f>SUM(DL59:DL96)</f>
        <v>0</v>
      </c>
      <c r="DM97" s="11">
        <f>SUM(DM59:DM96)</f>
        <v>0</v>
      </c>
      <c r="DN97" s="10">
        <f>SUM(DN59:DN96)</f>
        <v>0</v>
      </c>
      <c r="DO97" s="11">
        <f>SUM(DO59:DO96)</f>
        <v>0</v>
      </c>
      <c r="DP97" s="10">
        <f>SUM(DP59:DP96)</f>
        <v>0</v>
      </c>
      <c r="DQ97" s="11">
        <f>SUM(DQ59:DQ96)</f>
        <v>0</v>
      </c>
      <c r="DR97" s="10">
        <f>SUM(DR59:DR96)</f>
        <v>0</v>
      </c>
      <c r="DS97" s="11">
        <f>SUM(DS59:DS96)</f>
        <v>0</v>
      </c>
      <c r="DT97" s="10">
        <f>SUM(DT59:DT96)</f>
        <v>0</v>
      </c>
      <c r="DU97" s="8">
        <f>SUM(DU59:DU96)</f>
        <v>0</v>
      </c>
      <c r="DV97" s="8">
        <f>SUM(DV59:DV96)</f>
        <v>0</v>
      </c>
      <c r="DW97" s="11">
        <f>SUM(DW59:DW96)</f>
        <v>0</v>
      </c>
      <c r="DX97" s="10">
        <f>SUM(DX59:DX96)</f>
        <v>0</v>
      </c>
      <c r="DY97" s="11">
        <f>SUM(DY59:DY96)</f>
        <v>0</v>
      </c>
      <c r="DZ97" s="10">
        <f>SUM(DZ59:DZ96)</f>
        <v>0</v>
      </c>
      <c r="EA97" s="11">
        <f>SUM(EA59:EA96)</f>
        <v>0</v>
      </c>
      <c r="EB97" s="10">
        <f>SUM(EB59:EB96)</f>
        <v>0</v>
      </c>
      <c r="EC97" s="8">
        <f>SUM(EC59:EC96)</f>
        <v>0</v>
      </c>
      <c r="ED97" s="11">
        <f>SUM(ED59:ED96)</f>
        <v>0</v>
      </c>
      <c r="EE97" s="10">
        <f>SUM(EE59:EE96)</f>
        <v>0</v>
      </c>
      <c r="EF97" s="11">
        <f>SUM(EF59:EF96)</f>
        <v>0</v>
      </c>
      <c r="EG97" s="10">
        <f>SUM(EG59:EG96)</f>
        <v>0</v>
      </c>
      <c r="EH97" s="11">
        <f>SUM(EH59:EH96)</f>
        <v>0</v>
      </c>
      <c r="EI97" s="10">
        <f>SUM(EI59:EI96)</f>
        <v>0</v>
      </c>
      <c r="EJ97" s="11">
        <f>SUM(EJ59:EJ96)</f>
        <v>0</v>
      </c>
      <c r="EK97" s="10">
        <f>SUM(EK59:EK96)</f>
        <v>0</v>
      </c>
      <c r="EL97" s="11">
        <f>SUM(EL59:EL96)</f>
        <v>0</v>
      </c>
      <c r="EM97" s="10">
        <f>SUM(EM59:EM96)</f>
        <v>0</v>
      </c>
      <c r="EN97" s="11">
        <f>SUM(EN59:EN96)</f>
        <v>0</v>
      </c>
      <c r="EO97" s="10">
        <f>SUM(EO59:EO96)</f>
        <v>0</v>
      </c>
      <c r="EP97" s="8">
        <f>SUM(EP59:EP96)</f>
        <v>0</v>
      </c>
      <c r="EQ97" s="8">
        <f>SUM(EQ59:EQ96)</f>
        <v>0</v>
      </c>
      <c r="ER97" s="11">
        <f>SUM(ER59:ER96)</f>
        <v>0</v>
      </c>
      <c r="ES97" s="10">
        <f>SUM(ES59:ES96)</f>
        <v>0</v>
      </c>
      <c r="ET97" s="11">
        <f>SUM(ET59:ET96)</f>
        <v>0</v>
      </c>
      <c r="EU97" s="10">
        <f>SUM(EU59:EU96)</f>
        <v>0</v>
      </c>
      <c r="EV97" s="11">
        <f>SUM(EV59:EV96)</f>
        <v>0</v>
      </c>
      <c r="EW97" s="10">
        <f>SUM(EW59:EW96)</f>
        <v>0</v>
      </c>
      <c r="EX97" s="8">
        <f>SUM(EX59:EX96)</f>
        <v>0</v>
      </c>
      <c r="EY97" s="11">
        <f>SUM(EY59:EY96)</f>
        <v>0</v>
      </c>
      <c r="EZ97" s="10">
        <f>SUM(EZ59:EZ96)</f>
        <v>0</v>
      </c>
      <c r="FA97" s="11">
        <f>SUM(FA59:FA96)</f>
        <v>0</v>
      </c>
      <c r="FB97" s="10">
        <f>SUM(FB59:FB96)</f>
        <v>0</v>
      </c>
      <c r="FC97" s="11">
        <f>SUM(FC59:FC96)</f>
        <v>0</v>
      </c>
      <c r="FD97" s="10">
        <f>SUM(FD59:FD96)</f>
        <v>0</v>
      </c>
      <c r="FE97" s="11">
        <f>SUM(FE59:FE96)</f>
        <v>0</v>
      </c>
      <c r="FF97" s="10">
        <f>SUM(FF59:FF96)</f>
        <v>0</v>
      </c>
      <c r="FG97" s="11">
        <f>SUM(FG59:FG96)</f>
        <v>0</v>
      </c>
      <c r="FH97" s="10">
        <f>SUM(FH59:FH96)</f>
        <v>0</v>
      </c>
      <c r="FI97" s="11">
        <f>SUM(FI59:FI96)</f>
        <v>0</v>
      </c>
      <c r="FJ97" s="10">
        <f>SUM(FJ59:FJ96)</f>
        <v>0</v>
      </c>
      <c r="FK97" s="8">
        <f>SUM(FK59:FK96)</f>
        <v>0</v>
      </c>
      <c r="FL97" s="8">
        <f>SUM(FL59:FL96)</f>
        <v>0</v>
      </c>
      <c r="FM97" s="11">
        <f>SUM(FM59:FM96)</f>
        <v>0</v>
      </c>
      <c r="FN97" s="10">
        <f>SUM(FN59:FN96)</f>
        <v>0</v>
      </c>
      <c r="FO97" s="11">
        <f>SUM(FO59:FO96)</f>
        <v>0</v>
      </c>
      <c r="FP97" s="10">
        <f>SUM(FP59:FP96)</f>
        <v>0</v>
      </c>
      <c r="FQ97" s="11">
        <f>SUM(FQ59:FQ96)</f>
        <v>0</v>
      </c>
      <c r="FR97" s="10">
        <f>SUM(FR59:FR96)</f>
        <v>0</v>
      </c>
      <c r="FS97" s="8">
        <f>SUM(FS59:FS96)</f>
        <v>0</v>
      </c>
      <c r="FT97" s="11">
        <f>SUM(FT59:FT96)</f>
        <v>0</v>
      </c>
      <c r="FU97" s="10">
        <f>SUM(FU59:FU96)</f>
        <v>0</v>
      </c>
      <c r="FV97" s="11">
        <f>SUM(FV59:FV96)</f>
        <v>0</v>
      </c>
      <c r="FW97" s="10">
        <f>SUM(FW59:FW96)</f>
        <v>0</v>
      </c>
      <c r="FX97" s="11">
        <f>SUM(FX59:FX96)</f>
        <v>0</v>
      </c>
      <c r="FY97" s="10">
        <f>SUM(FY59:FY96)</f>
        <v>0</v>
      </c>
      <c r="FZ97" s="11">
        <f>SUM(FZ59:FZ96)</f>
        <v>0</v>
      </c>
      <c r="GA97" s="10">
        <f>SUM(GA59:GA96)</f>
        <v>0</v>
      </c>
      <c r="GB97" s="11">
        <f>SUM(GB59:GB96)</f>
        <v>0</v>
      </c>
      <c r="GC97" s="10">
        <f>SUM(GC59:GC96)</f>
        <v>0</v>
      </c>
      <c r="GD97" s="11">
        <f>SUM(GD59:GD96)</f>
        <v>0</v>
      </c>
      <c r="GE97" s="10">
        <f>SUM(GE59:GE96)</f>
        <v>0</v>
      </c>
      <c r="GF97" s="8">
        <f>SUM(GF59:GF96)</f>
        <v>0</v>
      </c>
      <c r="GG97" s="8">
        <f>SUM(GG59:GG96)</f>
        <v>0</v>
      </c>
    </row>
    <row r="98" spans="1:189" ht="12.75">
      <c r="A98" s="5" t="s">
        <v>358</v>
      </c>
      <c r="B98" s="7">
        <v>1</v>
      </c>
      <c r="C98" s="7">
        <v>1</v>
      </c>
      <c r="D98" s="7"/>
      <c r="E98" s="7" t="s">
        <v>206</v>
      </c>
      <c r="F98" s="3" t="s">
        <v>207</v>
      </c>
      <c r="G98" s="7">
        <f>COUNTIF(V98:GG98,"e")</f>
        <v>0</v>
      </c>
      <c r="H98" s="7">
        <f>COUNTIF(V98:GG98,"z")</f>
        <v>0</v>
      </c>
      <c r="I98" s="7">
        <f>SUM(J98:R98)</f>
        <v>0</v>
      </c>
      <c r="J98" s="7">
        <f>V98+AQ98+BL98+CG98+DB98+DW98+ER98+FM98</f>
        <v>0</v>
      </c>
      <c r="K98" s="7">
        <f>X98+AS98+BN98+CI98+DD98+DY98+ET98+FO98</f>
        <v>0</v>
      </c>
      <c r="L98" s="7">
        <f>Z98+AU98+BP98+CK98+DF98+EA98+EV98+FQ98</f>
        <v>0</v>
      </c>
      <c r="M98" s="7">
        <f>AC98+AX98+BS98+CN98+DI98+ED98+EY98+FT98</f>
        <v>0</v>
      </c>
      <c r="N98" s="7">
        <f>AE98+AZ98+BU98+CP98+DK98+EF98+FA98+FV98</f>
        <v>0</v>
      </c>
      <c r="O98" s="7">
        <f>AG98+BB98+BW98+CR98+DM98+EH98+FC98+FX98</f>
        <v>0</v>
      </c>
      <c r="P98" s="7">
        <f>AI98+BD98+BY98+CT98+DO98+EJ98+FE98+FZ98</f>
        <v>0</v>
      </c>
      <c r="Q98" s="7">
        <f>AK98+BF98+CA98+CV98+DQ98+EL98+FG98+GB98</f>
        <v>0</v>
      </c>
      <c r="R98" s="7">
        <f>AM98+BH98+CC98+CX98+DS98+EN98+FI98+GD98</f>
        <v>0</v>
      </c>
      <c r="S98" s="8">
        <f>AP98+BK98+CF98+DA98+DV98+EQ98+FL98+GG98</f>
        <v>0</v>
      </c>
      <c r="T98" s="8">
        <f>AO98+BJ98+CE98+CZ98+DU98+EP98+FK98+GF98</f>
        <v>0</v>
      </c>
      <c r="U98" s="8">
        <v>0.7</v>
      </c>
      <c r="V98" s="11">
        <v>15</v>
      </c>
      <c r="W98" s="10" t="s">
        <v>62</v>
      </c>
      <c r="X98" s="11"/>
      <c r="Y98" s="10"/>
      <c r="Z98" s="11"/>
      <c r="AA98" s="10"/>
      <c r="AB98" s="8">
        <v>2</v>
      </c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8"/>
      <c r="AP98" s="8">
        <f>AB98+AO98</f>
        <v>0</v>
      </c>
      <c r="AQ98" s="11"/>
      <c r="AR98" s="10"/>
      <c r="AS98" s="11"/>
      <c r="AT98" s="10"/>
      <c r="AU98" s="11"/>
      <c r="AV98" s="10"/>
      <c r="AW98" s="8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8"/>
      <c r="BK98" s="8">
        <f>AW98+BJ98</f>
        <v>0</v>
      </c>
      <c r="BL98" s="11"/>
      <c r="BM98" s="10"/>
      <c r="BN98" s="11"/>
      <c r="BO98" s="10"/>
      <c r="BP98" s="11"/>
      <c r="BQ98" s="10"/>
      <c r="BR98" s="8"/>
      <c r="BS98" s="11"/>
      <c r="BT98" s="10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8"/>
      <c r="CF98" s="8">
        <f>BR98+CE98</f>
        <v>0</v>
      </c>
      <c r="CG98" s="11"/>
      <c r="CH98" s="10"/>
      <c r="CI98" s="11"/>
      <c r="CJ98" s="10"/>
      <c r="CK98" s="11"/>
      <c r="CL98" s="10"/>
      <c r="CM98" s="8"/>
      <c r="CN98" s="11"/>
      <c r="CO98" s="10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8"/>
      <c r="DA98" s="8">
        <f>CM98+CZ98</f>
        <v>0</v>
      </c>
      <c r="DB98" s="11"/>
      <c r="DC98" s="10"/>
      <c r="DD98" s="11"/>
      <c r="DE98" s="10"/>
      <c r="DF98" s="11"/>
      <c r="DG98" s="10"/>
      <c r="DH98" s="8"/>
      <c r="DI98" s="11"/>
      <c r="DJ98" s="10"/>
      <c r="DK98" s="11"/>
      <c r="DL98" s="10"/>
      <c r="DM98" s="11"/>
      <c r="DN98" s="10"/>
      <c r="DO98" s="11"/>
      <c r="DP98" s="10"/>
      <c r="DQ98" s="11"/>
      <c r="DR98" s="10"/>
      <c r="DS98" s="11"/>
      <c r="DT98" s="10"/>
      <c r="DU98" s="8"/>
      <c r="DV98" s="8">
        <f>DH98+DU98</f>
        <v>0</v>
      </c>
      <c r="DW98" s="11"/>
      <c r="DX98" s="10"/>
      <c r="DY98" s="11"/>
      <c r="DZ98" s="10"/>
      <c r="EA98" s="11"/>
      <c r="EB98" s="10"/>
      <c r="EC98" s="8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8"/>
      <c r="EQ98" s="8">
        <f>EC98+EP98</f>
        <v>0</v>
      </c>
      <c r="ER98" s="11"/>
      <c r="ES98" s="10"/>
      <c r="ET98" s="11"/>
      <c r="EU98" s="10"/>
      <c r="EV98" s="11"/>
      <c r="EW98" s="10"/>
      <c r="EX98" s="8"/>
      <c r="EY98" s="11"/>
      <c r="EZ98" s="10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8"/>
      <c r="FL98" s="8">
        <f>EX98+FK98</f>
        <v>0</v>
      </c>
      <c r="FM98" s="11"/>
      <c r="FN98" s="10"/>
      <c r="FO98" s="11"/>
      <c r="FP98" s="10"/>
      <c r="FQ98" s="11"/>
      <c r="FR98" s="10"/>
      <c r="FS98" s="8"/>
      <c r="FT98" s="11"/>
      <c r="FU98" s="10"/>
      <c r="FV98" s="11"/>
      <c r="FW98" s="10"/>
      <c r="FX98" s="11"/>
      <c r="FY98" s="10"/>
      <c r="FZ98" s="11"/>
      <c r="GA98" s="10"/>
      <c r="GB98" s="11"/>
      <c r="GC98" s="10"/>
      <c r="GD98" s="11"/>
      <c r="GE98" s="10"/>
      <c r="GF98" s="8"/>
      <c r="GG98" s="8">
        <f>FS98+GF98</f>
        <v>0</v>
      </c>
    </row>
    <row r="99" spans="1:189" ht="12.75">
      <c r="A99" s="7"/>
      <c r="B99" s="7">
        <v>1</v>
      </c>
      <c r="C99" s="7">
        <v>1</v>
      </c>
      <c r="D99" s="7"/>
      <c r="E99" s="7" t="s">
        <v>208</v>
      </c>
      <c r="F99" s="3" t="s">
        <v>209</v>
      </c>
      <c r="G99" s="7">
        <f>COUNTIF(V99:GG99,"e")</f>
        <v>0</v>
      </c>
      <c r="H99" s="7">
        <f>COUNTIF(V99:GG99,"z")</f>
        <v>0</v>
      </c>
      <c r="I99" s="7">
        <f>SUM(J99:R99)</f>
        <v>0</v>
      </c>
      <c r="J99" s="7">
        <f>V99+AQ99+BL99+CG99+DB99+DW99+ER99+FM99</f>
        <v>0</v>
      </c>
      <c r="K99" s="7">
        <f>X99+AS99+BN99+CI99+DD99+DY99+ET99+FO99</f>
        <v>0</v>
      </c>
      <c r="L99" s="7">
        <f>Z99+AU99+BP99+CK99+DF99+EA99+EV99+FQ99</f>
        <v>0</v>
      </c>
      <c r="M99" s="7">
        <f>AC99+AX99+BS99+CN99+DI99+ED99+EY99+FT99</f>
        <v>0</v>
      </c>
      <c r="N99" s="7">
        <f>AE99+AZ99+BU99+CP99+DK99+EF99+FA99+FV99</f>
        <v>0</v>
      </c>
      <c r="O99" s="7">
        <f>AG99+BB99+BW99+CR99+DM99+EH99+FC99+FX99</f>
        <v>0</v>
      </c>
      <c r="P99" s="7">
        <f>AI99+BD99+BY99+CT99+DO99+EJ99+FE99+FZ99</f>
        <v>0</v>
      </c>
      <c r="Q99" s="7">
        <f>AK99+BF99+CA99+CV99+DQ99+EL99+FG99+GB99</f>
        <v>0</v>
      </c>
      <c r="R99" s="7">
        <f>AM99+BH99+CC99+CX99+DS99+EN99+FI99+GD99</f>
        <v>0</v>
      </c>
      <c r="S99" s="8">
        <f>AP99+BK99+CF99+DA99+DV99+EQ99+FL99+GG99</f>
        <v>0</v>
      </c>
      <c r="T99" s="8">
        <f>AO99+BJ99+CE99+CZ99+DU99+EP99+FK99+GF99</f>
        <v>0</v>
      </c>
      <c r="U99" s="8">
        <v>0.7</v>
      </c>
      <c r="V99" s="11">
        <v>15</v>
      </c>
      <c r="W99" s="10" t="s">
        <v>62</v>
      </c>
      <c r="X99" s="11"/>
      <c r="Y99" s="10"/>
      <c r="Z99" s="11"/>
      <c r="AA99" s="10"/>
      <c r="AB99" s="8">
        <v>2</v>
      </c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8"/>
      <c r="AP99" s="8">
        <f>AB99+AO99</f>
        <v>0</v>
      </c>
      <c r="AQ99" s="11"/>
      <c r="AR99" s="10"/>
      <c r="AS99" s="11"/>
      <c r="AT99" s="10"/>
      <c r="AU99" s="11"/>
      <c r="AV99" s="10"/>
      <c r="AW99" s="8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8"/>
      <c r="BK99" s="8">
        <f>AW99+BJ99</f>
        <v>0</v>
      </c>
      <c r="BL99" s="11"/>
      <c r="BM99" s="10"/>
      <c r="BN99" s="11"/>
      <c r="BO99" s="10"/>
      <c r="BP99" s="11"/>
      <c r="BQ99" s="10"/>
      <c r="BR99" s="8"/>
      <c r="BS99" s="11"/>
      <c r="BT99" s="10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8"/>
      <c r="CF99" s="8">
        <f>BR99+CE99</f>
        <v>0</v>
      </c>
      <c r="CG99" s="11"/>
      <c r="CH99" s="10"/>
      <c r="CI99" s="11"/>
      <c r="CJ99" s="10"/>
      <c r="CK99" s="11"/>
      <c r="CL99" s="10"/>
      <c r="CM99" s="8"/>
      <c r="CN99" s="11"/>
      <c r="CO99" s="10"/>
      <c r="CP99" s="11"/>
      <c r="CQ99" s="10"/>
      <c r="CR99" s="11"/>
      <c r="CS99" s="10"/>
      <c r="CT99" s="11"/>
      <c r="CU99" s="10"/>
      <c r="CV99" s="11"/>
      <c r="CW99" s="10"/>
      <c r="CX99" s="11"/>
      <c r="CY99" s="10"/>
      <c r="CZ99" s="8"/>
      <c r="DA99" s="8">
        <f>CM99+CZ99</f>
        <v>0</v>
      </c>
      <c r="DB99" s="11"/>
      <c r="DC99" s="10"/>
      <c r="DD99" s="11"/>
      <c r="DE99" s="10"/>
      <c r="DF99" s="11"/>
      <c r="DG99" s="10"/>
      <c r="DH99" s="8"/>
      <c r="DI99" s="11"/>
      <c r="DJ99" s="10"/>
      <c r="DK99" s="11"/>
      <c r="DL99" s="10"/>
      <c r="DM99" s="11"/>
      <c r="DN99" s="10"/>
      <c r="DO99" s="11"/>
      <c r="DP99" s="10"/>
      <c r="DQ99" s="11"/>
      <c r="DR99" s="10"/>
      <c r="DS99" s="11"/>
      <c r="DT99" s="10"/>
      <c r="DU99" s="8"/>
      <c r="DV99" s="8">
        <f>DH99+DU99</f>
        <v>0</v>
      </c>
      <c r="DW99" s="11"/>
      <c r="DX99" s="10"/>
      <c r="DY99" s="11"/>
      <c r="DZ99" s="10"/>
      <c r="EA99" s="11"/>
      <c r="EB99" s="10"/>
      <c r="EC99" s="8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8"/>
      <c r="EQ99" s="8">
        <f>EC99+EP99</f>
        <v>0</v>
      </c>
      <c r="ER99" s="11"/>
      <c r="ES99" s="10"/>
      <c r="ET99" s="11"/>
      <c r="EU99" s="10"/>
      <c r="EV99" s="11"/>
      <c r="EW99" s="10"/>
      <c r="EX99" s="8"/>
      <c r="EY99" s="11"/>
      <c r="EZ99" s="10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8"/>
      <c r="FL99" s="8">
        <f>EX99+FK99</f>
        <v>0</v>
      </c>
      <c r="FM99" s="11"/>
      <c r="FN99" s="10"/>
      <c r="FO99" s="11"/>
      <c r="FP99" s="10"/>
      <c r="FQ99" s="11"/>
      <c r="FR99" s="10"/>
      <c r="FS99" s="8"/>
      <c r="FT99" s="11"/>
      <c r="FU99" s="10"/>
      <c r="FV99" s="11"/>
      <c r="FW99" s="10"/>
      <c r="FX99" s="11"/>
      <c r="FY99" s="10"/>
      <c r="FZ99" s="11"/>
      <c r="GA99" s="10"/>
      <c r="GB99" s="11"/>
      <c r="GC99" s="10"/>
      <c r="GD99" s="11"/>
      <c r="GE99" s="10"/>
      <c r="GF99" s="8"/>
      <c r="GG99" s="8">
        <f>FS99+GF99</f>
        <v>0</v>
      </c>
    </row>
    <row r="100" spans="1:189" ht="12.75">
      <c r="A100" s="7"/>
      <c r="B100" s="7">
        <v>5</v>
      </c>
      <c r="C100" s="7">
        <v>1</v>
      </c>
      <c r="D100" s="7"/>
      <c r="E100" s="7" t="s">
        <v>210</v>
      </c>
      <c r="F100" s="3" t="s">
        <v>211</v>
      </c>
      <c r="G100" s="7">
        <f>COUNTIF(V100:GG100,"e")</f>
        <v>0</v>
      </c>
      <c r="H100" s="7">
        <f>COUNTIF(V100:GG100,"z")</f>
        <v>0</v>
      </c>
      <c r="I100" s="7">
        <f>SUM(J100:R100)</f>
        <v>0</v>
      </c>
      <c r="J100" s="7">
        <f>V100+AQ100+BL100+CG100+DB100+DW100+ER100+FM100</f>
        <v>0</v>
      </c>
      <c r="K100" s="7">
        <f>X100+AS100+BN100+CI100+DD100+DY100+ET100+FO100</f>
        <v>0</v>
      </c>
      <c r="L100" s="7">
        <f>Z100+AU100+BP100+CK100+DF100+EA100+EV100+FQ100</f>
        <v>0</v>
      </c>
      <c r="M100" s="7">
        <f>AC100+AX100+BS100+CN100+DI100+ED100+EY100+FT100</f>
        <v>0</v>
      </c>
      <c r="N100" s="7">
        <f>AE100+AZ100+BU100+CP100+DK100+EF100+FA100+FV100</f>
        <v>0</v>
      </c>
      <c r="O100" s="7">
        <f>AG100+BB100+BW100+CR100+DM100+EH100+FC100+FX100</f>
        <v>0</v>
      </c>
      <c r="P100" s="7">
        <f>AI100+BD100+BY100+CT100+DO100+EJ100+FE100+FZ100</f>
        <v>0</v>
      </c>
      <c r="Q100" s="7">
        <f>AK100+BF100+CA100+CV100+DQ100+EL100+FG100+GB100</f>
        <v>0</v>
      </c>
      <c r="R100" s="7">
        <f>AM100+BH100+CC100+CX100+DS100+EN100+FI100+GD100</f>
        <v>0</v>
      </c>
      <c r="S100" s="8">
        <f>AP100+BK100+CF100+DA100+DV100+EQ100+FL100+GG100</f>
        <v>0</v>
      </c>
      <c r="T100" s="8">
        <f>AO100+BJ100+CE100+CZ100+DU100+EP100+FK100+GF100</f>
        <v>0</v>
      </c>
      <c r="U100" s="8">
        <v>4.4</v>
      </c>
      <c r="V100" s="11"/>
      <c r="W100" s="10"/>
      <c r="X100" s="11"/>
      <c r="Y100" s="10"/>
      <c r="Z100" s="11"/>
      <c r="AA100" s="10"/>
      <c r="AB100" s="8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8"/>
      <c r="AP100" s="8">
        <f>AB100+AO100</f>
        <v>0</v>
      </c>
      <c r="AQ100" s="11"/>
      <c r="AR100" s="10"/>
      <c r="AS100" s="11"/>
      <c r="AT100" s="10"/>
      <c r="AU100" s="11"/>
      <c r="AV100" s="10"/>
      <c r="AW100" s="8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8"/>
      <c r="BK100" s="8">
        <f>AW100+BJ100</f>
        <v>0</v>
      </c>
      <c r="BL100" s="11"/>
      <c r="BM100" s="10"/>
      <c r="BN100" s="11"/>
      <c r="BO100" s="10"/>
      <c r="BP100" s="11"/>
      <c r="BQ100" s="10"/>
      <c r="BR100" s="8"/>
      <c r="BS100" s="11"/>
      <c r="BT100" s="10"/>
      <c r="BU100" s="11"/>
      <c r="BV100" s="10"/>
      <c r="BW100" s="11">
        <v>30</v>
      </c>
      <c r="BX100" s="10" t="s">
        <v>62</v>
      </c>
      <c r="BY100" s="11"/>
      <c r="BZ100" s="10"/>
      <c r="CA100" s="11"/>
      <c r="CB100" s="10"/>
      <c r="CC100" s="11"/>
      <c r="CD100" s="10"/>
      <c r="CE100" s="8">
        <v>2</v>
      </c>
      <c r="CF100" s="8">
        <f>BR100+CE100</f>
        <v>0</v>
      </c>
      <c r="CG100" s="11"/>
      <c r="CH100" s="10"/>
      <c r="CI100" s="11"/>
      <c r="CJ100" s="10"/>
      <c r="CK100" s="11"/>
      <c r="CL100" s="10"/>
      <c r="CM100" s="8"/>
      <c r="CN100" s="11"/>
      <c r="CO100" s="10"/>
      <c r="CP100" s="11"/>
      <c r="CQ100" s="10"/>
      <c r="CR100" s="11">
        <v>30</v>
      </c>
      <c r="CS100" s="10" t="s">
        <v>62</v>
      </c>
      <c r="CT100" s="11"/>
      <c r="CU100" s="10"/>
      <c r="CV100" s="11"/>
      <c r="CW100" s="10"/>
      <c r="CX100" s="11"/>
      <c r="CY100" s="10"/>
      <c r="CZ100" s="8">
        <v>3</v>
      </c>
      <c r="DA100" s="8">
        <f>CM100+CZ100</f>
        <v>0</v>
      </c>
      <c r="DB100" s="11"/>
      <c r="DC100" s="10"/>
      <c r="DD100" s="11"/>
      <c r="DE100" s="10"/>
      <c r="DF100" s="11"/>
      <c r="DG100" s="10"/>
      <c r="DH100" s="8"/>
      <c r="DI100" s="11"/>
      <c r="DJ100" s="10"/>
      <c r="DK100" s="11"/>
      <c r="DL100" s="10"/>
      <c r="DM100" s="11">
        <v>40</v>
      </c>
      <c r="DN100" s="10" t="s">
        <v>71</v>
      </c>
      <c r="DO100" s="11"/>
      <c r="DP100" s="10"/>
      <c r="DQ100" s="11"/>
      <c r="DR100" s="10"/>
      <c r="DS100" s="11"/>
      <c r="DT100" s="10"/>
      <c r="DU100" s="8">
        <v>4</v>
      </c>
      <c r="DV100" s="8">
        <f>DH100+DU100</f>
        <v>0</v>
      </c>
      <c r="DW100" s="11"/>
      <c r="DX100" s="10"/>
      <c r="DY100" s="11"/>
      <c r="DZ100" s="10"/>
      <c r="EA100" s="11"/>
      <c r="EB100" s="10"/>
      <c r="EC100" s="8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8"/>
      <c r="EQ100" s="8">
        <f>EC100+EP100</f>
        <v>0</v>
      </c>
      <c r="ER100" s="11"/>
      <c r="ES100" s="10"/>
      <c r="ET100" s="11"/>
      <c r="EU100" s="10"/>
      <c r="EV100" s="11"/>
      <c r="EW100" s="10"/>
      <c r="EX100" s="8"/>
      <c r="EY100" s="11"/>
      <c r="EZ100" s="10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8"/>
      <c r="FL100" s="8">
        <f>EX100+FK100</f>
        <v>0</v>
      </c>
      <c r="FM100" s="11"/>
      <c r="FN100" s="10"/>
      <c r="FO100" s="11"/>
      <c r="FP100" s="10"/>
      <c r="FQ100" s="11"/>
      <c r="FR100" s="10"/>
      <c r="FS100" s="8"/>
      <c r="FT100" s="11"/>
      <c r="FU100" s="10"/>
      <c r="FV100" s="11"/>
      <c r="FW100" s="10"/>
      <c r="FX100" s="11"/>
      <c r="FY100" s="10"/>
      <c r="FZ100" s="11"/>
      <c r="GA100" s="10"/>
      <c r="GB100" s="11"/>
      <c r="GC100" s="10"/>
      <c r="GD100" s="11"/>
      <c r="GE100" s="10"/>
      <c r="GF100" s="8"/>
      <c r="GG100" s="8">
        <f>FS100+GF100</f>
        <v>0</v>
      </c>
    </row>
    <row r="101" spans="1:189" ht="12.75">
      <c r="A101" s="7"/>
      <c r="B101" s="7">
        <v>5</v>
      </c>
      <c r="C101" s="7">
        <v>1</v>
      </c>
      <c r="D101" s="7"/>
      <c r="E101" s="7" t="s">
        <v>212</v>
      </c>
      <c r="F101" s="3" t="s">
        <v>213</v>
      </c>
      <c r="G101" s="7">
        <f>COUNTIF(V101:GG101,"e")</f>
        <v>0</v>
      </c>
      <c r="H101" s="7">
        <f>COUNTIF(V101:GG101,"z")</f>
        <v>0</v>
      </c>
      <c r="I101" s="7">
        <f>SUM(J101:R101)</f>
        <v>0</v>
      </c>
      <c r="J101" s="7">
        <f>V101+AQ101+BL101+CG101+DB101+DW101+ER101+FM101</f>
        <v>0</v>
      </c>
      <c r="K101" s="7">
        <f>X101+AS101+BN101+CI101+DD101+DY101+ET101+FO101</f>
        <v>0</v>
      </c>
      <c r="L101" s="7">
        <f>Z101+AU101+BP101+CK101+DF101+EA101+EV101+FQ101</f>
        <v>0</v>
      </c>
      <c r="M101" s="7">
        <f>AC101+AX101+BS101+CN101+DI101+ED101+EY101+FT101</f>
        <v>0</v>
      </c>
      <c r="N101" s="7">
        <f>AE101+AZ101+BU101+CP101+DK101+EF101+FA101+FV101</f>
        <v>0</v>
      </c>
      <c r="O101" s="7">
        <f>AG101+BB101+BW101+CR101+DM101+EH101+FC101+FX101</f>
        <v>0</v>
      </c>
      <c r="P101" s="7">
        <f>AI101+BD101+BY101+CT101+DO101+EJ101+FE101+FZ101</f>
        <v>0</v>
      </c>
      <c r="Q101" s="7">
        <f>AK101+BF101+CA101+CV101+DQ101+EL101+FG101+GB101</f>
        <v>0</v>
      </c>
      <c r="R101" s="7">
        <f>AM101+BH101+CC101+CX101+DS101+EN101+FI101+GD101</f>
        <v>0</v>
      </c>
      <c r="S101" s="8">
        <f>AP101+BK101+CF101+DA101+DV101+EQ101+FL101+GG101</f>
        <v>0</v>
      </c>
      <c r="T101" s="8">
        <f>AO101+BJ101+CE101+CZ101+DU101+EP101+FK101+GF101</f>
        <v>0</v>
      </c>
      <c r="U101" s="8">
        <v>4.4</v>
      </c>
      <c r="V101" s="11"/>
      <c r="W101" s="10"/>
      <c r="X101" s="11"/>
      <c r="Y101" s="10"/>
      <c r="Z101" s="11"/>
      <c r="AA101" s="10"/>
      <c r="AB101" s="8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8"/>
      <c r="AP101" s="8">
        <f>AB101+AO101</f>
        <v>0</v>
      </c>
      <c r="AQ101" s="11"/>
      <c r="AR101" s="10"/>
      <c r="AS101" s="11"/>
      <c r="AT101" s="10"/>
      <c r="AU101" s="11"/>
      <c r="AV101" s="10"/>
      <c r="AW101" s="8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8"/>
      <c r="BK101" s="8">
        <f>AW101+BJ101</f>
        <v>0</v>
      </c>
      <c r="BL101" s="11"/>
      <c r="BM101" s="10"/>
      <c r="BN101" s="11"/>
      <c r="BO101" s="10"/>
      <c r="BP101" s="11"/>
      <c r="BQ101" s="10"/>
      <c r="BR101" s="8"/>
      <c r="BS101" s="11"/>
      <c r="BT101" s="10"/>
      <c r="BU101" s="11"/>
      <c r="BV101" s="10"/>
      <c r="BW101" s="11">
        <v>30</v>
      </c>
      <c r="BX101" s="10" t="s">
        <v>62</v>
      </c>
      <c r="BY101" s="11"/>
      <c r="BZ101" s="10"/>
      <c r="CA101" s="11"/>
      <c r="CB101" s="10"/>
      <c r="CC101" s="11"/>
      <c r="CD101" s="10"/>
      <c r="CE101" s="8">
        <v>2</v>
      </c>
      <c r="CF101" s="8">
        <f>BR101+CE101</f>
        <v>0</v>
      </c>
      <c r="CG101" s="11"/>
      <c r="CH101" s="10"/>
      <c r="CI101" s="11"/>
      <c r="CJ101" s="10"/>
      <c r="CK101" s="11"/>
      <c r="CL101" s="10"/>
      <c r="CM101" s="8"/>
      <c r="CN101" s="11"/>
      <c r="CO101" s="10"/>
      <c r="CP101" s="11"/>
      <c r="CQ101" s="10"/>
      <c r="CR101" s="11">
        <v>30</v>
      </c>
      <c r="CS101" s="10" t="s">
        <v>62</v>
      </c>
      <c r="CT101" s="11"/>
      <c r="CU101" s="10"/>
      <c r="CV101" s="11"/>
      <c r="CW101" s="10"/>
      <c r="CX101" s="11"/>
      <c r="CY101" s="10"/>
      <c r="CZ101" s="8">
        <v>3</v>
      </c>
      <c r="DA101" s="8">
        <f>CM101+CZ101</f>
        <v>0</v>
      </c>
      <c r="DB101" s="11"/>
      <c r="DC101" s="10"/>
      <c r="DD101" s="11"/>
      <c r="DE101" s="10"/>
      <c r="DF101" s="11"/>
      <c r="DG101" s="10"/>
      <c r="DH101" s="8"/>
      <c r="DI101" s="11"/>
      <c r="DJ101" s="10"/>
      <c r="DK101" s="11"/>
      <c r="DL101" s="10"/>
      <c r="DM101" s="11">
        <v>40</v>
      </c>
      <c r="DN101" s="10" t="s">
        <v>71</v>
      </c>
      <c r="DO101" s="11"/>
      <c r="DP101" s="10"/>
      <c r="DQ101" s="11"/>
      <c r="DR101" s="10"/>
      <c r="DS101" s="11"/>
      <c r="DT101" s="10"/>
      <c r="DU101" s="8">
        <v>4</v>
      </c>
      <c r="DV101" s="8">
        <f>DH101+DU101</f>
        <v>0</v>
      </c>
      <c r="DW101" s="11"/>
      <c r="DX101" s="10"/>
      <c r="DY101" s="11"/>
      <c r="DZ101" s="10"/>
      <c r="EA101" s="11"/>
      <c r="EB101" s="10"/>
      <c r="EC101" s="8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8"/>
      <c r="EQ101" s="8">
        <f>EC101+EP101</f>
        <v>0</v>
      </c>
      <c r="ER101" s="11"/>
      <c r="ES101" s="10"/>
      <c r="ET101" s="11"/>
      <c r="EU101" s="10"/>
      <c r="EV101" s="11"/>
      <c r="EW101" s="10"/>
      <c r="EX101" s="8"/>
      <c r="EY101" s="11"/>
      <c r="EZ101" s="10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8"/>
      <c r="FL101" s="8">
        <f>EX101+FK101</f>
        <v>0</v>
      </c>
      <c r="FM101" s="11"/>
      <c r="FN101" s="10"/>
      <c r="FO101" s="11"/>
      <c r="FP101" s="10"/>
      <c r="FQ101" s="11"/>
      <c r="FR101" s="10"/>
      <c r="FS101" s="8"/>
      <c r="FT101" s="11"/>
      <c r="FU101" s="10"/>
      <c r="FV101" s="11"/>
      <c r="FW101" s="10"/>
      <c r="FX101" s="11"/>
      <c r="FY101" s="10"/>
      <c r="FZ101" s="11"/>
      <c r="GA101" s="10"/>
      <c r="GB101" s="11"/>
      <c r="GC101" s="10"/>
      <c r="GD101" s="11"/>
      <c r="GE101" s="10"/>
      <c r="GF101" s="8"/>
      <c r="GG101" s="8">
        <f>FS101+GF101</f>
        <v>0</v>
      </c>
    </row>
    <row r="102" spans="1:189" ht="12.75">
      <c r="A102" s="7"/>
      <c r="B102" s="7">
        <v>6</v>
      </c>
      <c r="C102" s="7">
        <v>1</v>
      </c>
      <c r="D102" s="7"/>
      <c r="E102" s="7" t="s">
        <v>214</v>
      </c>
      <c r="F102" s="3" t="s">
        <v>215</v>
      </c>
      <c r="G102" s="7">
        <f>COUNTIF(V102:GG102,"e")</f>
        <v>0</v>
      </c>
      <c r="H102" s="7">
        <f>COUNTIF(V102:GG102,"z")</f>
        <v>0</v>
      </c>
      <c r="I102" s="7">
        <f>SUM(J102:R102)</f>
        <v>0</v>
      </c>
      <c r="J102" s="7">
        <f>V102+AQ102+BL102+CG102+DB102+DW102+ER102+FM102</f>
        <v>0</v>
      </c>
      <c r="K102" s="7">
        <f>X102+AS102+BN102+CI102+DD102+DY102+ET102+FO102</f>
        <v>0</v>
      </c>
      <c r="L102" s="7">
        <f>Z102+AU102+BP102+CK102+DF102+EA102+EV102+FQ102</f>
        <v>0</v>
      </c>
      <c r="M102" s="7">
        <f>AC102+AX102+BS102+CN102+DI102+ED102+EY102+FT102</f>
        <v>0</v>
      </c>
      <c r="N102" s="7">
        <f>AE102+AZ102+BU102+CP102+DK102+EF102+FA102+FV102</f>
        <v>0</v>
      </c>
      <c r="O102" s="7">
        <f>AG102+BB102+BW102+CR102+DM102+EH102+FC102+FX102</f>
        <v>0</v>
      </c>
      <c r="P102" s="7">
        <f>AI102+BD102+BY102+CT102+DO102+EJ102+FE102+FZ102</f>
        <v>0</v>
      </c>
      <c r="Q102" s="7">
        <f>AK102+BF102+CA102+CV102+DQ102+EL102+FG102+GB102</f>
        <v>0</v>
      </c>
      <c r="R102" s="7">
        <f>AM102+BH102+CC102+CX102+DS102+EN102+FI102+GD102</f>
        <v>0</v>
      </c>
      <c r="S102" s="8">
        <f>AP102+BK102+CF102+DA102+DV102+EQ102+FL102+GG102</f>
        <v>0</v>
      </c>
      <c r="T102" s="8">
        <f>AO102+BJ102+CE102+CZ102+DU102+EP102+FK102+GF102</f>
        <v>0</v>
      </c>
      <c r="U102" s="8">
        <v>0.6</v>
      </c>
      <c r="V102" s="11"/>
      <c r="W102" s="10"/>
      <c r="X102" s="11"/>
      <c r="Y102" s="10"/>
      <c r="Z102" s="11"/>
      <c r="AA102" s="10"/>
      <c r="AB102" s="8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8"/>
      <c r="AP102" s="8">
        <f>AB102+AO102</f>
        <v>0</v>
      </c>
      <c r="AQ102" s="11"/>
      <c r="AR102" s="10"/>
      <c r="AS102" s="11"/>
      <c r="AT102" s="10"/>
      <c r="AU102" s="11"/>
      <c r="AV102" s="10"/>
      <c r="AW102" s="8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8"/>
      <c r="BK102" s="8">
        <f>AW102+BJ102</f>
        <v>0</v>
      </c>
      <c r="BL102" s="11">
        <v>12</v>
      </c>
      <c r="BM102" s="10" t="s">
        <v>62</v>
      </c>
      <c r="BN102" s="11"/>
      <c r="BO102" s="10"/>
      <c r="BP102" s="11"/>
      <c r="BQ102" s="10"/>
      <c r="BR102" s="8">
        <v>1</v>
      </c>
      <c r="BS102" s="11"/>
      <c r="BT102" s="10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8"/>
      <c r="CF102" s="8">
        <f>BR102+CE102</f>
        <v>0</v>
      </c>
      <c r="CG102" s="11"/>
      <c r="CH102" s="10"/>
      <c r="CI102" s="11"/>
      <c r="CJ102" s="10"/>
      <c r="CK102" s="11"/>
      <c r="CL102" s="10"/>
      <c r="CM102" s="8"/>
      <c r="CN102" s="11"/>
      <c r="CO102" s="10"/>
      <c r="CP102" s="11"/>
      <c r="CQ102" s="10"/>
      <c r="CR102" s="11"/>
      <c r="CS102" s="10"/>
      <c r="CT102" s="11"/>
      <c r="CU102" s="10"/>
      <c r="CV102" s="11"/>
      <c r="CW102" s="10"/>
      <c r="CX102" s="11"/>
      <c r="CY102" s="10"/>
      <c r="CZ102" s="8"/>
      <c r="DA102" s="8">
        <f>CM102+CZ102</f>
        <v>0</v>
      </c>
      <c r="DB102" s="11"/>
      <c r="DC102" s="10"/>
      <c r="DD102" s="11"/>
      <c r="DE102" s="10"/>
      <c r="DF102" s="11"/>
      <c r="DG102" s="10"/>
      <c r="DH102" s="8"/>
      <c r="DI102" s="11"/>
      <c r="DJ102" s="10"/>
      <c r="DK102" s="11"/>
      <c r="DL102" s="10"/>
      <c r="DM102" s="11"/>
      <c r="DN102" s="10"/>
      <c r="DO102" s="11"/>
      <c r="DP102" s="10"/>
      <c r="DQ102" s="11"/>
      <c r="DR102" s="10"/>
      <c r="DS102" s="11"/>
      <c r="DT102" s="10"/>
      <c r="DU102" s="8"/>
      <c r="DV102" s="8">
        <f>DH102+DU102</f>
        <v>0</v>
      </c>
      <c r="DW102" s="11"/>
      <c r="DX102" s="10"/>
      <c r="DY102" s="11"/>
      <c r="DZ102" s="10"/>
      <c r="EA102" s="11"/>
      <c r="EB102" s="10"/>
      <c r="EC102" s="8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8"/>
      <c r="EQ102" s="8">
        <f>EC102+EP102</f>
        <v>0</v>
      </c>
      <c r="ER102" s="11"/>
      <c r="ES102" s="10"/>
      <c r="ET102" s="11"/>
      <c r="EU102" s="10"/>
      <c r="EV102" s="11"/>
      <c r="EW102" s="10"/>
      <c r="EX102" s="8"/>
      <c r="EY102" s="11"/>
      <c r="EZ102" s="10"/>
      <c r="FA102" s="11"/>
      <c r="FB102" s="10"/>
      <c r="FC102" s="11"/>
      <c r="FD102" s="10"/>
      <c r="FE102" s="11"/>
      <c r="FF102" s="10"/>
      <c r="FG102" s="11"/>
      <c r="FH102" s="10"/>
      <c r="FI102" s="11"/>
      <c r="FJ102" s="10"/>
      <c r="FK102" s="8"/>
      <c r="FL102" s="8">
        <f>EX102+FK102</f>
        <v>0</v>
      </c>
      <c r="FM102" s="11"/>
      <c r="FN102" s="10"/>
      <c r="FO102" s="11"/>
      <c r="FP102" s="10"/>
      <c r="FQ102" s="11"/>
      <c r="FR102" s="10"/>
      <c r="FS102" s="8"/>
      <c r="FT102" s="11"/>
      <c r="FU102" s="10"/>
      <c r="FV102" s="11"/>
      <c r="FW102" s="10"/>
      <c r="FX102" s="11"/>
      <c r="FY102" s="10"/>
      <c r="FZ102" s="11"/>
      <c r="GA102" s="10"/>
      <c r="GB102" s="11"/>
      <c r="GC102" s="10"/>
      <c r="GD102" s="11"/>
      <c r="GE102" s="10"/>
      <c r="GF102" s="8"/>
      <c r="GG102" s="8">
        <f>FS102+GF102</f>
        <v>0</v>
      </c>
    </row>
    <row r="103" spans="1:189" ht="12.75">
      <c r="A103" s="7"/>
      <c r="B103" s="7">
        <v>6</v>
      </c>
      <c r="C103" s="7">
        <v>1</v>
      </c>
      <c r="D103" s="7"/>
      <c r="E103" s="7" t="s">
        <v>216</v>
      </c>
      <c r="F103" s="3" t="s">
        <v>217</v>
      </c>
      <c r="G103" s="7">
        <f>COUNTIF(V103:GG103,"e")</f>
        <v>0</v>
      </c>
      <c r="H103" s="7">
        <f>COUNTIF(V103:GG103,"z")</f>
        <v>0</v>
      </c>
      <c r="I103" s="7">
        <f>SUM(J103:R103)</f>
        <v>0</v>
      </c>
      <c r="J103" s="7">
        <f>V103+AQ103+BL103+CG103+DB103+DW103+ER103+FM103</f>
        <v>0</v>
      </c>
      <c r="K103" s="7">
        <f>X103+AS103+BN103+CI103+DD103+DY103+ET103+FO103</f>
        <v>0</v>
      </c>
      <c r="L103" s="7">
        <f>Z103+AU103+BP103+CK103+DF103+EA103+EV103+FQ103</f>
        <v>0</v>
      </c>
      <c r="M103" s="7">
        <f>AC103+AX103+BS103+CN103+DI103+ED103+EY103+FT103</f>
        <v>0</v>
      </c>
      <c r="N103" s="7">
        <f>AE103+AZ103+BU103+CP103+DK103+EF103+FA103+FV103</f>
        <v>0</v>
      </c>
      <c r="O103" s="7">
        <f>AG103+BB103+BW103+CR103+DM103+EH103+FC103+FX103</f>
        <v>0</v>
      </c>
      <c r="P103" s="7">
        <f>AI103+BD103+BY103+CT103+DO103+EJ103+FE103+FZ103</f>
        <v>0</v>
      </c>
      <c r="Q103" s="7">
        <f>AK103+BF103+CA103+CV103+DQ103+EL103+FG103+GB103</f>
        <v>0</v>
      </c>
      <c r="R103" s="7">
        <f>AM103+BH103+CC103+CX103+DS103+EN103+FI103+GD103</f>
        <v>0</v>
      </c>
      <c r="S103" s="8">
        <f>AP103+BK103+CF103+DA103+DV103+EQ103+FL103+GG103</f>
        <v>0</v>
      </c>
      <c r="T103" s="8">
        <f>AO103+BJ103+CE103+CZ103+DU103+EP103+FK103+GF103</f>
        <v>0</v>
      </c>
      <c r="U103" s="8">
        <v>0.6</v>
      </c>
      <c r="V103" s="11"/>
      <c r="W103" s="10"/>
      <c r="X103" s="11"/>
      <c r="Y103" s="10"/>
      <c r="Z103" s="11"/>
      <c r="AA103" s="10"/>
      <c r="AB103" s="8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8"/>
      <c r="AP103" s="8">
        <f>AB103+AO103</f>
        <v>0</v>
      </c>
      <c r="AQ103" s="11"/>
      <c r="AR103" s="10"/>
      <c r="AS103" s="11"/>
      <c r="AT103" s="10"/>
      <c r="AU103" s="11"/>
      <c r="AV103" s="10"/>
      <c r="AW103" s="8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8"/>
      <c r="BK103" s="8">
        <f>AW103+BJ103</f>
        <v>0</v>
      </c>
      <c r="BL103" s="11">
        <v>12</v>
      </c>
      <c r="BM103" s="10" t="s">
        <v>62</v>
      </c>
      <c r="BN103" s="11"/>
      <c r="BO103" s="10"/>
      <c r="BP103" s="11"/>
      <c r="BQ103" s="10"/>
      <c r="BR103" s="8">
        <v>1</v>
      </c>
      <c r="BS103" s="11"/>
      <c r="BT103" s="10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8"/>
      <c r="CF103" s="8">
        <f>BR103+CE103</f>
        <v>0</v>
      </c>
      <c r="CG103" s="11"/>
      <c r="CH103" s="10"/>
      <c r="CI103" s="11"/>
      <c r="CJ103" s="10"/>
      <c r="CK103" s="11"/>
      <c r="CL103" s="10"/>
      <c r="CM103" s="8"/>
      <c r="CN103" s="11"/>
      <c r="CO103" s="10"/>
      <c r="CP103" s="11"/>
      <c r="CQ103" s="10"/>
      <c r="CR103" s="11"/>
      <c r="CS103" s="10"/>
      <c r="CT103" s="11"/>
      <c r="CU103" s="10"/>
      <c r="CV103" s="11"/>
      <c r="CW103" s="10"/>
      <c r="CX103" s="11"/>
      <c r="CY103" s="10"/>
      <c r="CZ103" s="8"/>
      <c r="DA103" s="8">
        <f>CM103+CZ103</f>
        <v>0</v>
      </c>
      <c r="DB103" s="11"/>
      <c r="DC103" s="10"/>
      <c r="DD103" s="11"/>
      <c r="DE103" s="10"/>
      <c r="DF103" s="11"/>
      <c r="DG103" s="10"/>
      <c r="DH103" s="8"/>
      <c r="DI103" s="11"/>
      <c r="DJ103" s="10"/>
      <c r="DK103" s="11"/>
      <c r="DL103" s="10"/>
      <c r="DM103" s="11"/>
      <c r="DN103" s="10"/>
      <c r="DO103" s="11"/>
      <c r="DP103" s="10"/>
      <c r="DQ103" s="11"/>
      <c r="DR103" s="10"/>
      <c r="DS103" s="11"/>
      <c r="DT103" s="10"/>
      <c r="DU103" s="8"/>
      <c r="DV103" s="8">
        <f>DH103+DU103</f>
        <v>0</v>
      </c>
      <c r="DW103" s="11"/>
      <c r="DX103" s="10"/>
      <c r="DY103" s="11"/>
      <c r="DZ103" s="10"/>
      <c r="EA103" s="11"/>
      <c r="EB103" s="10"/>
      <c r="EC103" s="8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8"/>
      <c r="EQ103" s="8">
        <f>EC103+EP103</f>
        <v>0</v>
      </c>
      <c r="ER103" s="11"/>
      <c r="ES103" s="10"/>
      <c r="ET103" s="11"/>
      <c r="EU103" s="10"/>
      <c r="EV103" s="11"/>
      <c r="EW103" s="10"/>
      <c r="EX103" s="8"/>
      <c r="EY103" s="11"/>
      <c r="EZ103" s="10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8"/>
      <c r="FL103" s="8">
        <f>EX103+FK103</f>
        <v>0</v>
      </c>
      <c r="FM103" s="11"/>
      <c r="FN103" s="10"/>
      <c r="FO103" s="11"/>
      <c r="FP103" s="10"/>
      <c r="FQ103" s="11"/>
      <c r="FR103" s="10"/>
      <c r="FS103" s="8"/>
      <c r="FT103" s="11"/>
      <c r="FU103" s="10"/>
      <c r="FV103" s="11"/>
      <c r="FW103" s="10"/>
      <c r="FX103" s="11"/>
      <c r="FY103" s="10"/>
      <c r="FZ103" s="11"/>
      <c r="GA103" s="10"/>
      <c r="GB103" s="11"/>
      <c r="GC103" s="10"/>
      <c r="GD103" s="11"/>
      <c r="GE103" s="10"/>
      <c r="GF103" s="8"/>
      <c r="GG103" s="8">
        <f>FS103+GF103</f>
        <v>0</v>
      </c>
    </row>
    <row r="104" spans="1:189" ht="12.75">
      <c r="A104" s="7"/>
      <c r="B104" s="7">
        <v>6</v>
      </c>
      <c r="C104" s="7">
        <v>1</v>
      </c>
      <c r="D104" s="7"/>
      <c r="E104" s="7" t="s">
        <v>218</v>
      </c>
      <c r="F104" s="3" t="s">
        <v>219</v>
      </c>
      <c r="G104" s="7">
        <f>COUNTIF(V104:GG104,"e")</f>
        <v>0</v>
      </c>
      <c r="H104" s="7">
        <f>COUNTIF(V104:GG104,"z")</f>
        <v>0</v>
      </c>
      <c r="I104" s="7">
        <f>SUM(J104:R104)</f>
        <v>0</v>
      </c>
      <c r="J104" s="7">
        <f>V104+AQ104+BL104+CG104+DB104+DW104+ER104+FM104</f>
        <v>0</v>
      </c>
      <c r="K104" s="7">
        <f>X104+AS104+BN104+CI104+DD104+DY104+ET104+FO104</f>
        <v>0</v>
      </c>
      <c r="L104" s="7">
        <f>Z104+AU104+BP104+CK104+DF104+EA104+EV104+FQ104</f>
        <v>0</v>
      </c>
      <c r="M104" s="7">
        <f>AC104+AX104+BS104+CN104+DI104+ED104+EY104+FT104</f>
        <v>0</v>
      </c>
      <c r="N104" s="7">
        <f>AE104+AZ104+BU104+CP104+DK104+EF104+FA104+FV104</f>
        <v>0</v>
      </c>
      <c r="O104" s="7">
        <f>AG104+BB104+BW104+CR104+DM104+EH104+FC104+FX104</f>
        <v>0</v>
      </c>
      <c r="P104" s="7">
        <f>AI104+BD104+BY104+CT104+DO104+EJ104+FE104+FZ104</f>
        <v>0</v>
      </c>
      <c r="Q104" s="7">
        <f>AK104+BF104+CA104+CV104+DQ104+EL104+FG104+GB104</f>
        <v>0</v>
      </c>
      <c r="R104" s="7">
        <f>AM104+BH104+CC104+CX104+DS104+EN104+FI104+GD104</f>
        <v>0</v>
      </c>
      <c r="S104" s="8">
        <f>AP104+BK104+CF104+DA104+DV104+EQ104+FL104+GG104</f>
        <v>0</v>
      </c>
      <c r="T104" s="8">
        <f>AO104+BJ104+CE104+CZ104+DU104+EP104+FK104+GF104</f>
        <v>0</v>
      </c>
      <c r="U104" s="8">
        <v>0</v>
      </c>
      <c r="V104" s="11"/>
      <c r="W104" s="10"/>
      <c r="X104" s="11"/>
      <c r="Y104" s="10"/>
      <c r="Z104" s="11"/>
      <c r="AA104" s="10"/>
      <c r="AB104" s="8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8"/>
      <c r="AP104" s="8">
        <f>AB104+AO104</f>
        <v>0</v>
      </c>
      <c r="AQ104" s="11"/>
      <c r="AR104" s="10"/>
      <c r="AS104" s="11"/>
      <c r="AT104" s="10"/>
      <c r="AU104" s="11"/>
      <c r="AV104" s="10"/>
      <c r="AW104" s="8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8"/>
      <c r="BK104" s="8">
        <f>AW104+BJ104</f>
        <v>0</v>
      </c>
      <c r="BL104" s="11">
        <v>12</v>
      </c>
      <c r="BM104" s="10" t="s">
        <v>62</v>
      </c>
      <c r="BN104" s="11"/>
      <c r="BO104" s="10"/>
      <c r="BP104" s="11"/>
      <c r="BQ104" s="10"/>
      <c r="BR104" s="8">
        <v>1</v>
      </c>
      <c r="BS104" s="11"/>
      <c r="BT104" s="10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8"/>
      <c r="CF104" s="8">
        <f>BR104+CE104</f>
        <v>0</v>
      </c>
      <c r="CG104" s="11"/>
      <c r="CH104" s="10"/>
      <c r="CI104" s="11"/>
      <c r="CJ104" s="10"/>
      <c r="CK104" s="11"/>
      <c r="CL104" s="10"/>
      <c r="CM104" s="8"/>
      <c r="CN104" s="11"/>
      <c r="CO104" s="10"/>
      <c r="CP104" s="11"/>
      <c r="CQ104" s="10"/>
      <c r="CR104" s="11"/>
      <c r="CS104" s="10"/>
      <c r="CT104" s="11"/>
      <c r="CU104" s="10"/>
      <c r="CV104" s="11"/>
      <c r="CW104" s="10"/>
      <c r="CX104" s="11"/>
      <c r="CY104" s="10"/>
      <c r="CZ104" s="8"/>
      <c r="DA104" s="8">
        <f>CM104+CZ104</f>
        <v>0</v>
      </c>
      <c r="DB104" s="11"/>
      <c r="DC104" s="10"/>
      <c r="DD104" s="11"/>
      <c r="DE104" s="10"/>
      <c r="DF104" s="11"/>
      <c r="DG104" s="10"/>
      <c r="DH104" s="8"/>
      <c r="DI104" s="11"/>
      <c r="DJ104" s="10"/>
      <c r="DK104" s="11"/>
      <c r="DL104" s="10"/>
      <c r="DM104" s="11"/>
      <c r="DN104" s="10"/>
      <c r="DO104" s="11"/>
      <c r="DP104" s="10"/>
      <c r="DQ104" s="11"/>
      <c r="DR104" s="10"/>
      <c r="DS104" s="11"/>
      <c r="DT104" s="10"/>
      <c r="DU104" s="8"/>
      <c r="DV104" s="8">
        <f>DH104+DU104</f>
        <v>0</v>
      </c>
      <c r="DW104" s="11"/>
      <c r="DX104" s="10"/>
      <c r="DY104" s="11"/>
      <c r="DZ104" s="10"/>
      <c r="EA104" s="11"/>
      <c r="EB104" s="10"/>
      <c r="EC104" s="8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8"/>
      <c r="EQ104" s="8">
        <f>EC104+EP104</f>
        <v>0</v>
      </c>
      <c r="ER104" s="11"/>
      <c r="ES104" s="10"/>
      <c r="ET104" s="11"/>
      <c r="EU104" s="10"/>
      <c r="EV104" s="11"/>
      <c r="EW104" s="10"/>
      <c r="EX104" s="8"/>
      <c r="EY104" s="11"/>
      <c r="EZ104" s="10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8"/>
      <c r="FL104" s="8">
        <f>EX104+FK104</f>
        <v>0</v>
      </c>
      <c r="FM104" s="11"/>
      <c r="FN104" s="10"/>
      <c r="FO104" s="11"/>
      <c r="FP104" s="10"/>
      <c r="FQ104" s="11"/>
      <c r="FR104" s="10"/>
      <c r="FS104" s="8"/>
      <c r="FT104" s="11"/>
      <c r="FU104" s="10"/>
      <c r="FV104" s="11"/>
      <c r="FW104" s="10"/>
      <c r="FX104" s="11"/>
      <c r="FY104" s="10"/>
      <c r="FZ104" s="11"/>
      <c r="GA104" s="10"/>
      <c r="GB104" s="11"/>
      <c r="GC104" s="10"/>
      <c r="GD104" s="11"/>
      <c r="GE104" s="10"/>
      <c r="GF104" s="8"/>
      <c r="GG104" s="8">
        <f>FS104+GF104</f>
        <v>0</v>
      </c>
    </row>
    <row r="105" spans="1:189" ht="12.75">
      <c r="A105" s="7"/>
      <c r="B105" s="7">
        <v>2</v>
      </c>
      <c r="C105" s="7">
        <v>1</v>
      </c>
      <c r="D105" s="7"/>
      <c r="E105" s="7" t="s">
        <v>220</v>
      </c>
      <c r="F105" s="3" t="s">
        <v>221</v>
      </c>
      <c r="G105" s="7">
        <f>COUNTIF(V105:GG105,"e")</f>
        <v>0</v>
      </c>
      <c r="H105" s="7">
        <f>COUNTIF(V105:GG105,"z")</f>
        <v>0</v>
      </c>
      <c r="I105" s="7">
        <f>SUM(J105:R105)</f>
        <v>0</v>
      </c>
      <c r="J105" s="7">
        <f>V105+AQ105+BL105+CG105+DB105+DW105+ER105+FM105</f>
        <v>0</v>
      </c>
      <c r="K105" s="7">
        <f>X105+AS105+BN105+CI105+DD105+DY105+ET105+FO105</f>
        <v>0</v>
      </c>
      <c r="L105" s="7">
        <f>Z105+AU105+BP105+CK105+DF105+EA105+EV105+FQ105</f>
        <v>0</v>
      </c>
      <c r="M105" s="7">
        <f>AC105+AX105+BS105+CN105+DI105+ED105+EY105+FT105</f>
        <v>0</v>
      </c>
      <c r="N105" s="7">
        <f>AE105+AZ105+BU105+CP105+DK105+EF105+FA105+FV105</f>
        <v>0</v>
      </c>
      <c r="O105" s="7">
        <f>AG105+BB105+BW105+CR105+DM105+EH105+FC105+FX105</f>
        <v>0</v>
      </c>
      <c r="P105" s="7">
        <f>AI105+BD105+BY105+CT105+DO105+EJ105+FE105+FZ105</f>
        <v>0</v>
      </c>
      <c r="Q105" s="7">
        <f>AK105+BF105+CA105+CV105+DQ105+EL105+FG105+GB105</f>
        <v>0</v>
      </c>
      <c r="R105" s="7">
        <f>AM105+BH105+CC105+CX105+DS105+EN105+FI105+GD105</f>
        <v>0</v>
      </c>
      <c r="S105" s="8">
        <f>AP105+BK105+CF105+DA105+DV105+EQ105+FL105+GG105</f>
        <v>0</v>
      </c>
      <c r="T105" s="8">
        <f>AO105+BJ105+CE105+CZ105+DU105+EP105+FK105+GF105</f>
        <v>0</v>
      </c>
      <c r="U105" s="8">
        <v>0.8</v>
      </c>
      <c r="V105" s="11"/>
      <c r="W105" s="10"/>
      <c r="X105" s="11"/>
      <c r="Y105" s="10"/>
      <c r="Z105" s="11"/>
      <c r="AA105" s="10"/>
      <c r="AB105" s="8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8"/>
      <c r="AP105" s="8">
        <f>AB105+AO105</f>
        <v>0</v>
      </c>
      <c r="AQ105" s="11"/>
      <c r="AR105" s="10"/>
      <c r="AS105" s="11"/>
      <c r="AT105" s="10"/>
      <c r="AU105" s="11"/>
      <c r="AV105" s="10"/>
      <c r="AW105" s="8"/>
      <c r="AX105" s="11"/>
      <c r="AY105" s="10"/>
      <c r="AZ105" s="11">
        <v>18</v>
      </c>
      <c r="BA105" s="10" t="s">
        <v>62</v>
      </c>
      <c r="BB105" s="11"/>
      <c r="BC105" s="10"/>
      <c r="BD105" s="11"/>
      <c r="BE105" s="10"/>
      <c r="BF105" s="11"/>
      <c r="BG105" s="10"/>
      <c r="BH105" s="11"/>
      <c r="BI105" s="10"/>
      <c r="BJ105" s="8">
        <v>2</v>
      </c>
      <c r="BK105" s="8">
        <f>AW105+BJ105</f>
        <v>0</v>
      </c>
      <c r="BL105" s="11"/>
      <c r="BM105" s="10"/>
      <c r="BN105" s="11"/>
      <c r="BO105" s="10"/>
      <c r="BP105" s="11"/>
      <c r="BQ105" s="10"/>
      <c r="BR105" s="8"/>
      <c r="BS105" s="11"/>
      <c r="BT105" s="10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8"/>
      <c r="CF105" s="8">
        <f>BR105+CE105</f>
        <v>0</v>
      </c>
      <c r="CG105" s="11"/>
      <c r="CH105" s="10"/>
      <c r="CI105" s="11"/>
      <c r="CJ105" s="10"/>
      <c r="CK105" s="11"/>
      <c r="CL105" s="10"/>
      <c r="CM105" s="8"/>
      <c r="CN105" s="11"/>
      <c r="CO105" s="10"/>
      <c r="CP105" s="11"/>
      <c r="CQ105" s="10"/>
      <c r="CR105" s="11"/>
      <c r="CS105" s="10"/>
      <c r="CT105" s="11"/>
      <c r="CU105" s="10"/>
      <c r="CV105" s="11"/>
      <c r="CW105" s="10"/>
      <c r="CX105" s="11"/>
      <c r="CY105" s="10"/>
      <c r="CZ105" s="8"/>
      <c r="DA105" s="8">
        <f>CM105+CZ105</f>
        <v>0</v>
      </c>
      <c r="DB105" s="11"/>
      <c r="DC105" s="10"/>
      <c r="DD105" s="11"/>
      <c r="DE105" s="10"/>
      <c r="DF105" s="11"/>
      <c r="DG105" s="10"/>
      <c r="DH105" s="8"/>
      <c r="DI105" s="11"/>
      <c r="DJ105" s="10"/>
      <c r="DK105" s="11"/>
      <c r="DL105" s="10"/>
      <c r="DM105" s="11"/>
      <c r="DN105" s="10"/>
      <c r="DO105" s="11"/>
      <c r="DP105" s="10"/>
      <c r="DQ105" s="11"/>
      <c r="DR105" s="10"/>
      <c r="DS105" s="11"/>
      <c r="DT105" s="10"/>
      <c r="DU105" s="8"/>
      <c r="DV105" s="8">
        <f>DH105+DU105</f>
        <v>0</v>
      </c>
      <c r="DW105" s="11"/>
      <c r="DX105" s="10"/>
      <c r="DY105" s="11"/>
      <c r="DZ105" s="10"/>
      <c r="EA105" s="11"/>
      <c r="EB105" s="10"/>
      <c r="EC105" s="8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8"/>
      <c r="EQ105" s="8">
        <f>EC105+EP105</f>
        <v>0</v>
      </c>
      <c r="ER105" s="11"/>
      <c r="ES105" s="10"/>
      <c r="ET105" s="11"/>
      <c r="EU105" s="10"/>
      <c r="EV105" s="11"/>
      <c r="EW105" s="10"/>
      <c r="EX105" s="8"/>
      <c r="EY105" s="11"/>
      <c r="EZ105" s="10"/>
      <c r="FA105" s="11"/>
      <c r="FB105" s="10"/>
      <c r="FC105" s="11"/>
      <c r="FD105" s="10"/>
      <c r="FE105" s="11"/>
      <c r="FF105" s="10"/>
      <c r="FG105" s="11"/>
      <c r="FH105" s="10"/>
      <c r="FI105" s="11"/>
      <c r="FJ105" s="10"/>
      <c r="FK105" s="8"/>
      <c r="FL105" s="8">
        <f>EX105+FK105</f>
        <v>0</v>
      </c>
      <c r="FM105" s="11"/>
      <c r="FN105" s="10"/>
      <c r="FO105" s="11"/>
      <c r="FP105" s="10"/>
      <c r="FQ105" s="11"/>
      <c r="FR105" s="10"/>
      <c r="FS105" s="8"/>
      <c r="FT105" s="11"/>
      <c r="FU105" s="10"/>
      <c r="FV105" s="11"/>
      <c r="FW105" s="10"/>
      <c r="FX105" s="11"/>
      <c r="FY105" s="10"/>
      <c r="FZ105" s="11"/>
      <c r="GA105" s="10"/>
      <c r="GB105" s="11"/>
      <c r="GC105" s="10"/>
      <c r="GD105" s="11"/>
      <c r="GE105" s="10"/>
      <c r="GF105" s="8"/>
      <c r="GG105" s="8">
        <f>FS105+GF105</f>
        <v>0</v>
      </c>
    </row>
    <row r="106" spans="1:189" ht="12.75">
      <c r="A106" s="7"/>
      <c r="B106" s="7">
        <v>2</v>
      </c>
      <c r="C106" s="7">
        <v>1</v>
      </c>
      <c r="D106" s="7"/>
      <c r="E106" s="7" t="s">
        <v>222</v>
      </c>
      <c r="F106" s="3" t="s">
        <v>223</v>
      </c>
      <c r="G106" s="7">
        <f>COUNTIF(V106:GG106,"e")</f>
        <v>0</v>
      </c>
      <c r="H106" s="7">
        <f>COUNTIF(V106:GG106,"z")</f>
        <v>0</v>
      </c>
      <c r="I106" s="7">
        <f>SUM(J106:R106)</f>
        <v>0</v>
      </c>
      <c r="J106" s="7">
        <f>V106+AQ106+BL106+CG106+DB106+DW106+ER106+FM106</f>
        <v>0</v>
      </c>
      <c r="K106" s="7">
        <f>X106+AS106+BN106+CI106+DD106+DY106+ET106+FO106</f>
        <v>0</v>
      </c>
      <c r="L106" s="7">
        <f>Z106+AU106+BP106+CK106+DF106+EA106+EV106+FQ106</f>
        <v>0</v>
      </c>
      <c r="M106" s="7">
        <f>AC106+AX106+BS106+CN106+DI106+ED106+EY106+FT106</f>
        <v>0</v>
      </c>
      <c r="N106" s="7">
        <f>AE106+AZ106+BU106+CP106+DK106+EF106+FA106+FV106</f>
        <v>0</v>
      </c>
      <c r="O106" s="7">
        <f>AG106+BB106+BW106+CR106+DM106+EH106+FC106+FX106</f>
        <v>0</v>
      </c>
      <c r="P106" s="7">
        <f>AI106+BD106+BY106+CT106+DO106+EJ106+FE106+FZ106</f>
        <v>0</v>
      </c>
      <c r="Q106" s="7">
        <f>AK106+BF106+CA106+CV106+DQ106+EL106+FG106+GB106</f>
        <v>0</v>
      </c>
      <c r="R106" s="7">
        <f>AM106+BH106+CC106+CX106+DS106+EN106+FI106+GD106</f>
        <v>0</v>
      </c>
      <c r="S106" s="8">
        <f>AP106+BK106+CF106+DA106+DV106+EQ106+FL106+GG106</f>
        <v>0</v>
      </c>
      <c r="T106" s="8">
        <f>AO106+BJ106+CE106+CZ106+DU106+EP106+FK106+GF106</f>
        <v>0</v>
      </c>
      <c r="U106" s="8">
        <v>0.7</v>
      </c>
      <c r="V106" s="11"/>
      <c r="W106" s="10"/>
      <c r="X106" s="11"/>
      <c r="Y106" s="10"/>
      <c r="Z106" s="11"/>
      <c r="AA106" s="10"/>
      <c r="AB106" s="8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8"/>
      <c r="AP106" s="8">
        <f>AB106+AO106</f>
        <v>0</v>
      </c>
      <c r="AQ106" s="11"/>
      <c r="AR106" s="10"/>
      <c r="AS106" s="11"/>
      <c r="AT106" s="10"/>
      <c r="AU106" s="11"/>
      <c r="AV106" s="10"/>
      <c r="AW106" s="8"/>
      <c r="AX106" s="11"/>
      <c r="AY106" s="10"/>
      <c r="AZ106" s="11">
        <v>18</v>
      </c>
      <c r="BA106" s="10" t="s">
        <v>62</v>
      </c>
      <c r="BB106" s="11"/>
      <c r="BC106" s="10"/>
      <c r="BD106" s="11"/>
      <c r="BE106" s="10"/>
      <c r="BF106" s="11"/>
      <c r="BG106" s="10"/>
      <c r="BH106" s="11"/>
      <c r="BI106" s="10"/>
      <c r="BJ106" s="8">
        <v>2</v>
      </c>
      <c r="BK106" s="8">
        <f>AW106+BJ106</f>
        <v>0</v>
      </c>
      <c r="BL106" s="11"/>
      <c r="BM106" s="10"/>
      <c r="BN106" s="11"/>
      <c r="BO106" s="10"/>
      <c r="BP106" s="11"/>
      <c r="BQ106" s="10"/>
      <c r="BR106" s="8"/>
      <c r="BS106" s="11"/>
      <c r="BT106" s="10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8"/>
      <c r="CF106" s="8">
        <f>BR106+CE106</f>
        <v>0</v>
      </c>
      <c r="CG106" s="11"/>
      <c r="CH106" s="10"/>
      <c r="CI106" s="11"/>
      <c r="CJ106" s="10"/>
      <c r="CK106" s="11"/>
      <c r="CL106" s="10"/>
      <c r="CM106" s="8"/>
      <c r="CN106" s="11"/>
      <c r="CO106" s="10"/>
      <c r="CP106" s="11"/>
      <c r="CQ106" s="10"/>
      <c r="CR106" s="11"/>
      <c r="CS106" s="10"/>
      <c r="CT106" s="11"/>
      <c r="CU106" s="10"/>
      <c r="CV106" s="11"/>
      <c r="CW106" s="10"/>
      <c r="CX106" s="11"/>
      <c r="CY106" s="10"/>
      <c r="CZ106" s="8"/>
      <c r="DA106" s="8">
        <f>CM106+CZ106</f>
        <v>0</v>
      </c>
      <c r="DB106" s="11"/>
      <c r="DC106" s="10"/>
      <c r="DD106" s="11"/>
      <c r="DE106" s="10"/>
      <c r="DF106" s="11"/>
      <c r="DG106" s="10"/>
      <c r="DH106" s="8"/>
      <c r="DI106" s="11"/>
      <c r="DJ106" s="10"/>
      <c r="DK106" s="11"/>
      <c r="DL106" s="10"/>
      <c r="DM106" s="11"/>
      <c r="DN106" s="10"/>
      <c r="DO106" s="11"/>
      <c r="DP106" s="10"/>
      <c r="DQ106" s="11"/>
      <c r="DR106" s="10"/>
      <c r="DS106" s="11"/>
      <c r="DT106" s="10"/>
      <c r="DU106" s="8"/>
      <c r="DV106" s="8">
        <f>DH106+DU106</f>
        <v>0</v>
      </c>
      <c r="DW106" s="11"/>
      <c r="DX106" s="10"/>
      <c r="DY106" s="11"/>
      <c r="DZ106" s="10"/>
      <c r="EA106" s="11"/>
      <c r="EB106" s="10"/>
      <c r="EC106" s="8"/>
      <c r="ED106" s="11"/>
      <c r="EE106" s="10"/>
      <c r="EF106" s="11"/>
      <c r="EG106" s="10"/>
      <c r="EH106" s="11"/>
      <c r="EI106" s="10"/>
      <c r="EJ106" s="11"/>
      <c r="EK106" s="10"/>
      <c r="EL106" s="11"/>
      <c r="EM106" s="10"/>
      <c r="EN106" s="11"/>
      <c r="EO106" s="10"/>
      <c r="EP106" s="8"/>
      <c r="EQ106" s="8">
        <f>EC106+EP106</f>
        <v>0</v>
      </c>
      <c r="ER106" s="11"/>
      <c r="ES106" s="10"/>
      <c r="ET106" s="11"/>
      <c r="EU106" s="10"/>
      <c r="EV106" s="11"/>
      <c r="EW106" s="10"/>
      <c r="EX106" s="8"/>
      <c r="EY106" s="11"/>
      <c r="EZ106" s="10"/>
      <c r="FA106" s="11"/>
      <c r="FB106" s="10"/>
      <c r="FC106" s="11"/>
      <c r="FD106" s="10"/>
      <c r="FE106" s="11"/>
      <c r="FF106" s="10"/>
      <c r="FG106" s="11"/>
      <c r="FH106" s="10"/>
      <c r="FI106" s="11"/>
      <c r="FJ106" s="10"/>
      <c r="FK106" s="8"/>
      <c r="FL106" s="8">
        <f>EX106+FK106</f>
        <v>0</v>
      </c>
      <c r="FM106" s="11"/>
      <c r="FN106" s="10"/>
      <c r="FO106" s="11"/>
      <c r="FP106" s="10"/>
      <c r="FQ106" s="11"/>
      <c r="FR106" s="10"/>
      <c r="FS106" s="8"/>
      <c r="FT106" s="11"/>
      <c r="FU106" s="10"/>
      <c r="FV106" s="11"/>
      <c r="FW106" s="10"/>
      <c r="FX106" s="11"/>
      <c r="FY106" s="10"/>
      <c r="FZ106" s="11"/>
      <c r="GA106" s="10"/>
      <c r="GB106" s="11"/>
      <c r="GC106" s="10"/>
      <c r="GD106" s="11"/>
      <c r="GE106" s="10"/>
      <c r="GF106" s="8"/>
      <c r="GG106" s="8">
        <f>FS106+GF106</f>
        <v>0</v>
      </c>
    </row>
    <row r="107" spans="1:189" ht="12.75">
      <c r="A107" s="7"/>
      <c r="B107" s="7">
        <v>2</v>
      </c>
      <c r="C107" s="7">
        <v>1</v>
      </c>
      <c r="D107" s="7"/>
      <c r="E107" s="7" t="s">
        <v>224</v>
      </c>
      <c r="F107" s="3" t="s">
        <v>225</v>
      </c>
      <c r="G107" s="7">
        <f>COUNTIF(V107:GG107,"e")</f>
        <v>0</v>
      </c>
      <c r="H107" s="7">
        <f>COUNTIF(V107:GG107,"z")</f>
        <v>0</v>
      </c>
      <c r="I107" s="7">
        <f>SUM(J107:R107)</f>
        <v>0</v>
      </c>
      <c r="J107" s="7">
        <f>V107+AQ107+BL107+CG107+DB107+DW107+ER107+FM107</f>
        <v>0</v>
      </c>
      <c r="K107" s="7">
        <f>X107+AS107+BN107+CI107+DD107+DY107+ET107+FO107</f>
        <v>0</v>
      </c>
      <c r="L107" s="7">
        <f>Z107+AU107+BP107+CK107+DF107+EA107+EV107+FQ107</f>
        <v>0</v>
      </c>
      <c r="M107" s="7">
        <f>AC107+AX107+BS107+CN107+DI107+ED107+EY107+FT107</f>
        <v>0</v>
      </c>
      <c r="N107" s="7">
        <f>AE107+AZ107+BU107+CP107+DK107+EF107+FA107+FV107</f>
        <v>0</v>
      </c>
      <c r="O107" s="7">
        <f>AG107+BB107+BW107+CR107+DM107+EH107+FC107+FX107</f>
        <v>0</v>
      </c>
      <c r="P107" s="7">
        <f>AI107+BD107+BY107+CT107+DO107+EJ107+FE107+FZ107</f>
        <v>0</v>
      </c>
      <c r="Q107" s="7">
        <f>AK107+BF107+CA107+CV107+DQ107+EL107+FG107+GB107</f>
        <v>0</v>
      </c>
      <c r="R107" s="7">
        <f>AM107+BH107+CC107+CX107+DS107+EN107+FI107+GD107</f>
        <v>0</v>
      </c>
      <c r="S107" s="8">
        <f>AP107+BK107+CF107+DA107+DV107+EQ107+FL107+GG107</f>
        <v>0</v>
      </c>
      <c r="T107" s="8">
        <f>AO107+BJ107+CE107+CZ107+DU107+EP107+FK107+GF107</f>
        <v>0</v>
      </c>
      <c r="U107" s="8">
        <v>0.7</v>
      </c>
      <c r="V107" s="11"/>
      <c r="W107" s="10"/>
      <c r="X107" s="11"/>
      <c r="Y107" s="10"/>
      <c r="Z107" s="11"/>
      <c r="AA107" s="10"/>
      <c r="AB107" s="8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8"/>
      <c r="AP107" s="8">
        <f>AB107+AO107</f>
        <v>0</v>
      </c>
      <c r="AQ107" s="11"/>
      <c r="AR107" s="10"/>
      <c r="AS107" s="11"/>
      <c r="AT107" s="10"/>
      <c r="AU107" s="11"/>
      <c r="AV107" s="10"/>
      <c r="AW107" s="8"/>
      <c r="AX107" s="11"/>
      <c r="AY107" s="10"/>
      <c r="AZ107" s="11">
        <v>18</v>
      </c>
      <c r="BA107" s="10" t="s">
        <v>62</v>
      </c>
      <c r="BB107" s="11"/>
      <c r="BC107" s="10"/>
      <c r="BD107" s="11"/>
      <c r="BE107" s="10"/>
      <c r="BF107" s="11"/>
      <c r="BG107" s="10"/>
      <c r="BH107" s="11"/>
      <c r="BI107" s="10"/>
      <c r="BJ107" s="8">
        <v>2</v>
      </c>
      <c r="BK107" s="8">
        <f>AW107+BJ107</f>
        <v>0</v>
      </c>
      <c r="BL107" s="11"/>
      <c r="BM107" s="10"/>
      <c r="BN107" s="11"/>
      <c r="BO107" s="10"/>
      <c r="BP107" s="11"/>
      <c r="BQ107" s="10"/>
      <c r="BR107" s="8"/>
      <c r="BS107" s="11"/>
      <c r="BT107" s="10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8"/>
      <c r="CF107" s="8">
        <f>BR107+CE107</f>
        <v>0</v>
      </c>
      <c r="CG107" s="11"/>
      <c r="CH107" s="10"/>
      <c r="CI107" s="11"/>
      <c r="CJ107" s="10"/>
      <c r="CK107" s="11"/>
      <c r="CL107" s="10"/>
      <c r="CM107" s="8"/>
      <c r="CN107" s="11"/>
      <c r="CO107" s="10"/>
      <c r="CP107" s="11"/>
      <c r="CQ107" s="10"/>
      <c r="CR107" s="11"/>
      <c r="CS107" s="10"/>
      <c r="CT107" s="11"/>
      <c r="CU107" s="10"/>
      <c r="CV107" s="11"/>
      <c r="CW107" s="10"/>
      <c r="CX107" s="11"/>
      <c r="CY107" s="10"/>
      <c r="CZ107" s="8"/>
      <c r="DA107" s="8">
        <f>CM107+CZ107</f>
        <v>0</v>
      </c>
      <c r="DB107" s="11"/>
      <c r="DC107" s="10"/>
      <c r="DD107" s="11"/>
      <c r="DE107" s="10"/>
      <c r="DF107" s="11"/>
      <c r="DG107" s="10"/>
      <c r="DH107" s="8"/>
      <c r="DI107" s="11"/>
      <c r="DJ107" s="10"/>
      <c r="DK107" s="11"/>
      <c r="DL107" s="10"/>
      <c r="DM107" s="11"/>
      <c r="DN107" s="10"/>
      <c r="DO107" s="11"/>
      <c r="DP107" s="10"/>
      <c r="DQ107" s="11"/>
      <c r="DR107" s="10"/>
      <c r="DS107" s="11"/>
      <c r="DT107" s="10"/>
      <c r="DU107" s="8"/>
      <c r="DV107" s="8">
        <f>DH107+DU107</f>
        <v>0</v>
      </c>
      <c r="DW107" s="11"/>
      <c r="DX107" s="10"/>
      <c r="DY107" s="11"/>
      <c r="DZ107" s="10"/>
      <c r="EA107" s="11"/>
      <c r="EB107" s="10"/>
      <c r="EC107" s="8"/>
      <c r="ED107" s="11"/>
      <c r="EE107" s="10"/>
      <c r="EF107" s="11"/>
      <c r="EG107" s="10"/>
      <c r="EH107" s="11"/>
      <c r="EI107" s="10"/>
      <c r="EJ107" s="11"/>
      <c r="EK107" s="10"/>
      <c r="EL107" s="11"/>
      <c r="EM107" s="10"/>
      <c r="EN107" s="11"/>
      <c r="EO107" s="10"/>
      <c r="EP107" s="8"/>
      <c r="EQ107" s="8">
        <f>EC107+EP107</f>
        <v>0</v>
      </c>
      <c r="ER107" s="11"/>
      <c r="ES107" s="10"/>
      <c r="ET107" s="11"/>
      <c r="EU107" s="10"/>
      <c r="EV107" s="11"/>
      <c r="EW107" s="10"/>
      <c r="EX107" s="8"/>
      <c r="EY107" s="11"/>
      <c r="EZ107" s="10"/>
      <c r="FA107" s="11"/>
      <c r="FB107" s="10"/>
      <c r="FC107" s="11"/>
      <c r="FD107" s="10"/>
      <c r="FE107" s="11"/>
      <c r="FF107" s="10"/>
      <c r="FG107" s="11"/>
      <c r="FH107" s="10"/>
      <c r="FI107" s="11"/>
      <c r="FJ107" s="10"/>
      <c r="FK107" s="8"/>
      <c r="FL107" s="8">
        <f>EX107+FK107</f>
        <v>0</v>
      </c>
      <c r="FM107" s="11"/>
      <c r="FN107" s="10"/>
      <c r="FO107" s="11"/>
      <c r="FP107" s="10"/>
      <c r="FQ107" s="11"/>
      <c r="FR107" s="10"/>
      <c r="FS107" s="8"/>
      <c r="FT107" s="11"/>
      <c r="FU107" s="10"/>
      <c r="FV107" s="11"/>
      <c r="FW107" s="10"/>
      <c r="FX107" s="11"/>
      <c r="FY107" s="10"/>
      <c r="FZ107" s="11"/>
      <c r="GA107" s="10"/>
      <c r="GB107" s="11"/>
      <c r="GC107" s="10"/>
      <c r="GD107" s="11"/>
      <c r="GE107" s="10"/>
      <c r="GF107" s="8"/>
      <c r="GG107" s="8">
        <f>FS107+GF107</f>
        <v>0</v>
      </c>
    </row>
    <row r="108" spans="1:189" ht="12.75">
      <c r="A108" s="7"/>
      <c r="B108" s="7">
        <v>2</v>
      </c>
      <c r="C108" s="7">
        <v>1</v>
      </c>
      <c r="D108" s="7"/>
      <c r="E108" s="7" t="s">
        <v>226</v>
      </c>
      <c r="F108" s="3" t="s">
        <v>227</v>
      </c>
      <c r="G108" s="7">
        <f>COUNTIF(V108:GG108,"e")</f>
        <v>0</v>
      </c>
      <c r="H108" s="7">
        <f>COUNTIF(V108:GG108,"z")</f>
        <v>0</v>
      </c>
      <c r="I108" s="7">
        <f>SUM(J108:R108)</f>
        <v>0</v>
      </c>
      <c r="J108" s="7">
        <f>V108+AQ108+BL108+CG108+DB108+DW108+ER108+FM108</f>
        <v>0</v>
      </c>
      <c r="K108" s="7">
        <f>X108+AS108+BN108+CI108+DD108+DY108+ET108+FO108</f>
        <v>0</v>
      </c>
      <c r="L108" s="7">
        <f>Z108+AU108+BP108+CK108+DF108+EA108+EV108+FQ108</f>
        <v>0</v>
      </c>
      <c r="M108" s="7">
        <f>AC108+AX108+BS108+CN108+DI108+ED108+EY108+FT108</f>
        <v>0</v>
      </c>
      <c r="N108" s="7">
        <f>AE108+AZ108+BU108+CP108+DK108+EF108+FA108+FV108</f>
        <v>0</v>
      </c>
      <c r="O108" s="7">
        <f>AG108+BB108+BW108+CR108+DM108+EH108+FC108+FX108</f>
        <v>0</v>
      </c>
      <c r="P108" s="7">
        <f>AI108+BD108+BY108+CT108+DO108+EJ108+FE108+FZ108</f>
        <v>0</v>
      </c>
      <c r="Q108" s="7">
        <f>AK108+BF108+CA108+CV108+DQ108+EL108+FG108+GB108</f>
        <v>0</v>
      </c>
      <c r="R108" s="7">
        <f>AM108+BH108+CC108+CX108+DS108+EN108+FI108+GD108</f>
        <v>0</v>
      </c>
      <c r="S108" s="8">
        <f>AP108+BK108+CF108+DA108+DV108+EQ108+FL108+GG108</f>
        <v>0</v>
      </c>
      <c r="T108" s="8">
        <f>AO108+BJ108+CE108+CZ108+DU108+EP108+FK108+GF108</f>
        <v>0</v>
      </c>
      <c r="U108" s="8">
        <v>0.7</v>
      </c>
      <c r="V108" s="11"/>
      <c r="W108" s="10"/>
      <c r="X108" s="11"/>
      <c r="Y108" s="10"/>
      <c r="Z108" s="11"/>
      <c r="AA108" s="10"/>
      <c r="AB108" s="8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8"/>
      <c r="AP108" s="8">
        <f>AB108+AO108</f>
        <v>0</v>
      </c>
      <c r="AQ108" s="11"/>
      <c r="AR108" s="10"/>
      <c r="AS108" s="11"/>
      <c r="AT108" s="10"/>
      <c r="AU108" s="11"/>
      <c r="AV108" s="10"/>
      <c r="AW108" s="8"/>
      <c r="AX108" s="11"/>
      <c r="AY108" s="10"/>
      <c r="AZ108" s="11">
        <v>18</v>
      </c>
      <c r="BA108" s="10" t="s">
        <v>62</v>
      </c>
      <c r="BB108" s="11"/>
      <c r="BC108" s="10"/>
      <c r="BD108" s="11"/>
      <c r="BE108" s="10"/>
      <c r="BF108" s="11"/>
      <c r="BG108" s="10"/>
      <c r="BH108" s="11"/>
      <c r="BI108" s="10"/>
      <c r="BJ108" s="8">
        <v>2</v>
      </c>
      <c r="BK108" s="8">
        <f>AW108+BJ108</f>
        <v>0</v>
      </c>
      <c r="BL108" s="11"/>
      <c r="BM108" s="10"/>
      <c r="BN108" s="11"/>
      <c r="BO108" s="10"/>
      <c r="BP108" s="11"/>
      <c r="BQ108" s="10"/>
      <c r="BR108" s="8"/>
      <c r="BS108" s="11"/>
      <c r="BT108" s="10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8"/>
      <c r="CF108" s="8">
        <f>BR108+CE108</f>
        <v>0</v>
      </c>
      <c r="CG108" s="11"/>
      <c r="CH108" s="10"/>
      <c r="CI108" s="11"/>
      <c r="CJ108" s="10"/>
      <c r="CK108" s="11"/>
      <c r="CL108" s="10"/>
      <c r="CM108" s="8"/>
      <c r="CN108" s="11"/>
      <c r="CO108" s="10"/>
      <c r="CP108" s="11"/>
      <c r="CQ108" s="10"/>
      <c r="CR108" s="11"/>
      <c r="CS108" s="10"/>
      <c r="CT108" s="11"/>
      <c r="CU108" s="10"/>
      <c r="CV108" s="11"/>
      <c r="CW108" s="10"/>
      <c r="CX108" s="11"/>
      <c r="CY108" s="10"/>
      <c r="CZ108" s="8"/>
      <c r="DA108" s="8">
        <f>CM108+CZ108</f>
        <v>0</v>
      </c>
      <c r="DB108" s="11"/>
      <c r="DC108" s="10"/>
      <c r="DD108" s="11"/>
      <c r="DE108" s="10"/>
      <c r="DF108" s="11"/>
      <c r="DG108" s="10"/>
      <c r="DH108" s="8"/>
      <c r="DI108" s="11"/>
      <c r="DJ108" s="10"/>
      <c r="DK108" s="11"/>
      <c r="DL108" s="10"/>
      <c r="DM108" s="11"/>
      <c r="DN108" s="10"/>
      <c r="DO108" s="11"/>
      <c r="DP108" s="10"/>
      <c r="DQ108" s="11"/>
      <c r="DR108" s="10"/>
      <c r="DS108" s="11"/>
      <c r="DT108" s="10"/>
      <c r="DU108" s="8"/>
      <c r="DV108" s="8">
        <f>DH108+DU108</f>
        <v>0</v>
      </c>
      <c r="DW108" s="11"/>
      <c r="DX108" s="10"/>
      <c r="DY108" s="11"/>
      <c r="DZ108" s="10"/>
      <c r="EA108" s="11"/>
      <c r="EB108" s="10"/>
      <c r="EC108" s="8"/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8"/>
      <c r="EQ108" s="8">
        <f>EC108+EP108</f>
        <v>0</v>
      </c>
      <c r="ER108" s="11"/>
      <c r="ES108" s="10"/>
      <c r="ET108" s="11"/>
      <c r="EU108" s="10"/>
      <c r="EV108" s="11"/>
      <c r="EW108" s="10"/>
      <c r="EX108" s="8"/>
      <c r="EY108" s="11"/>
      <c r="EZ108" s="10"/>
      <c r="FA108" s="11"/>
      <c r="FB108" s="10"/>
      <c r="FC108" s="11"/>
      <c r="FD108" s="10"/>
      <c r="FE108" s="11"/>
      <c r="FF108" s="10"/>
      <c r="FG108" s="11"/>
      <c r="FH108" s="10"/>
      <c r="FI108" s="11"/>
      <c r="FJ108" s="10"/>
      <c r="FK108" s="8"/>
      <c r="FL108" s="8">
        <f>EX108+FK108</f>
        <v>0</v>
      </c>
      <c r="FM108" s="11"/>
      <c r="FN108" s="10"/>
      <c r="FO108" s="11"/>
      <c r="FP108" s="10"/>
      <c r="FQ108" s="11"/>
      <c r="FR108" s="10"/>
      <c r="FS108" s="8"/>
      <c r="FT108" s="11"/>
      <c r="FU108" s="10"/>
      <c r="FV108" s="11"/>
      <c r="FW108" s="10"/>
      <c r="FX108" s="11"/>
      <c r="FY108" s="10"/>
      <c r="FZ108" s="11"/>
      <c r="GA108" s="10"/>
      <c r="GB108" s="11"/>
      <c r="GC108" s="10"/>
      <c r="GD108" s="11"/>
      <c r="GE108" s="10"/>
      <c r="GF108" s="8"/>
      <c r="GG108" s="8">
        <f>FS108+GF108</f>
        <v>0</v>
      </c>
    </row>
    <row r="109" spans="1:189" ht="12.75">
      <c r="A109" s="7"/>
      <c r="B109" s="7">
        <v>2</v>
      </c>
      <c r="C109" s="7">
        <v>1</v>
      </c>
      <c r="D109" s="7"/>
      <c r="E109" s="7" t="s">
        <v>228</v>
      </c>
      <c r="F109" s="3" t="s">
        <v>229</v>
      </c>
      <c r="G109" s="7">
        <f>COUNTIF(V109:GG109,"e")</f>
        <v>0</v>
      </c>
      <c r="H109" s="7">
        <f>COUNTIF(V109:GG109,"z")</f>
        <v>0</v>
      </c>
      <c r="I109" s="7">
        <f>SUM(J109:R109)</f>
        <v>0</v>
      </c>
      <c r="J109" s="7">
        <f>V109+AQ109+BL109+CG109+DB109+DW109+ER109+FM109</f>
        <v>0</v>
      </c>
      <c r="K109" s="7">
        <f>X109+AS109+BN109+CI109+DD109+DY109+ET109+FO109</f>
        <v>0</v>
      </c>
      <c r="L109" s="7">
        <f>Z109+AU109+BP109+CK109+DF109+EA109+EV109+FQ109</f>
        <v>0</v>
      </c>
      <c r="M109" s="7">
        <f>AC109+AX109+BS109+CN109+DI109+ED109+EY109+FT109</f>
        <v>0</v>
      </c>
      <c r="N109" s="7">
        <f>AE109+AZ109+BU109+CP109+DK109+EF109+FA109+FV109</f>
        <v>0</v>
      </c>
      <c r="O109" s="7">
        <f>AG109+BB109+BW109+CR109+DM109+EH109+FC109+FX109</f>
        <v>0</v>
      </c>
      <c r="P109" s="7">
        <f>AI109+BD109+BY109+CT109+DO109+EJ109+FE109+FZ109</f>
        <v>0</v>
      </c>
      <c r="Q109" s="7">
        <f>AK109+BF109+CA109+CV109+DQ109+EL109+FG109+GB109</f>
        <v>0</v>
      </c>
      <c r="R109" s="7">
        <f>AM109+BH109+CC109+CX109+DS109+EN109+FI109+GD109</f>
        <v>0</v>
      </c>
      <c r="S109" s="8">
        <f>AP109+BK109+CF109+DA109+DV109+EQ109+FL109+GG109</f>
        <v>0</v>
      </c>
      <c r="T109" s="8">
        <f>AO109+BJ109+CE109+CZ109+DU109+EP109+FK109+GF109</f>
        <v>0</v>
      </c>
      <c r="U109" s="8">
        <v>0.7</v>
      </c>
      <c r="V109" s="11"/>
      <c r="W109" s="10"/>
      <c r="X109" s="11"/>
      <c r="Y109" s="10"/>
      <c r="Z109" s="11"/>
      <c r="AA109" s="10"/>
      <c r="AB109" s="8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8"/>
      <c r="AP109" s="8">
        <f>AB109+AO109</f>
        <v>0</v>
      </c>
      <c r="AQ109" s="11"/>
      <c r="AR109" s="10"/>
      <c r="AS109" s="11"/>
      <c r="AT109" s="10"/>
      <c r="AU109" s="11"/>
      <c r="AV109" s="10"/>
      <c r="AW109" s="8"/>
      <c r="AX109" s="11"/>
      <c r="AY109" s="10"/>
      <c r="AZ109" s="11">
        <v>18</v>
      </c>
      <c r="BA109" s="10" t="s">
        <v>62</v>
      </c>
      <c r="BB109" s="11"/>
      <c r="BC109" s="10"/>
      <c r="BD109" s="11"/>
      <c r="BE109" s="10"/>
      <c r="BF109" s="11"/>
      <c r="BG109" s="10"/>
      <c r="BH109" s="11"/>
      <c r="BI109" s="10"/>
      <c r="BJ109" s="8">
        <v>2</v>
      </c>
      <c r="BK109" s="8">
        <f>AW109+BJ109</f>
        <v>0</v>
      </c>
      <c r="BL109" s="11"/>
      <c r="BM109" s="10"/>
      <c r="BN109" s="11"/>
      <c r="BO109" s="10"/>
      <c r="BP109" s="11"/>
      <c r="BQ109" s="10"/>
      <c r="BR109" s="8"/>
      <c r="BS109" s="11"/>
      <c r="BT109" s="10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8"/>
      <c r="CF109" s="8">
        <f>BR109+CE109</f>
        <v>0</v>
      </c>
      <c r="CG109" s="11"/>
      <c r="CH109" s="10"/>
      <c r="CI109" s="11"/>
      <c r="CJ109" s="10"/>
      <c r="CK109" s="11"/>
      <c r="CL109" s="10"/>
      <c r="CM109" s="8"/>
      <c r="CN109" s="11"/>
      <c r="CO109" s="10"/>
      <c r="CP109" s="11"/>
      <c r="CQ109" s="10"/>
      <c r="CR109" s="11"/>
      <c r="CS109" s="10"/>
      <c r="CT109" s="11"/>
      <c r="CU109" s="10"/>
      <c r="CV109" s="11"/>
      <c r="CW109" s="10"/>
      <c r="CX109" s="11"/>
      <c r="CY109" s="10"/>
      <c r="CZ109" s="8"/>
      <c r="DA109" s="8">
        <f>CM109+CZ109</f>
        <v>0</v>
      </c>
      <c r="DB109" s="11"/>
      <c r="DC109" s="10"/>
      <c r="DD109" s="11"/>
      <c r="DE109" s="10"/>
      <c r="DF109" s="11"/>
      <c r="DG109" s="10"/>
      <c r="DH109" s="8"/>
      <c r="DI109" s="11"/>
      <c r="DJ109" s="10"/>
      <c r="DK109" s="11"/>
      <c r="DL109" s="10"/>
      <c r="DM109" s="11"/>
      <c r="DN109" s="10"/>
      <c r="DO109" s="11"/>
      <c r="DP109" s="10"/>
      <c r="DQ109" s="11"/>
      <c r="DR109" s="10"/>
      <c r="DS109" s="11"/>
      <c r="DT109" s="10"/>
      <c r="DU109" s="8"/>
      <c r="DV109" s="8">
        <f>DH109+DU109</f>
        <v>0</v>
      </c>
      <c r="DW109" s="11"/>
      <c r="DX109" s="10"/>
      <c r="DY109" s="11"/>
      <c r="DZ109" s="10"/>
      <c r="EA109" s="11"/>
      <c r="EB109" s="10"/>
      <c r="EC109" s="8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8"/>
      <c r="EQ109" s="8">
        <f>EC109+EP109</f>
        <v>0</v>
      </c>
      <c r="ER109" s="11"/>
      <c r="ES109" s="10"/>
      <c r="ET109" s="11"/>
      <c r="EU109" s="10"/>
      <c r="EV109" s="11"/>
      <c r="EW109" s="10"/>
      <c r="EX109" s="8"/>
      <c r="EY109" s="11"/>
      <c r="EZ109" s="10"/>
      <c r="FA109" s="11"/>
      <c r="FB109" s="10"/>
      <c r="FC109" s="11"/>
      <c r="FD109" s="10"/>
      <c r="FE109" s="11"/>
      <c r="FF109" s="10"/>
      <c r="FG109" s="11"/>
      <c r="FH109" s="10"/>
      <c r="FI109" s="11"/>
      <c r="FJ109" s="10"/>
      <c r="FK109" s="8"/>
      <c r="FL109" s="8">
        <f>EX109+FK109</f>
        <v>0</v>
      </c>
      <c r="FM109" s="11"/>
      <c r="FN109" s="10"/>
      <c r="FO109" s="11"/>
      <c r="FP109" s="10"/>
      <c r="FQ109" s="11"/>
      <c r="FR109" s="10"/>
      <c r="FS109" s="8"/>
      <c r="FT109" s="11"/>
      <c r="FU109" s="10"/>
      <c r="FV109" s="11"/>
      <c r="FW109" s="10"/>
      <c r="FX109" s="11"/>
      <c r="FY109" s="10"/>
      <c r="FZ109" s="11"/>
      <c r="GA109" s="10"/>
      <c r="GB109" s="11"/>
      <c r="GC109" s="10"/>
      <c r="GD109" s="11"/>
      <c r="GE109" s="10"/>
      <c r="GF109" s="8"/>
      <c r="GG109" s="8">
        <f>FS109+GF109</f>
        <v>0</v>
      </c>
    </row>
    <row r="110" spans="1:189" ht="12.75">
      <c r="A110" s="7"/>
      <c r="B110" s="7">
        <v>2</v>
      </c>
      <c r="C110" s="7">
        <v>1</v>
      </c>
      <c r="D110" s="7"/>
      <c r="E110" s="7" t="s">
        <v>230</v>
      </c>
      <c r="F110" s="3" t="s">
        <v>231</v>
      </c>
      <c r="G110" s="7">
        <f>COUNTIF(V110:GG110,"e")</f>
        <v>0</v>
      </c>
      <c r="H110" s="7">
        <f>COUNTIF(V110:GG110,"z")</f>
        <v>0</v>
      </c>
      <c r="I110" s="7">
        <f>SUM(J110:R110)</f>
        <v>0</v>
      </c>
      <c r="J110" s="7">
        <f>V110+AQ110+BL110+CG110+DB110+DW110+ER110+FM110</f>
        <v>0</v>
      </c>
      <c r="K110" s="7">
        <f>X110+AS110+BN110+CI110+DD110+DY110+ET110+FO110</f>
        <v>0</v>
      </c>
      <c r="L110" s="7">
        <f>Z110+AU110+BP110+CK110+DF110+EA110+EV110+FQ110</f>
        <v>0</v>
      </c>
      <c r="M110" s="7">
        <f>AC110+AX110+BS110+CN110+DI110+ED110+EY110+FT110</f>
        <v>0</v>
      </c>
      <c r="N110" s="7">
        <f>AE110+AZ110+BU110+CP110+DK110+EF110+FA110+FV110</f>
        <v>0</v>
      </c>
      <c r="O110" s="7">
        <f>AG110+BB110+BW110+CR110+DM110+EH110+FC110+FX110</f>
        <v>0</v>
      </c>
      <c r="P110" s="7">
        <f>AI110+BD110+BY110+CT110+DO110+EJ110+FE110+FZ110</f>
        <v>0</v>
      </c>
      <c r="Q110" s="7">
        <f>AK110+BF110+CA110+CV110+DQ110+EL110+FG110+GB110</f>
        <v>0</v>
      </c>
      <c r="R110" s="7">
        <f>AM110+BH110+CC110+CX110+DS110+EN110+FI110+GD110</f>
        <v>0</v>
      </c>
      <c r="S110" s="8">
        <f>AP110+BK110+CF110+DA110+DV110+EQ110+FL110+GG110</f>
        <v>0</v>
      </c>
      <c r="T110" s="8">
        <f>AO110+BJ110+CE110+CZ110+DU110+EP110+FK110+GF110</f>
        <v>0</v>
      </c>
      <c r="U110" s="8">
        <v>0.8</v>
      </c>
      <c r="V110" s="11"/>
      <c r="W110" s="10"/>
      <c r="X110" s="11"/>
      <c r="Y110" s="10"/>
      <c r="Z110" s="11"/>
      <c r="AA110" s="10"/>
      <c r="AB110" s="8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8"/>
      <c r="AP110" s="8">
        <f>AB110+AO110</f>
        <v>0</v>
      </c>
      <c r="AQ110" s="11"/>
      <c r="AR110" s="10"/>
      <c r="AS110" s="11"/>
      <c r="AT110" s="10"/>
      <c r="AU110" s="11"/>
      <c r="AV110" s="10"/>
      <c r="AW110" s="8"/>
      <c r="AX110" s="11"/>
      <c r="AY110" s="10"/>
      <c r="AZ110" s="11">
        <v>18</v>
      </c>
      <c r="BA110" s="10" t="s">
        <v>62</v>
      </c>
      <c r="BB110" s="11"/>
      <c r="BC110" s="10"/>
      <c r="BD110" s="11"/>
      <c r="BE110" s="10"/>
      <c r="BF110" s="11"/>
      <c r="BG110" s="10"/>
      <c r="BH110" s="11"/>
      <c r="BI110" s="10"/>
      <c r="BJ110" s="8">
        <v>2</v>
      </c>
      <c r="BK110" s="8">
        <f>AW110+BJ110</f>
        <v>0</v>
      </c>
      <c r="BL110" s="11"/>
      <c r="BM110" s="10"/>
      <c r="BN110" s="11"/>
      <c r="BO110" s="10"/>
      <c r="BP110" s="11"/>
      <c r="BQ110" s="10"/>
      <c r="BR110" s="8"/>
      <c r="BS110" s="11"/>
      <c r="BT110" s="10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8"/>
      <c r="CF110" s="8">
        <f>BR110+CE110</f>
        <v>0</v>
      </c>
      <c r="CG110" s="11"/>
      <c r="CH110" s="10"/>
      <c r="CI110" s="11"/>
      <c r="CJ110" s="10"/>
      <c r="CK110" s="11"/>
      <c r="CL110" s="10"/>
      <c r="CM110" s="8"/>
      <c r="CN110" s="11"/>
      <c r="CO110" s="10"/>
      <c r="CP110" s="11"/>
      <c r="CQ110" s="10"/>
      <c r="CR110" s="11"/>
      <c r="CS110" s="10"/>
      <c r="CT110" s="11"/>
      <c r="CU110" s="10"/>
      <c r="CV110" s="11"/>
      <c r="CW110" s="10"/>
      <c r="CX110" s="11"/>
      <c r="CY110" s="10"/>
      <c r="CZ110" s="8"/>
      <c r="DA110" s="8">
        <f>CM110+CZ110</f>
        <v>0</v>
      </c>
      <c r="DB110" s="11"/>
      <c r="DC110" s="10"/>
      <c r="DD110" s="11"/>
      <c r="DE110" s="10"/>
      <c r="DF110" s="11"/>
      <c r="DG110" s="10"/>
      <c r="DH110" s="8"/>
      <c r="DI110" s="11"/>
      <c r="DJ110" s="10"/>
      <c r="DK110" s="11"/>
      <c r="DL110" s="10"/>
      <c r="DM110" s="11"/>
      <c r="DN110" s="10"/>
      <c r="DO110" s="11"/>
      <c r="DP110" s="10"/>
      <c r="DQ110" s="11"/>
      <c r="DR110" s="10"/>
      <c r="DS110" s="11"/>
      <c r="DT110" s="10"/>
      <c r="DU110" s="8"/>
      <c r="DV110" s="8">
        <f>DH110+DU110</f>
        <v>0</v>
      </c>
      <c r="DW110" s="11"/>
      <c r="DX110" s="10"/>
      <c r="DY110" s="11"/>
      <c r="DZ110" s="10"/>
      <c r="EA110" s="11"/>
      <c r="EB110" s="10"/>
      <c r="EC110" s="8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8"/>
      <c r="EQ110" s="8">
        <f>EC110+EP110</f>
        <v>0</v>
      </c>
      <c r="ER110" s="11"/>
      <c r="ES110" s="10"/>
      <c r="ET110" s="11"/>
      <c r="EU110" s="10"/>
      <c r="EV110" s="11"/>
      <c r="EW110" s="10"/>
      <c r="EX110" s="8"/>
      <c r="EY110" s="11"/>
      <c r="EZ110" s="10"/>
      <c r="FA110" s="11"/>
      <c r="FB110" s="10"/>
      <c r="FC110" s="11"/>
      <c r="FD110" s="10"/>
      <c r="FE110" s="11"/>
      <c r="FF110" s="10"/>
      <c r="FG110" s="11"/>
      <c r="FH110" s="10"/>
      <c r="FI110" s="11"/>
      <c r="FJ110" s="10"/>
      <c r="FK110" s="8"/>
      <c r="FL110" s="8">
        <f>EX110+FK110</f>
        <v>0</v>
      </c>
      <c r="FM110" s="11"/>
      <c r="FN110" s="10"/>
      <c r="FO110" s="11"/>
      <c r="FP110" s="10"/>
      <c r="FQ110" s="11"/>
      <c r="FR110" s="10"/>
      <c r="FS110" s="8"/>
      <c r="FT110" s="11"/>
      <c r="FU110" s="10"/>
      <c r="FV110" s="11"/>
      <c r="FW110" s="10"/>
      <c r="FX110" s="11"/>
      <c r="FY110" s="10"/>
      <c r="FZ110" s="11"/>
      <c r="GA110" s="10"/>
      <c r="GB110" s="11"/>
      <c r="GC110" s="10"/>
      <c r="GD110" s="11"/>
      <c r="GE110" s="10"/>
      <c r="GF110" s="8"/>
      <c r="GG110" s="8">
        <f>FS110+GF110</f>
        <v>0</v>
      </c>
    </row>
    <row r="111" spans="1:189" ht="12.75">
      <c r="A111" s="7"/>
      <c r="B111" s="7">
        <v>11</v>
      </c>
      <c r="C111" s="7">
        <v>1</v>
      </c>
      <c r="D111" s="7"/>
      <c r="E111" s="7" t="s">
        <v>232</v>
      </c>
      <c r="F111" s="3" t="s">
        <v>233</v>
      </c>
      <c r="G111" s="7">
        <f>COUNTIF(V111:GG111,"e")</f>
        <v>0</v>
      </c>
      <c r="H111" s="7">
        <f>COUNTIF(V111:GG111,"z")</f>
        <v>0</v>
      </c>
      <c r="I111" s="7">
        <f>SUM(J111:R111)</f>
        <v>0</v>
      </c>
      <c r="J111" s="7">
        <f>V111+AQ111+BL111+CG111+DB111+DW111+ER111+FM111</f>
        <v>0</v>
      </c>
      <c r="K111" s="7">
        <f>X111+AS111+BN111+CI111+DD111+DY111+ET111+FO111</f>
        <v>0</v>
      </c>
      <c r="L111" s="7">
        <f>Z111+AU111+BP111+CK111+DF111+EA111+EV111+FQ111</f>
        <v>0</v>
      </c>
      <c r="M111" s="7">
        <f>AC111+AX111+BS111+CN111+DI111+ED111+EY111+FT111</f>
        <v>0</v>
      </c>
      <c r="N111" s="7">
        <f>AE111+AZ111+BU111+CP111+DK111+EF111+FA111+FV111</f>
        <v>0</v>
      </c>
      <c r="O111" s="7">
        <f>AG111+BB111+BW111+CR111+DM111+EH111+FC111+FX111</f>
        <v>0</v>
      </c>
      <c r="P111" s="7">
        <f>AI111+BD111+BY111+CT111+DO111+EJ111+FE111+FZ111</f>
        <v>0</v>
      </c>
      <c r="Q111" s="7">
        <f>AK111+BF111+CA111+CV111+DQ111+EL111+FG111+GB111</f>
        <v>0</v>
      </c>
      <c r="R111" s="7">
        <f>AM111+BH111+CC111+CX111+DS111+EN111+FI111+GD111</f>
        <v>0</v>
      </c>
      <c r="S111" s="8">
        <f>AP111+BK111+CF111+DA111+DV111+EQ111+FL111+GG111</f>
        <v>0</v>
      </c>
      <c r="T111" s="8">
        <f>AO111+BJ111+CE111+CZ111+DU111+EP111+FK111+GF111</f>
        <v>0</v>
      </c>
      <c r="U111" s="8">
        <v>0.7</v>
      </c>
      <c r="V111" s="11"/>
      <c r="W111" s="10"/>
      <c r="X111" s="11"/>
      <c r="Y111" s="10"/>
      <c r="Z111" s="11"/>
      <c r="AA111" s="10"/>
      <c r="AB111" s="8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8"/>
      <c r="AP111" s="8">
        <f>AB111+AO111</f>
        <v>0</v>
      </c>
      <c r="AQ111" s="11"/>
      <c r="AR111" s="10"/>
      <c r="AS111" s="11"/>
      <c r="AT111" s="10"/>
      <c r="AU111" s="11"/>
      <c r="AV111" s="10"/>
      <c r="AW111" s="8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8"/>
      <c r="BK111" s="8">
        <f>AW111+BJ111</f>
        <v>0</v>
      </c>
      <c r="BL111" s="11"/>
      <c r="BM111" s="10"/>
      <c r="BN111" s="11"/>
      <c r="BO111" s="10"/>
      <c r="BP111" s="11"/>
      <c r="BQ111" s="10"/>
      <c r="BR111" s="8"/>
      <c r="BS111" s="11"/>
      <c r="BT111" s="10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8"/>
      <c r="CF111" s="8">
        <f>BR111+CE111</f>
        <v>0</v>
      </c>
      <c r="CG111" s="11">
        <v>8</v>
      </c>
      <c r="CH111" s="10" t="s">
        <v>62</v>
      </c>
      <c r="CI111" s="11">
        <v>10</v>
      </c>
      <c r="CJ111" s="10" t="s">
        <v>62</v>
      </c>
      <c r="CK111" s="11"/>
      <c r="CL111" s="10"/>
      <c r="CM111" s="8">
        <v>2</v>
      </c>
      <c r="CN111" s="11"/>
      <c r="CO111" s="10"/>
      <c r="CP111" s="11"/>
      <c r="CQ111" s="10"/>
      <c r="CR111" s="11"/>
      <c r="CS111" s="10"/>
      <c r="CT111" s="11"/>
      <c r="CU111" s="10"/>
      <c r="CV111" s="11"/>
      <c r="CW111" s="10"/>
      <c r="CX111" s="11"/>
      <c r="CY111" s="10"/>
      <c r="CZ111" s="8"/>
      <c r="DA111" s="8">
        <f>CM111+CZ111</f>
        <v>0</v>
      </c>
      <c r="DB111" s="11"/>
      <c r="DC111" s="10"/>
      <c r="DD111" s="11"/>
      <c r="DE111" s="10"/>
      <c r="DF111" s="11"/>
      <c r="DG111" s="10"/>
      <c r="DH111" s="8"/>
      <c r="DI111" s="11"/>
      <c r="DJ111" s="10"/>
      <c r="DK111" s="11"/>
      <c r="DL111" s="10"/>
      <c r="DM111" s="11"/>
      <c r="DN111" s="10"/>
      <c r="DO111" s="11"/>
      <c r="DP111" s="10"/>
      <c r="DQ111" s="11"/>
      <c r="DR111" s="10"/>
      <c r="DS111" s="11"/>
      <c r="DT111" s="10"/>
      <c r="DU111" s="8"/>
      <c r="DV111" s="8">
        <f>DH111+DU111</f>
        <v>0</v>
      </c>
      <c r="DW111" s="11"/>
      <c r="DX111" s="10"/>
      <c r="DY111" s="11"/>
      <c r="DZ111" s="10"/>
      <c r="EA111" s="11"/>
      <c r="EB111" s="10"/>
      <c r="EC111" s="8"/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8"/>
      <c r="EQ111" s="8">
        <f>EC111+EP111</f>
        <v>0</v>
      </c>
      <c r="ER111" s="11"/>
      <c r="ES111" s="10"/>
      <c r="ET111" s="11"/>
      <c r="EU111" s="10"/>
      <c r="EV111" s="11"/>
      <c r="EW111" s="10"/>
      <c r="EX111" s="8"/>
      <c r="EY111" s="11"/>
      <c r="EZ111" s="10"/>
      <c r="FA111" s="11"/>
      <c r="FB111" s="10"/>
      <c r="FC111" s="11"/>
      <c r="FD111" s="10"/>
      <c r="FE111" s="11"/>
      <c r="FF111" s="10"/>
      <c r="FG111" s="11"/>
      <c r="FH111" s="10"/>
      <c r="FI111" s="11"/>
      <c r="FJ111" s="10"/>
      <c r="FK111" s="8"/>
      <c r="FL111" s="8">
        <f>EX111+FK111</f>
        <v>0</v>
      </c>
      <c r="FM111" s="11"/>
      <c r="FN111" s="10"/>
      <c r="FO111" s="11"/>
      <c r="FP111" s="10"/>
      <c r="FQ111" s="11"/>
      <c r="FR111" s="10"/>
      <c r="FS111" s="8"/>
      <c r="FT111" s="11"/>
      <c r="FU111" s="10"/>
      <c r="FV111" s="11"/>
      <c r="FW111" s="10"/>
      <c r="FX111" s="11"/>
      <c r="FY111" s="10"/>
      <c r="FZ111" s="11"/>
      <c r="GA111" s="10"/>
      <c r="GB111" s="11"/>
      <c r="GC111" s="10"/>
      <c r="GD111" s="11"/>
      <c r="GE111" s="10"/>
      <c r="GF111" s="8"/>
      <c r="GG111" s="8">
        <f>FS111+GF111</f>
        <v>0</v>
      </c>
    </row>
    <row r="112" spans="1:189" ht="12.75">
      <c r="A112" s="7"/>
      <c r="B112" s="7">
        <v>11</v>
      </c>
      <c r="C112" s="7">
        <v>1</v>
      </c>
      <c r="D112" s="7"/>
      <c r="E112" s="7" t="s">
        <v>234</v>
      </c>
      <c r="F112" s="3" t="s">
        <v>235</v>
      </c>
      <c r="G112" s="7">
        <f>COUNTIF(V112:GG112,"e")</f>
        <v>0</v>
      </c>
      <c r="H112" s="7">
        <f>COUNTIF(V112:GG112,"z")</f>
        <v>0</v>
      </c>
      <c r="I112" s="7">
        <f>SUM(J112:R112)</f>
        <v>0</v>
      </c>
      <c r="J112" s="7">
        <f>V112+AQ112+BL112+CG112+DB112+DW112+ER112+FM112</f>
        <v>0</v>
      </c>
      <c r="K112" s="7">
        <f>X112+AS112+BN112+CI112+DD112+DY112+ET112+FO112</f>
        <v>0</v>
      </c>
      <c r="L112" s="7">
        <f>Z112+AU112+BP112+CK112+DF112+EA112+EV112+FQ112</f>
        <v>0</v>
      </c>
      <c r="M112" s="7">
        <f>AC112+AX112+BS112+CN112+DI112+ED112+EY112+FT112</f>
        <v>0</v>
      </c>
      <c r="N112" s="7">
        <f>AE112+AZ112+BU112+CP112+DK112+EF112+FA112+FV112</f>
        <v>0</v>
      </c>
      <c r="O112" s="7">
        <f>AG112+BB112+BW112+CR112+DM112+EH112+FC112+FX112</f>
        <v>0</v>
      </c>
      <c r="P112" s="7">
        <f>AI112+BD112+BY112+CT112+DO112+EJ112+FE112+FZ112</f>
        <v>0</v>
      </c>
      <c r="Q112" s="7">
        <f>AK112+BF112+CA112+CV112+DQ112+EL112+FG112+GB112</f>
        <v>0</v>
      </c>
      <c r="R112" s="7">
        <f>AM112+BH112+CC112+CX112+DS112+EN112+FI112+GD112</f>
        <v>0</v>
      </c>
      <c r="S112" s="8">
        <f>AP112+BK112+CF112+DA112+DV112+EQ112+FL112+GG112</f>
        <v>0</v>
      </c>
      <c r="T112" s="8">
        <f>AO112+BJ112+CE112+CZ112+DU112+EP112+FK112+GF112</f>
        <v>0</v>
      </c>
      <c r="U112" s="8">
        <v>0.7</v>
      </c>
      <c r="V112" s="11"/>
      <c r="W112" s="10"/>
      <c r="X112" s="11"/>
      <c r="Y112" s="10"/>
      <c r="Z112" s="11"/>
      <c r="AA112" s="10"/>
      <c r="AB112" s="8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8"/>
      <c r="AP112" s="8">
        <f>AB112+AO112</f>
        <v>0</v>
      </c>
      <c r="AQ112" s="11"/>
      <c r="AR112" s="10"/>
      <c r="AS112" s="11"/>
      <c r="AT112" s="10"/>
      <c r="AU112" s="11"/>
      <c r="AV112" s="10"/>
      <c r="AW112" s="8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8"/>
      <c r="BK112" s="8">
        <f>AW112+BJ112</f>
        <v>0</v>
      </c>
      <c r="BL112" s="11"/>
      <c r="BM112" s="10"/>
      <c r="BN112" s="11"/>
      <c r="BO112" s="10"/>
      <c r="BP112" s="11"/>
      <c r="BQ112" s="10"/>
      <c r="BR112" s="8"/>
      <c r="BS112" s="11"/>
      <c r="BT112" s="10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8"/>
      <c r="CF112" s="8">
        <f>BR112+CE112</f>
        <v>0</v>
      </c>
      <c r="CG112" s="11">
        <v>8</v>
      </c>
      <c r="CH112" s="10" t="s">
        <v>62</v>
      </c>
      <c r="CI112" s="11">
        <v>10</v>
      </c>
      <c r="CJ112" s="10" t="s">
        <v>62</v>
      </c>
      <c r="CK112" s="11"/>
      <c r="CL112" s="10"/>
      <c r="CM112" s="8">
        <v>2</v>
      </c>
      <c r="CN112" s="11"/>
      <c r="CO112" s="10"/>
      <c r="CP112" s="11"/>
      <c r="CQ112" s="10"/>
      <c r="CR112" s="11"/>
      <c r="CS112" s="10"/>
      <c r="CT112" s="11"/>
      <c r="CU112" s="10"/>
      <c r="CV112" s="11"/>
      <c r="CW112" s="10"/>
      <c r="CX112" s="11"/>
      <c r="CY112" s="10"/>
      <c r="CZ112" s="8"/>
      <c r="DA112" s="8">
        <f>CM112+CZ112</f>
        <v>0</v>
      </c>
      <c r="DB112" s="11"/>
      <c r="DC112" s="10"/>
      <c r="DD112" s="11"/>
      <c r="DE112" s="10"/>
      <c r="DF112" s="11"/>
      <c r="DG112" s="10"/>
      <c r="DH112" s="8"/>
      <c r="DI112" s="11"/>
      <c r="DJ112" s="10"/>
      <c r="DK112" s="11"/>
      <c r="DL112" s="10"/>
      <c r="DM112" s="11"/>
      <c r="DN112" s="10"/>
      <c r="DO112" s="11"/>
      <c r="DP112" s="10"/>
      <c r="DQ112" s="11"/>
      <c r="DR112" s="10"/>
      <c r="DS112" s="11"/>
      <c r="DT112" s="10"/>
      <c r="DU112" s="8"/>
      <c r="DV112" s="8">
        <f>DH112+DU112</f>
        <v>0</v>
      </c>
      <c r="DW112" s="11"/>
      <c r="DX112" s="10"/>
      <c r="DY112" s="11"/>
      <c r="DZ112" s="10"/>
      <c r="EA112" s="11"/>
      <c r="EB112" s="10"/>
      <c r="EC112" s="8"/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8"/>
      <c r="EQ112" s="8">
        <f>EC112+EP112</f>
        <v>0</v>
      </c>
      <c r="ER112" s="11"/>
      <c r="ES112" s="10"/>
      <c r="ET112" s="11"/>
      <c r="EU112" s="10"/>
      <c r="EV112" s="11"/>
      <c r="EW112" s="10"/>
      <c r="EX112" s="8"/>
      <c r="EY112" s="11"/>
      <c r="EZ112" s="10"/>
      <c r="FA112" s="11"/>
      <c r="FB112" s="10"/>
      <c r="FC112" s="11"/>
      <c r="FD112" s="10"/>
      <c r="FE112" s="11"/>
      <c r="FF112" s="10"/>
      <c r="FG112" s="11"/>
      <c r="FH112" s="10"/>
      <c r="FI112" s="11"/>
      <c r="FJ112" s="10"/>
      <c r="FK112" s="8"/>
      <c r="FL112" s="8">
        <f>EX112+FK112</f>
        <v>0</v>
      </c>
      <c r="FM112" s="11"/>
      <c r="FN112" s="10"/>
      <c r="FO112" s="11"/>
      <c r="FP112" s="10"/>
      <c r="FQ112" s="11"/>
      <c r="FR112" s="10"/>
      <c r="FS112" s="8"/>
      <c r="FT112" s="11"/>
      <c r="FU112" s="10"/>
      <c r="FV112" s="11"/>
      <c r="FW112" s="10"/>
      <c r="FX112" s="11"/>
      <c r="FY112" s="10"/>
      <c r="FZ112" s="11"/>
      <c r="GA112" s="10"/>
      <c r="GB112" s="11"/>
      <c r="GC112" s="10"/>
      <c r="GD112" s="11"/>
      <c r="GE112" s="10"/>
      <c r="GF112" s="8"/>
      <c r="GG112" s="8">
        <f>FS112+GF112</f>
        <v>0</v>
      </c>
    </row>
    <row r="113" spans="1:189" ht="12.75">
      <c r="A113" s="7"/>
      <c r="B113" s="7">
        <v>11</v>
      </c>
      <c r="C113" s="7">
        <v>1</v>
      </c>
      <c r="D113" s="7"/>
      <c r="E113" s="7" t="s">
        <v>236</v>
      </c>
      <c r="F113" s="3" t="s">
        <v>237</v>
      </c>
      <c r="G113" s="7">
        <f>COUNTIF(V113:GG113,"e")</f>
        <v>0</v>
      </c>
      <c r="H113" s="7">
        <f>COUNTIF(V113:GG113,"z")</f>
        <v>0</v>
      </c>
      <c r="I113" s="7">
        <f>SUM(J113:R113)</f>
        <v>0</v>
      </c>
      <c r="J113" s="7">
        <f>V113+AQ113+BL113+CG113+DB113+DW113+ER113+FM113</f>
        <v>0</v>
      </c>
      <c r="K113" s="7">
        <f>X113+AS113+BN113+CI113+DD113+DY113+ET113+FO113</f>
        <v>0</v>
      </c>
      <c r="L113" s="7">
        <f>Z113+AU113+BP113+CK113+DF113+EA113+EV113+FQ113</f>
        <v>0</v>
      </c>
      <c r="M113" s="7">
        <f>AC113+AX113+BS113+CN113+DI113+ED113+EY113+FT113</f>
        <v>0</v>
      </c>
      <c r="N113" s="7">
        <f>AE113+AZ113+BU113+CP113+DK113+EF113+FA113+FV113</f>
        <v>0</v>
      </c>
      <c r="O113" s="7">
        <f>AG113+BB113+BW113+CR113+DM113+EH113+FC113+FX113</f>
        <v>0</v>
      </c>
      <c r="P113" s="7">
        <f>AI113+BD113+BY113+CT113+DO113+EJ113+FE113+FZ113</f>
        <v>0</v>
      </c>
      <c r="Q113" s="7">
        <f>AK113+BF113+CA113+CV113+DQ113+EL113+FG113+GB113</f>
        <v>0</v>
      </c>
      <c r="R113" s="7">
        <f>AM113+BH113+CC113+CX113+DS113+EN113+FI113+GD113</f>
        <v>0</v>
      </c>
      <c r="S113" s="8">
        <f>AP113+BK113+CF113+DA113+DV113+EQ113+FL113+GG113</f>
        <v>0</v>
      </c>
      <c r="T113" s="8">
        <f>AO113+BJ113+CE113+CZ113+DU113+EP113+FK113+GF113</f>
        <v>0</v>
      </c>
      <c r="U113" s="8">
        <v>0.7</v>
      </c>
      <c r="V113" s="11"/>
      <c r="W113" s="10"/>
      <c r="X113" s="11"/>
      <c r="Y113" s="10"/>
      <c r="Z113" s="11"/>
      <c r="AA113" s="10"/>
      <c r="AB113" s="8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8"/>
      <c r="AP113" s="8">
        <f>AB113+AO113</f>
        <v>0</v>
      </c>
      <c r="AQ113" s="11"/>
      <c r="AR113" s="10"/>
      <c r="AS113" s="11"/>
      <c r="AT113" s="10"/>
      <c r="AU113" s="11"/>
      <c r="AV113" s="10"/>
      <c r="AW113" s="8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8"/>
      <c r="BK113" s="8">
        <f>AW113+BJ113</f>
        <v>0</v>
      </c>
      <c r="BL113" s="11"/>
      <c r="BM113" s="10"/>
      <c r="BN113" s="11"/>
      <c r="BO113" s="10"/>
      <c r="BP113" s="11"/>
      <c r="BQ113" s="10"/>
      <c r="BR113" s="8"/>
      <c r="BS113" s="11"/>
      <c r="BT113" s="10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8"/>
      <c r="CF113" s="8">
        <f>BR113+CE113</f>
        <v>0</v>
      </c>
      <c r="CG113" s="11">
        <v>8</v>
      </c>
      <c r="CH113" s="10" t="s">
        <v>62</v>
      </c>
      <c r="CI113" s="11">
        <v>10</v>
      </c>
      <c r="CJ113" s="10" t="s">
        <v>62</v>
      </c>
      <c r="CK113" s="11"/>
      <c r="CL113" s="10"/>
      <c r="CM113" s="8">
        <v>2</v>
      </c>
      <c r="CN113" s="11"/>
      <c r="CO113" s="10"/>
      <c r="CP113" s="11"/>
      <c r="CQ113" s="10"/>
      <c r="CR113" s="11"/>
      <c r="CS113" s="10"/>
      <c r="CT113" s="11"/>
      <c r="CU113" s="10"/>
      <c r="CV113" s="11"/>
      <c r="CW113" s="10"/>
      <c r="CX113" s="11"/>
      <c r="CY113" s="10"/>
      <c r="CZ113" s="8"/>
      <c r="DA113" s="8">
        <f>CM113+CZ113</f>
        <v>0</v>
      </c>
      <c r="DB113" s="11"/>
      <c r="DC113" s="10"/>
      <c r="DD113" s="11"/>
      <c r="DE113" s="10"/>
      <c r="DF113" s="11"/>
      <c r="DG113" s="10"/>
      <c r="DH113" s="8"/>
      <c r="DI113" s="11"/>
      <c r="DJ113" s="10"/>
      <c r="DK113" s="11"/>
      <c r="DL113" s="10"/>
      <c r="DM113" s="11"/>
      <c r="DN113" s="10"/>
      <c r="DO113" s="11"/>
      <c r="DP113" s="10"/>
      <c r="DQ113" s="11"/>
      <c r="DR113" s="10"/>
      <c r="DS113" s="11"/>
      <c r="DT113" s="10"/>
      <c r="DU113" s="8"/>
      <c r="DV113" s="8">
        <f>DH113+DU113</f>
        <v>0</v>
      </c>
      <c r="DW113" s="11"/>
      <c r="DX113" s="10"/>
      <c r="DY113" s="11"/>
      <c r="DZ113" s="10"/>
      <c r="EA113" s="11"/>
      <c r="EB113" s="10"/>
      <c r="EC113" s="8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8"/>
      <c r="EQ113" s="8">
        <f>EC113+EP113</f>
        <v>0</v>
      </c>
      <c r="ER113" s="11"/>
      <c r="ES113" s="10"/>
      <c r="ET113" s="11"/>
      <c r="EU113" s="10"/>
      <c r="EV113" s="11"/>
      <c r="EW113" s="10"/>
      <c r="EX113" s="8"/>
      <c r="EY113" s="11"/>
      <c r="EZ113" s="10"/>
      <c r="FA113" s="11"/>
      <c r="FB113" s="10"/>
      <c r="FC113" s="11"/>
      <c r="FD113" s="10"/>
      <c r="FE113" s="11"/>
      <c r="FF113" s="10"/>
      <c r="FG113" s="11"/>
      <c r="FH113" s="10"/>
      <c r="FI113" s="11"/>
      <c r="FJ113" s="10"/>
      <c r="FK113" s="8"/>
      <c r="FL113" s="8">
        <f>EX113+FK113</f>
        <v>0</v>
      </c>
      <c r="FM113" s="11"/>
      <c r="FN113" s="10"/>
      <c r="FO113" s="11"/>
      <c r="FP113" s="10"/>
      <c r="FQ113" s="11"/>
      <c r="FR113" s="10"/>
      <c r="FS113" s="8"/>
      <c r="FT113" s="11"/>
      <c r="FU113" s="10"/>
      <c r="FV113" s="11"/>
      <c r="FW113" s="10"/>
      <c r="FX113" s="11"/>
      <c r="FY113" s="10"/>
      <c r="FZ113" s="11"/>
      <c r="GA113" s="10"/>
      <c r="GB113" s="11"/>
      <c r="GC113" s="10"/>
      <c r="GD113" s="11"/>
      <c r="GE113" s="10"/>
      <c r="GF113" s="8"/>
      <c r="GG113" s="8">
        <f>FS113+GF113</f>
        <v>0</v>
      </c>
    </row>
    <row r="114" spans="1:189" ht="12.75">
      <c r="A114" s="7"/>
      <c r="B114" s="7">
        <v>20</v>
      </c>
      <c r="C114" s="7">
        <v>1</v>
      </c>
      <c r="D114" s="7"/>
      <c r="E114" s="7" t="s">
        <v>238</v>
      </c>
      <c r="F114" s="3" t="s">
        <v>239</v>
      </c>
      <c r="G114" s="7">
        <f>COUNTIF(V114:GG114,"e")</f>
        <v>0</v>
      </c>
      <c r="H114" s="7">
        <f>COUNTIF(V114:GG114,"z")</f>
        <v>0</v>
      </c>
      <c r="I114" s="7">
        <f>SUM(J114:R114)</f>
        <v>0</v>
      </c>
      <c r="J114" s="7">
        <f>V114+AQ114+BL114+CG114+DB114+DW114+ER114+FM114</f>
        <v>0</v>
      </c>
      <c r="K114" s="7">
        <f>X114+AS114+BN114+CI114+DD114+DY114+ET114+FO114</f>
        <v>0</v>
      </c>
      <c r="L114" s="7">
        <f>Z114+AU114+BP114+CK114+DF114+EA114+EV114+FQ114</f>
        <v>0</v>
      </c>
      <c r="M114" s="7">
        <f>AC114+AX114+BS114+CN114+DI114+ED114+EY114+FT114</f>
        <v>0</v>
      </c>
      <c r="N114" s="7">
        <f>AE114+AZ114+BU114+CP114+DK114+EF114+FA114+FV114</f>
        <v>0</v>
      </c>
      <c r="O114" s="7">
        <f>AG114+BB114+BW114+CR114+DM114+EH114+FC114+FX114</f>
        <v>0</v>
      </c>
      <c r="P114" s="7">
        <f>AI114+BD114+BY114+CT114+DO114+EJ114+FE114+FZ114</f>
        <v>0</v>
      </c>
      <c r="Q114" s="7">
        <f>AK114+BF114+CA114+CV114+DQ114+EL114+FG114+GB114</f>
        <v>0</v>
      </c>
      <c r="R114" s="7">
        <f>AM114+BH114+CC114+CX114+DS114+EN114+FI114+GD114</f>
        <v>0</v>
      </c>
      <c r="S114" s="8">
        <f>AP114+BK114+CF114+DA114+DV114+EQ114+FL114+GG114</f>
        <v>0</v>
      </c>
      <c r="T114" s="8">
        <f>AO114+BJ114+CE114+CZ114+DU114+EP114+FK114+GF114</f>
        <v>0</v>
      </c>
      <c r="U114" s="8">
        <v>0.7</v>
      </c>
      <c r="V114" s="11"/>
      <c r="W114" s="10"/>
      <c r="X114" s="11"/>
      <c r="Y114" s="10"/>
      <c r="Z114" s="11"/>
      <c r="AA114" s="10"/>
      <c r="AB114" s="8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8"/>
      <c r="AP114" s="8">
        <f>AB114+AO114</f>
        <v>0</v>
      </c>
      <c r="AQ114" s="11"/>
      <c r="AR114" s="10"/>
      <c r="AS114" s="11"/>
      <c r="AT114" s="10"/>
      <c r="AU114" s="11"/>
      <c r="AV114" s="10"/>
      <c r="AW114" s="8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8"/>
      <c r="BK114" s="8">
        <f>AW114+BJ114</f>
        <v>0</v>
      </c>
      <c r="BL114" s="11"/>
      <c r="BM114" s="10"/>
      <c r="BN114" s="11"/>
      <c r="BO114" s="10"/>
      <c r="BP114" s="11"/>
      <c r="BQ114" s="10"/>
      <c r="BR114" s="8"/>
      <c r="BS114" s="11"/>
      <c r="BT114" s="10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8"/>
      <c r="CF114" s="8">
        <f>BR114+CE114</f>
        <v>0</v>
      </c>
      <c r="CG114" s="11"/>
      <c r="CH114" s="10"/>
      <c r="CI114" s="11"/>
      <c r="CJ114" s="10"/>
      <c r="CK114" s="11"/>
      <c r="CL114" s="10"/>
      <c r="CM114" s="8"/>
      <c r="CN114" s="11"/>
      <c r="CO114" s="10"/>
      <c r="CP114" s="11"/>
      <c r="CQ114" s="10"/>
      <c r="CR114" s="11"/>
      <c r="CS114" s="10"/>
      <c r="CT114" s="11"/>
      <c r="CU114" s="10"/>
      <c r="CV114" s="11"/>
      <c r="CW114" s="10"/>
      <c r="CX114" s="11"/>
      <c r="CY114" s="10"/>
      <c r="CZ114" s="8"/>
      <c r="DA114" s="8">
        <f>CM114+CZ114</f>
        <v>0</v>
      </c>
      <c r="DB114" s="11"/>
      <c r="DC114" s="10"/>
      <c r="DD114" s="11"/>
      <c r="DE114" s="10"/>
      <c r="DF114" s="11"/>
      <c r="DG114" s="10"/>
      <c r="DH114" s="8"/>
      <c r="DI114" s="11"/>
      <c r="DJ114" s="10"/>
      <c r="DK114" s="11"/>
      <c r="DL114" s="10"/>
      <c r="DM114" s="11"/>
      <c r="DN114" s="10"/>
      <c r="DO114" s="11"/>
      <c r="DP114" s="10"/>
      <c r="DQ114" s="11"/>
      <c r="DR114" s="10"/>
      <c r="DS114" s="11"/>
      <c r="DT114" s="10"/>
      <c r="DU114" s="8"/>
      <c r="DV114" s="8">
        <f>DH114+DU114</f>
        <v>0</v>
      </c>
      <c r="DW114" s="11"/>
      <c r="DX114" s="10"/>
      <c r="DY114" s="11"/>
      <c r="DZ114" s="10"/>
      <c r="EA114" s="11"/>
      <c r="EB114" s="10"/>
      <c r="EC114" s="8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8"/>
      <c r="EQ114" s="8">
        <f>EC114+EP114</f>
        <v>0</v>
      </c>
      <c r="ER114" s="11">
        <v>8</v>
      </c>
      <c r="ES114" s="10" t="s">
        <v>62</v>
      </c>
      <c r="ET114" s="11">
        <v>10</v>
      </c>
      <c r="EU114" s="10" t="s">
        <v>62</v>
      </c>
      <c r="EV114" s="11"/>
      <c r="EW114" s="10"/>
      <c r="EX114" s="8">
        <v>2</v>
      </c>
      <c r="EY114" s="11"/>
      <c r="EZ114" s="10"/>
      <c r="FA114" s="11"/>
      <c r="FB114" s="10"/>
      <c r="FC114" s="11"/>
      <c r="FD114" s="10"/>
      <c r="FE114" s="11"/>
      <c r="FF114" s="10"/>
      <c r="FG114" s="11"/>
      <c r="FH114" s="10"/>
      <c r="FI114" s="11"/>
      <c r="FJ114" s="10"/>
      <c r="FK114" s="8"/>
      <c r="FL114" s="8">
        <f>EX114+FK114</f>
        <v>0</v>
      </c>
      <c r="FM114" s="11"/>
      <c r="FN114" s="10"/>
      <c r="FO114" s="11"/>
      <c r="FP114" s="10"/>
      <c r="FQ114" s="11"/>
      <c r="FR114" s="10"/>
      <c r="FS114" s="8"/>
      <c r="FT114" s="11"/>
      <c r="FU114" s="10"/>
      <c r="FV114" s="11"/>
      <c r="FW114" s="10"/>
      <c r="FX114" s="11"/>
      <c r="FY114" s="10"/>
      <c r="FZ114" s="11"/>
      <c r="GA114" s="10"/>
      <c r="GB114" s="11"/>
      <c r="GC114" s="10"/>
      <c r="GD114" s="11"/>
      <c r="GE114" s="10"/>
      <c r="GF114" s="8"/>
      <c r="GG114" s="8">
        <f>FS114+GF114</f>
        <v>0</v>
      </c>
    </row>
    <row r="115" spans="1:189" ht="12.75">
      <c r="A115" s="7"/>
      <c r="B115" s="7">
        <v>20</v>
      </c>
      <c r="C115" s="7">
        <v>1</v>
      </c>
      <c r="D115" s="7"/>
      <c r="E115" s="7" t="s">
        <v>240</v>
      </c>
      <c r="F115" s="3" t="s">
        <v>241</v>
      </c>
      <c r="G115" s="7">
        <f>COUNTIF(V115:GG115,"e")</f>
        <v>0</v>
      </c>
      <c r="H115" s="7">
        <f>COUNTIF(V115:GG115,"z")</f>
        <v>0</v>
      </c>
      <c r="I115" s="7">
        <f>SUM(J115:R115)</f>
        <v>0</v>
      </c>
      <c r="J115" s="7">
        <f>V115+AQ115+BL115+CG115+DB115+DW115+ER115+FM115</f>
        <v>0</v>
      </c>
      <c r="K115" s="7">
        <f>X115+AS115+BN115+CI115+DD115+DY115+ET115+FO115</f>
        <v>0</v>
      </c>
      <c r="L115" s="7">
        <f>Z115+AU115+BP115+CK115+DF115+EA115+EV115+FQ115</f>
        <v>0</v>
      </c>
      <c r="M115" s="7">
        <f>AC115+AX115+BS115+CN115+DI115+ED115+EY115+FT115</f>
        <v>0</v>
      </c>
      <c r="N115" s="7">
        <f>AE115+AZ115+BU115+CP115+DK115+EF115+FA115+FV115</f>
        <v>0</v>
      </c>
      <c r="O115" s="7">
        <f>AG115+BB115+BW115+CR115+DM115+EH115+FC115+FX115</f>
        <v>0</v>
      </c>
      <c r="P115" s="7">
        <f>AI115+BD115+BY115+CT115+DO115+EJ115+FE115+FZ115</f>
        <v>0</v>
      </c>
      <c r="Q115" s="7">
        <f>AK115+BF115+CA115+CV115+DQ115+EL115+FG115+GB115</f>
        <v>0</v>
      </c>
      <c r="R115" s="7">
        <f>AM115+BH115+CC115+CX115+DS115+EN115+FI115+GD115</f>
        <v>0</v>
      </c>
      <c r="S115" s="8">
        <f>AP115+BK115+CF115+DA115+DV115+EQ115+FL115+GG115</f>
        <v>0</v>
      </c>
      <c r="T115" s="8">
        <f>AO115+BJ115+CE115+CZ115+DU115+EP115+FK115+GF115</f>
        <v>0</v>
      </c>
      <c r="U115" s="8">
        <v>0.9</v>
      </c>
      <c r="V115" s="11"/>
      <c r="W115" s="10"/>
      <c r="X115" s="11"/>
      <c r="Y115" s="10"/>
      <c r="Z115" s="11"/>
      <c r="AA115" s="10"/>
      <c r="AB115" s="8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8"/>
      <c r="AP115" s="8">
        <f>AB115+AO115</f>
        <v>0</v>
      </c>
      <c r="AQ115" s="11"/>
      <c r="AR115" s="10"/>
      <c r="AS115" s="11"/>
      <c r="AT115" s="10"/>
      <c r="AU115" s="11"/>
      <c r="AV115" s="10"/>
      <c r="AW115" s="8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8"/>
      <c r="BK115" s="8">
        <f>AW115+BJ115</f>
        <v>0</v>
      </c>
      <c r="BL115" s="11"/>
      <c r="BM115" s="10"/>
      <c r="BN115" s="11"/>
      <c r="BO115" s="10"/>
      <c r="BP115" s="11"/>
      <c r="BQ115" s="10"/>
      <c r="BR115" s="8"/>
      <c r="BS115" s="11"/>
      <c r="BT115" s="10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8"/>
      <c r="CF115" s="8">
        <f>BR115+CE115</f>
        <v>0</v>
      </c>
      <c r="CG115" s="11"/>
      <c r="CH115" s="10"/>
      <c r="CI115" s="11"/>
      <c r="CJ115" s="10"/>
      <c r="CK115" s="11"/>
      <c r="CL115" s="10"/>
      <c r="CM115" s="8"/>
      <c r="CN115" s="11"/>
      <c r="CO115" s="10"/>
      <c r="CP115" s="11"/>
      <c r="CQ115" s="10"/>
      <c r="CR115" s="11"/>
      <c r="CS115" s="10"/>
      <c r="CT115" s="11"/>
      <c r="CU115" s="10"/>
      <c r="CV115" s="11"/>
      <c r="CW115" s="10"/>
      <c r="CX115" s="11"/>
      <c r="CY115" s="10"/>
      <c r="CZ115" s="8"/>
      <c r="DA115" s="8">
        <f>CM115+CZ115</f>
        <v>0</v>
      </c>
      <c r="DB115" s="11"/>
      <c r="DC115" s="10"/>
      <c r="DD115" s="11"/>
      <c r="DE115" s="10"/>
      <c r="DF115" s="11"/>
      <c r="DG115" s="10"/>
      <c r="DH115" s="8"/>
      <c r="DI115" s="11"/>
      <c r="DJ115" s="10"/>
      <c r="DK115" s="11"/>
      <c r="DL115" s="10"/>
      <c r="DM115" s="11"/>
      <c r="DN115" s="10"/>
      <c r="DO115" s="11"/>
      <c r="DP115" s="10"/>
      <c r="DQ115" s="11"/>
      <c r="DR115" s="10"/>
      <c r="DS115" s="11"/>
      <c r="DT115" s="10"/>
      <c r="DU115" s="8"/>
      <c r="DV115" s="8">
        <f>DH115+DU115</f>
        <v>0</v>
      </c>
      <c r="DW115" s="11"/>
      <c r="DX115" s="10"/>
      <c r="DY115" s="11"/>
      <c r="DZ115" s="10"/>
      <c r="EA115" s="11"/>
      <c r="EB115" s="10"/>
      <c r="EC115" s="8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8"/>
      <c r="EQ115" s="8">
        <f>EC115+EP115</f>
        <v>0</v>
      </c>
      <c r="ER115" s="11">
        <v>8</v>
      </c>
      <c r="ES115" s="10" t="s">
        <v>62</v>
      </c>
      <c r="ET115" s="11">
        <v>10</v>
      </c>
      <c r="EU115" s="10" t="s">
        <v>62</v>
      </c>
      <c r="EV115" s="11"/>
      <c r="EW115" s="10"/>
      <c r="EX115" s="8">
        <v>2</v>
      </c>
      <c r="EY115" s="11"/>
      <c r="EZ115" s="10"/>
      <c r="FA115" s="11"/>
      <c r="FB115" s="10"/>
      <c r="FC115" s="11"/>
      <c r="FD115" s="10"/>
      <c r="FE115" s="11"/>
      <c r="FF115" s="10"/>
      <c r="FG115" s="11"/>
      <c r="FH115" s="10"/>
      <c r="FI115" s="11"/>
      <c r="FJ115" s="10"/>
      <c r="FK115" s="8"/>
      <c r="FL115" s="8">
        <f>EX115+FK115</f>
        <v>0</v>
      </c>
      <c r="FM115" s="11"/>
      <c r="FN115" s="10"/>
      <c r="FO115" s="11"/>
      <c r="FP115" s="10"/>
      <c r="FQ115" s="11"/>
      <c r="FR115" s="10"/>
      <c r="FS115" s="8"/>
      <c r="FT115" s="11"/>
      <c r="FU115" s="10"/>
      <c r="FV115" s="11"/>
      <c r="FW115" s="10"/>
      <c r="FX115" s="11"/>
      <c r="FY115" s="10"/>
      <c r="FZ115" s="11"/>
      <c r="GA115" s="10"/>
      <c r="GB115" s="11"/>
      <c r="GC115" s="10"/>
      <c r="GD115" s="11"/>
      <c r="GE115" s="10"/>
      <c r="GF115" s="8"/>
      <c r="GG115" s="8">
        <f>FS115+GF115</f>
        <v>0</v>
      </c>
    </row>
    <row r="116" spans="1:189" ht="12.75">
      <c r="A116" s="7"/>
      <c r="B116" s="7">
        <v>20</v>
      </c>
      <c r="C116" s="7">
        <v>1</v>
      </c>
      <c r="D116" s="7"/>
      <c r="E116" s="7" t="s">
        <v>242</v>
      </c>
      <c r="F116" s="3" t="s">
        <v>243</v>
      </c>
      <c r="G116" s="7">
        <f>COUNTIF(V116:GG116,"e")</f>
        <v>0</v>
      </c>
      <c r="H116" s="7">
        <f>COUNTIF(V116:GG116,"z")</f>
        <v>0</v>
      </c>
      <c r="I116" s="7">
        <f>SUM(J116:R116)</f>
        <v>0</v>
      </c>
      <c r="J116" s="7">
        <f>V116+AQ116+BL116+CG116+DB116+DW116+ER116+FM116</f>
        <v>0</v>
      </c>
      <c r="K116" s="7">
        <f>X116+AS116+BN116+CI116+DD116+DY116+ET116+FO116</f>
        <v>0</v>
      </c>
      <c r="L116" s="7">
        <f>Z116+AU116+BP116+CK116+DF116+EA116+EV116+FQ116</f>
        <v>0</v>
      </c>
      <c r="M116" s="7">
        <f>AC116+AX116+BS116+CN116+DI116+ED116+EY116+FT116</f>
        <v>0</v>
      </c>
      <c r="N116" s="7">
        <f>AE116+AZ116+BU116+CP116+DK116+EF116+FA116+FV116</f>
        <v>0</v>
      </c>
      <c r="O116" s="7">
        <f>AG116+BB116+BW116+CR116+DM116+EH116+FC116+FX116</f>
        <v>0</v>
      </c>
      <c r="P116" s="7">
        <f>AI116+BD116+BY116+CT116+DO116+EJ116+FE116+FZ116</f>
        <v>0</v>
      </c>
      <c r="Q116" s="7">
        <f>AK116+BF116+CA116+CV116+DQ116+EL116+FG116+GB116</f>
        <v>0</v>
      </c>
      <c r="R116" s="7">
        <f>AM116+BH116+CC116+CX116+DS116+EN116+FI116+GD116</f>
        <v>0</v>
      </c>
      <c r="S116" s="8">
        <f>AP116+BK116+CF116+DA116+DV116+EQ116+FL116+GG116</f>
        <v>0</v>
      </c>
      <c r="T116" s="8">
        <f>AO116+BJ116+CE116+CZ116+DU116+EP116+FK116+GF116</f>
        <v>0</v>
      </c>
      <c r="U116" s="8">
        <v>0.7</v>
      </c>
      <c r="V116" s="11"/>
      <c r="W116" s="10"/>
      <c r="X116" s="11"/>
      <c r="Y116" s="10"/>
      <c r="Z116" s="11"/>
      <c r="AA116" s="10"/>
      <c r="AB116" s="8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8"/>
      <c r="AP116" s="8">
        <f>AB116+AO116</f>
        <v>0</v>
      </c>
      <c r="AQ116" s="11"/>
      <c r="AR116" s="10"/>
      <c r="AS116" s="11"/>
      <c r="AT116" s="10"/>
      <c r="AU116" s="11"/>
      <c r="AV116" s="10"/>
      <c r="AW116" s="8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8"/>
      <c r="BK116" s="8">
        <f>AW116+BJ116</f>
        <v>0</v>
      </c>
      <c r="BL116" s="11"/>
      <c r="BM116" s="10"/>
      <c r="BN116" s="11"/>
      <c r="BO116" s="10"/>
      <c r="BP116" s="11"/>
      <c r="BQ116" s="10"/>
      <c r="BR116" s="8"/>
      <c r="BS116" s="11"/>
      <c r="BT116" s="10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8"/>
      <c r="CF116" s="8">
        <f>BR116+CE116</f>
        <v>0</v>
      </c>
      <c r="CG116" s="11"/>
      <c r="CH116" s="10"/>
      <c r="CI116" s="11"/>
      <c r="CJ116" s="10"/>
      <c r="CK116" s="11"/>
      <c r="CL116" s="10"/>
      <c r="CM116" s="8"/>
      <c r="CN116" s="11"/>
      <c r="CO116" s="10"/>
      <c r="CP116" s="11"/>
      <c r="CQ116" s="10"/>
      <c r="CR116" s="11"/>
      <c r="CS116" s="10"/>
      <c r="CT116" s="11"/>
      <c r="CU116" s="10"/>
      <c r="CV116" s="11"/>
      <c r="CW116" s="10"/>
      <c r="CX116" s="11"/>
      <c r="CY116" s="10"/>
      <c r="CZ116" s="8"/>
      <c r="DA116" s="8">
        <f>CM116+CZ116</f>
        <v>0</v>
      </c>
      <c r="DB116" s="11"/>
      <c r="DC116" s="10"/>
      <c r="DD116" s="11"/>
      <c r="DE116" s="10"/>
      <c r="DF116" s="11"/>
      <c r="DG116" s="10"/>
      <c r="DH116" s="8"/>
      <c r="DI116" s="11"/>
      <c r="DJ116" s="10"/>
      <c r="DK116" s="11"/>
      <c r="DL116" s="10"/>
      <c r="DM116" s="11"/>
      <c r="DN116" s="10"/>
      <c r="DO116" s="11"/>
      <c r="DP116" s="10"/>
      <c r="DQ116" s="11"/>
      <c r="DR116" s="10"/>
      <c r="DS116" s="11"/>
      <c r="DT116" s="10"/>
      <c r="DU116" s="8"/>
      <c r="DV116" s="8">
        <f>DH116+DU116</f>
        <v>0</v>
      </c>
      <c r="DW116" s="11"/>
      <c r="DX116" s="10"/>
      <c r="DY116" s="11"/>
      <c r="DZ116" s="10"/>
      <c r="EA116" s="11"/>
      <c r="EB116" s="10"/>
      <c r="EC116" s="8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8"/>
      <c r="EQ116" s="8">
        <f>EC116+EP116</f>
        <v>0</v>
      </c>
      <c r="ER116" s="11">
        <v>8</v>
      </c>
      <c r="ES116" s="10" t="s">
        <v>62</v>
      </c>
      <c r="ET116" s="11">
        <v>10</v>
      </c>
      <c r="EU116" s="10" t="s">
        <v>62</v>
      </c>
      <c r="EV116" s="11"/>
      <c r="EW116" s="10"/>
      <c r="EX116" s="8">
        <v>2</v>
      </c>
      <c r="EY116" s="11"/>
      <c r="EZ116" s="10"/>
      <c r="FA116" s="11"/>
      <c r="FB116" s="10"/>
      <c r="FC116" s="11"/>
      <c r="FD116" s="10"/>
      <c r="FE116" s="11"/>
      <c r="FF116" s="10"/>
      <c r="FG116" s="11"/>
      <c r="FH116" s="10"/>
      <c r="FI116" s="11"/>
      <c r="FJ116" s="10"/>
      <c r="FK116" s="8"/>
      <c r="FL116" s="8">
        <f>EX116+FK116</f>
        <v>0</v>
      </c>
      <c r="FM116" s="11"/>
      <c r="FN116" s="10"/>
      <c r="FO116" s="11"/>
      <c r="FP116" s="10"/>
      <c r="FQ116" s="11"/>
      <c r="FR116" s="10"/>
      <c r="FS116" s="8"/>
      <c r="FT116" s="11"/>
      <c r="FU116" s="10"/>
      <c r="FV116" s="11"/>
      <c r="FW116" s="10"/>
      <c r="FX116" s="11"/>
      <c r="FY116" s="10"/>
      <c r="FZ116" s="11"/>
      <c r="GA116" s="10"/>
      <c r="GB116" s="11"/>
      <c r="GC116" s="10"/>
      <c r="GD116" s="11"/>
      <c r="GE116" s="10"/>
      <c r="GF116" s="8"/>
      <c r="GG116" s="8">
        <f>FS116+GF116</f>
        <v>0</v>
      </c>
    </row>
    <row r="117" spans="1:189" ht="12.75">
      <c r="A117" s="7"/>
      <c r="B117" s="7">
        <v>13</v>
      </c>
      <c r="C117" s="7">
        <v>1</v>
      </c>
      <c r="D117" s="7"/>
      <c r="E117" s="7" t="s">
        <v>244</v>
      </c>
      <c r="F117" s="3" t="s">
        <v>245</v>
      </c>
      <c r="G117" s="7">
        <f>COUNTIF(V117:GG117,"e")</f>
        <v>0</v>
      </c>
      <c r="H117" s="7">
        <f>COUNTIF(V117:GG117,"z")</f>
        <v>0</v>
      </c>
      <c r="I117" s="7">
        <f>SUM(J117:R117)</f>
        <v>0</v>
      </c>
      <c r="J117" s="7">
        <f>V117+AQ117+BL117+CG117+DB117+DW117+ER117+FM117</f>
        <v>0</v>
      </c>
      <c r="K117" s="7">
        <f>X117+AS117+BN117+CI117+DD117+DY117+ET117+FO117</f>
        <v>0</v>
      </c>
      <c r="L117" s="7">
        <f>Z117+AU117+BP117+CK117+DF117+EA117+EV117+FQ117</f>
        <v>0</v>
      </c>
      <c r="M117" s="7">
        <f>AC117+AX117+BS117+CN117+DI117+ED117+EY117+FT117</f>
        <v>0</v>
      </c>
      <c r="N117" s="7">
        <f>AE117+AZ117+BU117+CP117+DK117+EF117+FA117+FV117</f>
        <v>0</v>
      </c>
      <c r="O117" s="7">
        <f>AG117+BB117+BW117+CR117+DM117+EH117+FC117+FX117</f>
        <v>0</v>
      </c>
      <c r="P117" s="7">
        <f>AI117+BD117+BY117+CT117+DO117+EJ117+FE117+FZ117</f>
        <v>0</v>
      </c>
      <c r="Q117" s="7">
        <f>AK117+BF117+CA117+CV117+DQ117+EL117+FG117+GB117</f>
        <v>0</v>
      </c>
      <c r="R117" s="7">
        <f>AM117+BH117+CC117+CX117+DS117+EN117+FI117+GD117</f>
        <v>0</v>
      </c>
      <c r="S117" s="8">
        <f>AP117+BK117+CF117+DA117+DV117+EQ117+FL117+GG117</f>
        <v>0</v>
      </c>
      <c r="T117" s="8">
        <f>AO117+BJ117+CE117+CZ117+DU117+EP117+FK117+GF117</f>
        <v>0</v>
      </c>
      <c r="U117" s="8">
        <v>0.4</v>
      </c>
      <c r="V117" s="11"/>
      <c r="W117" s="10"/>
      <c r="X117" s="11"/>
      <c r="Y117" s="10"/>
      <c r="Z117" s="11"/>
      <c r="AA117" s="10"/>
      <c r="AB117" s="8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8"/>
      <c r="AP117" s="8">
        <f>AB117+AO117</f>
        <v>0</v>
      </c>
      <c r="AQ117" s="11"/>
      <c r="AR117" s="10"/>
      <c r="AS117" s="11"/>
      <c r="AT117" s="10"/>
      <c r="AU117" s="11"/>
      <c r="AV117" s="10"/>
      <c r="AW117" s="8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8"/>
      <c r="BK117" s="8">
        <f>AW117+BJ117</f>
        <v>0</v>
      </c>
      <c r="BL117" s="11"/>
      <c r="BM117" s="10"/>
      <c r="BN117" s="11"/>
      <c r="BO117" s="10"/>
      <c r="BP117" s="11"/>
      <c r="BQ117" s="10"/>
      <c r="BR117" s="8"/>
      <c r="BS117" s="11"/>
      <c r="BT117" s="10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8"/>
      <c r="CF117" s="8">
        <f>BR117+CE117</f>
        <v>0</v>
      </c>
      <c r="CG117" s="11"/>
      <c r="CH117" s="10"/>
      <c r="CI117" s="11"/>
      <c r="CJ117" s="10"/>
      <c r="CK117" s="11"/>
      <c r="CL117" s="10"/>
      <c r="CM117" s="8"/>
      <c r="CN117" s="11"/>
      <c r="CO117" s="10"/>
      <c r="CP117" s="11"/>
      <c r="CQ117" s="10"/>
      <c r="CR117" s="11"/>
      <c r="CS117" s="10"/>
      <c r="CT117" s="11"/>
      <c r="CU117" s="10"/>
      <c r="CV117" s="11"/>
      <c r="CW117" s="10"/>
      <c r="CX117" s="11"/>
      <c r="CY117" s="10"/>
      <c r="CZ117" s="8"/>
      <c r="DA117" s="8">
        <f>CM117+CZ117</f>
        <v>0</v>
      </c>
      <c r="DB117" s="11">
        <v>4</v>
      </c>
      <c r="DC117" s="10" t="s">
        <v>62</v>
      </c>
      <c r="DD117" s="11">
        <v>6</v>
      </c>
      <c r="DE117" s="10" t="s">
        <v>62</v>
      </c>
      <c r="DF117" s="11"/>
      <c r="DG117" s="10"/>
      <c r="DH117" s="8">
        <v>1</v>
      </c>
      <c r="DI117" s="11"/>
      <c r="DJ117" s="10"/>
      <c r="DK117" s="11"/>
      <c r="DL117" s="10"/>
      <c r="DM117" s="11"/>
      <c r="DN117" s="10"/>
      <c r="DO117" s="11"/>
      <c r="DP117" s="10"/>
      <c r="DQ117" s="11"/>
      <c r="DR117" s="10"/>
      <c r="DS117" s="11"/>
      <c r="DT117" s="10"/>
      <c r="DU117" s="8"/>
      <c r="DV117" s="8">
        <f>DH117+DU117</f>
        <v>0</v>
      </c>
      <c r="DW117" s="11"/>
      <c r="DX117" s="10"/>
      <c r="DY117" s="11"/>
      <c r="DZ117" s="10"/>
      <c r="EA117" s="11"/>
      <c r="EB117" s="10"/>
      <c r="EC117" s="8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8"/>
      <c r="EQ117" s="8">
        <f>EC117+EP117</f>
        <v>0</v>
      </c>
      <c r="ER117" s="11"/>
      <c r="ES117" s="10"/>
      <c r="ET117" s="11"/>
      <c r="EU117" s="10"/>
      <c r="EV117" s="11"/>
      <c r="EW117" s="10"/>
      <c r="EX117" s="8"/>
      <c r="EY117" s="11"/>
      <c r="EZ117" s="10"/>
      <c r="FA117" s="11"/>
      <c r="FB117" s="10"/>
      <c r="FC117" s="11"/>
      <c r="FD117" s="10"/>
      <c r="FE117" s="11"/>
      <c r="FF117" s="10"/>
      <c r="FG117" s="11"/>
      <c r="FH117" s="10"/>
      <c r="FI117" s="11"/>
      <c r="FJ117" s="10"/>
      <c r="FK117" s="8"/>
      <c r="FL117" s="8">
        <f>EX117+FK117</f>
        <v>0</v>
      </c>
      <c r="FM117" s="11"/>
      <c r="FN117" s="10"/>
      <c r="FO117" s="11"/>
      <c r="FP117" s="10"/>
      <c r="FQ117" s="11"/>
      <c r="FR117" s="10"/>
      <c r="FS117" s="8"/>
      <c r="FT117" s="11"/>
      <c r="FU117" s="10"/>
      <c r="FV117" s="11"/>
      <c r="FW117" s="10"/>
      <c r="FX117" s="11"/>
      <c r="FY117" s="10"/>
      <c r="FZ117" s="11"/>
      <c r="GA117" s="10"/>
      <c r="GB117" s="11"/>
      <c r="GC117" s="10"/>
      <c r="GD117" s="11"/>
      <c r="GE117" s="10"/>
      <c r="GF117" s="8"/>
      <c r="GG117" s="8">
        <f>FS117+GF117</f>
        <v>0</v>
      </c>
    </row>
    <row r="118" spans="1:189" ht="12.75">
      <c r="A118" s="7"/>
      <c r="B118" s="7">
        <v>13</v>
      </c>
      <c r="C118" s="7">
        <v>1</v>
      </c>
      <c r="D118" s="7"/>
      <c r="E118" s="7" t="s">
        <v>246</v>
      </c>
      <c r="F118" s="3" t="s">
        <v>247</v>
      </c>
      <c r="G118" s="7">
        <f>COUNTIF(V118:GG118,"e")</f>
        <v>0</v>
      </c>
      <c r="H118" s="7">
        <f>COUNTIF(V118:GG118,"z")</f>
        <v>0</v>
      </c>
      <c r="I118" s="7">
        <f>SUM(J118:R118)</f>
        <v>0</v>
      </c>
      <c r="J118" s="7">
        <f>V118+AQ118+BL118+CG118+DB118+DW118+ER118+FM118</f>
        <v>0</v>
      </c>
      <c r="K118" s="7">
        <f>X118+AS118+BN118+CI118+DD118+DY118+ET118+FO118</f>
        <v>0</v>
      </c>
      <c r="L118" s="7">
        <f>Z118+AU118+BP118+CK118+DF118+EA118+EV118+FQ118</f>
        <v>0</v>
      </c>
      <c r="M118" s="7">
        <f>AC118+AX118+BS118+CN118+DI118+ED118+EY118+FT118</f>
        <v>0</v>
      </c>
      <c r="N118" s="7">
        <f>AE118+AZ118+BU118+CP118+DK118+EF118+FA118+FV118</f>
        <v>0</v>
      </c>
      <c r="O118" s="7">
        <f>AG118+BB118+BW118+CR118+DM118+EH118+FC118+FX118</f>
        <v>0</v>
      </c>
      <c r="P118" s="7">
        <f>AI118+BD118+BY118+CT118+DO118+EJ118+FE118+FZ118</f>
        <v>0</v>
      </c>
      <c r="Q118" s="7">
        <f>AK118+BF118+CA118+CV118+DQ118+EL118+FG118+GB118</f>
        <v>0</v>
      </c>
      <c r="R118" s="7">
        <f>AM118+BH118+CC118+CX118+DS118+EN118+FI118+GD118</f>
        <v>0</v>
      </c>
      <c r="S118" s="8">
        <f>AP118+BK118+CF118+DA118+DV118+EQ118+FL118+GG118</f>
        <v>0</v>
      </c>
      <c r="T118" s="8">
        <f>AO118+BJ118+CE118+CZ118+DU118+EP118+FK118+GF118</f>
        <v>0</v>
      </c>
      <c r="U118" s="8">
        <v>0.4</v>
      </c>
      <c r="V118" s="11"/>
      <c r="W118" s="10"/>
      <c r="X118" s="11"/>
      <c r="Y118" s="10"/>
      <c r="Z118" s="11"/>
      <c r="AA118" s="10"/>
      <c r="AB118" s="8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8"/>
      <c r="AP118" s="8">
        <f>AB118+AO118</f>
        <v>0</v>
      </c>
      <c r="AQ118" s="11"/>
      <c r="AR118" s="10"/>
      <c r="AS118" s="11"/>
      <c r="AT118" s="10"/>
      <c r="AU118" s="11"/>
      <c r="AV118" s="10"/>
      <c r="AW118" s="8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8"/>
      <c r="BK118" s="8">
        <f>AW118+BJ118</f>
        <v>0</v>
      </c>
      <c r="BL118" s="11"/>
      <c r="BM118" s="10"/>
      <c r="BN118" s="11"/>
      <c r="BO118" s="10"/>
      <c r="BP118" s="11"/>
      <c r="BQ118" s="10"/>
      <c r="BR118" s="8"/>
      <c r="BS118" s="11"/>
      <c r="BT118" s="10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8"/>
      <c r="CF118" s="8">
        <f>BR118+CE118</f>
        <v>0</v>
      </c>
      <c r="CG118" s="11"/>
      <c r="CH118" s="10"/>
      <c r="CI118" s="11"/>
      <c r="CJ118" s="10"/>
      <c r="CK118" s="11"/>
      <c r="CL118" s="10"/>
      <c r="CM118" s="8"/>
      <c r="CN118" s="11"/>
      <c r="CO118" s="10"/>
      <c r="CP118" s="11"/>
      <c r="CQ118" s="10"/>
      <c r="CR118" s="11"/>
      <c r="CS118" s="10"/>
      <c r="CT118" s="11"/>
      <c r="CU118" s="10"/>
      <c r="CV118" s="11"/>
      <c r="CW118" s="10"/>
      <c r="CX118" s="11"/>
      <c r="CY118" s="10"/>
      <c r="CZ118" s="8"/>
      <c r="DA118" s="8">
        <f>CM118+CZ118</f>
        <v>0</v>
      </c>
      <c r="DB118" s="11">
        <v>4</v>
      </c>
      <c r="DC118" s="10" t="s">
        <v>62</v>
      </c>
      <c r="DD118" s="11">
        <v>6</v>
      </c>
      <c r="DE118" s="10" t="s">
        <v>62</v>
      </c>
      <c r="DF118" s="11"/>
      <c r="DG118" s="10"/>
      <c r="DH118" s="8">
        <v>1</v>
      </c>
      <c r="DI118" s="11"/>
      <c r="DJ118" s="10"/>
      <c r="DK118" s="11"/>
      <c r="DL118" s="10"/>
      <c r="DM118" s="11"/>
      <c r="DN118" s="10"/>
      <c r="DO118" s="11"/>
      <c r="DP118" s="10"/>
      <c r="DQ118" s="11"/>
      <c r="DR118" s="10"/>
      <c r="DS118" s="11"/>
      <c r="DT118" s="10"/>
      <c r="DU118" s="8"/>
      <c r="DV118" s="8">
        <f>DH118+DU118</f>
        <v>0</v>
      </c>
      <c r="DW118" s="11"/>
      <c r="DX118" s="10"/>
      <c r="DY118" s="11"/>
      <c r="DZ118" s="10"/>
      <c r="EA118" s="11"/>
      <c r="EB118" s="10"/>
      <c r="EC118" s="8"/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8"/>
      <c r="EQ118" s="8">
        <f>EC118+EP118</f>
        <v>0</v>
      </c>
      <c r="ER118" s="11"/>
      <c r="ES118" s="10"/>
      <c r="ET118" s="11"/>
      <c r="EU118" s="10"/>
      <c r="EV118" s="11"/>
      <c r="EW118" s="10"/>
      <c r="EX118" s="8"/>
      <c r="EY118" s="11"/>
      <c r="EZ118" s="10"/>
      <c r="FA118" s="11"/>
      <c r="FB118" s="10"/>
      <c r="FC118" s="11"/>
      <c r="FD118" s="10"/>
      <c r="FE118" s="11"/>
      <c r="FF118" s="10"/>
      <c r="FG118" s="11"/>
      <c r="FH118" s="10"/>
      <c r="FI118" s="11"/>
      <c r="FJ118" s="10"/>
      <c r="FK118" s="8"/>
      <c r="FL118" s="8">
        <f>EX118+FK118</f>
        <v>0</v>
      </c>
      <c r="FM118" s="11"/>
      <c r="FN118" s="10"/>
      <c r="FO118" s="11"/>
      <c r="FP118" s="10"/>
      <c r="FQ118" s="11"/>
      <c r="FR118" s="10"/>
      <c r="FS118" s="8"/>
      <c r="FT118" s="11"/>
      <c r="FU118" s="10"/>
      <c r="FV118" s="11"/>
      <c r="FW118" s="10"/>
      <c r="FX118" s="11"/>
      <c r="FY118" s="10"/>
      <c r="FZ118" s="11"/>
      <c r="GA118" s="10"/>
      <c r="GB118" s="11"/>
      <c r="GC118" s="10"/>
      <c r="GD118" s="11"/>
      <c r="GE118" s="10"/>
      <c r="GF118" s="8"/>
      <c r="GG118" s="8">
        <f>FS118+GF118</f>
        <v>0</v>
      </c>
    </row>
    <row r="119" spans="1:189" ht="12.75">
      <c r="A119" s="7"/>
      <c r="B119" s="7">
        <v>13</v>
      </c>
      <c r="C119" s="7">
        <v>1</v>
      </c>
      <c r="D119" s="7"/>
      <c r="E119" s="7" t="s">
        <v>248</v>
      </c>
      <c r="F119" s="3" t="s">
        <v>249</v>
      </c>
      <c r="G119" s="7">
        <f>COUNTIF(V119:GG119,"e")</f>
        <v>0</v>
      </c>
      <c r="H119" s="7">
        <f>COUNTIF(V119:GG119,"z")</f>
        <v>0</v>
      </c>
      <c r="I119" s="7">
        <f>SUM(J119:R119)</f>
        <v>0</v>
      </c>
      <c r="J119" s="7">
        <f>V119+AQ119+BL119+CG119+DB119+DW119+ER119+FM119</f>
        <v>0</v>
      </c>
      <c r="K119" s="7">
        <f>X119+AS119+BN119+CI119+DD119+DY119+ET119+FO119</f>
        <v>0</v>
      </c>
      <c r="L119" s="7">
        <f>Z119+AU119+BP119+CK119+DF119+EA119+EV119+FQ119</f>
        <v>0</v>
      </c>
      <c r="M119" s="7">
        <f>AC119+AX119+BS119+CN119+DI119+ED119+EY119+FT119</f>
        <v>0</v>
      </c>
      <c r="N119" s="7">
        <f>AE119+AZ119+BU119+CP119+DK119+EF119+FA119+FV119</f>
        <v>0</v>
      </c>
      <c r="O119" s="7">
        <f>AG119+BB119+BW119+CR119+DM119+EH119+FC119+FX119</f>
        <v>0</v>
      </c>
      <c r="P119" s="7">
        <f>AI119+BD119+BY119+CT119+DO119+EJ119+FE119+FZ119</f>
        <v>0</v>
      </c>
      <c r="Q119" s="7">
        <f>AK119+BF119+CA119+CV119+DQ119+EL119+FG119+GB119</f>
        <v>0</v>
      </c>
      <c r="R119" s="7">
        <f>AM119+BH119+CC119+CX119+DS119+EN119+FI119+GD119</f>
        <v>0</v>
      </c>
      <c r="S119" s="8">
        <f>AP119+BK119+CF119+DA119+DV119+EQ119+FL119+GG119</f>
        <v>0</v>
      </c>
      <c r="T119" s="8">
        <f>AO119+BJ119+CE119+CZ119+DU119+EP119+FK119+GF119</f>
        <v>0</v>
      </c>
      <c r="U119" s="8">
        <v>0.4</v>
      </c>
      <c r="V119" s="11"/>
      <c r="W119" s="10"/>
      <c r="X119" s="11"/>
      <c r="Y119" s="10"/>
      <c r="Z119" s="11"/>
      <c r="AA119" s="10"/>
      <c r="AB119" s="8"/>
      <c r="AC119" s="11"/>
      <c r="AD119" s="10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8"/>
      <c r="AP119" s="8">
        <f>AB119+AO119</f>
        <v>0</v>
      </c>
      <c r="AQ119" s="11"/>
      <c r="AR119" s="10"/>
      <c r="AS119" s="11"/>
      <c r="AT119" s="10"/>
      <c r="AU119" s="11"/>
      <c r="AV119" s="10"/>
      <c r="AW119" s="8"/>
      <c r="AX119" s="11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8"/>
      <c r="BK119" s="8">
        <f>AW119+BJ119</f>
        <v>0</v>
      </c>
      <c r="BL119" s="11"/>
      <c r="BM119" s="10"/>
      <c r="BN119" s="11"/>
      <c r="BO119" s="10"/>
      <c r="BP119" s="11"/>
      <c r="BQ119" s="10"/>
      <c r="BR119" s="8"/>
      <c r="BS119" s="11"/>
      <c r="BT119" s="10"/>
      <c r="BU119" s="11"/>
      <c r="BV119" s="10"/>
      <c r="BW119" s="11"/>
      <c r="BX119" s="10"/>
      <c r="BY119" s="11"/>
      <c r="BZ119" s="10"/>
      <c r="CA119" s="11"/>
      <c r="CB119" s="10"/>
      <c r="CC119" s="11"/>
      <c r="CD119" s="10"/>
      <c r="CE119" s="8"/>
      <c r="CF119" s="8">
        <f>BR119+CE119</f>
        <v>0</v>
      </c>
      <c r="CG119" s="11"/>
      <c r="CH119" s="10"/>
      <c r="CI119" s="11"/>
      <c r="CJ119" s="10"/>
      <c r="CK119" s="11"/>
      <c r="CL119" s="10"/>
      <c r="CM119" s="8"/>
      <c r="CN119" s="11"/>
      <c r="CO119" s="10"/>
      <c r="CP119" s="11"/>
      <c r="CQ119" s="10"/>
      <c r="CR119" s="11"/>
      <c r="CS119" s="10"/>
      <c r="CT119" s="11"/>
      <c r="CU119" s="10"/>
      <c r="CV119" s="11"/>
      <c r="CW119" s="10"/>
      <c r="CX119" s="11"/>
      <c r="CY119" s="10"/>
      <c r="CZ119" s="8"/>
      <c r="DA119" s="8">
        <f>CM119+CZ119</f>
        <v>0</v>
      </c>
      <c r="DB119" s="11">
        <v>4</v>
      </c>
      <c r="DC119" s="10" t="s">
        <v>62</v>
      </c>
      <c r="DD119" s="11">
        <v>6</v>
      </c>
      <c r="DE119" s="10" t="s">
        <v>62</v>
      </c>
      <c r="DF119" s="11"/>
      <c r="DG119" s="10"/>
      <c r="DH119" s="8">
        <v>1</v>
      </c>
      <c r="DI119" s="11"/>
      <c r="DJ119" s="10"/>
      <c r="DK119" s="11"/>
      <c r="DL119" s="10"/>
      <c r="DM119" s="11"/>
      <c r="DN119" s="10"/>
      <c r="DO119" s="11"/>
      <c r="DP119" s="10"/>
      <c r="DQ119" s="11"/>
      <c r="DR119" s="10"/>
      <c r="DS119" s="11"/>
      <c r="DT119" s="10"/>
      <c r="DU119" s="8"/>
      <c r="DV119" s="8">
        <f>DH119+DU119</f>
        <v>0</v>
      </c>
      <c r="DW119" s="11"/>
      <c r="DX119" s="10"/>
      <c r="DY119" s="11"/>
      <c r="DZ119" s="10"/>
      <c r="EA119" s="11"/>
      <c r="EB119" s="10"/>
      <c r="EC119" s="8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11"/>
      <c r="EO119" s="10"/>
      <c r="EP119" s="8"/>
      <c r="EQ119" s="8">
        <f>EC119+EP119</f>
        <v>0</v>
      </c>
      <c r="ER119" s="11"/>
      <c r="ES119" s="10"/>
      <c r="ET119" s="11"/>
      <c r="EU119" s="10"/>
      <c r="EV119" s="11"/>
      <c r="EW119" s="10"/>
      <c r="EX119" s="8"/>
      <c r="EY119" s="11"/>
      <c r="EZ119" s="10"/>
      <c r="FA119" s="11"/>
      <c r="FB119" s="10"/>
      <c r="FC119" s="11"/>
      <c r="FD119" s="10"/>
      <c r="FE119" s="11"/>
      <c r="FF119" s="10"/>
      <c r="FG119" s="11"/>
      <c r="FH119" s="10"/>
      <c r="FI119" s="11"/>
      <c r="FJ119" s="10"/>
      <c r="FK119" s="8"/>
      <c r="FL119" s="8">
        <f>EX119+FK119</f>
        <v>0</v>
      </c>
      <c r="FM119" s="11"/>
      <c r="FN119" s="10"/>
      <c r="FO119" s="11"/>
      <c r="FP119" s="10"/>
      <c r="FQ119" s="11"/>
      <c r="FR119" s="10"/>
      <c r="FS119" s="8"/>
      <c r="FT119" s="11"/>
      <c r="FU119" s="10"/>
      <c r="FV119" s="11"/>
      <c r="FW119" s="10"/>
      <c r="FX119" s="11"/>
      <c r="FY119" s="10"/>
      <c r="FZ119" s="11"/>
      <c r="GA119" s="10"/>
      <c r="GB119" s="11"/>
      <c r="GC119" s="10"/>
      <c r="GD119" s="11"/>
      <c r="GE119" s="10"/>
      <c r="GF119" s="8"/>
      <c r="GG119" s="8">
        <f>FS119+GF119</f>
        <v>0</v>
      </c>
    </row>
    <row r="120" spans="1:189" ht="12.75">
      <c r="A120" s="7"/>
      <c r="B120" s="7">
        <v>10</v>
      </c>
      <c r="C120" s="7">
        <v>1</v>
      </c>
      <c r="D120" s="7"/>
      <c r="E120" s="7" t="s">
        <v>250</v>
      </c>
      <c r="F120" s="3" t="s">
        <v>251</v>
      </c>
      <c r="G120" s="7">
        <f>COUNTIF(V120:GG120,"e")</f>
        <v>0</v>
      </c>
      <c r="H120" s="7">
        <f>COUNTIF(V120:GG120,"z")</f>
        <v>0</v>
      </c>
      <c r="I120" s="7">
        <f>SUM(J120:R120)</f>
        <v>0</v>
      </c>
      <c r="J120" s="7">
        <f>V120+AQ120+BL120+CG120+DB120+DW120+ER120+FM120</f>
        <v>0</v>
      </c>
      <c r="K120" s="7">
        <f>X120+AS120+BN120+CI120+DD120+DY120+ET120+FO120</f>
        <v>0</v>
      </c>
      <c r="L120" s="7">
        <f>Z120+AU120+BP120+CK120+DF120+EA120+EV120+FQ120</f>
        <v>0</v>
      </c>
      <c r="M120" s="7">
        <f>AC120+AX120+BS120+CN120+DI120+ED120+EY120+FT120</f>
        <v>0</v>
      </c>
      <c r="N120" s="7">
        <f>AE120+AZ120+BU120+CP120+DK120+EF120+FA120+FV120</f>
        <v>0</v>
      </c>
      <c r="O120" s="7">
        <f>AG120+BB120+BW120+CR120+DM120+EH120+FC120+FX120</f>
        <v>0</v>
      </c>
      <c r="P120" s="7">
        <f>AI120+BD120+BY120+CT120+DO120+EJ120+FE120+FZ120</f>
        <v>0</v>
      </c>
      <c r="Q120" s="7">
        <f>AK120+BF120+CA120+CV120+DQ120+EL120+FG120+GB120</f>
        <v>0</v>
      </c>
      <c r="R120" s="7">
        <f>AM120+BH120+CC120+CX120+DS120+EN120+FI120+GD120</f>
        <v>0</v>
      </c>
      <c r="S120" s="8">
        <f>AP120+BK120+CF120+DA120+DV120+EQ120+FL120+GG120</f>
        <v>0</v>
      </c>
      <c r="T120" s="8">
        <f>AO120+BJ120+CE120+CZ120+DU120+EP120+FK120+GF120</f>
        <v>0</v>
      </c>
      <c r="U120" s="8">
        <v>0.7</v>
      </c>
      <c r="V120" s="11"/>
      <c r="W120" s="10"/>
      <c r="X120" s="11"/>
      <c r="Y120" s="10"/>
      <c r="Z120" s="11"/>
      <c r="AA120" s="10"/>
      <c r="AB120" s="8"/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8"/>
      <c r="AP120" s="8">
        <f>AB120+AO120</f>
        <v>0</v>
      </c>
      <c r="AQ120" s="11"/>
      <c r="AR120" s="10"/>
      <c r="AS120" s="11"/>
      <c r="AT120" s="10"/>
      <c r="AU120" s="11"/>
      <c r="AV120" s="10"/>
      <c r="AW120" s="8"/>
      <c r="AX120" s="11"/>
      <c r="AY120" s="10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8"/>
      <c r="BK120" s="8">
        <f>AW120+BJ120</f>
        <v>0</v>
      </c>
      <c r="BL120" s="11">
        <v>8</v>
      </c>
      <c r="BM120" s="10" t="s">
        <v>62</v>
      </c>
      <c r="BN120" s="11"/>
      <c r="BO120" s="10"/>
      <c r="BP120" s="11"/>
      <c r="BQ120" s="10"/>
      <c r="BR120" s="8">
        <v>1</v>
      </c>
      <c r="BS120" s="11"/>
      <c r="BT120" s="10"/>
      <c r="BU120" s="11">
        <v>10</v>
      </c>
      <c r="BV120" s="10" t="s">
        <v>62</v>
      </c>
      <c r="BW120" s="11"/>
      <c r="BX120" s="10"/>
      <c r="BY120" s="11"/>
      <c r="BZ120" s="10"/>
      <c r="CA120" s="11"/>
      <c r="CB120" s="10"/>
      <c r="CC120" s="11"/>
      <c r="CD120" s="10"/>
      <c r="CE120" s="8">
        <v>2</v>
      </c>
      <c r="CF120" s="8">
        <f>BR120+CE120</f>
        <v>0</v>
      </c>
      <c r="CG120" s="11"/>
      <c r="CH120" s="10"/>
      <c r="CI120" s="11"/>
      <c r="CJ120" s="10"/>
      <c r="CK120" s="11"/>
      <c r="CL120" s="10"/>
      <c r="CM120" s="8"/>
      <c r="CN120" s="11"/>
      <c r="CO120" s="10"/>
      <c r="CP120" s="11"/>
      <c r="CQ120" s="10"/>
      <c r="CR120" s="11"/>
      <c r="CS120" s="10"/>
      <c r="CT120" s="11"/>
      <c r="CU120" s="10"/>
      <c r="CV120" s="11"/>
      <c r="CW120" s="10"/>
      <c r="CX120" s="11"/>
      <c r="CY120" s="10"/>
      <c r="CZ120" s="8"/>
      <c r="DA120" s="8">
        <f>CM120+CZ120</f>
        <v>0</v>
      </c>
      <c r="DB120" s="11"/>
      <c r="DC120" s="10"/>
      <c r="DD120" s="11"/>
      <c r="DE120" s="10"/>
      <c r="DF120" s="11"/>
      <c r="DG120" s="10"/>
      <c r="DH120" s="8"/>
      <c r="DI120" s="11"/>
      <c r="DJ120" s="10"/>
      <c r="DK120" s="11"/>
      <c r="DL120" s="10"/>
      <c r="DM120" s="11"/>
      <c r="DN120" s="10"/>
      <c r="DO120" s="11"/>
      <c r="DP120" s="10"/>
      <c r="DQ120" s="11"/>
      <c r="DR120" s="10"/>
      <c r="DS120" s="11"/>
      <c r="DT120" s="10"/>
      <c r="DU120" s="8"/>
      <c r="DV120" s="8">
        <f>DH120+DU120</f>
        <v>0</v>
      </c>
      <c r="DW120" s="11"/>
      <c r="DX120" s="10"/>
      <c r="DY120" s="11"/>
      <c r="DZ120" s="10"/>
      <c r="EA120" s="11"/>
      <c r="EB120" s="10"/>
      <c r="EC120" s="8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8"/>
      <c r="EQ120" s="8">
        <f>EC120+EP120</f>
        <v>0</v>
      </c>
      <c r="ER120" s="11"/>
      <c r="ES120" s="10"/>
      <c r="ET120" s="11"/>
      <c r="EU120" s="10"/>
      <c r="EV120" s="11"/>
      <c r="EW120" s="10"/>
      <c r="EX120" s="8"/>
      <c r="EY120" s="11"/>
      <c r="EZ120" s="10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8"/>
      <c r="FL120" s="8">
        <f>EX120+FK120</f>
        <v>0</v>
      </c>
      <c r="FM120" s="11"/>
      <c r="FN120" s="10"/>
      <c r="FO120" s="11"/>
      <c r="FP120" s="10"/>
      <c r="FQ120" s="11"/>
      <c r="FR120" s="10"/>
      <c r="FS120" s="8"/>
      <c r="FT120" s="11"/>
      <c r="FU120" s="10"/>
      <c r="FV120" s="11"/>
      <c r="FW120" s="10"/>
      <c r="FX120" s="11"/>
      <c r="FY120" s="10"/>
      <c r="FZ120" s="11"/>
      <c r="GA120" s="10"/>
      <c r="GB120" s="11"/>
      <c r="GC120" s="10"/>
      <c r="GD120" s="11"/>
      <c r="GE120" s="10"/>
      <c r="GF120" s="8"/>
      <c r="GG120" s="8">
        <f>FS120+GF120</f>
        <v>0</v>
      </c>
    </row>
    <row r="121" spans="1:189" ht="12.75">
      <c r="A121" s="7"/>
      <c r="B121" s="7">
        <v>10</v>
      </c>
      <c r="C121" s="7">
        <v>1</v>
      </c>
      <c r="D121" s="7"/>
      <c r="E121" s="7" t="s">
        <v>252</v>
      </c>
      <c r="F121" s="3" t="s">
        <v>253</v>
      </c>
      <c r="G121" s="7">
        <f>COUNTIF(V121:GG121,"e")</f>
        <v>0</v>
      </c>
      <c r="H121" s="7">
        <f>COUNTIF(V121:GG121,"z")</f>
        <v>0</v>
      </c>
      <c r="I121" s="7">
        <f>SUM(J121:R121)</f>
        <v>0</v>
      </c>
      <c r="J121" s="7">
        <f>V121+AQ121+BL121+CG121+DB121+DW121+ER121+FM121</f>
        <v>0</v>
      </c>
      <c r="K121" s="7">
        <f>X121+AS121+BN121+CI121+DD121+DY121+ET121+FO121</f>
        <v>0</v>
      </c>
      <c r="L121" s="7">
        <f>Z121+AU121+BP121+CK121+DF121+EA121+EV121+FQ121</f>
        <v>0</v>
      </c>
      <c r="M121" s="7">
        <f>AC121+AX121+BS121+CN121+DI121+ED121+EY121+FT121</f>
        <v>0</v>
      </c>
      <c r="N121" s="7">
        <f>AE121+AZ121+BU121+CP121+DK121+EF121+FA121+FV121</f>
        <v>0</v>
      </c>
      <c r="O121" s="7">
        <f>AG121+BB121+BW121+CR121+DM121+EH121+FC121+FX121</f>
        <v>0</v>
      </c>
      <c r="P121" s="7">
        <f>AI121+BD121+BY121+CT121+DO121+EJ121+FE121+FZ121</f>
        <v>0</v>
      </c>
      <c r="Q121" s="7">
        <f>AK121+BF121+CA121+CV121+DQ121+EL121+FG121+GB121</f>
        <v>0</v>
      </c>
      <c r="R121" s="7">
        <f>AM121+BH121+CC121+CX121+DS121+EN121+FI121+GD121</f>
        <v>0</v>
      </c>
      <c r="S121" s="8">
        <f>AP121+BK121+CF121+DA121+DV121+EQ121+FL121+GG121</f>
        <v>0</v>
      </c>
      <c r="T121" s="8">
        <f>AO121+BJ121+CE121+CZ121+DU121+EP121+FK121+GF121</f>
        <v>0</v>
      </c>
      <c r="U121" s="8">
        <v>0.8</v>
      </c>
      <c r="V121" s="11"/>
      <c r="W121" s="10"/>
      <c r="X121" s="11"/>
      <c r="Y121" s="10"/>
      <c r="Z121" s="11"/>
      <c r="AA121" s="10"/>
      <c r="AB121" s="8"/>
      <c r="AC121" s="11"/>
      <c r="AD121" s="10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8"/>
      <c r="AP121" s="8">
        <f>AB121+AO121</f>
        <v>0</v>
      </c>
      <c r="AQ121" s="11"/>
      <c r="AR121" s="10"/>
      <c r="AS121" s="11"/>
      <c r="AT121" s="10"/>
      <c r="AU121" s="11"/>
      <c r="AV121" s="10"/>
      <c r="AW121" s="8"/>
      <c r="AX121" s="11"/>
      <c r="AY121" s="10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8"/>
      <c r="BK121" s="8">
        <f>AW121+BJ121</f>
        <v>0</v>
      </c>
      <c r="BL121" s="11">
        <v>8</v>
      </c>
      <c r="BM121" s="10" t="s">
        <v>62</v>
      </c>
      <c r="BN121" s="11"/>
      <c r="BO121" s="10"/>
      <c r="BP121" s="11"/>
      <c r="BQ121" s="10"/>
      <c r="BR121" s="8">
        <v>1</v>
      </c>
      <c r="BS121" s="11"/>
      <c r="BT121" s="10"/>
      <c r="BU121" s="11">
        <v>10</v>
      </c>
      <c r="BV121" s="10" t="s">
        <v>62</v>
      </c>
      <c r="BW121" s="11"/>
      <c r="BX121" s="10"/>
      <c r="BY121" s="11"/>
      <c r="BZ121" s="10"/>
      <c r="CA121" s="11"/>
      <c r="CB121" s="10"/>
      <c r="CC121" s="11"/>
      <c r="CD121" s="10"/>
      <c r="CE121" s="8">
        <v>2</v>
      </c>
      <c r="CF121" s="8">
        <f>BR121+CE121</f>
        <v>0</v>
      </c>
      <c r="CG121" s="11"/>
      <c r="CH121" s="10"/>
      <c r="CI121" s="11"/>
      <c r="CJ121" s="10"/>
      <c r="CK121" s="11"/>
      <c r="CL121" s="10"/>
      <c r="CM121" s="8"/>
      <c r="CN121" s="11"/>
      <c r="CO121" s="10"/>
      <c r="CP121" s="11"/>
      <c r="CQ121" s="10"/>
      <c r="CR121" s="11"/>
      <c r="CS121" s="10"/>
      <c r="CT121" s="11"/>
      <c r="CU121" s="10"/>
      <c r="CV121" s="11"/>
      <c r="CW121" s="10"/>
      <c r="CX121" s="11"/>
      <c r="CY121" s="10"/>
      <c r="CZ121" s="8"/>
      <c r="DA121" s="8">
        <f>CM121+CZ121</f>
        <v>0</v>
      </c>
      <c r="DB121" s="11"/>
      <c r="DC121" s="10"/>
      <c r="DD121" s="11"/>
      <c r="DE121" s="10"/>
      <c r="DF121" s="11"/>
      <c r="DG121" s="10"/>
      <c r="DH121" s="8"/>
      <c r="DI121" s="11"/>
      <c r="DJ121" s="10"/>
      <c r="DK121" s="11"/>
      <c r="DL121" s="10"/>
      <c r="DM121" s="11"/>
      <c r="DN121" s="10"/>
      <c r="DO121" s="11"/>
      <c r="DP121" s="10"/>
      <c r="DQ121" s="11"/>
      <c r="DR121" s="10"/>
      <c r="DS121" s="11"/>
      <c r="DT121" s="10"/>
      <c r="DU121" s="8"/>
      <c r="DV121" s="8">
        <f>DH121+DU121</f>
        <v>0</v>
      </c>
      <c r="DW121" s="11"/>
      <c r="DX121" s="10"/>
      <c r="DY121" s="11"/>
      <c r="DZ121" s="10"/>
      <c r="EA121" s="11"/>
      <c r="EB121" s="10"/>
      <c r="EC121" s="8"/>
      <c r="ED121" s="11"/>
      <c r="EE121" s="10"/>
      <c r="EF121" s="11"/>
      <c r="EG121" s="10"/>
      <c r="EH121" s="11"/>
      <c r="EI121" s="10"/>
      <c r="EJ121" s="11"/>
      <c r="EK121" s="10"/>
      <c r="EL121" s="11"/>
      <c r="EM121" s="10"/>
      <c r="EN121" s="11"/>
      <c r="EO121" s="10"/>
      <c r="EP121" s="8"/>
      <c r="EQ121" s="8">
        <f>EC121+EP121</f>
        <v>0</v>
      </c>
      <c r="ER121" s="11"/>
      <c r="ES121" s="10"/>
      <c r="ET121" s="11"/>
      <c r="EU121" s="10"/>
      <c r="EV121" s="11"/>
      <c r="EW121" s="10"/>
      <c r="EX121" s="8"/>
      <c r="EY121" s="11"/>
      <c r="EZ121" s="10"/>
      <c r="FA121" s="11"/>
      <c r="FB121" s="10"/>
      <c r="FC121" s="11"/>
      <c r="FD121" s="10"/>
      <c r="FE121" s="11"/>
      <c r="FF121" s="10"/>
      <c r="FG121" s="11"/>
      <c r="FH121" s="10"/>
      <c r="FI121" s="11"/>
      <c r="FJ121" s="10"/>
      <c r="FK121" s="8"/>
      <c r="FL121" s="8">
        <f>EX121+FK121</f>
        <v>0</v>
      </c>
      <c r="FM121" s="11"/>
      <c r="FN121" s="10"/>
      <c r="FO121" s="11"/>
      <c r="FP121" s="10"/>
      <c r="FQ121" s="11"/>
      <c r="FR121" s="10"/>
      <c r="FS121" s="8"/>
      <c r="FT121" s="11"/>
      <c r="FU121" s="10"/>
      <c r="FV121" s="11"/>
      <c r="FW121" s="10"/>
      <c r="FX121" s="11"/>
      <c r="FY121" s="10"/>
      <c r="FZ121" s="11"/>
      <c r="GA121" s="10"/>
      <c r="GB121" s="11"/>
      <c r="GC121" s="10"/>
      <c r="GD121" s="11"/>
      <c r="GE121" s="10"/>
      <c r="GF121" s="8"/>
      <c r="GG121" s="8">
        <f>FS121+GF121</f>
        <v>0</v>
      </c>
    </row>
    <row r="122" spans="1:189" ht="12.75">
      <c r="A122" s="7"/>
      <c r="B122" s="7">
        <v>10</v>
      </c>
      <c r="C122" s="7">
        <v>1</v>
      </c>
      <c r="D122" s="7"/>
      <c r="E122" s="7" t="s">
        <v>254</v>
      </c>
      <c r="F122" s="3" t="s">
        <v>255</v>
      </c>
      <c r="G122" s="7">
        <f>COUNTIF(V122:GG122,"e")</f>
        <v>0</v>
      </c>
      <c r="H122" s="7">
        <f>COUNTIF(V122:GG122,"z")</f>
        <v>0</v>
      </c>
      <c r="I122" s="7">
        <f>SUM(J122:R122)</f>
        <v>0</v>
      </c>
      <c r="J122" s="7">
        <f>V122+AQ122+BL122+CG122+DB122+DW122+ER122+FM122</f>
        <v>0</v>
      </c>
      <c r="K122" s="7">
        <f>X122+AS122+BN122+CI122+DD122+DY122+ET122+FO122</f>
        <v>0</v>
      </c>
      <c r="L122" s="7">
        <f>Z122+AU122+BP122+CK122+DF122+EA122+EV122+FQ122</f>
        <v>0</v>
      </c>
      <c r="M122" s="7">
        <f>AC122+AX122+BS122+CN122+DI122+ED122+EY122+FT122</f>
        <v>0</v>
      </c>
      <c r="N122" s="7">
        <f>AE122+AZ122+BU122+CP122+DK122+EF122+FA122+FV122</f>
        <v>0</v>
      </c>
      <c r="O122" s="7">
        <f>AG122+BB122+BW122+CR122+DM122+EH122+FC122+FX122</f>
        <v>0</v>
      </c>
      <c r="P122" s="7">
        <f>AI122+BD122+BY122+CT122+DO122+EJ122+FE122+FZ122</f>
        <v>0</v>
      </c>
      <c r="Q122" s="7">
        <f>AK122+BF122+CA122+CV122+DQ122+EL122+FG122+GB122</f>
        <v>0</v>
      </c>
      <c r="R122" s="7">
        <f>AM122+BH122+CC122+CX122+DS122+EN122+FI122+GD122</f>
        <v>0</v>
      </c>
      <c r="S122" s="8">
        <f>AP122+BK122+CF122+DA122+DV122+EQ122+FL122+GG122</f>
        <v>0</v>
      </c>
      <c r="T122" s="8">
        <f>AO122+BJ122+CE122+CZ122+DU122+EP122+FK122+GF122</f>
        <v>0</v>
      </c>
      <c r="U122" s="8">
        <v>0.9</v>
      </c>
      <c r="V122" s="11"/>
      <c r="W122" s="10"/>
      <c r="X122" s="11"/>
      <c r="Y122" s="10"/>
      <c r="Z122" s="11"/>
      <c r="AA122" s="10"/>
      <c r="AB122" s="8"/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8"/>
      <c r="AP122" s="8">
        <f>AB122+AO122</f>
        <v>0</v>
      </c>
      <c r="AQ122" s="11"/>
      <c r="AR122" s="10"/>
      <c r="AS122" s="11"/>
      <c r="AT122" s="10"/>
      <c r="AU122" s="11"/>
      <c r="AV122" s="10"/>
      <c r="AW122" s="8"/>
      <c r="AX122" s="11"/>
      <c r="AY122" s="10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8"/>
      <c r="BK122" s="8">
        <f>AW122+BJ122</f>
        <v>0</v>
      </c>
      <c r="BL122" s="11">
        <v>8</v>
      </c>
      <c r="BM122" s="10" t="s">
        <v>62</v>
      </c>
      <c r="BN122" s="11"/>
      <c r="BO122" s="10"/>
      <c r="BP122" s="11"/>
      <c r="BQ122" s="10"/>
      <c r="BR122" s="8">
        <v>1</v>
      </c>
      <c r="BS122" s="11"/>
      <c r="BT122" s="10"/>
      <c r="BU122" s="11">
        <v>10</v>
      </c>
      <c r="BV122" s="10" t="s">
        <v>62</v>
      </c>
      <c r="BW122" s="11"/>
      <c r="BX122" s="10"/>
      <c r="BY122" s="11"/>
      <c r="BZ122" s="10"/>
      <c r="CA122" s="11"/>
      <c r="CB122" s="10"/>
      <c r="CC122" s="11"/>
      <c r="CD122" s="10"/>
      <c r="CE122" s="8">
        <v>2</v>
      </c>
      <c r="CF122" s="8">
        <f>BR122+CE122</f>
        <v>0</v>
      </c>
      <c r="CG122" s="11"/>
      <c r="CH122" s="10"/>
      <c r="CI122" s="11"/>
      <c r="CJ122" s="10"/>
      <c r="CK122" s="11"/>
      <c r="CL122" s="10"/>
      <c r="CM122" s="8"/>
      <c r="CN122" s="11"/>
      <c r="CO122" s="10"/>
      <c r="CP122" s="11"/>
      <c r="CQ122" s="10"/>
      <c r="CR122" s="11"/>
      <c r="CS122" s="10"/>
      <c r="CT122" s="11"/>
      <c r="CU122" s="10"/>
      <c r="CV122" s="11"/>
      <c r="CW122" s="10"/>
      <c r="CX122" s="11"/>
      <c r="CY122" s="10"/>
      <c r="CZ122" s="8"/>
      <c r="DA122" s="8">
        <f>CM122+CZ122</f>
        <v>0</v>
      </c>
      <c r="DB122" s="11"/>
      <c r="DC122" s="10"/>
      <c r="DD122" s="11"/>
      <c r="DE122" s="10"/>
      <c r="DF122" s="11"/>
      <c r="DG122" s="10"/>
      <c r="DH122" s="8"/>
      <c r="DI122" s="11"/>
      <c r="DJ122" s="10"/>
      <c r="DK122" s="11"/>
      <c r="DL122" s="10"/>
      <c r="DM122" s="11"/>
      <c r="DN122" s="10"/>
      <c r="DO122" s="11"/>
      <c r="DP122" s="10"/>
      <c r="DQ122" s="11"/>
      <c r="DR122" s="10"/>
      <c r="DS122" s="11"/>
      <c r="DT122" s="10"/>
      <c r="DU122" s="8"/>
      <c r="DV122" s="8">
        <f>DH122+DU122</f>
        <v>0</v>
      </c>
      <c r="DW122" s="11"/>
      <c r="DX122" s="10"/>
      <c r="DY122" s="11"/>
      <c r="DZ122" s="10"/>
      <c r="EA122" s="11"/>
      <c r="EB122" s="10"/>
      <c r="EC122" s="8"/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11"/>
      <c r="EO122" s="10"/>
      <c r="EP122" s="8"/>
      <c r="EQ122" s="8">
        <f>EC122+EP122</f>
        <v>0</v>
      </c>
      <c r="ER122" s="11"/>
      <c r="ES122" s="10"/>
      <c r="ET122" s="11"/>
      <c r="EU122" s="10"/>
      <c r="EV122" s="11"/>
      <c r="EW122" s="10"/>
      <c r="EX122" s="8"/>
      <c r="EY122" s="11"/>
      <c r="EZ122" s="10"/>
      <c r="FA122" s="11"/>
      <c r="FB122" s="10"/>
      <c r="FC122" s="11"/>
      <c r="FD122" s="10"/>
      <c r="FE122" s="11"/>
      <c r="FF122" s="10"/>
      <c r="FG122" s="11"/>
      <c r="FH122" s="10"/>
      <c r="FI122" s="11"/>
      <c r="FJ122" s="10"/>
      <c r="FK122" s="8"/>
      <c r="FL122" s="8">
        <f>EX122+FK122</f>
        <v>0</v>
      </c>
      <c r="FM122" s="11"/>
      <c r="FN122" s="10"/>
      <c r="FO122" s="11"/>
      <c r="FP122" s="10"/>
      <c r="FQ122" s="11"/>
      <c r="FR122" s="10"/>
      <c r="FS122" s="8"/>
      <c r="FT122" s="11"/>
      <c r="FU122" s="10"/>
      <c r="FV122" s="11"/>
      <c r="FW122" s="10"/>
      <c r="FX122" s="11"/>
      <c r="FY122" s="10"/>
      <c r="FZ122" s="11"/>
      <c r="GA122" s="10"/>
      <c r="GB122" s="11"/>
      <c r="GC122" s="10"/>
      <c r="GD122" s="11"/>
      <c r="GE122" s="10"/>
      <c r="GF122" s="8"/>
      <c r="GG122" s="8">
        <f>FS122+GF122</f>
        <v>0</v>
      </c>
    </row>
    <row r="123" spans="1:189" ht="12.75">
      <c r="A123" s="7"/>
      <c r="B123" s="7">
        <v>10</v>
      </c>
      <c r="C123" s="7">
        <v>1</v>
      </c>
      <c r="D123" s="7"/>
      <c r="E123" s="7" t="s">
        <v>256</v>
      </c>
      <c r="F123" s="3" t="s">
        <v>257</v>
      </c>
      <c r="G123" s="7">
        <f>COUNTIF(V123:GG123,"e")</f>
        <v>0</v>
      </c>
      <c r="H123" s="7">
        <f>COUNTIF(V123:GG123,"z")</f>
        <v>0</v>
      </c>
      <c r="I123" s="7">
        <f>SUM(J123:R123)</f>
        <v>0</v>
      </c>
      <c r="J123" s="7">
        <f>V123+AQ123+BL123+CG123+DB123+DW123+ER123+FM123</f>
        <v>0</v>
      </c>
      <c r="K123" s="7">
        <f>X123+AS123+BN123+CI123+DD123+DY123+ET123+FO123</f>
        <v>0</v>
      </c>
      <c r="L123" s="7">
        <f>Z123+AU123+BP123+CK123+DF123+EA123+EV123+FQ123</f>
        <v>0</v>
      </c>
      <c r="M123" s="7">
        <f>AC123+AX123+BS123+CN123+DI123+ED123+EY123+FT123</f>
        <v>0</v>
      </c>
      <c r="N123" s="7">
        <f>AE123+AZ123+BU123+CP123+DK123+EF123+FA123+FV123</f>
        <v>0</v>
      </c>
      <c r="O123" s="7">
        <f>AG123+BB123+BW123+CR123+DM123+EH123+FC123+FX123</f>
        <v>0</v>
      </c>
      <c r="P123" s="7">
        <f>AI123+BD123+BY123+CT123+DO123+EJ123+FE123+FZ123</f>
        <v>0</v>
      </c>
      <c r="Q123" s="7">
        <f>AK123+BF123+CA123+CV123+DQ123+EL123+FG123+GB123</f>
        <v>0</v>
      </c>
      <c r="R123" s="7">
        <f>AM123+BH123+CC123+CX123+DS123+EN123+FI123+GD123</f>
        <v>0</v>
      </c>
      <c r="S123" s="8">
        <f>AP123+BK123+CF123+DA123+DV123+EQ123+FL123+GG123</f>
        <v>0</v>
      </c>
      <c r="T123" s="8">
        <f>AO123+BJ123+CE123+CZ123+DU123+EP123+FK123+GF123</f>
        <v>0</v>
      </c>
      <c r="U123" s="8">
        <v>0.7</v>
      </c>
      <c r="V123" s="11"/>
      <c r="W123" s="10"/>
      <c r="X123" s="11"/>
      <c r="Y123" s="10"/>
      <c r="Z123" s="11"/>
      <c r="AA123" s="10"/>
      <c r="AB123" s="8"/>
      <c r="AC123" s="11"/>
      <c r="AD123" s="10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8"/>
      <c r="AP123" s="8">
        <f>AB123+AO123</f>
        <v>0</v>
      </c>
      <c r="AQ123" s="11"/>
      <c r="AR123" s="10"/>
      <c r="AS123" s="11"/>
      <c r="AT123" s="10"/>
      <c r="AU123" s="11"/>
      <c r="AV123" s="10"/>
      <c r="AW123" s="8"/>
      <c r="AX123" s="11"/>
      <c r="AY123" s="10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8"/>
      <c r="BK123" s="8">
        <f>AW123+BJ123</f>
        <v>0</v>
      </c>
      <c r="BL123" s="11">
        <v>8</v>
      </c>
      <c r="BM123" s="10" t="s">
        <v>62</v>
      </c>
      <c r="BN123" s="11"/>
      <c r="BO123" s="10"/>
      <c r="BP123" s="11"/>
      <c r="BQ123" s="10"/>
      <c r="BR123" s="8">
        <v>1</v>
      </c>
      <c r="BS123" s="11"/>
      <c r="BT123" s="10"/>
      <c r="BU123" s="11">
        <v>10</v>
      </c>
      <c r="BV123" s="10" t="s">
        <v>62</v>
      </c>
      <c r="BW123" s="11"/>
      <c r="BX123" s="10"/>
      <c r="BY123" s="11"/>
      <c r="BZ123" s="10"/>
      <c r="CA123" s="11"/>
      <c r="CB123" s="10"/>
      <c r="CC123" s="11"/>
      <c r="CD123" s="10"/>
      <c r="CE123" s="8">
        <v>2</v>
      </c>
      <c r="CF123" s="8">
        <f>BR123+CE123</f>
        <v>0</v>
      </c>
      <c r="CG123" s="11"/>
      <c r="CH123" s="10"/>
      <c r="CI123" s="11"/>
      <c r="CJ123" s="10"/>
      <c r="CK123" s="11"/>
      <c r="CL123" s="10"/>
      <c r="CM123" s="8"/>
      <c r="CN123" s="11"/>
      <c r="CO123" s="10"/>
      <c r="CP123" s="11"/>
      <c r="CQ123" s="10"/>
      <c r="CR123" s="11"/>
      <c r="CS123" s="10"/>
      <c r="CT123" s="11"/>
      <c r="CU123" s="10"/>
      <c r="CV123" s="11"/>
      <c r="CW123" s="10"/>
      <c r="CX123" s="11"/>
      <c r="CY123" s="10"/>
      <c r="CZ123" s="8"/>
      <c r="DA123" s="8">
        <f>CM123+CZ123</f>
        <v>0</v>
      </c>
      <c r="DB123" s="11"/>
      <c r="DC123" s="10"/>
      <c r="DD123" s="11"/>
      <c r="DE123" s="10"/>
      <c r="DF123" s="11"/>
      <c r="DG123" s="10"/>
      <c r="DH123" s="8"/>
      <c r="DI123" s="11"/>
      <c r="DJ123" s="10"/>
      <c r="DK123" s="11"/>
      <c r="DL123" s="10"/>
      <c r="DM123" s="11"/>
      <c r="DN123" s="10"/>
      <c r="DO123" s="11"/>
      <c r="DP123" s="10"/>
      <c r="DQ123" s="11"/>
      <c r="DR123" s="10"/>
      <c r="DS123" s="11"/>
      <c r="DT123" s="10"/>
      <c r="DU123" s="8"/>
      <c r="DV123" s="8">
        <f>DH123+DU123</f>
        <v>0</v>
      </c>
      <c r="DW123" s="11"/>
      <c r="DX123" s="10"/>
      <c r="DY123" s="11"/>
      <c r="DZ123" s="10"/>
      <c r="EA123" s="11"/>
      <c r="EB123" s="10"/>
      <c r="EC123" s="8"/>
      <c r="ED123" s="11"/>
      <c r="EE123" s="10"/>
      <c r="EF123" s="11"/>
      <c r="EG123" s="10"/>
      <c r="EH123" s="11"/>
      <c r="EI123" s="10"/>
      <c r="EJ123" s="11"/>
      <c r="EK123" s="10"/>
      <c r="EL123" s="11"/>
      <c r="EM123" s="10"/>
      <c r="EN123" s="11"/>
      <c r="EO123" s="10"/>
      <c r="EP123" s="8"/>
      <c r="EQ123" s="8">
        <f>EC123+EP123</f>
        <v>0</v>
      </c>
      <c r="ER123" s="11"/>
      <c r="ES123" s="10"/>
      <c r="ET123" s="11"/>
      <c r="EU123" s="10"/>
      <c r="EV123" s="11"/>
      <c r="EW123" s="10"/>
      <c r="EX123" s="8"/>
      <c r="EY123" s="11"/>
      <c r="EZ123" s="10"/>
      <c r="FA123" s="11"/>
      <c r="FB123" s="10"/>
      <c r="FC123" s="11"/>
      <c r="FD123" s="10"/>
      <c r="FE123" s="11"/>
      <c r="FF123" s="10"/>
      <c r="FG123" s="11"/>
      <c r="FH123" s="10"/>
      <c r="FI123" s="11"/>
      <c r="FJ123" s="10"/>
      <c r="FK123" s="8"/>
      <c r="FL123" s="8">
        <f>EX123+FK123</f>
        <v>0</v>
      </c>
      <c r="FM123" s="11"/>
      <c r="FN123" s="10"/>
      <c r="FO123" s="11"/>
      <c r="FP123" s="10"/>
      <c r="FQ123" s="11"/>
      <c r="FR123" s="10"/>
      <c r="FS123" s="8"/>
      <c r="FT123" s="11"/>
      <c r="FU123" s="10"/>
      <c r="FV123" s="11"/>
      <c r="FW123" s="10"/>
      <c r="FX123" s="11"/>
      <c r="FY123" s="10"/>
      <c r="FZ123" s="11"/>
      <c r="GA123" s="10"/>
      <c r="GB123" s="11"/>
      <c r="GC123" s="10"/>
      <c r="GD123" s="11"/>
      <c r="GE123" s="10"/>
      <c r="GF123" s="8"/>
      <c r="GG123" s="8">
        <f>FS123+GF123</f>
        <v>0</v>
      </c>
    </row>
    <row r="124" spans="1:189" ht="12.75">
      <c r="A124" s="7"/>
      <c r="B124" s="7">
        <v>15</v>
      </c>
      <c r="C124" s="7">
        <v>2</v>
      </c>
      <c r="D124" s="7"/>
      <c r="E124" s="7" t="s">
        <v>258</v>
      </c>
      <c r="F124" s="3" t="s">
        <v>259</v>
      </c>
      <c r="G124" s="7">
        <f>COUNTIF(V124:GG124,"e")</f>
        <v>0</v>
      </c>
      <c r="H124" s="7">
        <f>COUNTIF(V124:GG124,"z")</f>
        <v>0</v>
      </c>
      <c r="I124" s="7">
        <f>SUM(J124:R124)</f>
        <v>0</v>
      </c>
      <c r="J124" s="7">
        <f>V124+AQ124+BL124+CG124+DB124+DW124+ER124+FM124</f>
        <v>0</v>
      </c>
      <c r="K124" s="7">
        <f>X124+AS124+BN124+CI124+DD124+DY124+ET124+FO124</f>
        <v>0</v>
      </c>
      <c r="L124" s="7">
        <f>Z124+AU124+BP124+CK124+DF124+EA124+EV124+FQ124</f>
        <v>0</v>
      </c>
      <c r="M124" s="7">
        <f>AC124+AX124+BS124+CN124+DI124+ED124+EY124+FT124</f>
        <v>0</v>
      </c>
      <c r="N124" s="7">
        <f>AE124+AZ124+BU124+CP124+DK124+EF124+FA124+FV124</f>
        <v>0</v>
      </c>
      <c r="O124" s="7">
        <f>AG124+BB124+BW124+CR124+DM124+EH124+FC124+FX124</f>
        <v>0</v>
      </c>
      <c r="P124" s="7">
        <f>AI124+BD124+BY124+CT124+DO124+EJ124+FE124+FZ124</f>
        <v>0</v>
      </c>
      <c r="Q124" s="7">
        <f>AK124+BF124+CA124+CV124+DQ124+EL124+FG124+GB124</f>
        <v>0</v>
      </c>
      <c r="R124" s="7">
        <f>AM124+BH124+CC124+CX124+DS124+EN124+FI124+GD124</f>
        <v>0</v>
      </c>
      <c r="S124" s="8">
        <f>AP124+BK124+CF124+DA124+DV124+EQ124+FL124+GG124</f>
        <v>0</v>
      </c>
      <c r="T124" s="8">
        <f>AO124+BJ124+CE124+CZ124+DU124+EP124+FK124+GF124</f>
        <v>0</v>
      </c>
      <c r="U124" s="8">
        <v>0.4</v>
      </c>
      <c r="V124" s="11"/>
      <c r="W124" s="10"/>
      <c r="X124" s="11"/>
      <c r="Y124" s="10"/>
      <c r="Z124" s="11"/>
      <c r="AA124" s="10"/>
      <c r="AB124" s="8"/>
      <c r="AC124" s="11"/>
      <c r="AD124" s="10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8"/>
      <c r="AP124" s="8">
        <f>AB124+AO124</f>
        <v>0</v>
      </c>
      <c r="AQ124" s="11"/>
      <c r="AR124" s="10"/>
      <c r="AS124" s="11"/>
      <c r="AT124" s="10"/>
      <c r="AU124" s="11"/>
      <c r="AV124" s="10"/>
      <c r="AW124" s="8"/>
      <c r="AX124" s="11"/>
      <c r="AY124" s="10"/>
      <c r="AZ124" s="11"/>
      <c r="BA124" s="10"/>
      <c r="BB124" s="11"/>
      <c r="BC124" s="10"/>
      <c r="BD124" s="11"/>
      <c r="BE124" s="10"/>
      <c r="BF124" s="11"/>
      <c r="BG124" s="10"/>
      <c r="BH124" s="11"/>
      <c r="BI124" s="10"/>
      <c r="BJ124" s="8"/>
      <c r="BK124" s="8">
        <f>AW124+BJ124</f>
        <v>0</v>
      </c>
      <c r="BL124" s="11"/>
      <c r="BM124" s="10"/>
      <c r="BN124" s="11"/>
      <c r="BO124" s="10"/>
      <c r="BP124" s="11"/>
      <c r="BQ124" s="10"/>
      <c r="BR124" s="8"/>
      <c r="BS124" s="11"/>
      <c r="BT124" s="10"/>
      <c r="BU124" s="11"/>
      <c r="BV124" s="10"/>
      <c r="BW124" s="11"/>
      <c r="BX124" s="10"/>
      <c r="BY124" s="11"/>
      <c r="BZ124" s="10"/>
      <c r="CA124" s="11"/>
      <c r="CB124" s="10"/>
      <c r="CC124" s="11"/>
      <c r="CD124" s="10"/>
      <c r="CE124" s="8"/>
      <c r="CF124" s="8">
        <f>BR124+CE124</f>
        <v>0</v>
      </c>
      <c r="CG124" s="11"/>
      <c r="CH124" s="10"/>
      <c r="CI124" s="11"/>
      <c r="CJ124" s="10"/>
      <c r="CK124" s="11"/>
      <c r="CL124" s="10"/>
      <c r="CM124" s="8"/>
      <c r="CN124" s="11"/>
      <c r="CO124" s="10"/>
      <c r="CP124" s="11"/>
      <c r="CQ124" s="10"/>
      <c r="CR124" s="11"/>
      <c r="CS124" s="10"/>
      <c r="CT124" s="11"/>
      <c r="CU124" s="10"/>
      <c r="CV124" s="11"/>
      <c r="CW124" s="10"/>
      <c r="CX124" s="11"/>
      <c r="CY124" s="10"/>
      <c r="CZ124" s="8"/>
      <c r="DA124" s="8">
        <f>CM124+CZ124</f>
        <v>0</v>
      </c>
      <c r="DB124" s="11">
        <v>5</v>
      </c>
      <c r="DC124" s="10" t="s">
        <v>62</v>
      </c>
      <c r="DD124" s="11"/>
      <c r="DE124" s="10"/>
      <c r="DF124" s="11"/>
      <c r="DG124" s="10"/>
      <c r="DH124" s="8">
        <v>1</v>
      </c>
      <c r="DI124" s="11"/>
      <c r="DJ124" s="10"/>
      <c r="DK124" s="11">
        <v>5</v>
      </c>
      <c r="DL124" s="10" t="s">
        <v>62</v>
      </c>
      <c r="DM124" s="11"/>
      <c r="DN124" s="10"/>
      <c r="DO124" s="11"/>
      <c r="DP124" s="10"/>
      <c r="DQ124" s="11"/>
      <c r="DR124" s="10"/>
      <c r="DS124" s="11"/>
      <c r="DT124" s="10"/>
      <c r="DU124" s="8">
        <v>1</v>
      </c>
      <c r="DV124" s="8">
        <f>DH124+DU124</f>
        <v>0</v>
      </c>
      <c r="DW124" s="11"/>
      <c r="DX124" s="10"/>
      <c r="DY124" s="11"/>
      <c r="DZ124" s="10"/>
      <c r="EA124" s="11"/>
      <c r="EB124" s="10"/>
      <c r="EC124" s="8"/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11"/>
      <c r="EO124" s="10"/>
      <c r="EP124" s="8"/>
      <c r="EQ124" s="8">
        <f>EC124+EP124</f>
        <v>0</v>
      </c>
      <c r="ER124" s="11"/>
      <c r="ES124" s="10"/>
      <c r="ET124" s="11"/>
      <c r="EU124" s="10"/>
      <c r="EV124" s="11"/>
      <c r="EW124" s="10"/>
      <c r="EX124" s="8"/>
      <c r="EY124" s="11"/>
      <c r="EZ124" s="10"/>
      <c r="FA124" s="11"/>
      <c r="FB124" s="10"/>
      <c r="FC124" s="11"/>
      <c r="FD124" s="10"/>
      <c r="FE124" s="11"/>
      <c r="FF124" s="10"/>
      <c r="FG124" s="11"/>
      <c r="FH124" s="10"/>
      <c r="FI124" s="11"/>
      <c r="FJ124" s="10"/>
      <c r="FK124" s="8"/>
      <c r="FL124" s="8">
        <f>EX124+FK124</f>
        <v>0</v>
      </c>
      <c r="FM124" s="11"/>
      <c r="FN124" s="10"/>
      <c r="FO124" s="11"/>
      <c r="FP124" s="10"/>
      <c r="FQ124" s="11"/>
      <c r="FR124" s="10"/>
      <c r="FS124" s="8"/>
      <c r="FT124" s="11"/>
      <c r="FU124" s="10"/>
      <c r="FV124" s="11"/>
      <c r="FW124" s="10"/>
      <c r="FX124" s="11"/>
      <c r="FY124" s="10"/>
      <c r="FZ124" s="11"/>
      <c r="GA124" s="10"/>
      <c r="GB124" s="11"/>
      <c r="GC124" s="10"/>
      <c r="GD124" s="11"/>
      <c r="GE124" s="10"/>
      <c r="GF124" s="8"/>
      <c r="GG124" s="8">
        <f>FS124+GF124</f>
        <v>0</v>
      </c>
    </row>
    <row r="125" spans="1:189" ht="12.75">
      <c r="A125" s="7"/>
      <c r="B125" s="7">
        <v>15</v>
      </c>
      <c r="C125" s="7">
        <v>2</v>
      </c>
      <c r="D125" s="7"/>
      <c r="E125" s="7" t="s">
        <v>260</v>
      </c>
      <c r="F125" s="3" t="s">
        <v>261</v>
      </c>
      <c r="G125" s="7">
        <f>COUNTIF(V125:GG125,"e")</f>
        <v>0</v>
      </c>
      <c r="H125" s="7">
        <f>COUNTIF(V125:GG125,"z")</f>
        <v>0</v>
      </c>
      <c r="I125" s="7">
        <f>SUM(J125:R125)</f>
        <v>0</v>
      </c>
      <c r="J125" s="7">
        <f>V125+AQ125+BL125+CG125+DB125+DW125+ER125+FM125</f>
        <v>0</v>
      </c>
      <c r="K125" s="7">
        <f>X125+AS125+BN125+CI125+DD125+DY125+ET125+FO125</f>
        <v>0</v>
      </c>
      <c r="L125" s="7">
        <f>Z125+AU125+BP125+CK125+DF125+EA125+EV125+FQ125</f>
        <v>0</v>
      </c>
      <c r="M125" s="7">
        <f>AC125+AX125+BS125+CN125+DI125+ED125+EY125+FT125</f>
        <v>0</v>
      </c>
      <c r="N125" s="7">
        <f>AE125+AZ125+BU125+CP125+DK125+EF125+FA125+FV125</f>
        <v>0</v>
      </c>
      <c r="O125" s="7">
        <f>AG125+BB125+BW125+CR125+DM125+EH125+FC125+FX125</f>
        <v>0</v>
      </c>
      <c r="P125" s="7">
        <f>AI125+BD125+BY125+CT125+DO125+EJ125+FE125+FZ125</f>
        <v>0</v>
      </c>
      <c r="Q125" s="7">
        <f>AK125+BF125+CA125+CV125+DQ125+EL125+FG125+GB125</f>
        <v>0</v>
      </c>
      <c r="R125" s="7">
        <f>AM125+BH125+CC125+CX125+DS125+EN125+FI125+GD125</f>
        <v>0</v>
      </c>
      <c r="S125" s="8">
        <f>AP125+BK125+CF125+DA125+DV125+EQ125+FL125+GG125</f>
        <v>0</v>
      </c>
      <c r="T125" s="8">
        <f>AO125+BJ125+CE125+CZ125+DU125+EP125+FK125+GF125</f>
        <v>0</v>
      </c>
      <c r="U125" s="8">
        <v>0.4</v>
      </c>
      <c r="V125" s="11"/>
      <c r="W125" s="10"/>
      <c r="X125" s="11"/>
      <c r="Y125" s="10"/>
      <c r="Z125" s="11"/>
      <c r="AA125" s="10"/>
      <c r="AB125" s="8"/>
      <c r="AC125" s="11"/>
      <c r="AD125" s="10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8"/>
      <c r="AP125" s="8">
        <f>AB125+AO125</f>
        <v>0</v>
      </c>
      <c r="AQ125" s="11"/>
      <c r="AR125" s="10"/>
      <c r="AS125" s="11"/>
      <c r="AT125" s="10"/>
      <c r="AU125" s="11"/>
      <c r="AV125" s="10"/>
      <c r="AW125" s="8"/>
      <c r="AX125" s="11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8"/>
      <c r="BK125" s="8">
        <f>AW125+BJ125</f>
        <v>0</v>
      </c>
      <c r="BL125" s="11"/>
      <c r="BM125" s="10"/>
      <c r="BN125" s="11"/>
      <c r="BO125" s="10"/>
      <c r="BP125" s="11"/>
      <c r="BQ125" s="10"/>
      <c r="BR125" s="8"/>
      <c r="BS125" s="11"/>
      <c r="BT125" s="10"/>
      <c r="BU125" s="11"/>
      <c r="BV125" s="10"/>
      <c r="BW125" s="11"/>
      <c r="BX125" s="10"/>
      <c r="BY125" s="11"/>
      <c r="BZ125" s="10"/>
      <c r="CA125" s="11"/>
      <c r="CB125" s="10"/>
      <c r="CC125" s="11"/>
      <c r="CD125" s="10"/>
      <c r="CE125" s="8"/>
      <c r="CF125" s="8">
        <f>BR125+CE125</f>
        <v>0</v>
      </c>
      <c r="CG125" s="11"/>
      <c r="CH125" s="10"/>
      <c r="CI125" s="11"/>
      <c r="CJ125" s="10"/>
      <c r="CK125" s="11"/>
      <c r="CL125" s="10"/>
      <c r="CM125" s="8"/>
      <c r="CN125" s="11"/>
      <c r="CO125" s="10"/>
      <c r="CP125" s="11"/>
      <c r="CQ125" s="10"/>
      <c r="CR125" s="11"/>
      <c r="CS125" s="10"/>
      <c r="CT125" s="11"/>
      <c r="CU125" s="10"/>
      <c r="CV125" s="11"/>
      <c r="CW125" s="10"/>
      <c r="CX125" s="11"/>
      <c r="CY125" s="10"/>
      <c r="CZ125" s="8"/>
      <c r="DA125" s="8">
        <f>CM125+CZ125</f>
        <v>0</v>
      </c>
      <c r="DB125" s="11">
        <v>5</v>
      </c>
      <c r="DC125" s="10" t="s">
        <v>62</v>
      </c>
      <c r="DD125" s="11"/>
      <c r="DE125" s="10"/>
      <c r="DF125" s="11"/>
      <c r="DG125" s="10"/>
      <c r="DH125" s="8">
        <v>1</v>
      </c>
      <c r="DI125" s="11"/>
      <c r="DJ125" s="10"/>
      <c r="DK125" s="11">
        <v>5</v>
      </c>
      <c r="DL125" s="10" t="s">
        <v>62</v>
      </c>
      <c r="DM125" s="11"/>
      <c r="DN125" s="10"/>
      <c r="DO125" s="11"/>
      <c r="DP125" s="10"/>
      <c r="DQ125" s="11"/>
      <c r="DR125" s="10"/>
      <c r="DS125" s="11"/>
      <c r="DT125" s="10"/>
      <c r="DU125" s="8">
        <v>1</v>
      </c>
      <c r="DV125" s="8">
        <f>DH125+DU125</f>
        <v>0</v>
      </c>
      <c r="DW125" s="11"/>
      <c r="DX125" s="10"/>
      <c r="DY125" s="11"/>
      <c r="DZ125" s="10"/>
      <c r="EA125" s="11"/>
      <c r="EB125" s="10"/>
      <c r="EC125" s="8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8"/>
      <c r="EQ125" s="8">
        <f>EC125+EP125</f>
        <v>0</v>
      </c>
      <c r="ER125" s="11"/>
      <c r="ES125" s="10"/>
      <c r="ET125" s="11"/>
      <c r="EU125" s="10"/>
      <c r="EV125" s="11"/>
      <c r="EW125" s="10"/>
      <c r="EX125" s="8"/>
      <c r="EY125" s="11"/>
      <c r="EZ125" s="10"/>
      <c r="FA125" s="11"/>
      <c r="FB125" s="10"/>
      <c r="FC125" s="11"/>
      <c r="FD125" s="10"/>
      <c r="FE125" s="11"/>
      <c r="FF125" s="10"/>
      <c r="FG125" s="11"/>
      <c r="FH125" s="10"/>
      <c r="FI125" s="11"/>
      <c r="FJ125" s="10"/>
      <c r="FK125" s="8"/>
      <c r="FL125" s="8">
        <f>EX125+FK125</f>
        <v>0</v>
      </c>
      <c r="FM125" s="11"/>
      <c r="FN125" s="10"/>
      <c r="FO125" s="11"/>
      <c r="FP125" s="10"/>
      <c r="FQ125" s="11"/>
      <c r="FR125" s="10"/>
      <c r="FS125" s="8"/>
      <c r="FT125" s="11"/>
      <c r="FU125" s="10"/>
      <c r="FV125" s="11"/>
      <c r="FW125" s="10"/>
      <c r="FX125" s="11"/>
      <c r="FY125" s="10"/>
      <c r="FZ125" s="11"/>
      <c r="GA125" s="10"/>
      <c r="GB125" s="11"/>
      <c r="GC125" s="10"/>
      <c r="GD125" s="11"/>
      <c r="GE125" s="10"/>
      <c r="GF125" s="8"/>
      <c r="GG125" s="8">
        <f>FS125+GF125</f>
        <v>0</v>
      </c>
    </row>
    <row r="126" spans="1:189" ht="12.75">
      <c r="A126" s="7"/>
      <c r="B126" s="7">
        <v>15</v>
      </c>
      <c r="C126" s="7">
        <v>2</v>
      </c>
      <c r="D126" s="7"/>
      <c r="E126" s="7" t="s">
        <v>262</v>
      </c>
      <c r="F126" s="3" t="s">
        <v>263</v>
      </c>
      <c r="G126" s="7">
        <f>COUNTIF(V126:GG126,"e")</f>
        <v>0</v>
      </c>
      <c r="H126" s="7">
        <f>COUNTIF(V126:GG126,"z")</f>
        <v>0</v>
      </c>
      <c r="I126" s="7">
        <f>SUM(J126:R126)</f>
        <v>0</v>
      </c>
      <c r="J126" s="7">
        <f>V126+AQ126+BL126+CG126+DB126+DW126+ER126+FM126</f>
        <v>0</v>
      </c>
      <c r="K126" s="7">
        <f>X126+AS126+BN126+CI126+DD126+DY126+ET126+FO126</f>
        <v>0</v>
      </c>
      <c r="L126" s="7">
        <f>Z126+AU126+BP126+CK126+DF126+EA126+EV126+FQ126</f>
        <v>0</v>
      </c>
      <c r="M126" s="7">
        <f>AC126+AX126+BS126+CN126+DI126+ED126+EY126+FT126</f>
        <v>0</v>
      </c>
      <c r="N126" s="7">
        <f>AE126+AZ126+BU126+CP126+DK126+EF126+FA126+FV126</f>
        <v>0</v>
      </c>
      <c r="O126" s="7">
        <f>AG126+BB126+BW126+CR126+DM126+EH126+FC126+FX126</f>
        <v>0</v>
      </c>
      <c r="P126" s="7">
        <f>AI126+BD126+BY126+CT126+DO126+EJ126+FE126+FZ126</f>
        <v>0</v>
      </c>
      <c r="Q126" s="7">
        <f>AK126+BF126+CA126+CV126+DQ126+EL126+FG126+GB126</f>
        <v>0</v>
      </c>
      <c r="R126" s="7">
        <f>AM126+BH126+CC126+CX126+DS126+EN126+FI126+GD126</f>
        <v>0</v>
      </c>
      <c r="S126" s="8">
        <f>AP126+BK126+CF126+DA126+DV126+EQ126+FL126+GG126</f>
        <v>0</v>
      </c>
      <c r="T126" s="8">
        <f>AO126+BJ126+CE126+CZ126+DU126+EP126+FK126+GF126</f>
        <v>0</v>
      </c>
      <c r="U126" s="8">
        <v>0.4</v>
      </c>
      <c r="V126" s="11"/>
      <c r="W126" s="10"/>
      <c r="X126" s="11"/>
      <c r="Y126" s="10"/>
      <c r="Z126" s="11"/>
      <c r="AA126" s="10"/>
      <c r="AB126" s="8"/>
      <c r="AC126" s="11"/>
      <c r="AD126" s="10"/>
      <c r="AE126" s="11"/>
      <c r="AF126" s="10"/>
      <c r="AG126" s="11"/>
      <c r="AH126" s="10"/>
      <c r="AI126" s="11"/>
      <c r="AJ126" s="10"/>
      <c r="AK126" s="11"/>
      <c r="AL126" s="10"/>
      <c r="AM126" s="11"/>
      <c r="AN126" s="10"/>
      <c r="AO126" s="8"/>
      <c r="AP126" s="8">
        <f>AB126+AO126</f>
        <v>0</v>
      </c>
      <c r="AQ126" s="11"/>
      <c r="AR126" s="10"/>
      <c r="AS126" s="11"/>
      <c r="AT126" s="10"/>
      <c r="AU126" s="11"/>
      <c r="AV126" s="10"/>
      <c r="AW126" s="8"/>
      <c r="AX126" s="11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8"/>
      <c r="BK126" s="8">
        <f>AW126+BJ126</f>
        <v>0</v>
      </c>
      <c r="BL126" s="11"/>
      <c r="BM126" s="10"/>
      <c r="BN126" s="11"/>
      <c r="BO126" s="10"/>
      <c r="BP126" s="11"/>
      <c r="BQ126" s="10"/>
      <c r="BR126" s="8"/>
      <c r="BS126" s="11"/>
      <c r="BT126" s="10"/>
      <c r="BU126" s="11"/>
      <c r="BV126" s="10"/>
      <c r="BW126" s="11"/>
      <c r="BX126" s="10"/>
      <c r="BY126" s="11"/>
      <c r="BZ126" s="10"/>
      <c r="CA126" s="11"/>
      <c r="CB126" s="10"/>
      <c r="CC126" s="11"/>
      <c r="CD126" s="10"/>
      <c r="CE126" s="8"/>
      <c r="CF126" s="8">
        <f>BR126+CE126</f>
        <v>0</v>
      </c>
      <c r="CG126" s="11"/>
      <c r="CH126" s="10"/>
      <c r="CI126" s="11"/>
      <c r="CJ126" s="10"/>
      <c r="CK126" s="11"/>
      <c r="CL126" s="10"/>
      <c r="CM126" s="8"/>
      <c r="CN126" s="11"/>
      <c r="CO126" s="10"/>
      <c r="CP126" s="11"/>
      <c r="CQ126" s="10"/>
      <c r="CR126" s="11"/>
      <c r="CS126" s="10"/>
      <c r="CT126" s="11"/>
      <c r="CU126" s="10"/>
      <c r="CV126" s="11"/>
      <c r="CW126" s="10"/>
      <c r="CX126" s="11"/>
      <c r="CY126" s="10"/>
      <c r="CZ126" s="8"/>
      <c r="DA126" s="8">
        <f>CM126+CZ126</f>
        <v>0</v>
      </c>
      <c r="DB126" s="11">
        <v>5</v>
      </c>
      <c r="DC126" s="10" t="s">
        <v>62</v>
      </c>
      <c r="DD126" s="11"/>
      <c r="DE126" s="10"/>
      <c r="DF126" s="11"/>
      <c r="DG126" s="10"/>
      <c r="DH126" s="8">
        <v>1</v>
      </c>
      <c r="DI126" s="11"/>
      <c r="DJ126" s="10"/>
      <c r="DK126" s="11">
        <v>5</v>
      </c>
      <c r="DL126" s="10" t="s">
        <v>62</v>
      </c>
      <c r="DM126" s="11"/>
      <c r="DN126" s="10"/>
      <c r="DO126" s="11"/>
      <c r="DP126" s="10"/>
      <c r="DQ126" s="11"/>
      <c r="DR126" s="10"/>
      <c r="DS126" s="11"/>
      <c r="DT126" s="10"/>
      <c r="DU126" s="8">
        <v>1</v>
      </c>
      <c r="DV126" s="8">
        <f>DH126+DU126</f>
        <v>0</v>
      </c>
      <c r="DW126" s="11"/>
      <c r="DX126" s="10"/>
      <c r="DY126" s="11"/>
      <c r="DZ126" s="10"/>
      <c r="EA126" s="11"/>
      <c r="EB126" s="10"/>
      <c r="EC126" s="8"/>
      <c r="ED126" s="11"/>
      <c r="EE126" s="10"/>
      <c r="EF126" s="11"/>
      <c r="EG126" s="10"/>
      <c r="EH126" s="11"/>
      <c r="EI126" s="10"/>
      <c r="EJ126" s="11"/>
      <c r="EK126" s="10"/>
      <c r="EL126" s="11"/>
      <c r="EM126" s="10"/>
      <c r="EN126" s="11"/>
      <c r="EO126" s="10"/>
      <c r="EP126" s="8"/>
      <c r="EQ126" s="8">
        <f>EC126+EP126</f>
        <v>0</v>
      </c>
      <c r="ER126" s="11"/>
      <c r="ES126" s="10"/>
      <c r="ET126" s="11"/>
      <c r="EU126" s="10"/>
      <c r="EV126" s="11"/>
      <c r="EW126" s="10"/>
      <c r="EX126" s="8"/>
      <c r="EY126" s="11"/>
      <c r="EZ126" s="10"/>
      <c r="FA126" s="11"/>
      <c r="FB126" s="10"/>
      <c r="FC126" s="11"/>
      <c r="FD126" s="10"/>
      <c r="FE126" s="11"/>
      <c r="FF126" s="10"/>
      <c r="FG126" s="11"/>
      <c r="FH126" s="10"/>
      <c r="FI126" s="11"/>
      <c r="FJ126" s="10"/>
      <c r="FK126" s="8"/>
      <c r="FL126" s="8">
        <f>EX126+FK126</f>
        <v>0</v>
      </c>
      <c r="FM126" s="11"/>
      <c r="FN126" s="10"/>
      <c r="FO126" s="11"/>
      <c r="FP126" s="10"/>
      <c r="FQ126" s="11"/>
      <c r="FR126" s="10"/>
      <c r="FS126" s="8"/>
      <c r="FT126" s="11"/>
      <c r="FU126" s="10"/>
      <c r="FV126" s="11"/>
      <c r="FW126" s="10"/>
      <c r="FX126" s="11"/>
      <c r="FY126" s="10"/>
      <c r="FZ126" s="11"/>
      <c r="GA126" s="10"/>
      <c r="GB126" s="11"/>
      <c r="GC126" s="10"/>
      <c r="GD126" s="11"/>
      <c r="GE126" s="10"/>
      <c r="GF126" s="8"/>
      <c r="GG126" s="8">
        <f>FS126+GF126</f>
        <v>0</v>
      </c>
    </row>
    <row r="127" spans="1:189" ht="12.75">
      <c r="A127" s="7"/>
      <c r="B127" s="7">
        <v>15</v>
      </c>
      <c r="C127" s="7">
        <v>2</v>
      </c>
      <c r="D127" s="7"/>
      <c r="E127" s="7" t="s">
        <v>264</v>
      </c>
      <c r="F127" s="3" t="s">
        <v>265</v>
      </c>
      <c r="G127" s="7">
        <f>COUNTIF(V127:GG127,"e")</f>
        <v>0</v>
      </c>
      <c r="H127" s="7">
        <f>COUNTIF(V127:GG127,"z")</f>
        <v>0</v>
      </c>
      <c r="I127" s="7">
        <f>SUM(J127:R127)</f>
        <v>0</v>
      </c>
      <c r="J127" s="7">
        <f>V127+AQ127+BL127+CG127+DB127+DW127+ER127+FM127</f>
        <v>0</v>
      </c>
      <c r="K127" s="7">
        <f>X127+AS127+BN127+CI127+DD127+DY127+ET127+FO127</f>
        <v>0</v>
      </c>
      <c r="L127" s="7">
        <f>Z127+AU127+BP127+CK127+DF127+EA127+EV127+FQ127</f>
        <v>0</v>
      </c>
      <c r="M127" s="7">
        <f>AC127+AX127+BS127+CN127+DI127+ED127+EY127+FT127</f>
        <v>0</v>
      </c>
      <c r="N127" s="7">
        <f>AE127+AZ127+BU127+CP127+DK127+EF127+FA127+FV127</f>
        <v>0</v>
      </c>
      <c r="O127" s="7">
        <f>AG127+BB127+BW127+CR127+DM127+EH127+FC127+FX127</f>
        <v>0</v>
      </c>
      <c r="P127" s="7">
        <f>AI127+BD127+BY127+CT127+DO127+EJ127+FE127+FZ127</f>
        <v>0</v>
      </c>
      <c r="Q127" s="7">
        <f>AK127+BF127+CA127+CV127+DQ127+EL127+FG127+GB127</f>
        <v>0</v>
      </c>
      <c r="R127" s="7">
        <f>AM127+BH127+CC127+CX127+DS127+EN127+FI127+GD127</f>
        <v>0</v>
      </c>
      <c r="S127" s="8">
        <f>AP127+BK127+CF127+DA127+DV127+EQ127+FL127+GG127</f>
        <v>0</v>
      </c>
      <c r="T127" s="8">
        <f>AO127+BJ127+CE127+CZ127+DU127+EP127+FK127+GF127</f>
        <v>0</v>
      </c>
      <c r="U127" s="8">
        <v>0.6</v>
      </c>
      <c r="V127" s="11"/>
      <c r="W127" s="10"/>
      <c r="X127" s="11"/>
      <c r="Y127" s="10"/>
      <c r="Z127" s="11"/>
      <c r="AA127" s="10"/>
      <c r="AB127" s="8"/>
      <c r="AC127" s="11"/>
      <c r="AD127" s="10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8"/>
      <c r="AP127" s="8">
        <f>AB127+AO127</f>
        <v>0</v>
      </c>
      <c r="AQ127" s="11"/>
      <c r="AR127" s="10"/>
      <c r="AS127" s="11"/>
      <c r="AT127" s="10"/>
      <c r="AU127" s="11"/>
      <c r="AV127" s="10"/>
      <c r="AW127" s="8"/>
      <c r="AX127" s="11"/>
      <c r="AY127" s="10"/>
      <c r="AZ127" s="11"/>
      <c r="BA127" s="10"/>
      <c r="BB127" s="11"/>
      <c r="BC127" s="10"/>
      <c r="BD127" s="11"/>
      <c r="BE127" s="10"/>
      <c r="BF127" s="11"/>
      <c r="BG127" s="10"/>
      <c r="BH127" s="11"/>
      <c r="BI127" s="10"/>
      <c r="BJ127" s="8"/>
      <c r="BK127" s="8">
        <f>AW127+BJ127</f>
        <v>0</v>
      </c>
      <c r="BL127" s="11"/>
      <c r="BM127" s="10"/>
      <c r="BN127" s="11"/>
      <c r="BO127" s="10"/>
      <c r="BP127" s="11"/>
      <c r="BQ127" s="10"/>
      <c r="BR127" s="8"/>
      <c r="BS127" s="11"/>
      <c r="BT127" s="10"/>
      <c r="BU127" s="11"/>
      <c r="BV127" s="10"/>
      <c r="BW127" s="11"/>
      <c r="BX127" s="10"/>
      <c r="BY127" s="11"/>
      <c r="BZ127" s="10"/>
      <c r="CA127" s="11"/>
      <c r="CB127" s="10"/>
      <c r="CC127" s="11"/>
      <c r="CD127" s="10"/>
      <c r="CE127" s="8"/>
      <c r="CF127" s="8">
        <f>BR127+CE127</f>
        <v>0</v>
      </c>
      <c r="CG127" s="11"/>
      <c r="CH127" s="10"/>
      <c r="CI127" s="11"/>
      <c r="CJ127" s="10"/>
      <c r="CK127" s="11"/>
      <c r="CL127" s="10"/>
      <c r="CM127" s="8"/>
      <c r="CN127" s="11"/>
      <c r="CO127" s="10"/>
      <c r="CP127" s="11"/>
      <c r="CQ127" s="10"/>
      <c r="CR127" s="11"/>
      <c r="CS127" s="10"/>
      <c r="CT127" s="11"/>
      <c r="CU127" s="10"/>
      <c r="CV127" s="11"/>
      <c r="CW127" s="10"/>
      <c r="CX127" s="11"/>
      <c r="CY127" s="10"/>
      <c r="CZ127" s="8"/>
      <c r="DA127" s="8">
        <f>CM127+CZ127</f>
        <v>0</v>
      </c>
      <c r="DB127" s="11">
        <v>5</v>
      </c>
      <c r="DC127" s="10" t="s">
        <v>62</v>
      </c>
      <c r="DD127" s="11"/>
      <c r="DE127" s="10"/>
      <c r="DF127" s="11"/>
      <c r="DG127" s="10"/>
      <c r="DH127" s="8">
        <v>1</v>
      </c>
      <c r="DI127" s="11"/>
      <c r="DJ127" s="10"/>
      <c r="DK127" s="11">
        <v>5</v>
      </c>
      <c r="DL127" s="10" t="s">
        <v>62</v>
      </c>
      <c r="DM127" s="11"/>
      <c r="DN127" s="10"/>
      <c r="DO127" s="11"/>
      <c r="DP127" s="10"/>
      <c r="DQ127" s="11"/>
      <c r="DR127" s="10"/>
      <c r="DS127" s="11"/>
      <c r="DT127" s="10"/>
      <c r="DU127" s="8">
        <v>1</v>
      </c>
      <c r="DV127" s="8">
        <f>DH127+DU127</f>
        <v>0</v>
      </c>
      <c r="DW127" s="11"/>
      <c r="DX127" s="10"/>
      <c r="DY127" s="11"/>
      <c r="DZ127" s="10"/>
      <c r="EA127" s="11"/>
      <c r="EB127" s="10"/>
      <c r="EC127" s="8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11"/>
      <c r="EO127" s="10"/>
      <c r="EP127" s="8"/>
      <c r="EQ127" s="8">
        <f>EC127+EP127</f>
        <v>0</v>
      </c>
      <c r="ER127" s="11"/>
      <c r="ES127" s="10"/>
      <c r="ET127" s="11"/>
      <c r="EU127" s="10"/>
      <c r="EV127" s="11"/>
      <c r="EW127" s="10"/>
      <c r="EX127" s="8"/>
      <c r="EY127" s="11"/>
      <c r="EZ127" s="10"/>
      <c r="FA127" s="11"/>
      <c r="FB127" s="10"/>
      <c r="FC127" s="11"/>
      <c r="FD127" s="10"/>
      <c r="FE127" s="11"/>
      <c r="FF127" s="10"/>
      <c r="FG127" s="11"/>
      <c r="FH127" s="10"/>
      <c r="FI127" s="11"/>
      <c r="FJ127" s="10"/>
      <c r="FK127" s="8"/>
      <c r="FL127" s="8">
        <f>EX127+FK127</f>
        <v>0</v>
      </c>
      <c r="FM127" s="11"/>
      <c r="FN127" s="10"/>
      <c r="FO127" s="11"/>
      <c r="FP127" s="10"/>
      <c r="FQ127" s="11"/>
      <c r="FR127" s="10"/>
      <c r="FS127" s="8"/>
      <c r="FT127" s="11"/>
      <c r="FU127" s="10"/>
      <c r="FV127" s="11"/>
      <c r="FW127" s="10"/>
      <c r="FX127" s="11"/>
      <c r="FY127" s="10"/>
      <c r="FZ127" s="11"/>
      <c r="GA127" s="10"/>
      <c r="GB127" s="11"/>
      <c r="GC127" s="10"/>
      <c r="GD127" s="11"/>
      <c r="GE127" s="10"/>
      <c r="GF127" s="8"/>
      <c r="GG127" s="8">
        <f>FS127+GF127</f>
        <v>0</v>
      </c>
    </row>
    <row r="128" spans="1:189" ht="12.75">
      <c r="A128" s="7"/>
      <c r="B128" s="7">
        <v>15</v>
      </c>
      <c r="C128" s="7">
        <v>2</v>
      </c>
      <c r="D128" s="7"/>
      <c r="E128" s="7" t="s">
        <v>266</v>
      </c>
      <c r="F128" s="3" t="s">
        <v>267</v>
      </c>
      <c r="G128" s="7">
        <f>COUNTIF(V128:GG128,"e")</f>
        <v>0</v>
      </c>
      <c r="H128" s="7">
        <f>COUNTIF(V128:GG128,"z")</f>
        <v>0</v>
      </c>
      <c r="I128" s="7">
        <f>SUM(J128:R128)</f>
        <v>0</v>
      </c>
      <c r="J128" s="7">
        <f>V128+AQ128+BL128+CG128+DB128+DW128+ER128+FM128</f>
        <v>0</v>
      </c>
      <c r="K128" s="7">
        <f>X128+AS128+BN128+CI128+DD128+DY128+ET128+FO128</f>
        <v>0</v>
      </c>
      <c r="L128" s="7">
        <f>Z128+AU128+BP128+CK128+DF128+EA128+EV128+FQ128</f>
        <v>0</v>
      </c>
      <c r="M128" s="7">
        <f>AC128+AX128+BS128+CN128+DI128+ED128+EY128+FT128</f>
        <v>0</v>
      </c>
      <c r="N128" s="7">
        <f>AE128+AZ128+BU128+CP128+DK128+EF128+FA128+FV128</f>
        <v>0</v>
      </c>
      <c r="O128" s="7">
        <f>AG128+BB128+BW128+CR128+DM128+EH128+FC128+FX128</f>
        <v>0</v>
      </c>
      <c r="P128" s="7">
        <f>AI128+BD128+BY128+CT128+DO128+EJ128+FE128+FZ128</f>
        <v>0</v>
      </c>
      <c r="Q128" s="7">
        <f>AK128+BF128+CA128+CV128+DQ128+EL128+FG128+GB128</f>
        <v>0</v>
      </c>
      <c r="R128" s="7">
        <f>AM128+BH128+CC128+CX128+DS128+EN128+FI128+GD128</f>
        <v>0</v>
      </c>
      <c r="S128" s="8">
        <f>AP128+BK128+CF128+DA128+DV128+EQ128+FL128+GG128</f>
        <v>0</v>
      </c>
      <c r="T128" s="8">
        <f>AO128+BJ128+CE128+CZ128+DU128+EP128+FK128+GF128</f>
        <v>0</v>
      </c>
      <c r="U128" s="8">
        <v>0.5</v>
      </c>
      <c r="V128" s="11"/>
      <c r="W128" s="10"/>
      <c r="X128" s="11"/>
      <c r="Y128" s="10"/>
      <c r="Z128" s="11"/>
      <c r="AA128" s="10"/>
      <c r="AB128" s="8"/>
      <c r="AC128" s="11"/>
      <c r="AD128" s="10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8"/>
      <c r="AP128" s="8">
        <f>AB128+AO128</f>
        <v>0</v>
      </c>
      <c r="AQ128" s="11"/>
      <c r="AR128" s="10"/>
      <c r="AS128" s="11"/>
      <c r="AT128" s="10"/>
      <c r="AU128" s="11"/>
      <c r="AV128" s="10"/>
      <c r="AW128" s="8"/>
      <c r="AX128" s="11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8"/>
      <c r="BK128" s="8">
        <f>AW128+BJ128</f>
        <v>0</v>
      </c>
      <c r="BL128" s="11"/>
      <c r="BM128" s="10"/>
      <c r="BN128" s="11"/>
      <c r="BO128" s="10"/>
      <c r="BP128" s="11"/>
      <c r="BQ128" s="10"/>
      <c r="BR128" s="8"/>
      <c r="BS128" s="11"/>
      <c r="BT128" s="10"/>
      <c r="BU128" s="11"/>
      <c r="BV128" s="10"/>
      <c r="BW128" s="11"/>
      <c r="BX128" s="10"/>
      <c r="BY128" s="11"/>
      <c r="BZ128" s="10"/>
      <c r="CA128" s="11"/>
      <c r="CB128" s="10"/>
      <c r="CC128" s="11"/>
      <c r="CD128" s="10"/>
      <c r="CE128" s="8"/>
      <c r="CF128" s="8">
        <f>BR128+CE128</f>
        <v>0</v>
      </c>
      <c r="CG128" s="11"/>
      <c r="CH128" s="10"/>
      <c r="CI128" s="11"/>
      <c r="CJ128" s="10"/>
      <c r="CK128" s="11"/>
      <c r="CL128" s="10"/>
      <c r="CM128" s="8"/>
      <c r="CN128" s="11"/>
      <c r="CO128" s="10"/>
      <c r="CP128" s="11"/>
      <c r="CQ128" s="10"/>
      <c r="CR128" s="11"/>
      <c r="CS128" s="10"/>
      <c r="CT128" s="11"/>
      <c r="CU128" s="10"/>
      <c r="CV128" s="11"/>
      <c r="CW128" s="10"/>
      <c r="CX128" s="11"/>
      <c r="CY128" s="10"/>
      <c r="CZ128" s="8"/>
      <c r="DA128" s="8">
        <f>CM128+CZ128</f>
        <v>0</v>
      </c>
      <c r="DB128" s="11">
        <v>5</v>
      </c>
      <c r="DC128" s="10" t="s">
        <v>62</v>
      </c>
      <c r="DD128" s="11"/>
      <c r="DE128" s="10"/>
      <c r="DF128" s="11"/>
      <c r="DG128" s="10"/>
      <c r="DH128" s="8">
        <v>1</v>
      </c>
      <c r="DI128" s="11"/>
      <c r="DJ128" s="10"/>
      <c r="DK128" s="11">
        <v>5</v>
      </c>
      <c r="DL128" s="10" t="s">
        <v>62</v>
      </c>
      <c r="DM128" s="11"/>
      <c r="DN128" s="10"/>
      <c r="DO128" s="11"/>
      <c r="DP128" s="10"/>
      <c r="DQ128" s="11"/>
      <c r="DR128" s="10"/>
      <c r="DS128" s="11"/>
      <c r="DT128" s="10"/>
      <c r="DU128" s="8">
        <v>1</v>
      </c>
      <c r="DV128" s="8">
        <f>DH128+DU128</f>
        <v>0</v>
      </c>
      <c r="DW128" s="11"/>
      <c r="DX128" s="10"/>
      <c r="DY128" s="11"/>
      <c r="DZ128" s="10"/>
      <c r="EA128" s="11"/>
      <c r="EB128" s="10"/>
      <c r="EC128" s="8"/>
      <c r="ED128" s="11"/>
      <c r="EE128" s="10"/>
      <c r="EF128" s="11"/>
      <c r="EG128" s="10"/>
      <c r="EH128" s="11"/>
      <c r="EI128" s="10"/>
      <c r="EJ128" s="11"/>
      <c r="EK128" s="10"/>
      <c r="EL128" s="11"/>
      <c r="EM128" s="10"/>
      <c r="EN128" s="11"/>
      <c r="EO128" s="10"/>
      <c r="EP128" s="8"/>
      <c r="EQ128" s="8">
        <f>EC128+EP128</f>
        <v>0</v>
      </c>
      <c r="ER128" s="11"/>
      <c r="ES128" s="10"/>
      <c r="ET128" s="11"/>
      <c r="EU128" s="10"/>
      <c r="EV128" s="11"/>
      <c r="EW128" s="10"/>
      <c r="EX128" s="8"/>
      <c r="EY128" s="11"/>
      <c r="EZ128" s="10"/>
      <c r="FA128" s="11"/>
      <c r="FB128" s="10"/>
      <c r="FC128" s="11"/>
      <c r="FD128" s="10"/>
      <c r="FE128" s="11"/>
      <c r="FF128" s="10"/>
      <c r="FG128" s="11"/>
      <c r="FH128" s="10"/>
      <c r="FI128" s="11"/>
      <c r="FJ128" s="10"/>
      <c r="FK128" s="8"/>
      <c r="FL128" s="8">
        <f>EX128+FK128</f>
        <v>0</v>
      </c>
      <c r="FM128" s="11"/>
      <c r="FN128" s="10"/>
      <c r="FO128" s="11"/>
      <c r="FP128" s="10"/>
      <c r="FQ128" s="11"/>
      <c r="FR128" s="10"/>
      <c r="FS128" s="8"/>
      <c r="FT128" s="11"/>
      <c r="FU128" s="10"/>
      <c r="FV128" s="11"/>
      <c r="FW128" s="10"/>
      <c r="FX128" s="11"/>
      <c r="FY128" s="10"/>
      <c r="FZ128" s="11"/>
      <c r="GA128" s="10"/>
      <c r="GB128" s="11"/>
      <c r="GC128" s="10"/>
      <c r="GD128" s="11"/>
      <c r="GE128" s="10"/>
      <c r="GF128" s="8"/>
      <c r="GG128" s="8">
        <f>FS128+GF128</f>
        <v>0</v>
      </c>
    </row>
    <row r="129" spans="1:189" ht="12.75">
      <c r="A129" s="7"/>
      <c r="B129" s="7">
        <v>15</v>
      </c>
      <c r="C129" s="7">
        <v>2</v>
      </c>
      <c r="D129" s="7"/>
      <c r="E129" s="7" t="s">
        <v>268</v>
      </c>
      <c r="F129" s="3" t="s">
        <v>269</v>
      </c>
      <c r="G129" s="7">
        <f>COUNTIF(V129:GG129,"e")</f>
        <v>0</v>
      </c>
      <c r="H129" s="7">
        <f>COUNTIF(V129:GG129,"z")</f>
        <v>0</v>
      </c>
      <c r="I129" s="7">
        <f>SUM(J129:R129)</f>
        <v>0</v>
      </c>
      <c r="J129" s="7">
        <f>V129+AQ129+BL129+CG129+DB129+DW129+ER129+FM129</f>
        <v>0</v>
      </c>
      <c r="K129" s="7">
        <f>X129+AS129+BN129+CI129+DD129+DY129+ET129+FO129</f>
        <v>0</v>
      </c>
      <c r="L129" s="7">
        <f>Z129+AU129+BP129+CK129+DF129+EA129+EV129+FQ129</f>
        <v>0</v>
      </c>
      <c r="M129" s="7">
        <f>AC129+AX129+BS129+CN129+DI129+ED129+EY129+FT129</f>
        <v>0</v>
      </c>
      <c r="N129" s="7">
        <f>AE129+AZ129+BU129+CP129+DK129+EF129+FA129+FV129</f>
        <v>0</v>
      </c>
      <c r="O129" s="7">
        <f>AG129+BB129+BW129+CR129+DM129+EH129+FC129+FX129</f>
        <v>0</v>
      </c>
      <c r="P129" s="7">
        <f>AI129+BD129+BY129+CT129+DO129+EJ129+FE129+FZ129</f>
        <v>0</v>
      </c>
      <c r="Q129" s="7">
        <f>AK129+BF129+CA129+CV129+DQ129+EL129+FG129+GB129</f>
        <v>0</v>
      </c>
      <c r="R129" s="7">
        <f>AM129+BH129+CC129+CX129+DS129+EN129+FI129+GD129</f>
        <v>0</v>
      </c>
      <c r="S129" s="8">
        <f>AP129+BK129+CF129+DA129+DV129+EQ129+FL129+GG129</f>
        <v>0</v>
      </c>
      <c r="T129" s="8">
        <f>AO129+BJ129+CE129+CZ129+DU129+EP129+FK129+GF129</f>
        <v>0</v>
      </c>
      <c r="U129" s="8">
        <v>0.4</v>
      </c>
      <c r="V129" s="11"/>
      <c r="W129" s="10"/>
      <c r="X129" s="11"/>
      <c r="Y129" s="10"/>
      <c r="Z129" s="11"/>
      <c r="AA129" s="10"/>
      <c r="AB129" s="8"/>
      <c r="AC129" s="11"/>
      <c r="AD129" s="10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8"/>
      <c r="AP129" s="8">
        <f>AB129+AO129</f>
        <v>0</v>
      </c>
      <c r="AQ129" s="11"/>
      <c r="AR129" s="10"/>
      <c r="AS129" s="11"/>
      <c r="AT129" s="10"/>
      <c r="AU129" s="11"/>
      <c r="AV129" s="10"/>
      <c r="AW129" s="8"/>
      <c r="AX129" s="11"/>
      <c r="AY129" s="10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8"/>
      <c r="BK129" s="8">
        <f>AW129+BJ129</f>
        <v>0</v>
      </c>
      <c r="BL129" s="11"/>
      <c r="BM129" s="10"/>
      <c r="BN129" s="11"/>
      <c r="BO129" s="10"/>
      <c r="BP129" s="11"/>
      <c r="BQ129" s="10"/>
      <c r="BR129" s="8"/>
      <c r="BS129" s="11"/>
      <c r="BT129" s="10"/>
      <c r="BU129" s="11"/>
      <c r="BV129" s="10"/>
      <c r="BW129" s="11"/>
      <c r="BX129" s="10"/>
      <c r="BY129" s="11"/>
      <c r="BZ129" s="10"/>
      <c r="CA129" s="11"/>
      <c r="CB129" s="10"/>
      <c r="CC129" s="11"/>
      <c r="CD129" s="10"/>
      <c r="CE129" s="8"/>
      <c r="CF129" s="8">
        <f>BR129+CE129</f>
        <v>0</v>
      </c>
      <c r="CG129" s="11"/>
      <c r="CH129" s="10"/>
      <c r="CI129" s="11"/>
      <c r="CJ129" s="10"/>
      <c r="CK129" s="11"/>
      <c r="CL129" s="10"/>
      <c r="CM129" s="8"/>
      <c r="CN129" s="11"/>
      <c r="CO129" s="10"/>
      <c r="CP129" s="11"/>
      <c r="CQ129" s="10"/>
      <c r="CR129" s="11"/>
      <c r="CS129" s="10"/>
      <c r="CT129" s="11"/>
      <c r="CU129" s="10"/>
      <c r="CV129" s="11"/>
      <c r="CW129" s="10"/>
      <c r="CX129" s="11"/>
      <c r="CY129" s="10"/>
      <c r="CZ129" s="8"/>
      <c r="DA129" s="8">
        <f>CM129+CZ129</f>
        <v>0</v>
      </c>
      <c r="DB129" s="11">
        <v>5</v>
      </c>
      <c r="DC129" s="10" t="s">
        <v>62</v>
      </c>
      <c r="DD129" s="11"/>
      <c r="DE129" s="10"/>
      <c r="DF129" s="11"/>
      <c r="DG129" s="10"/>
      <c r="DH129" s="8">
        <v>1</v>
      </c>
      <c r="DI129" s="11"/>
      <c r="DJ129" s="10"/>
      <c r="DK129" s="11">
        <v>5</v>
      </c>
      <c r="DL129" s="10" t="s">
        <v>62</v>
      </c>
      <c r="DM129" s="11"/>
      <c r="DN129" s="10"/>
      <c r="DO129" s="11"/>
      <c r="DP129" s="10"/>
      <c r="DQ129" s="11"/>
      <c r="DR129" s="10"/>
      <c r="DS129" s="11"/>
      <c r="DT129" s="10"/>
      <c r="DU129" s="8">
        <v>1</v>
      </c>
      <c r="DV129" s="8">
        <f>DH129+DU129</f>
        <v>0</v>
      </c>
      <c r="DW129" s="11"/>
      <c r="DX129" s="10"/>
      <c r="DY129" s="11"/>
      <c r="DZ129" s="10"/>
      <c r="EA129" s="11"/>
      <c r="EB129" s="10"/>
      <c r="EC129" s="8"/>
      <c r="ED129" s="11"/>
      <c r="EE129" s="10"/>
      <c r="EF129" s="11"/>
      <c r="EG129" s="10"/>
      <c r="EH129" s="11"/>
      <c r="EI129" s="10"/>
      <c r="EJ129" s="11"/>
      <c r="EK129" s="10"/>
      <c r="EL129" s="11"/>
      <c r="EM129" s="10"/>
      <c r="EN129" s="11"/>
      <c r="EO129" s="10"/>
      <c r="EP129" s="8"/>
      <c r="EQ129" s="8">
        <f>EC129+EP129</f>
        <v>0</v>
      </c>
      <c r="ER129" s="11"/>
      <c r="ES129" s="10"/>
      <c r="ET129" s="11"/>
      <c r="EU129" s="10"/>
      <c r="EV129" s="11"/>
      <c r="EW129" s="10"/>
      <c r="EX129" s="8"/>
      <c r="EY129" s="11"/>
      <c r="EZ129" s="10"/>
      <c r="FA129" s="11"/>
      <c r="FB129" s="10"/>
      <c r="FC129" s="11"/>
      <c r="FD129" s="10"/>
      <c r="FE129" s="11"/>
      <c r="FF129" s="10"/>
      <c r="FG129" s="11"/>
      <c r="FH129" s="10"/>
      <c r="FI129" s="11"/>
      <c r="FJ129" s="10"/>
      <c r="FK129" s="8"/>
      <c r="FL129" s="8">
        <f>EX129+FK129</f>
        <v>0</v>
      </c>
      <c r="FM129" s="11"/>
      <c r="FN129" s="10"/>
      <c r="FO129" s="11"/>
      <c r="FP129" s="10"/>
      <c r="FQ129" s="11"/>
      <c r="FR129" s="10"/>
      <c r="FS129" s="8"/>
      <c r="FT129" s="11"/>
      <c r="FU129" s="10"/>
      <c r="FV129" s="11"/>
      <c r="FW129" s="10"/>
      <c r="FX129" s="11"/>
      <c r="FY129" s="10"/>
      <c r="FZ129" s="11"/>
      <c r="GA129" s="10"/>
      <c r="GB129" s="11"/>
      <c r="GC129" s="10"/>
      <c r="GD129" s="11"/>
      <c r="GE129" s="10"/>
      <c r="GF129" s="8"/>
      <c r="GG129" s="8">
        <f>FS129+GF129</f>
        <v>0</v>
      </c>
    </row>
    <row r="130" spans="1:189" ht="12.75">
      <c r="A130" s="7"/>
      <c r="B130" s="7">
        <v>16</v>
      </c>
      <c r="C130" s="7">
        <v>1</v>
      </c>
      <c r="D130" s="7"/>
      <c r="E130" s="7" t="s">
        <v>270</v>
      </c>
      <c r="F130" s="3" t="s">
        <v>271</v>
      </c>
      <c r="G130" s="7">
        <f>COUNTIF(V130:GG130,"e")</f>
        <v>0</v>
      </c>
      <c r="H130" s="7">
        <f>COUNTIF(V130:GG130,"z")</f>
        <v>0</v>
      </c>
      <c r="I130" s="7">
        <f>SUM(J130:R130)</f>
        <v>0</v>
      </c>
      <c r="J130" s="7">
        <f>V130+AQ130+BL130+CG130+DB130+DW130+ER130+FM130</f>
        <v>0</v>
      </c>
      <c r="K130" s="7">
        <f>X130+AS130+BN130+CI130+DD130+DY130+ET130+FO130</f>
        <v>0</v>
      </c>
      <c r="L130" s="7">
        <f>Z130+AU130+BP130+CK130+DF130+EA130+EV130+FQ130</f>
        <v>0</v>
      </c>
      <c r="M130" s="7">
        <f>AC130+AX130+BS130+CN130+DI130+ED130+EY130+FT130</f>
        <v>0</v>
      </c>
      <c r="N130" s="7">
        <f>AE130+AZ130+BU130+CP130+DK130+EF130+FA130+FV130</f>
        <v>0</v>
      </c>
      <c r="O130" s="7">
        <f>AG130+BB130+BW130+CR130+DM130+EH130+FC130+FX130</f>
        <v>0</v>
      </c>
      <c r="P130" s="7">
        <f>AI130+BD130+BY130+CT130+DO130+EJ130+FE130+FZ130</f>
        <v>0</v>
      </c>
      <c r="Q130" s="7">
        <f>AK130+BF130+CA130+CV130+DQ130+EL130+FG130+GB130</f>
        <v>0</v>
      </c>
      <c r="R130" s="7">
        <f>AM130+BH130+CC130+CX130+DS130+EN130+FI130+GD130</f>
        <v>0</v>
      </c>
      <c r="S130" s="8">
        <f>AP130+BK130+CF130+DA130+DV130+EQ130+FL130+GG130</f>
        <v>0</v>
      </c>
      <c r="T130" s="8">
        <f>AO130+BJ130+CE130+CZ130+DU130+EP130+FK130+GF130</f>
        <v>0</v>
      </c>
      <c r="U130" s="8">
        <v>0.5</v>
      </c>
      <c r="V130" s="11"/>
      <c r="W130" s="10"/>
      <c r="X130" s="11"/>
      <c r="Y130" s="10"/>
      <c r="Z130" s="11"/>
      <c r="AA130" s="10"/>
      <c r="AB130" s="8"/>
      <c r="AC130" s="11"/>
      <c r="AD130" s="10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8"/>
      <c r="AP130" s="8">
        <f>AB130+AO130</f>
        <v>0</v>
      </c>
      <c r="AQ130" s="11"/>
      <c r="AR130" s="10"/>
      <c r="AS130" s="11"/>
      <c r="AT130" s="10"/>
      <c r="AU130" s="11"/>
      <c r="AV130" s="10"/>
      <c r="AW130" s="8"/>
      <c r="AX130" s="11"/>
      <c r="AY130" s="10"/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8"/>
      <c r="BK130" s="8">
        <f>AW130+BJ130</f>
        <v>0</v>
      </c>
      <c r="BL130" s="11"/>
      <c r="BM130" s="10"/>
      <c r="BN130" s="11"/>
      <c r="BO130" s="10"/>
      <c r="BP130" s="11"/>
      <c r="BQ130" s="10"/>
      <c r="BR130" s="8"/>
      <c r="BS130" s="11"/>
      <c r="BT130" s="10"/>
      <c r="BU130" s="11"/>
      <c r="BV130" s="10"/>
      <c r="BW130" s="11"/>
      <c r="BX130" s="10"/>
      <c r="BY130" s="11"/>
      <c r="BZ130" s="10"/>
      <c r="CA130" s="11"/>
      <c r="CB130" s="10"/>
      <c r="CC130" s="11"/>
      <c r="CD130" s="10"/>
      <c r="CE130" s="8"/>
      <c r="CF130" s="8">
        <f>BR130+CE130</f>
        <v>0</v>
      </c>
      <c r="CG130" s="11"/>
      <c r="CH130" s="10"/>
      <c r="CI130" s="11"/>
      <c r="CJ130" s="10"/>
      <c r="CK130" s="11"/>
      <c r="CL130" s="10"/>
      <c r="CM130" s="8"/>
      <c r="CN130" s="11"/>
      <c r="CO130" s="10"/>
      <c r="CP130" s="11"/>
      <c r="CQ130" s="10"/>
      <c r="CR130" s="11"/>
      <c r="CS130" s="10"/>
      <c r="CT130" s="11"/>
      <c r="CU130" s="10"/>
      <c r="CV130" s="11"/>
      <c r="CW130" s="10"/>
      <c r="CX130" s="11"/>
      <c r="CY130" s="10"/>
      <c r="CZ130" s="8"/>
      <c r="DA130" s="8">
        <f>CM130+CZ130</f>
        <v>0</v>
      </c>
      <c r="DB130" s="11">
        <v>4</v>
      </c>
      <c r="DC130" s="10" t="s">
        <v>62</v>
      </c>
      <c r="DD130" s="11">
        <v>4</v>
      </c>
      <c r="DE130" s="10" t="s">
        <v>62</v>
      </c>
      <c r="DF130" s="11"/>
      <c r="DG130" s="10"/>
      <c r="DH130" s="8">
        <v>1.6</v>
      </c>
      <c r="DI130" s="11"/>
      <c r="DJ130" s="10"/>
      <c r="DK130" s="11">
        <v>2</v>
      </c>
      <c r="DL130" s="10" t="s">
        <v>62</v>
      </c>
      <c r="DM130" s="11"/>
      <c r="DN130" s="10"/>
      <c r="DO130" s="11"/>
      <c r="DP130" s="10"/>
      <c r="DQ130" s="11"/>
      <c r="DR130" s="10"/>
      <c r="DS130" s="11"/>
      <c r="DT130" s="10"/>
      <c r="DU130" s="8">
        <v>0.4</v>
      </c>
      <c r="DV130" s="8">
        <f>DH130+DU130</f>
        <v>0</v>
      </c>
      <c r="DW130" s="11"/>
      <c r="DX130" s="10"/>
      <c r="DY130" s="11"/>
      <c r="DZ130" s="10"/>
      <c r="EA130" s="11"/>
      <c r="EB130" s="10"/>
      <c r="EC130" s="8"/>
      <c r="ED130" s="11"/>
      <c r="EE130" s="10"/>
      <c r="EF130" s="11"/>
      <c r="EG130" s="10"/>
      <c r="EH130" s="11"/>
      <c r="EI130" s="10"/>
      <c r="EJ130" s="11"/>
      <c r="EK130" s="10"/>
      <c r="EL130" s="11"/>
      <c r="EM130" s="10"/>
      <c r="EN130" s="11"/>
      <c r="EO130" s="10"/>
      <c r="EP130" s="8"/>
      <c r="EQ130" s="8">
        <f>EC130+EP130</f>
        <v>0</v>
      </c>
      <c r="ER130" s="11"/>
      <c r="ES130" s="10"/>
      <c r="ET130" s="11"/>
      <c r="EU130" s="10"/>
      <c r="EV130" s="11"/>
      <c r="EW130" s="10"/>
      <c r="EX130" s="8"/>
      <c r="EY130" s="11"/>
      <c r="EZ130" s="10"/>
      <c r="FA130" s="11"/>
      <c r="FB130" s="10"/>
      <c r="FC130" s="11"/>
      <c r="FD130" s="10"/>
      <c r="FE130" s="11"/>
      <c r="FF130" s="10"/>
      <c r="FG130" s="11"/>
      <c r="FH130" s="10"/>
      <c r="FI130" s="11"/>
      <c r="FJ130" s="10"/>
      <c r="FK130" s="8"/>
      <c r="FL130" s="8">
        <f>EX130+FK130</f>
        <v>0</v>
      </c>
      <c r="FM130" s="11"/>
      <c r="FN130" s="10"/>
      <c r="FO130" s="11"/>
      <c r="FP130" s="10"/>
      <c r="FQ130" s="11"/>
      <c r="FR130" s="10"/>
      <c r="FS130" s="8"/>
      <c r="FT130" s="11"/>
      <c r="FU130" s="10"/>
      <c r="FV130" s="11"/>
      <c r="FW130" s="10"/>
      <c r="FX130" s="11"/>
      <c r="FY130" s="10"/>
      <c r="FZ130" s="11"/>
      <c r="GA130" s="10"/>
      <c r="GB130" s="11"/>
      <c r="GC130" s="10"/>
      <c r="GD130" s="11"/>
      <c r="GE130" s="10"/>
      <c r="GF130" s="8"/>
      <c r="GG130" s="8">
        <f>FS130+GF130</f>
        <v>0</v>
      </c>
    </row>
    <row r="131" spans="1:189" ht="12.75">
      <c r="A131" s="7"/>
      <c r="B131" s="7">
        <v>16</v>
      </c>
      <c r="C131" s="7">
        <v>1</v>
      </c>
      <c r="D131" s="7"/>
      <c r="E131" s="7" t="s">
        <v>272</v>
      </c>
      <c r="F131" s="3" t="s">
        <v>273</v>
      </c>
      <c r="G131" s="7">
        <f>COUNTIF(V131:GG131,"e")</f>
        <v>0</v>
      </c>
      <c r="H131" s="7">
        <f>COUNTIF(V131:GG131,"z")</f>
        <v>0</v>
      </c>
      <c r="I131" s="7">
        <f>SUM(J131:R131)</f>
        <v>0</v>
      </c>
      <c r="J131" s="7">
        <f>V131+AQ131+BL131+CG131+DB131+DW131+ER131+FM131</f>
        <v>0</v>
      </c>
      <c r="K131" s="7">
        <f>X131+AS131+BN131+CI131+DD131+DY131+ET131+FO131</f>
        <v>0</v>
      </c>
      <c r="L131" s="7">
        <f>Z131+AU131+BP131+CK131+DF131+EA131+EV131+FQ131</f>
        <v>0</v>
      </c>
      <c r="M131" s="7">
        <f>AC131+AX131+BS131+CN131+DI131+ED131+EY131+FT131</f>
        <v>0</v>
      </c>
      <c r="N131" s="7">
        <f>AE131+AZ131+BU131+CP131+DK131+EF131+FA131+FV131</f>
        <v>0</v>
      </c>
      <c r="O131" s="7">
        <f>AG131+BB131+BW131+CR131+DM131+EH131+FC131+FX131</f>
        <v>0</v>
      </c>
      <c r="P131" s="7">
        <f>AI131+BD131+BY131+CT131+DO131+EJ131+FE131+FZ131</f>
        <v>0</v>
      </c>
      <c r="Q131" s="7">
        <f>AK131+BF131+CA131+CV131+DQ131+EL131+FG131+GB131</f>
        <v>0</v>
      </c>
      <c r="R131" s="7">
        <f>AM131+BH131+CC131+CX131+DS131+EN131+FI131+GD131</f>
        <v>0</v>
      </c>
      <c r="S131" s="8">
        <f>AP131+BK131+CF131+DA131+DV131+EQ131+FL131+GG131</f>
        <v>0</v>
      </c>
      <c r="T131" s="8">
        <f>AO131+BJ131+CE131+CZ131+DU131+EP131+FK131+GF131</f>
        <v>0</v>
      </c>
      <c r="U131" s="8">
        <v>0.5</v>
      </c>
      <c r="V131" s="11"/>
      <c r="W131" s="10"/>
      <c r="X131" s="11"/>
      <c r="Y131" s="10"/>
      <c r="Z131" s="11"/>
      <c r="AA131" s="10"/>
      <c r="AB131" s="8"/>
      <c r="AC131" s="11"/>
      <c r="AD131" s="10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8"/>
      <c r="AP131" s="8">
        <f>AB131+AO131</f>
        <v>0</v>
      </c>
      <c r="AQ131" s="11"/>
      <c r="AR131" s="10"/>
      <c r="AS131" s="11"/>
      <c r="AT131" s="10"/>
      <c r="AU131" s="11"/>
      <c r="AV131" s="10"/>
      <c r="AW131" s="8"/>
      <c r="AX131" s="11"/>
      <c r="AY131" s="10"/>
      <c r="AZ131" s="11"/>
      <c r="BA131" s="10"/>
      <c r="BB131" s="11"/>
      <c r="BC131" s="10"/>
      <c r="BD131" s="11"/>
      <c r="BE131" s="10"/>
      <c r="BF131" s="11"/>
      <c r="BG131" s="10"/>
      <c r="BH131" s="11"/>
      <c r="BI131" s="10"/>
      <c r="BJ131" s="8"/>
      <c r="BK131" s="8">
        <f>AW131+BJ131</f>
        <v>0</v>
      </c>
      <c r="BL131" s="11"/>
      <c r="BM131" s="10"/>
      <c r="BN131" s="11"/>
      <c r="BO131" s="10"/>
      <c r="BP131" s="11"/>
      <c r="BQ131" s="10"/>
      <c r="BR131" s="8"/>
      <c r="BS131" s="11"/>
      <c r="BT131" s="10"/>
      <c r="BU131" s="11"/>
      <c r="BV131" s="10"/>
      <c r="BW131" s="11"/>
      <c r="BX131" s="10"/>
      <c r="BY131" s="11"/>
      <c r="BZ131" s="10"/>
      <c r="CA131" s="11"/>
      <c r="CB131" s="10"/>
      <c r="CC131" s="11"/>
      <c r="CD131" s="10"/>
      <c r="CE131" s="8"/>
      <c r="CF131" s="8">
        <f>BR131+CE131</f>
        <v>0</v>
      </c>
      <c r="CG131" s="11"/>
      <c r="CH131" s="10"/>
      <c r="CI131" s="11"/>
      <c r="CJ131" s="10"/>
      <c r="CK131" s="11"/>
      <c r="CL131" s="10"/>
      <c r="CM131" s="8"/>
      <c r="CN131" s="11"/>
      <c r="CO131" s="10"/>
      <c r="CP131" s="11"/>
      <c r="CQ131" s="10"/>
      <c r="CR131" s="11"/>
      <c r="CS131" s="10"/>
      <c r="CT131" s="11"/>
      <c r="CU131" s="10"/>
      <c r="CV131" s="11"/>
      <c r="CW131" s="10"/>
      <c r="CX131" s="11"/>
      <c r="CY131" s="10"/>
      <c r="CZ131" s="8"/>
      <c r="DA131" s="8">
        <f>CM131+CZ131</f>
        <v>0</v>
      </c>
      <c r="DB131" s="11">
        <v>4</v>
      </c>
      <c r="DC131" s="10" t="s">
        <v>62</v>
      </c>
      <c r="DD131" s="11">
        <v>4</v>
      </c>
      <c r="DE131" s="10" t="s">
        <v>62</v>
      </c>
      <c r="DF131" s="11"/>
      <c r="DG131" s="10"/>
      <c r="DH131" s="8">
        <v>1.6</v>
      </c>
      <c r="DI131" s="11"/>
      <c r="DJ131" s="10"/>
      <c r="DK131" s="11">
        <v>2</v>
      </c>
      <c r="DL131" s="10" t="s">
        <v>62</v>
      </c>
      <c r="DM131" s="11"/>
      <c r="DN131" s="10"/>
      <c r="DO131" s="11"/>
      <c r="DP131" s="10"/>
      <c r="DQ131" s="11"/>
      <c r="DR131" s="10"/>
      <c r="DS131" s="11"/>
      <c r="DT131" s="10"/>
      <c r="DU131" s="8">
        <v>0.4</v>
      </c>
      <c r="DV131" s="8">
        <f>DH131+DU131</f>
        <v>0</v>
      </c>
      <c r="DW131" s="11"/>
      <c r="DX131" s="10"/>
      <c r="DY131" s="11"/>
      <c r="DZ131" s="10"/>
      <c r="EA131" s="11"/>
      <c r="EB131" s="10"/>
      <c r="EC131" s="8"/>
      <c r="ED131" s="11"/>
      <c r="EE131" s="10"/>
      <c r="EF131" s="11"/>
      <c r="EG131" s="10"/>
      <c r="EH131" s="11"/>
      <c r="EI131" s="10"/>
      <c r="EJ131" s="11"/>
      <c r="EK131" s="10"/>
      <c r="EL131" s="11"/>
      <c r="EM131" s="10"/>
      <c r="EN131" s="11"/>
      <c r="EO131" s="10"/>
      <c r="EP131" s="8"/>
      <c r="EQ131" s="8">
        <f>EC131+EP131</f>
        <v>0</v>
      </c>
      <c r="ER131" s="11"/>
      <c r="ES131" s="10"/>
      <c r="ET131" s="11"/>
      <c r="EU131" s="10"/>
      <c r="EV131" s="11"/>
      <c r="EW131" s="10"/>
      <c r="EX131" s="8"/>
      <c r="EY131" s="11"/>
      <c r="EZ131" s="10"/>
      <c r="FA131" s="11"/>
      <c r="FB131" s="10"/>
      <c r="FC131" s="11"/>
      <c r="FD131" s="10"/>
      <c r="FE131" s="11"/>
      <c r="FF131" s="10"/>
      <c r="FG131" s="11"/>
      <c r="FH131" s="10"/>
      <c r="FI131" s="11"/>
      <c r="FJ131" s="10"/>
      <c r="FK131" s="8"/>
      <c r="FL131" s="8">
        <f>EX131+FK131</f>
        <v>0</v>
      </c>
      <c r="FM131" s="11"/>
      <c r="FN131" s="10"/>
      <c r="FO131" s="11"/>
      <c r="FP131" s="10"/>
      <c r="FQ131" s="11"/>
      <c r="FR131" s="10"/>
      <c r="FS131" s="8"/>
      <c r="FT131" s="11"/>
      <c r="FU131" s="10"/>
      <c r="FV131" s="11"/>
      <c r="FW131" s="10"/>
      <c r="FX131" s="11"/>
      <c r="FY131" s="10"/>
      <c r="FZ131" s="11"/>
      <c r="GA131" s="10"/>
      <c r="GB131" s="11"/>
      <c r="GC131" s="10"/>
      <c r="GD131" s="11"/>
      <c r="GE131" s="10"/>
      <c r="GF131" s="8"/>
      <c r="GG131" s="8">
        <f>FS131+GF131</f>
        <v>0</v>
      </c>
    </row>
    <row r="132" spans="1:189" ht="12.75">
      <c r="A132" s="7"/>
      <c r="B132" s="7">
        <v>16</v>
      </c>
      <c r="C132" s="7">
        <v>1</v>
      </c>
      <c r="D132" s="7"/>
      <c r="E132" s="7" t="s">
        <v>274</v>
      </c>
      <c r="F132" s="3" t="s">
        <v>275</v>
      </c>
      <c r="G132" s="7">
        <f>COUNTIF(V132:GG132,"e")</f>
        <v>0</v>
      </c>
      <c r="H132" s="7">
        <f>COUNTIF(V132:GG132,"z")</f>
        <v>0</v>
      </c>
      <c r="I132" s="7">
        <f>SUM(J132:R132)</f>
        <v>0</v>
      </c>
      <c r="J132" s="7">
        <f>V132+AQ132+BL132+CG132+DB132+DW132+ER132+FM132</f>
        <v>0</v>
      </c>
      <c r="K132" s="7">
        <f>X132+AS132+BN132+CI132+DD132+DY132+ET132+FO132</f>
        <v>0</v>
      </c>
      <c r="L132" s="7">
        <f>Z132+AU132+BP132+CK132+DF132+EA132+EV132+FQ132</f>
        <v>0</v>
      </c>
      <c r="M132" s="7">
        <f>AC132+AX132+BS132+CN132+DI132+ED132+EY132+FT132</f>
        <v>0</v>
      </c>
      <c r="N132" s="7">
        <f>AE132+AZ132+BU132+CP132+DK132+EF132+FA132+FV132</f>
        <v>0</v>
      </c>
      <c r="O132" s="7">
        <f>AG132+BB132+BW132+CR132+DM132+EH132+FC132+FX132</f>
        <v>0</v>
      </c>
      <c r="P132" s="7">
        <f>AI132+BD132+BY132+CT132+DO132+EJ132+FE132+FZ132</f>
        <v>0</v>
      </c>
      <c r="Q132" s="7">
        <f>AK132+BF132+CA132+CV132+DQ132+EL132+FG132+GB132</f>
        <v>0</v>
      </c>
      <c r="R132" s="7">
        <f>AM132+BH132+CC132+CX132+DS132+EN132+FI132+GD132</f>
        <v>0</v>
      </c>
      <c r="S132" s="8">
        <f>AP132+BK132+CF132+DA132+DV132+EQ132+FL132+GG132</f>
        <v>0</v>
      </c>
      <c r="T132" s="8">
        <f>AO132+BJ132+CE132+CZ132+DU132+EP132+FK132+GF132</f>
        <v>0</v>
      </c>
      <c r="U132" s="8">
        <v>0.5</v>
      </c>
      <c r="V132" s="11"/>
      <c r="W132" s="10"/>
      <c r="X132" s="11"/>
      <c r="Y132" s="10"/>
      <c r="Z132" s="11"/>
      <c r="AA132" s="10"/>
      <c r="AB132" s="8"/>
      <c r="AC132" s="11"/>
      <c r="AD132" s="10"/>
      <c r="AE132" s="11"/>
      <c r="AF132" s="10"/>
      <c r="AG132" s="11"/>
      <c r="AH132" s="10"/>
      <c r="AI132" s="11"/>
      <c r="AJ132" s="10"/>
      <c r="AK132" s="11"/>
      <c r="AL132" s="10"/>
      <c r="AM132" s="11"/>
      <c r="AN132" s="10"/>
      <c r="AO132" s="8"/>
      <c r="AP132" s="8">
        <f>AB132+AO132</f>
        <v>0</v>
      </c>
      <c r="AQ132" s="11"/>
      <c r="AR132" s="10"/>
      <c r="AS132" s="11"/>
      <c r="AT132" s="10"/>
      <c r="AU132" s="11"/>
      <c r="AV132" s="10"/>
      <c r="AW132" s="8"/>
      <c r="AX132" s="11"/>
      <c r="AY132" s="10"/>
      <c r="AZ132" s="11"/>
      <c r="BA132" s="10"/>
      <c r="BB132" s="11"/>
      <c r="BC132" s="10"/>
      <c r="BD132" s="11"/>
      <c r="BE132" s="10"/>
      <c r="BF132" s="11"/>
      <c r="BG132" s="10"/>
      <c r="BH132" s="11"/>
      <c r="BI132" s="10"/>
      <c r="BJ132" s="8"/>
      <c r="BK132" s="8">
        <f>AW132+BJ132</f>
        <v>0</v>
      </c>
      <c r="BL132" s="11"/>
      <c r="BM132" s="10"/>
      <c r="BN132" s="11"/>
      <c r="BO132" s="10"/>
      <c r="BP132" s="11"/>
      <c r="BQ132" s="10"/>
      <c r="BR132" s="8"/>
      <c r="BS132" s="11"/>
      <c r="BT132" s="10"/>
      <c r="BU132" s="11"/>
      <c r="BV132" s="10"/>
      <c r="BW132" s="11"/>
      <c r="BX132" s="10"/>
      <c r="BY132" s="11"/>
      <c r="BZ132" s="10"/>
      <c r="CA132" s="11"/>
      <c r="CB132" s="10"/>
      <c r="CC132" s="11"/>
      <c r="CD132" s="10"/>
      <c r="CE132" s="8"/>
      <c r="CF132" s="8">
        <f>BR132+CE132</f>
        <v>0</v>
      </c>
      <c r="CG132" s="11"/>
      <c r="CH132" s="10"/>
      <c r="CI132" s="11"/>
      <c r="CJ132" s="10"/>
      <c r="CK132" s="11"/>
      <c r="CL132" s="10"/>
      <c r="CM132" s="8"/>
      <c r="CN132" s="11"/>
      <c r="CO132" s="10"/>
      <c r="CP132" s="11"/>
      <c r="CQ132" s="10"/>
      <c r="CR132" s="11"/>
      <c r="CS132" s="10"/>
      <c r="CT132" s="11"/>
      <c r="CU132" s="10"/>
      <c r="CV132" s="11"/>
      <c r="CW132" s="10"/>
      <c r="CX132" s="11"/>
      <c r="CY132" s="10"/>
      <c r="CZ132" s="8"/>
      <c r="DA132" s="8">
        <f>CM132+CZ132</f>
        <v>0</v>
      </c>
      <c r="DB132" s="11">
        <v>4</v>
      </c>
      <c r="DC132" s="10" t="s">
        <v>62</v>
      </c>
      <c r="DD132" s="11">
        <v>4</v>
      </c>
      <c r="DE132" s="10" t="s">
        <v>62</v>
      </c>
      <c r="DF132" s="11"/>
      <c r="DG132" s="10"/>
      <c r="DH132" s="8">
        <v>1.6</v>
      </c>
      <c r="DI132" s="11"/>
      <c r="DJ132" s="10"/>
      <c r="DK132" s="11">
        <v>2</v>
      </c>
      <c r="DL132" s="10" t="s">
        <v>62</v>
      </c>
      <c r="DM132" s="11"/>
      <c r="DN132" s="10"/>
      <c r="DO132" s="11"/>
      <c r="DP132" s="10"/>
      <c r="DQ132" s="11"/>
      <c r="DR132" s="10"/>
      <c r="DS132" s="11"/>
      <c r="DT132" s="10"/>
      <c r="DU132" s="8">
        <v>0.4</v>
      </c>
      <c r="DV132" s="8">
        <f>DH132+DU132</f>
        <v>0</v>
      </c>
      <c r="DW132" s="11"/>
      <c r="DX132" s="10"/>
      <c r="DY132" s="11"/>
      <c r="DZ132" s="10"/>
      <c r="EA132" s="11"/>
      <c r="EB132" s="10"/>
      <c r="EC132" s="8"/>
      <c r="ED132" s="11"/>
      <c r="EE132" s="10"/>
      <c r="EF132" s="11"/>
      <c r="EG132" s="10"/>
      <c r="EH132" s="11"/>
      <c r="EI132" s="10"/>
      <c r="EJ132" s="11"/>
      <c r="EK132" s="10"/>
      <c r="EL132" s="11"/>
      <c r="EM132" s="10"/>
      <c r="EN132" s="11"/>
      <c r="EO132" s="10"/>
      <c r="EP132" s="8"/>
      <c r="EQ132" s="8">
        <f>EC132+EP132</f>
        <v>0</v>
      </c>
      <c r="ER132" s="11"/>
      <c r="ES132" s="10"/>
      <c r="ET132" s="11"/>
      <c r="EU132" s="10"/>
      <c r="EV132" s="11"/>
      <c r="EW132" s="10"/>
      <c r="EX132" s="8"/>
      <c r="EY132" s="11"/>
      <c r="EZ132" s="10"/>
      <c r="FA132" s="11"/>
      <c r="FB132" s="10"/>
      <c r="FC132" s="11"/>
      <c r="FD132" s="10"/>
      <c r="FE132" s="11"/>
      <c r="FF132" s="10"/>
      <c r="FG132" s="11"/>
      <c r="FH132" s="10"/>
      <c r="FI132" s="11"/>
      <c r="FJ132" s="10"/>
      <c r="FK132" s="8"/>
      <c r="FL132" s="8">
        <f>EX132+FK132</f>
        <v>0</v>
      </c>
      <c r="FM132" s="11"/>
      <c r="FN132" s="10"/>
      <c r="FO132" s="11"/>
      <c r="FP132" s="10"/>
      <c r="FQ132" s="11"/>
      <c r="FR132" s="10"/>
      <c r="FS132" s="8"/>
      <c r="FT132" s="11"/>
      <c r="FU132" s="10"/>
      <c r="FV132" s="11"/>
      <c r="FW132" s="10"/>
      <c r="FX132" s="11"/>
      <c r="FY132" s="10"/>
      <c r="FZ132" s="11"/>
      <c r="GA132" s="10"/>
      <c r="GB132" s="11"/>
      <c r="GC132" s="10"/>
      <c r="GD132" s="11"/>
      <c r="GE132" s="10"/>
      <c r="GF132" s="8"/>
      <c r="GG132" s="8">
        <f>FS132+GF132</f>
        <v>0</v>
      </c>
    </row>
    <row r="133" spans="1:189" ht="12.75">
      <c r="A133" s="7"/>
      <c r="B133" s="7">
        <v>16</v>
      </c>
      <c r="C133" s="7">
        <v>1</v>
      </c>
      <c r="D133" s="7"/>
      <c r="E133" s="7" t="s">
        <v>276</v>
      </c>
      <c r="F133" s="3" t="s">
        <v>277</v>
      </c>
      <c r="G133" s="7">
        <f>COUNTIF(V133:GG133,"e")</f>
        <v>0</v>
      </c>
      <c r="H133" s="7">
        <f>COUNTIF(V133:GG133,"z")</f>
        <v>0</v>
      </c>
      <c r="I133" s="7">
        <f>SUM(J133:R133)</f>
        <v>0</v>
      </c>
      <c r="J133" s="7">
        <f>V133+AQ133+BL133+CG133+DB133+DW133+ER133+FM133</f>
        <v>0</v>
      </c>
      <c r="K133" s="7">
        <f>X133+AS133+BN133+CI133+DD133+DY133+ET133+FO133</f>
        <v>0</v>
      </c>
      <c r="L133" s="7">
        <f>Z133+AU133+BP133+CK133+DF133+EA133+EV133+FQ133</f>
        <v>0</v>
      </c>
      <c r="M133" s="7">
        <f>AC133+AX133+BS133+CN133+DI133+ED133+EY133+FT133</f>
        <v>0</v>
      </c>
      <c r="N133" s="7">
        <f>AE133+AZ133+BU133+CP133+DK133+EF133+FA133+FV133</f>
        <v>0</v>
      </c>
      <c r="O133" s="7">
        <f>AG133+BB133+BW133+CR133+DM133+EH133+FC133+FX133</f>
        <v>0</v>
      </c>
      <c r="P133" s="7">
        <f>AI133+BD133+BY133+CT133+DO133+EJ133+FE133+FZ133</f>
        <v>0</v>
      </c>
      <c r="Q133" s="7">
        <f>AK133+BF133+CA133+CV133+DQ133+EL133+FG133+GB133</f>
        <v>0</v>
      </c>
      <c r="R133" s="7">
        <f>AM133+BH133+CC133+CX133+DS133+EN133+FI133+GD133</f>
        <v>0</v>
      </c>
      <c r="S133" s="8">
        <f>AP133+BK133+CF133+DA133+DV133+EQ133+FL133+GG133</f>
        <v>0</v>
      </c>
      <c r="T133" s="8">
        <f>AO133+BJ133+CE133+CZ133+DU133+EP133+FK133+GF133</f>
        <v>0</v>
      </c>
      <c r="U133" s="8">
        <v>0.5</v>
      </c>
      <c r="V133" s="11"/>
      <c r="W133" s="10"/>
      <c r="X133" s="11"/>
      <c r="Y133" s="10"/>
      <c r="Z133" s="11"/>
      <c r="AA133" s="10"/>
      <c r="AB133" s="8"/>
      <c r="AC133" s="11"/>
      <c r="AD133" s="10"/>
      <c r="AE133" s="11"/>
      <c r="AF133" s="10"/>
      <c r="AG133" s="11"/>
      <c r="AH133" s="10"/>
      <c r="AI133" s="11"/>
      <c r="AJ133" s="10"/>
      <c r="AK133" s="11"/>
      <c r="AL133" s="10"/>
      <c r="AM133" s="11"/>
      <c r="AN133" s="10"/>
      <c r="AO133" s="8"/>
      <c r="AP133" s="8">
        <f>AB133+AO133</f>
        <v>0</v>
      </c>
      <c r="AQ133" s="11"/>
      <c r="AR133" s="10"/>
      <c r="AS133" s="11"/>
      <c r="AT133" s="10"/>
      <c r="AU133" s="11"/>
      <c r="AV133" s="10"/>
      <c r="AW133" s="8"/>
      <c r="AX133" s="11"/>
      <c r="AY133" s="10"/>
      <c r="AZ133" s="11"/>
      <c r="BA133" s="10"/>
      <c r="BB133" s="11"/>
      <c r="BC133" s="10"/>
      <c r="BD133" s="11"/>
      <c r="BE133" s="10"/>
      <c r="BF133" s="11"/>
      <c r="BG133" s="10"/>
      <c r="BH133" s="11"/>
      <c r="BI133" s="10"/>
      <c r="BJ133" s="8"/>
      <c r="BK133" s="8">
        <f>AW133+BJ133</f>
        <v>0</v>
      </c>
      <c r="BL133" s="11"/>
      <c r="BM133" s="10"/>
      <c r="BN133" s="11"/>
      <c r="BO133" s="10"/>
      <c r="BP133" s="11"/>
      <c r="BQ133" s="10"/>
      <c r="BR133" s="8"/>
      <c r="BS133" s="11"/>
      <c r="BT133" s="10"/>
      <c r="BU133" s="11"/>
      <c r="BV133" s="10"/>
      <c r="BW133" s="11"/>
      <c r="BX133" s="10"/>
      <c r="BY133" s="11"/>
      <c r="BZ133" s="10"/>
      <c r="CA133" s="11"/>
      <c r="CB133" s="10"/>
      <c r="CC133" s="11"/>
      <c r="CD133" s="10"/>
      <c r="CE133" s="8"/>
      <c r="CF133" s="8">
        <f>BR133+CE133</f>
        <v>0</v>
      </c>
      <c r="CG133" s="11"/>
      <c r="CH133" s="10"/>
      <c r="CI133" s="11"/>
      <c r="CJ133" s="10"/>
      <c r="CK133" s="11"/>
      <c r="CL133" s="10"/>
      <c r="CM133" s="8"/>
      <c r="CN133" s="11"/>
      <c r="CO133" s="10"/>
      <c r="CP133" s="11"/>
      <c r="CQ133" s="10"/>
      <c r="CR133" s="11"/>
      <c r="CS133" s="10"/>
      <c r="CT133" s="11"/>
      <c r="CU133" s="10"/>
      <c r="CV133" s="11"/>
      <c r="CW133" s="10"/>
      <c r="CX133" s="11"/>
      <c r="CY133" s="10"/>
      <c r="CZ133" s="8"/>
      <c r="DA133" s="8">
        <f>CM133+CZ133</f>
        <v>0</v>
      </c>
      <c r="DB133" s="11">
        <v>4</v>
      </c>
      <c r="DC133" s="10" t="s">
        <v>62</v>
      </c>
      <c r="DD133" s="11">
        <v>4</v>
      </c>
      <c r="DE133" s="10" t="s">
        <v>62</v>
      </c>
      <c r="DF133" s="11"/>
      <c r="DG133" s="10"/>
      <c r="DH133" s="8">
        <v>1.6</v>
      </c>
      <c r="DI133" s="11"/>
      <c r="DJ133" s="10"/>
      <c r="DK133" s="11">
        <v>2</v>
      </c>
      <c r="DL133" s="10" t="s">
        <v>62</v>
      </c>
      <c r="DM133" s="11"/>
      <c r="DN133" s="10"/>
      <c r="DO133" s="11"/>
      <c r="DP133" s="10"/>
      <c r="DQ133" s="11"/>
      <c r="DR133" s="10"/>
      <c r="DS133" s="11"/>
      <c r="DT133" s="10"/>
      <c r="DU133" s="8">
        <v>0.4</v>
      </c>
      <c r="DV133" s="8">
        <f>DH133+DU133</f>
        <v>0</v>
      </c>
      <c r="DW133" s="11"/>
      <c r="DX133" s="10"/>
      <c r="DY133" s="11"/>
      <c r="DZ133" s="10"/>
      <c r="EA133" s="11"/>
      <c r="EB133" s="10"/>
      <c r="EC133" s="8"/>
      <c r="ED133" s="11"/>
      <c r="EE133" s="10"/>
      <c r="EF133" s="11"/>
      <c r="EG133" s="10"/>
      <c r="EH133" s="11"/>
      <c r="EI133" s="10"/>
      <c r="EJ133" s="11"/>
      <c r="EK133" s="10"/>
      <c r="EL133" s="11"/>
      <c r="EM133" s="10"/>
      <c r="EN133" s="11"/>
      <c r="EO133" s="10"/>
      <c r="EP133" s="8"/>
      <c r="EQ133" s="8">
        <f>EC133+EP133</f>
        <v>0</v>
      </c>
      <c r="ER133" s="11"/>
      <c r="ES133" s="10"/>
      <c r="ET133" s="11"/>
      <c r="EU133" s="10"/>
      <c r="EV133" s="11"/>
      <c r="EW133" s="10"/>
      <c r="EX133" s="8"/>
      <c r="EY133" s="11"/>
      <c r="EZ133" s="10"/>
      <c r="FA133" s="11"/>
      <c r="FB133" s="10"/>
      <c r="FC133" s="11"/>
      <c r="FD133" s="10"/>
      <c r="FE133" s="11"/>
      <c r="FF133" s="10"/>
      <c r="FG133" s="11"/>
      <c r="FH133" s="10"/>
      <c r="FI133" s="11"/>
      <c r="FJ133" s="10"/>
      <c r="FK133" s="8"/>
      <c r="FL133" s="8">
        <f>EX133+FK133</f>
        <v>0</v>
      </c>
      <c r="FM133" s="11"/>
      <c r="FN133" s="10"/>
      <c r="FO133" s="11"/>
      <c r="FP133" s="10"/>
      <c r="FQ133" s="11"/>
      <c r="FR133" s="10"/>
      <c r="FS133" s="8"/>
      <c r="FT133" s="11"/>
      <c r="FU133" s="10"/>
      <c r="FV133" s="11"/>
      <c r="FW133" s="10"/>
      <c r="FX133" s="11"/>
      <c r="FY133" s="10"/>
      <c r="FZ133" s="11"/>
      <c r="GA133" s="10"/>
      <c r="GB133" s="11"/>
      <c r="GC133" s="10"/>
      <c r="GD133" s="11"/>
      <c r="GE133" s="10"/>
      <c r="GF133" s="8"/>
      <c r="GG133" s="8">
        <f>FS133+GF133</f>
        <v>0</v>
      </c>
    </row>
    <row r="134" spans="1:189" ht="12.75">
      <c r="A134" s="7"/>
      <c r="B134" s="7">
        <v>18</v>
      </c>
      <c r="C134" s="7">
        <v>1</v>
      </c>
      <c r="D134" s="7"/>
      <c r="E134" s="7" t="s">
        <v>278</v>
      </c>
      <c r="F134" s="3" t="s">
        <v>279</v>
      </c>
      <c r="G134" s="7">
        <f>COUNTIF(V134:GG134,"e")</f>
        <v>0</v>
      </c>
      <c r="H134" s="7">
        <f>COUNTIF(V134:GG134,"z")</f>
        <v>0</v>
      </c>
      <c r="I134" s="7">
        <f>SUM(J134:R134)</f>
        <v>0</v>
      </c>
      <c r="J134" s="7">
        <f>V134+AQ134+BL134+CG134+DB134+DW134+ER134+FM134</f>
        <v>0</v>
      </c>
      <c r="K134" s="7">
        <f>X134+AS134+BN134+CI134+DD134+DY134+ET134+FO134</f>
        <v>0</v>
      </c>
      <c r="L134" s="7">
        <f>Z134+AU134+BP134+CK134+DF134+EA134+EV134+FQ134</f>
        <v>0</v>
      </c>
      <c r="M134" s="7">
        <f>AC134+AX134+BS134+CN134+DI134+ED134+EY134+FT134</f>
        <v>0</v>
      </c>
      <c r="N134" s="7">
        <f>AE134+AZ134+BU134+CP134+DK134+EF134+FA134+FV134</f>
        <v>0</v>
      </c>
      <c r="O134" s="7">
        <f>AG134+BB134+BW134+CR134+DM134+EH134+FC134+FX134</f>
        <v>0</v>
      </c>
      <c r="P134" s="7">
        <f>AI134+BD134+BY134+CT134+DO134+EJ134+FE134+FZ134</f>
        <v>0</v>
      </c>
      <c r="Q134" s="7">
        <f>AK134+BF134+CA134+CV134+DQ134+EL134+FG134+GB134</f>
        <v>0</v>
      </c>
      <c r="R134" s="7">
        <f>AM134+BH134+CC134+CX134+DS134+EN134+FI134+GD134</f>
        <v>0</v>
      </c>
      <c r="S134" s="8">
        <f>AP134+BK134+CF134+DA134+DV134+EQ134+FL134+GG134</f>
        <v>0</v>
      </c>
      <c r="T134" s="8">
        <f>AO134+BJ134+CE134+CZ134+DU134+EP134+FK134+GF134</f>
        <v>0</v>
      </c>
      <c r="U134" s="8">
        <v>0.4</v>
      </c>
      <c r="V134" s="11"/>
      <c r="W134" s="10"/>
      <c r="X134" s="11"/>
      <c r="Y134" s="10"/>
      <c r="Z134" s="11"/>
      <c r="AA134" s="10"/>
      <c r="AB134" s="8"/>
      <c r="AC134" s="11"/>
      <c r="AD134" s="10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8"/>
      <c r="AP134" s="8">
        <f>AB134+AO134</f>
        <v>0</v>
      </c>
      <c r="AQ134" s="11"/>
      <c r="AR134" s="10"/>
      <c r="AS134" s="11"/>
      <c r="AT134" s="10"/>
      <c r="AU134" s="11"/>
      <c r="AV134" s="10"/>
      <c r="AW134" s="8"/>
      <c r="AX134" s="11"/>
      <c r="AY134" s="10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8"/>
      <c r="BK134" s="8">
        <f>AW134+BJ134</f>
        <v>0</v>
      </c>
      <c r="BL134" s="11"/>
      <c r="BM134" s="10"/>
      <c r="BN134" s="11"/>
      <c r="BO134" s="10"/>
      <c r="BP134" s="11"/>
      <c r="BQ134" s="10"/>
      <c r="BR134" s="8"/>
      <c r="BS134" s="11"/>
      <c r="BT134" s="10"/>
      <c r="BU134" s="11"/>
      <c r="BV134" s="10"/>
      <c r="BW134" s="11"/>
      <c r="BX134" s="10"/>
      <c r="BY134" s="11"/>
      <c r="BZ134" s="10"/>
      <c r="CA134" s="11"/>
      <c r="CB134" s="10"/>
      <c r="CC134" s="11"/>
      <c r="CD134" s="10"/>
      <c r="CE134" s="8"/>
      <c r="CF134" s="8">
        <f>BR134+CE134</f>
        <v>0</v>
      </c>
      <c r="CG134" s="11"/>
      <c r="CH134" s="10"/>
      <c r="CI134" s="11"/>
      <c r="CJ134" s="10"/>
      <c r="CK134" s="11"/>
      <c r="CL134" s="10"/>
      <c r="CM134" s="8"/>
      <c r="CN134" s="11"/>
      <c r="CO134" s="10"/>
      <c r="CP134" s="11"/>
      <c r="CQ134" s="10"/>
      <c r="CR134" s="11"/>
      <c r="CS134" s="10"/>
      <c r="CT134" s="11"/>
      <c r="CU134" s="10"/>
      <c r="CV134" s="11"/>
      <c r="CW134" s="10"/>
      <c r="CX134" s="11"/>
      <c r="CY134" s="10"/>
      <c r="CZ134" s="8"/>
      <c r="DA134" s="8">
        <f>CM134+CZ134</f>
        <v>0</v>
      </c>
      <c r="DB134" s="11"/>
      <c r="DC134" s="10"/>
      <c r="DD134" s="11"/>
      <c r="DE134" s="10"/>
      <c r="DF134" s="11"/>
      <c r="DG134" s="10"/>
      <c r="DH134" s="8"/>
      <c r="DI134" s="11"/>
      <c r="DJ134" s="10"/>
      <c r="DK134" s="11"/>
      <c r="DL134" s="10"/>
      <c r="DM134" s="11"/>
      <c r="DN134" s="10"/>
      <c r="DO134" s="11"/>
      <c r="DP134" s="10"/>
      <c r="DQ134" s="11"/>
      <c r="DR134" s="10"/>
      <c r="DS134" s="11"/>
      <c r="DT134" s="10"/>
      <c r="DU134" s="8"/>
      <c r="DV134" s="8">
        <f>DH134+DU134</f>
        <v>0</v>
      </c>
      <c r="DW134" s="11"/>
      <c r="DX134" s="10"/>
      <c r="DY134" s="11"/>
      <c r="DZ134" s="10"/>
      <c r="EA134" s="11"/>
      <c r="EB134" s="10"/>
      <c r="EC134" s="8"/>
      <c r="ED134" s="11"/>
      <c r="EE134" s="10"/>
      <c r="EF134" s="11"/>
      <c r="EG134" s="10"/>
      <c r="EH134" s="11"/>
      <c r="EI134" s="10"/>
      <c r="EJ134" s="11"/>
      <c r="EK134" s="10"/>
      <c r="EL134" s="11"/>
      <c r="EM134" s="10"/>
      <c r="EN134" s="11"/>
      <c r="EO134" s="10"/>
      <c r="EP134" s="8"/>
      <c r="EQ134" s="8">
        <f>EC134+EP134</f>
        <v>0</v>
      </c>
      <c r="ER134" s="11">
        <v>6</v>
      </c>
      <c r="ES134" s="10" t="s">
        <v>62</v>
      </c>
      <c r="ET134" s="11"/>
      <c r="EU134" s="10"/>
      <c r="EV134" s="11"/>
      <c r="EW134" s="10"/>
      <c r="EX134" s="8">
        <v>1</v>
      </c>
      <c r="EY134" s="11"/>
      <c r="EZ134" s="10"/>
      <c r="FA134" s="11">
        <v>6</v>
      </c>
      <c r="FB134" s="10" t="s">
        <v>62</v>
      </c>
      <c r="FC134" s="11"/>
      <c r="FD134" s="10"/>
      <c r="FE134" s="11"/>
      <c r="FF134" s="10"/>
      <c r="FG134" s="11"/>
      <c r="FH134" s="10"/>
      <c r="FI134" s="11"/>
      <c r="FJ134" s="10"/>
      <c r="FK134" s="8">
        <v>1</v>
      </c>
      <c r="FL134" s="8">
        <f>EX134+FK134</f>
        <v>0</v>
      </c>
      <c r="FM134" s="11"/>
      <c r="FN134" s="10"/>
      <c r="FO134" s="11"/>
      <c r="FP134" s="10"/>
      <c r="FQ134" s="11"/>
      <c r="FR134" s="10"/>
      <c r="FS134" s="8"/>
      <c r="FT134" s="11"/>
      <c r="FU134" s="10"/>
      <c r="FV134" s="11"/>
      <c r="FW134" s="10"/>
      <c r="FX134" s="11"/>
      <c r="FY134" s="10"/>
      <c r="FZ134" s="11"/>
      <c r="GA134" s="10"/>
      <c r="GB134" s="11"/>
      <c r="GC134" s="10"/>
      <c r="GD134" s="11"/>
      <c r="GE134" s="10"/>
      <c r="GF134" s="8"/>
      <c r="GG134" s="8">
        <f>FS134+GF134</f>
        <v>0</v>
      </c>
    </row>
    <row r="135" spans="1:189" ht="12.75">
      <c r="A135" s="7"/>
      <c r="B135" s="7">
        <v>18</v>
      </c>
      <c r="C135" s="7">
        <v>1</v>
      </c>
      <c r="D135" s="7"/>
      <c r="E135" s="7" t="s">
        <v>280</v>
      </c>
      <c r="F135" s="3" t="s">
        <v>281</v>
      </c>
      <c r="G135" s="7">
        <f>COUNTIF(V135:GG135,"e")</f>
        <v>0</v>
      </c>
      <c r="H135" s="7">
        <f>COUNTIF(V135:GG135,"z")</f>
        <v>0</v>
      </c>
      <c r="I135" s="7">
        <f>SUM(J135:R135)</f>
        <v>0</v>
      </c>
      <c r="J135" s="7">
        <f>V135+AQ135+BL135+CG135+DB135+DW135+ER135+FM135</f>
        <v>0</v>
      </c>
      <c r="K135" s="7">
        <f>X135+AS135+BN135+CI135+DD135+DY135+ET135+FO135</f>
        <v>0</v>
      </c>
      <c r="L135" s="7">
        <f>Z135+AU135+BP135+CK135+DF135+EA135+EV135+FQ135</f>
        <v>0</v>
      </c>
      <c r="M135" s="7">
        <f>AC135+AX135+BS135+CN135+DI135+ED135+EY135+FT135</f>
        <v>0</v>
      </c>
      <c r="N135" s="7">
        <f>AE135+AZ135+BU135+CP135+DK135+EF135+FA135+FV135</f>
        <v>0</v>
      </c>
      <c r="O135" s="7">
        <f>AG135+BB135+BW135+CR135+DM135+EH135+FC135+FX135</f>
        <v>0</v>
      </c>
      <c r="P135" s="7">
        <f>AI135+BD135+BY135+CT135+DO135+EJ135+FE135+FZ135</f>
        <v>0</v>
      </c>
      <c r="Q135" s="7">
        <f>AK135+BF135+CA135+CV135+DQ135+EL135+FG135+GB135</f>
        <v>0</v>
      </c>
      <c r="R135" s="7">
        <f>AM135+BH135+CC135+CX135+DS135+EN135+FI135+GD135</f>
        <v>0</v>
      </c>
      <c r="S135" s="8">
        <f>AP135+BK135+CF135+DA135+DV135+EQ135+FL135+GG135</f>
        <v>0</v>
      </c>
      <c r="T135" s="8">
        <f>AO135+BJ135+CE135+CZ135+DU135+EP135+FK135+GF135</f>
        <v>0</v>
      </c>
      <c r="U135" s="8">
        <v>0.4</v>
      </c>
      <c r="V135" s="11"/>
      <c r="W135" s="10"/>
      <c r="X135" s="11"/>
      <c r="Y135" s="10"/>
      <c r="Z135" s="11"/>
      <c r="AA135" s="10"/>
      <c r="AB135" s="8"/>
      <c r="AC135" s="11"/>
      <c r="AD135" s="10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8"/>
      <c r="AP135" s="8">
        <f>AB135+AO135</f>
        <v>0</v>
      </c>
      <c r="AQ135" s="11"/>
      <c r="AR135" s="10"/>
      <c r="AS135" s="11"/>
      <c r="AT135" s="10"/>
      <c r="AU135" s="11"/>
      <c r="AV135" s="10"/>
      <c r="AW135" s="8"/>
      <c r="AX135" s="11"/>
      <c r="AY135" s="10"/>
      <c r="AZ135" s="11"/>
      <c r="BA135" s="10"/>
      <c r="BB135" s="11"/>
      <c r="BC135" s="10"/>
      <c r="BD135" s="11"/>
      <c r="BE135" s="10"/>
      <c r="BF135" s="11"/>
      <c r="BG135" s="10"/>
      <c r="BH135" s="11"/>
      <c r="BI135" s="10"/>
      <c r="BJ135" s="8"/>
      <c r="BK135" s="8">
        <f>AW135+BJ135</f>
        <v>0</v>
      </c>
      <c r="BL135" s="11"/>
      <c r="BM135" s="10"/>
      <c r="BN135" s="11"/>
      <c r="BO135" s="10"/>
      <c r="BP135" s="11"/>
      <c r="BQ135" s="10"/>
      <c r="BR135" s="8"/>
      <c r="BS135" s="11"/>
      <c r="BT135" s="10"/>
      <c r="BU135" s="11"/>
      <c r="BV135" s="10"/>
      <c r="BW135" s="11"/>
      <c r="BX135" s="10"/>
      <c r="BY135" s="11"/>
      <c r="BZ135" s="10"/>
      <c r="CA135" s="11"/>
      <c r="CB135" s="10"/>
      <c r="CC135" s="11"/>
      <c r="CD135" s="10"/>
      <c r="CE135" s="8"/>
      <c r="CF135" s="8">
        <f>BR135+CE135</f>
        <v>0</v>
      </c>
      <c r="CG135" s="11"/>
      <c r="CH135" s="10"/>
      <c r="CI135" s="11"/>
      <c r="CJ135" s="10"/>
      <c r="CK135" s="11"/>
      <c r="CL135" s="10"/>
      <c r="CM135" s="8"/>
      <c r="CN135" s="11"/>
      <c r="CO135" s="10"/>
      <c r="CP135" s="11"/>
      <c r="CQ135" s="10"/>
      <c r="CR135" s="11"/>
      <c r="CS135" s="10"/>
      <c r="CT135" s="11"/>
      <c r="CU135" s="10"/>
      <c r="CV135" s="11"/>
      <c r="CW135" s="10"/>
      <c r="CX135" s="11"/>
      <c r="CY135" s="10"/>
      <c r="CZ135" s="8"/>
      <c r="DA135" s="8">
        <f>CM135+CZ135</f>
        <v>0</v>
      </c>
      <c r="DB135" s="11"/>
      <c r="DC135" s="10"/>
      <c r="DD135" s="11"/>
      <c r="DE135" s="10"/>
      <c r="DF135" s="11"/>
      <c r="DG135" s="10"/>
      <c r="DH135" s="8"/>
      <c r="DI135" s="11"/>
      <c r="DJ135" s="10"/>
      <c r="DK135" s="11"/>
      <c r="DL135" s="10"/>
      <c r="DM135" s="11"/>
      <c r="DN135" s="10"/>
      <c r="DO135" s="11"/>
      <c r="DP135" s="10"/>
      <c r="DQ135" s="11"/>
      <c r="DR135" s="10"/>
      <c r="DS135" s="11"/>
      <c r="DT135" s="10"/>
      <c r="DU135" s="8"/>
      <c r="DV135" s="8">
        <f>DH135+DU135</f>
        <v>0</v>
      </c>
      <c r="DW135" s="11"/>
      <c r="DX135" s="10"/>
      <c r="DY135" s="11"/>
      <c r="DZ135" s="10"/>
      <c r="EA135" s="11"/>
      <c r="EB135" s="10"/>
      <c r="EC135" s="8"/>
      <c r="ED135" s="11"/>
      <c r="EE135" s="10"/>
      <c r="EF135" s="11"/>
      <c r="EG135" s="10"/>
      <c r="EH135" s="11"/>
      <c r="EI135" s="10"/>
      <c r="EJ135" s="11"/>
      <c r="EK135" s="10"/>
      <c r="EL135" s="11"/>
      <c r="EM135" s="10"/>
      <c r="EN135" s="11"/>
      <c r="EO135" s="10"/>
      <c r="EP135" s="8"/>
      <c r="EQ135" s="8">
        <f>EC135+EP135</f>
        <v>0</v>
      </c>
      <c r="ER135" s="11">
        <v>6</v>
      </c>
      <c r="ES135" s="10" t="s">
        <v>62</v>
      </c>
      <c r="ET135" s="11"/>
      <c r="EU135" s="10"/>
      <c r="EV135" s="11"/>
      <c r="EW135" s="10"/>
      <c r="EX135" s="8">
        <v>1</v>
      </c>
      <c r="EY135" s="11"/>
      <c r="EZ135" s="10"/>
      <c r="FA135" s="11">
        <v>6</v>
      </c>
      <c r="FB135" s="10" t="s">
        <v>62</v>
      </c>
      <c r="FC135" s="11"/>
      <c r="FD135" s="10"/>
      <c r="FE135" s="11"/>
      <c r="FF135" s="10"/>
      <c r="FG135" s="11"/>
      <c r="FH135" s="10"/>
      <c r="FI135" s="11"/>
      <c r="FJ135" s="10"/>
      <c r="FK135" s="8">
        <v>1</v>
      </c>
      <c r="FL135" s="8">
        <f>EX135+FK135</f>
        <v>0</v>
      </c>
      <c r="FM135" s="11"/>
      <c r="FN135" s="10"/>
      <c r="FO135" s="11"/>
      <c r="FP135" s="10"/>
      <c r="FQ135" s="11"/>
      <c r="FR135" s="10"/>
      <c r="FS135" s="8"/>
      <c r="FT135" s="11"/>
      <c r="FU135" s="10"/>
      <c r="FV135" s="11"/>
      <c r="FW135" s="10"/>
      <c r="FX135" s="11"/>
      <c r="FY135" s="10"/>
      <c r="FZ135" s="11"/>
      <c r="GA135" s="10"/>
      <c r="GB135" s="11"/>
      <c r="GC135" s="10"/>
      <c r="GD135" s="11"/>
      <c r="GE135" s="10"/>
      <c r="GF135" s="8"/>
      <c r="GG135" s="8">
        <f>FS135+GF135</f>
        <v>0</v>
      </c>
    </row>
    <row r="136" spans="1:189" ht="12.75">
      <c r="A136" s="7"/>
      <c r="B136" s="7">
        <v>18</v>
      </c>
      <c r="C136" s="7">
        <v>1</v>
      </c>
      <c r="D136" s="7"/>
      <c r="E136" s="7" t="s">
        <v>282</v>
      </c>
      <c r="F136" s="3" t="s">
        <v>283</v>
      </c>
      <c r="G136" s="7">
        <f>COUNTIF(V136:GG136,"e")</f>
        <v>0</v>
      </c>
      <c r="H136" s="7">
        <f>COUNTIF(V136:GG136,"z")</f>
        <v>0</v>
      </c>
      <c r="I136" s="7">
        <f>SUM(J136:R136)</f>
        <v>0</v>
      </c>
      <c r="J136" s="7">
        <f>V136+AQ136+BL136+CG136+DB136+DW136+ER136+FM136</f>
        <v>0</v>
      </c>
      <c r="K136" s="7">
        <f>X136+AS136+BN136+CI136+DD136+DY136+ET136+FO136</f>
        <v>0</v>
      </c>
      <c r="L136" s="7">
        <f>Z136+AU136+BP136+CK136+DF136+EA136+EV136+FQ136</f>
        <v>0</v>
      </c>
      <c r="M136" s="7">
        <f>AC136+AX136+BS136+CN136+DI136+ED136+EY136+FT136</f>
        <v>0</v>
      </c>
      <c r="N136" s="7">
        <f>AE136+AZ136+BU136+CP136+DK136+EF136+FA136+FV136</f>
        <v>0</v>
      </c>
      <c r="O136" s="7">
        <f>AG136+BB136+BW136+CR136+DM136+EH136+FC136+FX136</f>
        <v>0</v>
      </c>
      <c r="P136" s="7">
        <f>AI136+BD136+BY136+CT136+DO136+EJ136+FE136+FZ136</f>
        <v>0</v>
      </c>
      <c r="Q136" s="7">
        <f>AK136+BF136+CA136+CV136+DQ136+EL136+FG136+GB136</f>
        <v>0</v>
      </c>
      <c r="R136" s="7">
        <f>AM136+BH136+CC136+CX136+DS136+EN136+FI136+GD136</f>
        <v>0</v>
      </c>
      <c r="S136" s="8">
        <f>AP136+BK136+CF136+DA136+DV136+EQ136+FL136+GG136</f>
        <v>0</v>
      </c>
      <c r="T136" s="8">
        <f>AO136+BJ136+CE136+CZ136+DU136+EP136+FK136+GF136</f>
        <v>0</v>
      </c>
      <c r="U136" s="8">
        <v>0.4</v>
      </c>
      <c r="V136" s="11"/>
      <c r="W136" s="10"/>
      <c r="X136" s="11"/>
      <c r="Y136" s="10"/>
      <c r="Z136" s="11"/>
      <c r="AA136" s="10"/>
      <c r="AB136" s="8"/>
      <c r="AC136" s="11"/>
      <c r="AD136" s="10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8"/>
      <c r="AP136" s="8">
        <f>AB136+AO136</f>
        <v>0</v>
      </c>
      <c r="AQ136" s="11"/>
      <c r="AR136" s="10"/>
      <c r="AS136" s="11"/>
      <c r="AT136" s="10"/>
      <c r="AU136" s="11"/>
      <c r="AV136" s="10"/>
      <c r="AW136" s="8"/>
      <c r="AX136" s="11"/>
      <c r="AY136" s="10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8"/>
      <c r="BK136" s="8">
        <f>AW136+BJ136</f>
        <v>0</v>
      </c>
      <c r="BL136" s="11"/>
      <c r="BM136" s="10"/>
      <c r="BN136" s="11"/>
      <c r="BO136" s="10"/>
      <c r="BP136" s="11"/>
      <c r="BQ136" s="10"/>
      <c r="BR136" s="8"/>
      <c r="BS136" s="11"/>
      <c r="BT136" s="10"/>
      <c r="BU136" s="11"/>
      <c r="BV136" s="10"/>
      <c r="BW136" s="11"/>
      <c r="BX136" s="10"/>
      <c r="BY136" s="11"/>
      <c r="BZ136" s="10"/>
      <c r="CA136" s="11"/>
      <c r="CB136" s="10"/>
      <c r="CC136" s="11"/>
      <c r="CD136" s="10"/>
      <c r="CE136" s="8"/>
      <c r="CF136" s="8">
        <f>BR136+CE136</f>
        <v>0</v>
      </c>
      <c r="CG136" s="11"/>
      <c r="CH136" s="10"/>
      <c r="CI136" s="11"/>
      <c r="CJ136" s="10"/>
      <c r="CK136" s="11"/>
      <c r="CL136" s="10"/>
      <c r="CM136" s="8"/>
      <c r="CN136" s="11"/>
      <c r="CO136" s="10"/>
      <c r="CP136" s="11"/>
      <c r="CQ136" s="10"/>
      <c r="CR136" s="11"/>
      <c r="CS136" s="10"/>
      <c r="CT136" s="11"/>
      <c r="CU136" s="10"/>
      <c r="CV136" s="11"/>
      <c r="CW136" s="10"/>
      <c r="CX136" s="11"/>
      <c r="CY136" s="10"/>
      <c r="CZ136" s="8"/>
      <c r="DA136" s="8">
        <f>CM136+CZ136</f>
        <v>0</v>
      </c>
      <c r="DB136" s="11"/>
      <c r="DC136" s="10"/>
      <c r="DD136" s="11"/>
      <c r="DE136" s="10"/>
      <c r="DF136" s="11"/>
      <c r="DG136" s="10"/>
      <c r="DH136" s="8"/>
      <c r="DI136" s="11"/>
      <c r="DJ136" s="10"/>
      <c r="DK136" s="11"/>
      <c r="DL136" s="10"/>
      <c r="DM136" s="11"/>
      <c r="DN136" s="10"/>
      <c r="DO136" s="11"/>
      <c r="DP136" s="10"/>
      <c r="DQ136" s="11"/>
      <c r="DR136" s="10"/>
      <c r="DS136" s="11"/>
      <c r="DT136" s="10"/>
      <c r="DU136" s="8"/>
      <c r="DV136" s="8">
        <f>DH136+DU136</f>
        <v>0</v>
      </c>
      <c r="DW136" s="11"/>
      <c r="DX136" s="10"/>
      <c r="DY136" s="11"/>
      <c r="DZ136" s="10"/>
      <c r="EA136" s="11"/>
      <c r="EB136" s="10"/>
      <c r="EC136" s="8"/>
      <c r="ED136" s="11"/>
      <c r="EE136" s="10"/>
      <c r="EF136" s="11"/>
      <c r="EG136" s="10"/>
      <c r="EH136" s="11"/>
      <c r="EI136" s="10"/>
      <c r="EJ136" s="11"/>
      <c r="EK136" s="10"/>
      <c r="EL136" s="11"/>
      <c r="EM136" s="10"/>
      <c r="EN136" s="11"/>
      <c r="EO136" s="10"/>
      <c r="EP136" s="8"/>
      <c r="EQ136" s="8">
        <f>EC136+EP136</f>
        <v>0</v>
      </c>
      <c r="ER136" s="11">
        <v>6</v>
      </c>
      <c r="ES136" s="10" t="s">
        <v>62</v>
      </c>
      <c r="ET136" s="11"/>
      <c r="EU136" s="10"/>
      <c r="EV136" s="11"/>
      <c r="EW136" s="10"/>
      <c r="EX136" s="8">
        <v>1</v>
      </c>
      <c r="EY136" s="11"/>
      <c r="EZ136" s="10"/>
      <c r="FA136" s="11">
        <v>6</v>
      </c>
      <c r="FB136" s="10" t="s">
        <v>62</v>
      </c>
      <c r="FC136" s="11"/>
      <c r="FD136" s="10"/>
      <c r="FE136" s="11"/>
      <c r="FF136" s="10"/>
      <c r="FG136" s="11"/>
      <c r="FH136" s="10"/>
      <c r="FI136" s="11"/>
      <c r="FJ136" s="10"/>
      <c r="FK136" s="8">
        <v>1</v>
      </c>
      <c r="FL136" s="8">
        <f>EX136+FK136</f>
        <v>0</v>
      </c>
      <c r="FM136" s="11"/>
      <c r="FN136" s="10"/>
      <c r="FO136" s="11"/>
      <c r="FP136" s="10"/>
      <c r="FQ136" s="11"/>
      <c r="FR136" s="10"/>
      <c r="FS136" s="8"/>
      <c r="FT136" s="11"/>
      <c r="FU136" s="10"/>
      <c r="FV136" s="11"/>
      <c r="FW136" s="10"/>
      <c r="FX136" s="11"/>
      <c r="FY136" s="10"/>
      <c r="FZ136" s="11"/>
      <c r="GA136" s="10"/>
      <c r="GB136" s="11"/>
      <c r="GC136" s="10"/>
      <c r="GD136" s="11"/>
      <c r="GE136" s="10"/>
      <c r="GF136" s="8"/>
      <c r="GG136" s="8">
        <f>FS136+GF136</f>
        <v>0</v>
      </c>
    </row>
    <row r="137" spans="1:189" ht="12.75">
      <c r="A137" s="7"/>
      <c r="B137" s="7">
        <v>18</v>
      </c>
      <c r="C137" s="7">
        <v>1</v>
      </c>
      <c r="D137" s="7"/>
      <c r="E137" s="7" t="s">
        <v>284</v>
      </c>
      <c r="F137" s="3" t="s">
        <v>285</v>
      </c>
      <c r="G137" s="7">
        <f>COUNTIF(V137:GG137,"e")</f>
        <v>0</v>
      </c>
      <c r="H137" s="7">
        <f>COUNTIF(V137:GG137,"z")</f>
        <v>0</v>
      </c>
      <c r="I137" s="7">
        <f>SUM(J137:R137)</f>
        <v>0</v>
      </c>
      <c r="J137" s="7">
        <f>V137+AQ137+BL137+CG137+DB137+DW137+ER137+FM137</f>
        <v>0</v>
      </c>
      <c r="K137" s="7">
        <f>X137+AS137+BN137+CI137+DD137+DY137+ET137+FO137</f>
        <v>0</v>
      </c>
      <c r="L137" s="7">
        <f>Z137+AU137+BP137+CK137+DF137+EA137+EV137+FQ137</f>
        <v>0</v>
      </c>
      <c r="M137" s="7">
        <f>AC137+AX137+BS137+CN137+DI137+ED137+EY137+FT137</f>
        <v>0</v>
      </c>
      <c r="N137" s="7">
        <f>AE137+AZ137+BU137+CP137+DK137+EF137+FA137+FV137</f>
        <v>0</v>
      </c>
      <c r="O137" s="7">
        <f>AG137+BB137+BW137+CR137+DM137+EH137+FC137+FX137</f>
        <v>0</v>
      </c>
      <c r="P137" s="7">
        <f>AI137+BD137+BY137+CT137+DO137+EJ137+FE137+FZ137</f>
        <v>0</v>
      </c>
      <c r="Q137" s="7">
        <f>AK137+BF137+CA137+CV137+DQ137+EL137+FG137+GB137</f>
        <v>0</v>
      </c>
      <c r="R137" s="7">
        <f>AM137+BH137+CC137+CX137+DS137+EN137+FI137+GD137</f>
        <v>0</v>
      </c>
      <c r="S137" s="8">
        <f>AP137+BK137+CF137+DA137+DV137+EQ137+FL137+GG137</f>
        <v>0</v>
      </c>
      <c r="T137" s="8">
        <f>AO137+BJ137+CE137+CZ137+DU137+EP137+FK137+GF137</f>
        <v>0</v>
      </c>
      <c r="U137" s="8">
        <v>0.5</v>
      </c>
      <c r="V137" s="11"/>
      <c r="W137" s="10"/>
      <c r="X137" s="11"/>
      <c r="Y137" s="10"/>
      <c r="Z137" s="11"/>
      <c r="AA137" s="10"/>
      <c r="AB137" s="8"/>
      <c r="AC137" s="11"/>
      <c r="AD137" s="10"/>
      <c r="AE137" s="11"/>
      <c r="AF137" s="10"/>
      <c r="AG137" s="11"/>
      <c r="AH137" s="10"/>
      <c r="AI137" s="11"/>
      <c r="AJ137" s="10"/>
      <c r="AK137" s="11"/>
      <c r="AL137" s="10"/>
      <c r="AM137" s="11"/>
      <c r="AN137" s="10"/>
      <c r="AO137" s="8"/>
      <c r="AP137" s="8">
        <f>AB137+AO137</f>
        <v>0</v>
      </c>
      <c r="AQ137" s="11"/>
      <c r="AR137" s="10"/>
      <c r="AS137" s="11"/>
      <c r="AT137" s="10"/>
      <c r="AU137" s="11"/>
      <c r="AV137" s="10"/>
      <c r="AW137" s="8"/>
      <c r="AX137" s="11"/>
      <c r="AY137" s="10"/>
      <c r="AZ137" s="11"/>
      <c r="BA137" s="10"/>
      <c r="BB137" s="11"/>
      <c r="BC137" s="10"/>
      <c r="BD137" s="11"/>
      <c r="BE137" s="10"/>
      <c r="BF137" s="11"/>
      <c r="BG137" s="10"/>
      <c r="BH137" s="11"/>
      <c r="BI137" s="10"/>
      <c r="BJ137" s="8"/>
      <c r="BK137" s="8">
        <f>AW137+BJ137</f>
        <v>0</v>
      </c>
      <c r="BL137" s="11"/>
      <c r="BM137" s="10"/>
      <c r="BN137" s="11"/>
      <c r="BO137" s="10"/>
      <c r="BP137" s="11"/>
      <c r="BQ137" s="10"/>
      <c r="BR137" s="8"/>
      <c r="BS137" s="11"/>
      <c r="BT137" s="10"/>
      <c r="BU137" s="11"/>
      <c r="BV137" s="10"/>
      <c r="BW137" s="11"/>
      <c r="BX137" s="10"/>
      <c r="BY137" s="11"/>
      <c r="BZ137" s="10"/>
      <c r="CA137" s="11"/>
      <c r="CB137" s="10"/>
      <c r="CC137" s="11"/>
      <c r="CD137" s="10"/>
      <c r="CE137" s="8"/>
      <c r="CF137" s="8">
        <f>BR137+CE137</f>
        <v>0</v>
      </c>
      <c r="CG137" s="11"/>
      <c r="CH137" s="10"/>
      <c r="CI137" s="11"/>
      <c r="CJ137" s="10"/>
      <c r="CK137" s="11"/>
      <c r="CL137" s="10"/>
      <c r="CM137" s="8"/>
      <c r="CN137" s="11"/>
      <c r="CO137" s="10"/>
      <c r="CP137" s="11"/>
      <c r="CQ137" s="10"/>
      <c r="CR137" s="11"/>
      <c r="CS137" s="10"/>
      <c r="CT137" s="11"/>
      <c r="CU137" s="10"/>
      <c r="CV137" s="11"/>
      <c r="CW137" s="10"/>
      <c r="CX137" s="11"/>
      <c r="CY137" s="10"/>
      <c r="CZ137" s="8"/>
      <c r="DA137" s="8">
        <f>CM137+CZ137</f>
        <v>0</v>
      </c>
      <c r="DB137" s="11"/>
      <c r="DC137" s="10"/>
      <c r="DD137" s="11"/>
      <c r="DE137" s="10"/>
      <c r="DF137" s="11"/>
      <c r="DG137" s="10"/>
      <c r="DH137" s="8"/>
      <c r="DI137" s="11"/>
      <c r="DJ137" s="10"/>
      <c r="DK137" s="11"/>
      <c r="DL137" s="10"/>
      <c r="DM137" s="11"/>
      <c r="DN137" s="10"/>
      <c r="DO137" s="11"/>
      <c r="DP137" s="10"/>
      <c r="DQ137" s="11"/>
      <c r="DR137" s="10"/>
      <c r="DS137" s="11"/>
      <c r="DT137" s="10"/>
      <c r="DU137" s="8"/>
      <c r="DV137" s="8">
        <f>DH137+DU137</f>
        <v>0</v>
      </c>
      <c r="DW137" s="11"/>
      <c r="DX137" s="10"/>
      <c r="DY137" s="11"/>
      <c r="DZ137" s="10"/>
      <c r="EA137" s="11"/>
      <c r="EB137" s="10"/>
      <c r="EC137" s="8"/>
      <c r="ED137" s="11"/>
      <c r="EE137" s="10"/>
      <c r="EF137" s="11"/>
      <c r="EG137" s="10"/>
      <c r="EH137" s="11"/>
      <c r="EI137" s="10"/>
      <c r="EJ137" s="11"/>
      <c r="EK137" s="10"/>
      <c r="EL137" s="11"/>
      <c r="EM137" s="10"/>
      <c r="EN137" s="11"/>
      <c r="EO137" s="10"/>
      <c r="EP137" s="8"/>
      <c r="EQ137" s="8">
        <f>EC137+EP137</f>
        <v>0</v>
      </c>
      <c r="ER137" s="11">
        <v>6</v>
      </c>
      <c r="ES137" s="10" t="s">
        <v>62</v>
      </c>
      <c r="ET137" s="11"/>
      <c r="EU137" s="10"/>
      <c r="EV137" s="11"/>
      <c r="EW137" s="10"/>
      <c r="EX137" s="8">
        <v>1</v>
      </c>
      <c r="EY137" s="11"/>
      <c r="EZ137" s="10"/>
      <c r="FA137" s="11">
        <v>6</v>
      </c>
      <c r="FB137" s="10" t="s">
        <v>62</v>
      </c>
      <c r="FC137" s="11"/>
      <c r="FD137" s="10"/>
      <c r="FE137" s="11"/>
      <c r="FF137" s="10"/>
      <c r="FG137" s="11"/>
      <c r="FH137" s="10"/>
      <c r="FI137" s="11"/>
      <c r="FJ137" s="10"/>
      <c r="FK137" s="8">
        <v>1</v>
      </c>
      <c r="FL137" s="8">
        <f>EX137+FK137</f>
        <v>0</v>
      </c>
      <c r="FM137" s="11"/>
      <c r="FN137" s="10"/>
      <c r="FO137" s="11"/>
      <c r="FP137" s="10"/>
      <c r="FQ137" s="11"/>
      <c r="FR137" s="10"/>
      <c r="FS137" s="8"/>
      <c r="FT137" s="11"/>
      <c r="FU137" s="10"/>
      <c r="FV137" s="11"/>
      <c r="FW137" s="10"/>
      <c r="FX137" s="11"/>
      <c r="FY137" s="10"/>
      <c r="FZ137" s="11"/>
      <c r="GA137" s="10"/>
      <c r="GB137" s="11"/>
      <c r="GC137" s="10"/>
      <c r="GD137" s="11"/>
      <c r="GE137" s="10"/>
      <c r="GF137" s="8"/>
      <c r="GG137" s="8">
        <f>FS137+GF137</f>
        <v>0</v>
      </c>
    </row>
    <row r="138" spans="1:189" ht="12.75">
      <c r="A138" s="7"/>
      <c r="B138" s="7">
        <v>4</v>
      </c>
      <c r="C138" s="7">
        <v>1</v>
      </c>
      <c r="D138" s="7"/>
      <c r="E138" s="7" t="s">
        <v>286</v>
      </c>
      <c r="F138" s="3" t="s">
        <v>287</v>
      </c>
      <c r="G138" s="7">
        <f>COUNTIF(V138:GG138,"e")</f>
        <v>0</v>
      </c>
      <c r="H138" s="7">
        <f>COUNTIF(V138:GG138,"z")</f>
        <v>0</v>
      </c>
      <c r="I138" s="7">
        <f>SUM(J138:R138)</f>
        <v>0</v>
      </c>
      <c r="J138" s="7">
        <f>V138+AQ138+BL138+CG138+DB138+DW138+ER138+FM138</f>
        <v>0</v>
      </c>
      <c r="K138" s="7">
        <f>X138+AS138+BN138+CI138+DD138+DY138+ET138+FO138</f>
        <v>0</v>
      </c>
      <c r="L138" s="7">
        <f>Z138+AU138+BP138+CK138+DF138+EA138+EV138+FQ138</f>
        <v>0</v>
      </c>
      <c r="M138" s="7">
        <f>AC138+AX138+BS138+CN138+DI138+ED138+EY138+FT138</f>
        <v>0</v>
      </c>
      <c r="N138" s="7">
        <f>AE138+AZ138+BU138+CP138+DK138+EF138+FA138+FV138</f>
        <v>0</v>
      </c>
      <c r="O138" s="7">
        <f>AG138+BB138+BW138+CR138+DM138+EH138+FC138+FX138</f>
        <v>0</v>
      </c>
      <c r="P138" s="7">
        <f>AI138+BD138+BY138+CT138+DO138+EJ138+FE138+FZ138</f>
        <v>0</v>
      </c>
      <c r="Q138" s="7">
        <f>AK138+BF138+CA138+CV138+DQ138+EL138+FG138+GB138</f>
        <v>0</v>
      </c>
      <c r="R138" s="7">
        <f>AM138+BH138+CC138+CX138+DS138+EN138+FI138+GD138</f>
        <v>0</v>
      </c>
      <c r="S138" s="8">
        <f>AP138+BK138+CF138+DA138+DV138+EQ138+FL138+GG138</f>
        <v>0</v>
      </c>
      <c r="T138" s="8">
        <f>AO138+BJ138+CE138+CZ138+DU138+EP138+FK138+GF138</f>
        <v>0</v>
      </c>
      <c r="U138" s="8">
        <v>0.5</v>
      </c>
      <c r="V138" s="11"/>
      <c r="W138" s="10"/>
      <c r="X138" s="11"/>
      <c r="Y138" s="10"/>
      <c r="Z138" s="11"/>
      <c r="AA138" s="10"/>
      <c r="AB138" s="8"/>
      <c r="AC138" s="11"/>
      <c r="AD138" s="10"/>
      <c r="AE138" s="11"/>
      <c r="AF138" s="10"/>
      <c r="AG138" s="11"/>
      <c r="AH138" s="10"/>
      <c r="AI138" s="11"/>
      <c r="AJ138" s="10"/>
      <c r="AK138" s="11"/>
      <c r="AL138" s="10"/>
      <c r="AM138" s="11"/>
      <c r="AN138" s="10"/>
      <c r="AO138" s="8"/>
      <c r="AP138" s="8">
        <f>AB138+AO138</f>
        <v>0</v>
      </c>
      <c r="AQ138" s="11">
        <v>5</v>
      </c>
      <c r="AR138" s="10" t="s">
        <v>62</v>
      </c>
      <c r="AS138" s="11"/>
      <c r="AT138" s="10"/>
      <c r="AU138" s="11"/>
      <c r="AV138" s="10"/>
      <c r="AW138" s="8">
        <v>0.4</v>
      </c>
      <c r="AX138" s="11"/>
      <c r="AY138" s="10"/>
      <c r="AZ138" s="11">
        <v>7</v>
      </c>
      <c r="BA138" s="10" t="s">
        <v>62</v>
      </c>
      <c r="BB138" s="11"/>
      <c r="BC138" s="10"/>
      <c r="BD138" s="11"/>
      <c r="BE138" s="10"/>
      <c r="BF138" s="11"/>
      <c r="BG138" s="10"/>
      <c r="BH138" s="11"/>
      <c r="BI138" s="10"/>
      <c r="BJ138" s="8">
        <v>0.6</v>
      </c>
      <c r="BK138" s="8">
        <f>AW138+BJ138</f>
        <v>0</v>
      </c>
      <c r="BL138" s="11"/>
      <c r="BM138" s="10"/>
      <c r="BN138" s="11"/>
      <c r="BO138" s="10"/>
      <c r="BP138" s="11"/>
      <c r="BQ138" s="10"/>
      <c r="BR138" s="8"/>
      <c r="BS138" s="11"/>
      <c r="BT138" s="10"/>
      <c r="BU138" s="11"/>
      <c r="BV138" s="10"/>
      <c r="BW138" s="11"/>
      <c r="BX138" s="10"/>
      <c r="BY138" s="11"/>
      <c r="BZ138" s="10"/>
      <c r="CA138" s="11"/>
      <c r="CB138" s="10"/>
      <c r="CC138" s="11"/>
      <c r="CD138" s="10"/>
      <c r="CE138" s="8"/>
      <c r="CF138" s="8">
        <f>BR138+CE138</f>
        <v>0</v>
      </c>
      <c r="CG138" s="11"/>
      <c r="CH138" s="10"/>
      <c r="CI138" s="11"/>
      <c r="CJ138" s="10"/>
      <c r="CK138" s="11"/>
      <c r="CL138" s="10"/>
      <c r="CM138" s="8"/>
      <c r="CN138" s="11"/>
      <c r="CO138" s="10"/>
      <c r="CP138" s="11"/>
      <c r="CQ138" s="10"/>
      <c r="CR138" s="11"/>
      <c r="CS138" s="10"/>
      <c r="CT138" s="11"/>
      <c r="CU138" s="10"/>
      <c r="CV138" s="11"/>
      <c r="CW138" s="10"/>
      <c r="CX138" s="11"/>
      <c r="CY138" s="10"/>
      <c r="CZ138" s="8"/>
      <c r="DA138" s="8">
        <f>CM138+CZ138</f>
        <v>0</v>
      </c>
      <c r="DB138" s="11"/>
      <c r="DC138" s="10"/>
      <c r="DD138" s="11"/>
      <c r="DE138" s="10"/>
      <c r="DF138" s="11"/>
      <c r="DG138" s="10"/>
      <c r="DH138" s="8"/>
      <c r="DI138" s="11"/>
      <c r="DJ138" s="10"/>
      <c r="DK138" s="11"/>
      <c r="DL138" s="10"/>
      <c r="DM138" s="11"/>
      <c r="DN138" s="10"/>
      <c r="DO138" s="11"/>
      <c r="DP138" s="10"/>
      <c r="DQ138" s="11"/>
      <c r="DR138" s="10"/>
      <c r="DS138" s="11"/>
      <c r="DT138" s="10"/>
      <c r="DU138" s="8"/>
      <c r="DV138" s="8">
        <f>DH138+DU138</f>
        <v>0</v>
      </c>
      <c r="DW138" s="11"/>
      <c r="DX138" s="10"/>
      <c r="DY138" s="11"/>
      <c r="DZ138" s="10"/>
      <c r="EA138" s="11"/>
      <c r="EB138" s="10"/>
      <c r="EC138" s="8"/>
      <c r="ED138" s="11"/>
      <c r="EE138" s="10"/>
      <c r="EF138" s="11"/>
      <c r="EG138" s="10"/>
      <c r="EH138" s="11"/>
      <c r="EI138" s="10"/>
      <c r="EJ138" s="11"/>
      <c r="EK138" s="10"/>
      <c r="EL138" s="11"/>
      <c r="EM138" s="10"/>
      <c r="EN138" s="11"/>
      <c r="EO138" s="10"/>
      <c r="EP138" s="8"/>
      <c r="EQ138" s="8">
        <f>EC138+EP138</f>
        <v>0</v>
      </c>
      <c r="ER138" s="11"/>
      <c r="ES138" s="10"/>
      <c r="ET138" s="11"/>
      <c r="EU138" s="10"/>
      <c r="EV138" s="11"/>
      <c r="EW138" s="10"/>
      <c r="EX138" s="8"/>
      <c r="EY138" s="11"/>
      <c r="EZ138" s="10"/>
      <c r="FA138" s="11"/>
      <c r="FB138" s="10"/>
      <c r="FC138" s="11"/>
      <c r="FD138" s="10"/>
      <c r="FE138" s="11"/>
      <c r="FF138" s="10"/>
      <c r="FG138" s="11"/>
      <c r="FH138" s="10"/>
      <c r="FI138" s="11"/>
      <c r="FJ138" s="10"/>
      <c r="FK138" s="8"/>
      <c r="FL138" s="8">
        <f>EX138+FK138</f>
        <v>0</v>
      </c>
      <c r="FM138" s="11"/>
      <c r="FN138" s="10"/>
      <c r="FO138" s="11"/>
      <c r="FP138" s="10"/>
      <c r="FQ138" s="11"/>
      <c r="FR138" s="10"/>
      <c r="FS138" s="8"/>
      <c r="FT138" s="11"/>
      <c r="FU138" s="10"/>
      <c r="FV138" s="11"/>
      <c r="FW138" s="10"/>
      <c r="FX138" s="11"/>
      <c r="FY138" s="10"/>
      <c r="FZ138" s="11"/>
      <c r="GA138" s="10"/>
      <c r="GB138" s="11"/>
      <c r="GC138" s="10"/>
      <c r="GD138" s="11"/>
      <c r="GE138" s="10"/>
      <c r="GF138" s="8"/>
      <c r="GG138" s="8">
        <f>FS138+GF138</f>
        <v>0</v>
      </c>
    </row>
    <row r="139" spans="1:189" ht="12.75">
      <c r="A139" s="7"/>
      <c r="B139" s="7">
        <v>4</v>
      </c>
      <c r="C139" s="7">
        <v>1</v>
      </c>
      <c r="D139" s="7"/>
      <c r="E139" s="7" t="s">
        <v>288</v>
      </c>
      <c r="F139" s="3" t="s">
        <v>289</v>
      </c>
      <c r="G139" s="7">
        <f>COUNTIF(V139:GG139,"e")</f>
        <v>0</v>
      </c>
      <c r="H139" s="7">
        <f>COUNTIF(V139:GG139,"z")</f>
        <v>0</v>
      </c>
      <c r="I139" s="7">
        <f>SUM(J139:R139)</f>
        <v>0</v>
      </c>
      <c r="J139" s="7">
        <f>V139+AQ139+BL139+CG139+DB139+DW139+ER139+FM139</f>
        <v>0</v>
      </c>
      <c r="K139" s="7">
        <f>X139+AS139+BN139+CI139+DD139+DY139+ET139+FO139</f>
        <v>0</v>
      </c>
      <c r="L139" s="7">
        <f>Z139+AU139+BP139+CK139+DF139+EA139+EV139+FQ139</f>
        <v>0</v>
      </c>
      <c r="M139" s="7">
        <f>AC139+AX139+BS139+CN139+DI139+ED139+EY139+FT139</f>
        <v>0</v>
      </c>
      <c r="N139" s="7">
        <f>AE139+AZ139+BU139+CP139+DK139+EF139+FA139+FV139</f>
        <v>0</v>
      </c>
      <c r="O139" s="7">
        <f>AG139+BB139+BW139+CR139+DM139+EH139+FC139+FX139</f>
        <v>0</v>
      </c>
      <c r="P139" s="7">
        <f>AI139+BD139+BY139+CT139+DO139+EJ139+FE139+FZ139</f>
        <v>0</v>
      </c>
      <c r="Q139" s="7">
        <f>AK139+BF139+CA139+CV139+DQ139+EL139+FG139+GB139</f>
        <v>0</v>
      </c>
      <c r="R139" s="7">
        <f>AM139+BH139+CC139+CX139+DS139+EN139+FI139+GD139</f>
        <v>0</v>
      </c>
      <c r="S139" s="8">
        <f>AP139+BK139+CF139+DA139+DV139+EQ139+FL139+GG139</f>
        <v>0</v>
      </c>
      <c r="T139" s="8">
        <f>AO139+BJ139+CE139+CZ139+DU139+EP139+FK139+GF139</f>
        <v>0</v>
      </c>
      <c r="U139" s="8">
        <v>0.5</v>
      </c>
      <c r="V139" s="11"/>
      <c r="W139" s="10"/>
      <c r="X139" s="11"/>
      <c r="Y139" s="10"/>
      <c r="Z139" s="11"/>
      <c r="AA139" s="10"/>
      <c r="AB139" s="8"/>
      <c r="AC139" s="11"/>
      <c r="AD139" s="10"/>
      <c r="AE139" s="11"/>
      <c r="AF139" s="10"/>
      <c r="AG139" s="11"/>
      <c r="AH139" s="10"/>
      <c r="AI139" s="11"/>
      <c r="AJ139" s="10"/>
      <c r="AK139" s="11"/>
      <c r="AL139" s="10"/>
      <c r="AM139" s="11"/>
      <c r="AN139" s="10"/>
      <c r="AO139" s="8"/>
      <c r="AP139" s="8">
        <f>AB139+AO139</f>
        <v>0</v>
      </c>
      <c r="AQ139" s="11">
        <v>5</v>
      </c>
      <c r="AR139" s="10" t="s">
        <v>62</v>
      </c>
      <c r="AS139" s="11"/>
      <c r="AT139" s="10"/>
      <c r="AU139" s="11"/>
      <c r="AV139" s="10"/>
      <c r="AW139" s="8">
        <v>0.4</v>
      </c>
      <c r="AX139" s="11"/>
      <c r="AY139" s="10"/>
      <c r="AZ139" s="11">
        <v>7</v>
      </c>
      <c r="BA139" s="10" t="s">
        <v>62</v>
      </c>
      <c r="BB139" s="11"/>
      <c r="BC139" s="10"/>
      <c r="BD139" s="11"/>
      <c r="BE139" s="10"/>
      <c r="BF139" s="11"/>
      <c r="BG139" s="10"/>
      <c r="BH139" s="11"/>
      <c r="BI139" s="10"/>
      <c r="BJ139" s="8">
        <v>0.6</v>
      </c>
      <c r="BK139" s="8">
        <f>AW139+BJ139</f>
        <v>0</v>
      </c>
      <c r="BL139" s="11"/>
      <c r="BM139" s="10"/>
      <c r="BN139" s="11"/>
      <c r="BO139" s="10"/>
      <c r="BP139" s="11"/>
      <c r="BQ139" s="10"/>
      <c r="BR139" s="8"/>
      <c r="BS139" s="11"/>
      <c r="BT139" s="10"/>
      <c r="BU139" s="11"/>
      <c r="BV139" s="10"/>
      <c r="BW139" s="11"/>
      <c r="BX139" s="10"/>
      <c r="BY139" s="11"/>
      <c r="BZ139" s="10"/>
      <c r="CA139" s="11"/>
      <c r="CB139" s="10"/>
      <c r="CC139" s="11"/>
      <c r="CD139" s="10"/>
      <c r="CE139" s="8"/>
      <c r="CF139" s="8">
        <f>BR139+CE139</f>
        <v>0</v>
      </c>
      <c r="CG139" s="11"/>
      <c r="CH139" s="10"/>
      <c r="CI139" s="11"/>
      <c r="CJ139" s="10"/>
      <c r="CK139" s="11"/>
      <c r="CL139" s="10"/>
      <c r="CM139" s="8"/>
      <c r="CN139" s="11"/>
      <c r="CO139" s="10"/>
      <c r="CP139" s="11"/>
      <c r="CQ139" s="10"/>
      <c r="CR139" s="11"/>
      <c r="CS139" s="10"/>
      <c r="CT139" s="11"/>
      <c r="CU139" s="10"/>
      <c r="CV139" s="11"/>
      <c r="CW139" s="10"/>
      <c r="CX139" s="11"/>
      <c r="CY139" s="10"/>
      <c r="CZ139" s="8"/>
      <c r="DA139" s="8">
        <f>CM139+CZ139</f>
        <v>0</v>
      </c>
      <c r="DB139" s="11"/>
      <c r="DC139" s="10"/>
      <c r="DD139" s="11"/>
      <c r="DE139" s="10"/>
      <c r="DF139" s="11"/>
      <c r="DG139" s="10"/>
      <c r="DH139" s="8"/>
      <c r="DI139" s="11"/>
      <c r="DJ139" s="10"/>
      <c r="DK139" s="11"/>
      <c r="DL139" s="10"/>
      <c r="DM139" s="11"/>
      <c r="DN139" s="10"/>
      <c r="DO139" s="11"/>
      <c r="DP139" s="10"/>
      <c r="DQ139" s="11"/>
      <c r="DR139" s="10"/>
      <c r="DS139" s="11"/>
      <c r="DT139" s="10"/>
      <c r="DU139" s="8"/>
      <c r="DV139" s="8">
        <f>DH139+DU139</f>
        <v>0</v>
      </c>
      <c r="DW139" s="11"/>
      <c r="DX139" s="10"/>
      <c r="DY139" s="11"/>
      <c r="DZ139" s="10"/>
      <c r="EA139" s="11"/>
      <c r="EB139" s="10"/>
      <c r="EC139" s="8"/>
      <c r="ED139" s="11"/>
      <c r="EE139" s="10"/>
      <c r="EF139" s="11"/>
      <c r="EG139" s="10"/>
      <c r="EH139" s="11"/>
      <c r="EI139" s="10"/>
      <c r="EJ139" s="11"/>
      <c r="EK139" s="10"/>
      <c r="EL139" s="11"/>
      <c r="EM139" s="10"/>
      <c r="EN139" s="11"/>
      <c r="EO139" s="10"/>
      <c r="EP139" s="8"/>
      <c r="EQ139" s="8">
        <f>EC139+EP139</f>
        <v>0</v>
      </c>
      <c r="ER139" s="11"/>
      <c r="ES139" s="10"/>
      <c r="ET139" s="11"/>
      <c r="EU139" s="10"/>
      <c r="EV139" s="11"/>
      <c r="EW139" s="10"/>
      <c r="EX139" s="8"/>
      <c r="EY139" s="11"/>
      <c r="EZ139" s="10"/>
      <c r="FA139" s="11"/>
      <c r="FB139" s="10"/>
      <c r="FC139" s="11"/>
      <c r="FD139" s="10"/>
      <c r="FE139" s="11"/>
      <c r="FF139" s="10"/>
      <c r="FG139" s="11"/>
      <c r="FH139" s="10"/>
      <c r="FI139" s="11"/>
      <c r="FJ139" s="10"/>
      <c r="FK139" s="8"/>
      <c r="FL139" s="8">
        <f>EX139+FK139</f>
        <v>0</v>
      </c>
      <c r="FM139" s="11"/>
      <c r="FN139" s="10"/>
      <c r="FO139" s="11"/>
      <c r="FP139" s="10"/>
      <c r="FQ139" s="11"/>
      <c r="FR139" s="10"/>
      <c r="FS139" s="8"/>
      <c r="FT139" s="11"/>
      <c r="FU139" s="10"/>
      <c r="FV139" s="11"/>
      <c r="FW139" s="10"/>
      <c r="FX139" s="11"/>
      <c r="FY139" s="10"/>
      <c r="FZ139" s="11"/>
      <c r="GA139" s="10"/>
      <c r="GB139" s="11"/>
      <c r="GC139" s="10"/>
      <c r="GD139" s="11"/>
      <c r="GE139" s="10"/>
      <c r="GF139" s="8"/>
      <c r="GG139" s="8">
        <f>FS139+GF139</f>
        <v>0</v>
      </c>
    </row>
    <row r="140" spans="1:189" ht="12.75">
      <c r="A140" s="7"/>
      <c r="B140" s="7">
        <v>4</v>
      </c>
      <c r="C140" s="7">
        <v>1</v>
      </c>
      <c r="D140" s="7"/>
      <c r="E140" s="7" t="s">
        <v>290</v>
      </c>
      <c r="F140" s="3" t="s">
        <v>291</v>
      </c>
      <c r="G140" s="7">
        <f>COUNTIF(V140:GG140,"e")</f>
        <v>0</v>
      </c>
      <c r="H140" s="7">
        <f>COUNTIF(V140:GG140,"z")</f>
        <v>0</v>
      </c>
      <c r="I140" s="7">
        <f>SUM(J140:R140)</f>
        <v>0</v>
      </c>
      <c r="J140" s="7">
        <f>V140+AQ140+BL140+CG140+DB140+DW140+ER140+FM140</f>
        <v>0</v>
      </c>
      <c r="K140" s="7">
        <f>X140+AS140+BN140+CI140+DD140+DY140+ET140+FO140</f>
        <v>0</v>
      </c>
      <c r="L140" s="7">
        <f>Z140+AU140+BP140+CK140+DF140+EA140+EV140+FQ140</f>
        <v>0</v>
      </c>
      <c r="M140" s="7">
        <f>AC140+AX140+BS140+CN140+DI140+ED140+EY140+FT140</f>
        <v>0</v>
      </c>
      <c r="N140" s="7">
        <f>AE140+AZ140+BU140+CP140+DK140+EF140+FA140+FV140</f>
        <v>0</v>
      </c>
      <c r="O140" s="7">
        <f>AG140+BB140+BW140+CR140+DM140+EH140+FC140+FX140</f>
        <v>0</v>
      </c>
      <c r="P140" s="7">
        <f>AI140+BD140+BY140+CT140+DO140+EJ140+FE140+FZ140</f>
        <v>0</v>
      </c>
      <c r="Q140" s="7">
        <f>AK140+BF140+CA140+CV140+DQ140+EL140+FG140+GB140</f>
        <v>0</v>
      </c>
      <c r="R140" s="7">
        <f>AM140+BH140+CC140+CX140+DS140+EN140+FI140+GD140</f>
        <v>0</v>
      </c>
      <c r="S140" s="8">
        <f>AP140+BK140+CF140+DA140+DV140+EQ140+FL140+GG140</f>
        <v>0</v>
      </c>
      <c r="T140" s="8">
        <f>AO140+BJ140+CE140+CZ140+DU140+EP140+FK140+GF140</f>
        <v>0</v>
      </c>
      <c r="U140" s="8">
        <v>0.6</v>
      </c>
      <c r="V140" s="11"/>
      <c r="W140" s="10"/>
      <c r="X140" s="11"/>
      <c r="Y140" s="10"/>
      <c r="Z140" s="11"/>
      <c r="AA140" s="10"/>
      <c r="AB140" s="8"/>
      <c r="AC140" s="11"/>
      <c r="AD140" s="10"/>
      <c r="AE140" s="11"/>
      <c r="AF140" s="10"/>
      <c r="AG140" s="11"/>
      <c r="AH140" s="10"/>
      <c r="AI140" s="11"/>
      <c r="AJ140" s="10"/>
      <c r="AK140" s="11"/>
      <c r="AL140" s="10"/>
      <c r="AM140" s="11"/>
      <c r="AN140" s="10"/>
      <c r="AO140" s="8"/>
      <c r="AP140" s="8">
        <f>AB140+AO140</f>
        <v>0</v>
      </c>
      <c r="AQ140" s="11">
        <v>5</v>
      </c>
      <c r="AR140" s="10" t="s">
        <v>62</v>
      </c>
      <c r="AS140" s="11"/>
      <c r="AT140" s="10"/>
      <c r="AU140" s="11"/>
      <c r="AV140" s="10"/>
      <c r="AW140" s="8">
        <v>0.4</v>
      </c>
      <c r="AX140" s="11"/>
      <c r="AY140" s="10"/>
      <c r="AZ140" s="11">
        <v>7</v>
      </c>
      <c r="BA140" s="10" t="s">
        <v>62</v>
      </c>
      <c r="BB140" s="11"/>
      <c r="BC140" s="10"/>
      <c r="BD140" s="11"/>
      <c r="BE140" s="10"/>
      <c r="BF140" s="11"/>
      <c r="BG140" s="10"/>
      <c r="BH140" s="11"/>
      <c r="BI140" s="10"/>
      <c r="BJ140" s="8">
        <v>0.6</v>
      </c>
      <c r="BK140" s="8">
        <f>AW140+BJ140</f>
        <v>0</v>
      </c>
      <c r="BL140" s="11"/>
      <c r="BM140" s="10"/>
      <c r="BN140" s="11"/>
      <c r="BO140" s="10"/>
      <c r="BP140" s="11"/>
      <c r="BQ140" s="10"/>
      <c r="BR140" s="8"/>
      <c r="BS140" s="11"/>
      <c r="BT140" s="10"/>
      <c r="BU140" s="11"/>
      <c r="BV140" s="10"/>
      <c r="BW140" s="11"/>
      <c r="BX140" s="10"/>
      <c r="BY140" s="11"/>
      <c r="BZ140" s="10"/>
      <c r="CA140" s="11"/>
      <c r="CB140" s="10"/>
      <c r="CC140" s="11"/>
      <c r="CD140" s="10"/>
      <c r="CE140" s="8"/>
      <c r="CF140" s="8">
        <f>BR140+CE140</f>
        <v>0</v>
      </c>
      <c r="CG140" s="11"/>
      <c r="CH140" s="10"/>
      <c r="CI140" s="11"/>
      <c r="CJ140" s="10"/>
      <c r="CK140" s="11"/>
      <c r="CL140" s="10"/>
      <c r="CM140" s="8"/>
      <c r="CN140" s="11"/>
      <c r="CO140" s="10"/>
      <c r="CP140" s="11"/>
      <c r="CQ140" s="10"/>
      <c r="CR140" s="11"/>
      <c r="CS140" s="10"/>
      <c r="CT140" s="11"/>
      <c r="CU140" s="10"/>
      <c r="CV140" s="11"/>
      <c r="CW140" s="10"/>
      <c r="CX140" s="11"/>
      <c r="CY140" s="10"/>
      <c r="CZ140" s="8"/>
      <c r="DA140" s="8">
        <f>CM140+CZ140</f>
        <v>0</v>
      </c>
      <c r="DB140" s="11"/>
      <c r="DC140" s="10"/>
      <c r="DD140" s="11"/>
      <c r="DE140" s="10"/>
      <c r="DF140" s="11"/>
      <c r="DG140" s="10"/>
      <c r="DH140" s="8"/>
      <c r="DI140" s="11"/>
      <c r="DJ140" s="10"/>
      <c r="DK140" s="11"/>
      <c r="DL140" s="10"/>
      <c r="DM140" s="11"/>
      <c r="DN140" s="10"/>
      <c r="DO140" s="11"/>
      <c r="DP140" s="10"/>
      <c r="DQ140" s="11"/>
      <c r="DR140" s="10"/>
      <c r="DS140" s="11"/>
      <c r="DT140" s="10"/>
      <c r="DU140" s="8"/>
      <c r="DV140" s="8">
        <f>DH140+DU140</f>
        <v>0</v>
      </c>
      <c r="DW140" s="11"/>
      <c r="DX140" s="10"/>
      <c r="DY140" s="11"/>
      <c r="DZ140" s="10"/>
      <c r="EA140" s="11"/>
      <c r="EB140" s="10"/>
      <c r="EC140" s="8"/>
      <c r="ED140" s="11"/>
      <c r="EE140" s="10"/>
      <c r="EF140" s="11"/>
      <c r="EG140" s="10"/>
      <c r="EH140" s="11"/>
      <c r="EI140" s="10"/>
      <c r="EJ140" s="11"/>
      <c r="EK140" s="10"/>
      <c r="EL140" s="11"/>
      <c r="EM140" s="10"/>
      <c r="EN140" s="11"/>
      <c r="EO140" s="10"/>
      <c r="EP140" s="8"/>
      <c r="EQ140" s="8">
        <f>EC140+EP140</f>
        <v>0</v>
      </c>
      <c r="ER140" s="11"/>
      <c r="ES140" s="10"/>
      <c r="ET140" s="11"/>
      <c r="EU140" s="10"/>
      <c r="EV140" s="11"/>
      <c r="EW140" s="10"/>
      <c r="EX140" s="8"/>
      <c r="EY140" s="11"/>
      <c r="EZ140" s="10"/>
      <c r="FA140" s="11"/>
      <c r="FB140" s="10"/>
      <c r="FC140" s="11"/>
      <c r="FD140" s="10"/>
      <c r="FE140" s="11"/>
      <c r="FF140" s="10"/>
      <c r="FG140" s="11"/>
      <c r="FH140" s="10"/>
      <c r="FI140" s="11"/>
      <c r="FJ140" s="10"/>
      <c r="FK140" s="8"/>
      <c r="FL140" s="8">
        <f>EX140+FK140</f>
        <v>0</v>
      </c>
      <c r="FM140" s="11"/>
      <c r="FN140" s="10"/>
      <c r="FO140" s="11"/>
      <c r="FP140" s="10"/>
      <c r="FQ140" s="11"/>
      <c r="FR140" s="10"/>
      <c r="FS140" s="8"/>
      <c r="FT140" s="11"/>
      <c r="FU140" s="10"/>
      <c r="FV140" s="11"/>
      <c r="FW140" s="10"/>
      <c r="FX140" s="11"/>
      <c r="FY140" s="10"/>
      <c r="FZ140" s="11"/>
      <c r="GA140" s="10"/>
      <c r="GB140" s="11"/>
      <c r="GC140" s="10"/>
      <c r="GD140" s="11"/>
      <c r="GE140" s="10"/>
      <c r="GF140" s="8"/>
      <c r="GG140" s="8">
        <f>FS140+GF140</f>
        <v>0</v>
      </c>
    </row>
    <row r="141" spans="1:189" ht="12.75">
      <c r="A141" s="7"/>
      <c r="B141" s="7">
        <v>4</v>
      </c>
      <c r="C141" s="7">
        <v>1</v>
      </c>
      <c r="D141" s="7"/>
      <c r="E141" s="7" t="s">
        <v>292</v>
      </c>
      <c r="F141" s="3" t="s">
        <v>293</v>
      </c>
      <c r="G141" s="7">
        <f>COUNTIF(V141:GG141,"e")</f>
        <v>0</v>
      </c>
      <c r="H141" s="7">
        <f>COUNTIF(V141:GG141,"z")</f>
        <v>0</v>
      </c>
      <c r="I141" s="7">
        <f>SUM(J141:R141)</f>
        <v>0</v>
      </c>
      <c r="J141" s="7">
        <f>V141+AQ141+BL141+CG141+DB141+DW141+ER141+FM141</f>
        <v>0</v>
      </c>
      <c r="K141" s="7">
        <f>X141+AS141+BN141+CI141+DD141+DY141+ET141+FO141</f>
        <v>0</v>
      </c>
      <c r="L141" s="7">
        <f>Z141+AU141+BP141+CK141+DF141+EA141+EV141+FQ141</f>
        <v>0</v>
      </c>
      <c r="M141" s="7">
        <f>AC141+AX141+BS141+CN141+DI141+ED141+EY141+FT141</f>
        <v>0</v>
      </c>
      <c r="N141" s="7">
        <f>AE141+AZ141+BU141+CP141+DK141+EF141+FA141+FV141</f>
        <v>0</v>
      </c>
      <c r="O141" s="7">
        <f>AG141+BB141+BW141+CR141+DM141+EH141+FC141+FX141</f>
        <v>0</v>
      </c>
      <c r="P141" s="7">
        <f>AI141+BD141+BY141+CT141+DO141+EJ141+FE141+FZ141</f>
        <v>0</v>
      </c>
      <c r="Q141" s="7">
        <f>AK141+BF141+CA141+CV141+DQ141+EL141+FG141+GB141</f>
        <v>0</v>
      </c>
      <c r="R141" s="7">
        <f>AM141+BH141+CC141+CX141+DS141+EN141+FI141+GD141</f>
        <v>0</v>
      </c>
      <c r="S141" s="8">
        <f>AP141+BK141+CF141+DA141+DV141+EQ141+FL141+GG141</f>
        <v>0</v>
      </c>
      <c r="T141" s="8">
        <f>AO141+BJ141+CE141+CZ141+DU141+EP141+FK141+GF141</f>
        <v>0</v>
      </c>
      <c r="U141" s="8">
        <v>0</v>
      </c>
      <c r="V141" s="11"/>
      <c r="W141" s="10"/>
      <c r="X141" s="11"/>
      <c r="Y141" s="10"/>
      <c r="Z141" s="11"/>
      <c r="AA141" s="10"/>
      <c r="AB141" s="8"/>
      <c r="AC141" s="11"/>
      <c r="AD141" s="10"/>
      <c r="AE141" s="11"/>
      <c r="AF141" s="10"/>
      <c r="AG141" s="11"/>
      <c r="AH141" s="10"/>
      <c r="AI141" s="11"/>
      <c r="AJ141" s="10"/>
      <c r="AK141" s="11"/>
      <c r="AL141" s="10"/>
      <c r="AM141" s="11"/>
      <c r="AN141" s="10"/>
      <c r="AO141" s="8"/>
      <c r="AP141" s="8">
        <f>AB141+AO141</f>
        <v>0</v>
      </c>
      <c r="AQ141" s="11">
        <v>5</v>
      </c>
      <c r="AR141" s="10" t="s">
        <v>62</v>
      </c>
      <c r="AS141" s="11"/>
      <c r="AT141" s="10"/>
      <c r="AU141" s="11"/>
      <c r="AV141" s="10"/>
      <c r="AW141" s="8">
        <v>0.4</v>
      </c>
      <c r="AX141" s="11"/>
      <c r="AY141" s="10"/>
      <c r="AZ141" s="11">
        <v>7</v>
      </c>
      <c r="BA141" s="10" t="s">
        <v>62</v>
      </c>
      <c r="BB141" s="11"/>
      <c r="BC141" s="10"/>
      <c r="BD141" s="11"/>
      <c r="BE141" s="10"/>
      <c r="BF141" s="11"/>
      <c r="BG141" s="10"/>
      <c r="BH141" s="11"/>
      <c r="BI141" s="10"/>
      <c r="BJ141" s="8">
        <v>0.6</v>
      </c>
      <c r="BK141" s="8">
        <f>AW141+BJ141</f>
        <v>0</v>
      </c>
      <c r="BL141" s="11"/>
      <c r="BM141" s="10"/>
      <c r="BN141" s="11"/>
      <c r="BO141" s="10"/>
      <c r="BP141" s="11"/>
      <c r="BQ141" s="10"/>
      <c r="BR141" s="8"/>
      <c r="BS141" s="11"/>
      <c r="BT141" s="10"/>
      <c r="BU141" s="11"/>
      <c r="BV141" s="10"/>
      <c r="BW141" s="11"/>
      <c r="BX141" s="10"/>
      <c r="BY141" s="11"/>
      <c r="BZ141" s="10"/>
      <c r="CA141" s="11"/>
      <c r="CB141" s="10"/>
      <c r="CC141" s="11"/>
      <c r="CD141" s="10"/>
      <c r="CE141" s="8"/>
      <c r="CF141" s="8">
        <f>BR141+CE141</f>
        <v>0</v>
      </c>
      <c r="CG141" s="11"/>
      <c r="CH141" s="10"/>
      <c r="CI141" s="11"/>
      <c r="CJ141" s="10"/>
      <c r="CK141" s="11"/>
      <c r="CL141" s="10"/>
      <c r="CM141" s="8"/>
      <c r="CN141" s="11"/>
      <c r="CO141" s="10"/>
      <c r="CP141" s="11"/>
      <c r="CQ141" s="10"/>
      <c r="CR141" s="11"/>
      <c r="CS141" s="10"/>
      <c r="CT141" s="11"/>
      <c r="CU141" s="10"/>
      <c r="CV141" s="11"/>
      <c r="CW141" s="10"/>
      <c r="CX141" s="11"/>
      <c r="CY141" s="10"/>
      <c r="CZ141" s="8"/>
      <c r="DA141" s="8">
        <f>CM141+CZ141</f>
        <v>0</v>
      </c>
      <c r="DB141" s="11"/>
      <c r="DC141" s="10"/>
      <c r="DD141" s="11"/>
      <c r="DE141" s="10"/>
      <c r="DF141" s="11"/>
      <c r="DG141" s="10"/>
      <c r="DH141" s="8"/>
      <c r="DI141" s="11"/>
      <c r="DJ141" s="10"/>
      <c r="DK141" s="11"/>
      <c r="DL141" s="10"/>
      <c r="DM141" s="11"/>
      <c r="DN141" s="10"/>
      <c r="DO141" s="11"/>
      <c r="DP141" s="10"/>
      <c r="DQ141" s="11"/>
      <c r="DR141" s="10"/>
      <c r="DS141" s="11"/>
      <c r="DT141" s="10"/>
      <c r="DU141" s="8"/>
      <c r="DV141" s="8">
        <f>DH141+DU141</f>
        <v>0</v>
      </c>
      <c r="DW141" s="11"/>
      <c r="DX141" s="10"/>
      <c r="DY141" s="11"/>
      <c r="DZ141" s="10"/>
      <c r="EA141" s="11"/>
      <c r="EB141" s="10"/>
      <c r="EC141" s="8"/>
      <c r="ED141" s="11"/>
      <c r="EE141" s="10"/>
      <c r="EF141" s="11"/>
      <c r="EG141" s="10"/>
      <c r="EH141" s="11"/>
      <c r="EI141" s="10"/>
      <c r="EJ141" s="11"/>
      <c r="EK141" s="10"/>
      <c r="EL141" s="11"/>
      <c r="EM141" s="10"/>
      <c r="EN141" s="11"/>
      <c r="EO141" s="10"/>
      <c r="EP141" s="8"/>
      <c r="EQ141" s="8">
        <f>EC141+EP141</f>
        <v>0</v>
      </c>
      <c r="ER141" s="11"/>
      <c r="ES141" s="10"/>
      <c r="ET141" s="11"/>
      <c r="EU141" s="10"/>
      <c r="EV141" s="11"/>
      <c r="EW141" s="10"/>
      <c r="EX141" s="8"/>
      <c r="EY141" s="11"/>
      <c r="EZ141" s="10"/>
      <c r="FA141" s="11"/>
      <c r="FB141" s="10"/>
      <c r="FC141" s="11"/>
      <c r="FD141" s="10"/>
      <c r="FE141" s="11"/>
      <c r="FF141" s="10"/>
      <c r="FG141" s="11"/>
      <c r="FH141" s="10"/>
      <c r="FI141" s="11"/>
      <c r="FJ141" s="10"/>
      <c r="FK141" s="8"/>
      <c r="FL141" s="8">
        <f>EX141+FK141</f>
        <v>0</v>
      </c>
      <c r="FM141" s="11"/>
      <c r="FN141" s="10"/>
      <c r="FO141" s="11"/>
      <c r="FP141" s="10"/>
      <c r="FQ141" s="11"/>
      <c r="FR141" s="10"/>
      <c r="FS141" s="8"/>
      <c r="FT141" s="11"/>
      <c r="FU141" s="10"/>
      <c r="FV141" s="11"/>
      <c r="FW141" s="10"/>
      <c r="FX141" s="11"/>
      <c r="FY141" s="10"/>
      <c r="FZ141" s="11"/>
      <c r="GA141" s="10"/>
      <c r="GB141" s="11"/>
      <c r="GC141" s="10"/>
      <c r="GD141" s="11"/>
      <c r="GE141" s="10"/>
      <c r="GF141" s="8"/>
      <c r="GG141" s="8">
        <f>FS141+GF141</f>
        <v>0</v>
      </c>
    </row>
    <row r="142" spans="1:189" ht="12.75">
      <c r="A142" s="7"/>
      <c r="B142" s="7">
        <v>7</v>
      </c>
      <c r="C142" s="7">
        <v>1</v>
      </c>
      <c r="D142" s="7"/>
      <c r="E142" s="7" t="s">
        <v>294</v>
      </c>
      <c r="F142" s="3" t="s">
        <v>295</v>
      </c>
      <c r="G142" s="7">
        <f>COUNTIF(V142:GG142,"e")</f>
        <v>0</v>
      </c>
      <c r="H142" s="7">
        <f>COUNTIF(V142:GG142,"z")</f>
        <v>0</v>
      </c>
      <c r="I142" s="7">
        <f>SUM(J142:R142)</f>
        <v>0</v>
      </c>
      <c r="J142" s="7">
        <f>V142+AQ142+BL142+CG142+DB142+DW142+ER142+FM142</f>
        <v>0</v>
      </c>
      <c r="K142" s="7">
        <f>X142+AS142+BN142+CI142+DD142+DY142+ET142+FO142</f>
        <v>0</v>
      </c>
      <c r="L142" s="7">
        <f>Z142+AU142+BP142+CK142+DF142+EA142+EV142+FQ142</f>
        <v>0</v>
      </c>
      <c r="M142" s="7">
        <f>AC142+AX142+BS142+CN142+DI142+ED142+EY142+FT142</f>
        <v>0</v>
      </c>
      <c r="N142" s="7">
        <f>AE142+AZ142+BU142+CP142+DK142+EF142+FA142+FV142</f>
        <v>0</v>
      </c>
      <c r="O142" s="7">
        <f>AG142+BB142+BW142+CR142+DM142+EH142+FC142+FX142</f>
        <v>0</v>
      </c>
      <c r="P142" s="7">
        <f>AI142+BD142+BY142+CT142+DO142+EJ142+FE142+FZ142</f>
        <v>0</v>
      </c>
      <c r="Q142" s="7">
        <f>AK142+BF142+CA142+CV142+DQ142+EL142+FG142+GB142</f>
        <v>0</v>
      </c>
      <c r="R142" s="7">
        <f>AM142+BH142+CC142+CX142+DS142+EN142+FI142+GD142</f>
        <v>0</v>
      </c>
      <c r="S142" s="8">
        <f>AP142+BK142+CF142+DA142+DV142+EQ142+FL142+GG142</f>
        <v>0</v>
      </c>
      <c r="T142" s="8">
        <f>AO142+BJ142+CE142+CZ142+DU142+EP142+FK142+GF142</f>
        <v>0</v>
      </c>
      <c r="U142" s="8">
        <v>0.8</v>
      </c>
      <c r="V142" s="11"/>
      <c r="W142" s="10"/>
      <c r="X142" s="11"/>
      <c r="Y142" s="10"/>
      <c r="Z142" s="11"/>
      <c r="AA142" s="10"/>
      <c r="AB142" s="8"/>
      <c r="AC142" s="11"/>
      <c r="AD142" s="10"/>
      <c r="AE142" s="11"/>
      <c r="AF142" s="10"/>
      <c r="AG142" s="11"/>
      <c r="AH142" s="10"/>
      <c r="AI142" s="11"/>
      <c r="AJ142" s="10"/>
      <c r="AK142" s="11"/>
      <c r="AL142" s="10"/>
      <c r="AM142" s="11"/>
      <c r="AN142" s="10"/>
      <c r="AO142" s="8"/>
      <c r="AP142" s="8">
        <f>AB142+AO142</f>
        <v>0</v>
      </c>
      <c r="AQ142" s="11"/>
      <c r="AR142" s="10"/>
      <c r="AS142" s="11"/>
      <c r="AT142" s="10"/>
      <c r="AU142" s="11"/>
      <c r="AV142" s="10"/>
      <c r="AW142" s="8"/>
      <c r="AX142" s="11"/>
      <c r="AY142" s="10"/>
      <c r="AZ142" s="11"/>
      <c r="BA142" s="10"/>
      <c r="BB142" s="11"/>
      <c r="BC142" s="10"/>
      <c r="BD142" s="11"/>
      <c r="BE142" s="10"/>
      <c r="BF142" s="11"/>
      <c r="BG142" s="10"/>
      <c r="BH142" s="11"/>
      <c r="BI142" s="10"/>
      <c r="BJ142" s="8"/>
      <c r="BK142" s="8">
        <f>AW142+BJ142</f>
        <v>0</v>
      </c>
      <c r="BL142" s="11">
        <v>8</v>
      </c>
      <c r="BM142" s="10" t="s">
        <v>62</v>
      </c>
      <c r="BN142" s="11"/>
      <c r="BO142" s="10"/>
      <c r="BP142" s="11"/>
      <c r="BQ142" s="10"/>
      <c r="BR142" s="8">
        <v>0.8</v>
      </c>
      <c r="BS142" s="11"/>
      <c r="BT142" s="10"/>
      <c r="BU142" s="11">
        <v>10</v>
      </c>
      <c r="BV142" s="10" t="s">
        <v>62</v>
      </c>
      <c r="BW142" s="11"/>
      <c r="BX142" s="10"/>
      <c r="BY142" s="11"/>
      <c r="BZ142" s="10"/>
      <c r="CA142" s="11"/>
      <c r="CB142" s="10"/>
      <c r="CC142" s="11"/>
      <c r="CD142" s="10"/>
      <c r="CE142" s="8">
        <v>1.2</v>
      </c>
      <c r="CF142" s="8">
        <f>BR142+CE142</f>
        <v>0</v>
      </c>
      <c r="CG142" s="11"/>
      <c r="CH142" s="10"/>
      <c r="CI142" s="11"/>
      <c r="CJ142" s="10"/>
      <c r="CK142" s="11"/>
      <c r="CL142" s="10"/>
      <c r="CM142" s="8"/>
      <c r="CN142" s="11"/>
      <c r="CO142" s="10"/>
      <c r="CP142" s="11"/>
      <c r="CQ142" s="10"/>
      <c r="CR142" s="11"/>
      <c r="CS142" s="10"/>
      <c r="CT142" s="11"/>
      <c r="CU142" s="10"/>
      <c r="CV142" s="11"/>
      <c r="CW142" s="10"/>
      <c r="CX142" s="11"/>
      <c r="CY142" s="10"/>
      <c r="CZ142" s="8"/>
      <c r="DA142" s="8">
        <f>CM142+CZ142</f>
        <v>0</v>
      </c>
      <c r="DB142" s="11"/>
      <c r="DC142" s="10"/>
      <c r="DD142" s="11"/>
      <c r="DE142" s="10"/>
      <c r="DF142" s="11"/>
      <c r="DG142" s="10"/>
      <c r="DH142" s="8"/>
      <c r="DI142" s="11"/>
      <c r="DJ142" s="10"/>
      <c r="DK142" s="11"/>
      <c r="DL142" s="10"/>
      <c r="DM142" s="11"/>
      <c r="DN142" s="10"/>
      <c r="DO142" s="11"/>
      <c r="DP142" s="10"/>
      <c r="DQ142" s="11"/>
      <c r="DR142" s="10"/>
      <c r="DS142" s="11"/>
      <c r="DT142" s="10"/>
      <c r="DU142" s="8"/>
      <c r="DV142" s="8">
        <f>DH142+DU142</f>
        <v>0</v>
      </c>
      <c r="DW142" s="11"/>
      <c r="DX142" s="10"/>
      <c r="DY142" s="11"/>
      <c r="DZ142" s="10"/>
      <c r="EA142" s="11"/>
      <c r="EB142" s="10"/>
      <c r="EC142" s="8"/>
      <c r="ED142" s="11"/>
      <c r="EE142" s="10"/>
      <c r="EF142" s="11"/>
      <c r="EG142" s="10"/>
      <c r="EH142" s="11"/>
      <c r="EI142" s="10"/>
      <c r="EJ142" s="11"/>
      <c r="EK142" s="10"/>
      <c r="EL142" s="11"/>
      <c r="EM142" s="10"/>
      <c r="EN142" s="11"/>
      <c r="EO142" s="10"/>
      <c r="EP142" s="8"/>
      <c r="EQ142" s="8">
        <f>EC142+EP142</f>
        <v>0</v>
      </c>
      <c r="ER142" s="11"/>
      <c r="ES142" s="10"/>
      <c r="ET142" s="11"/>
      <c r="EU142" s="10"/>
      <c r="EV142" s="11"/>
      <c r="EW142" s="10"/>
      <c r="EX142" s="8"/>
      <c r="EY142" s="11"/>
      <c r="EZ142" s="10"/>
      <c r="FA142" s="11"/>
      <c r="FB142" s="10"/>
      <c r="FC142" s="11"/>
      <c r="FD142" s="10"/>
      <c r="FE142" s="11"/>
      <c r="FF142" s="10"/>
      <c r="FG142" s="11"/>
      <c r="FH142" s="10"/>
      <c r="FI142" s="11"/>
      <c r="FJ142" s="10"/>
      <c r="FK142" s="8"/>
      <c r="FL142" s="8">
        <f>EX142+FK142</f>
        <v>0</v>
      </c>
      <c r="FM142" s="11"/>
      <c r="FN142" s="10"/>
      <c r="FO142" s="11"/>
      <c r="FP142" s="10"/>
      <c r="FQ142" s="11"/>
      <c r="FR142" s="10"/>
      <c r="FS142" s="8"/>
      <c r="FT142" s="11"/>
      <c r="FU142" s="10"/>
      <c r="FV142" s="11"/>
      <c r="FW142" s="10"/>
      <c r="FX142" s="11"/>
      <c r="FY142" s="10"/>
      <c r="FZ142" s="11"/>
      <c r="GA142" s="10"/>
      <c r="GB142" s="11"/>
      <c r="GC142" s="10"/>
      <c r="GD142" s="11"/>
      <c r="GE142" s="10"/>
      <c r="GF142" s="8"/>
      <c r="GG142" s="8">
        <f>FS142+GF142</f>
        <v>0</v>
      </c>
    </row>
    <row r="143" spans="1:189" ht="12.75">
      <c r="A143" s="7"/>
      <c r="B143" s="7">
        <v>7</v>
      </c>
      <c r="C143" s="7">
        <v>1</v>
      </c>
      <c r="D143" s="7"/>
      <c r="E143" s="7" t="s">
        <v>296</v>
      </c>
      <c r="F143" s="3" t="s">
        <v>297</v>
      </c>
      <c r="G143" s="7">
        <f>COUNTIF(V143:GG143,"e")</f>
        <v>0</v>
      </c>
      <c r="H143" s="7">
        <f>COUNTIF(V143:GG143,"z")</f>
        <v>0</v>
      </c>
      <c r="I143" s="7">
        <f>SUM(J143:R143)</f>
        <v>0</v>
      </c>
      <c r="J143" s="7">
        <f>V143+AQ143+BL143+CG143+DB143+DW143+ER143+FM143</f>
        <v>0</v>
      </c>
      <c r="K143" s="7">
        <f>X143+AS143+BN143+CI143+DD143+DY143+ET143+FO143</f>
        <v>0</v>
      </c>
      <c r="L143" s="7">
        <f>Z143+AU143+BP143+CK143+DF143+EA143+EV143+FQ143</f>
        <v>0</v>
      </c>
      <c r="M143" s="7">
        <f>AC143+AX143+BS143+CN143+DI143+ED143+EY143+FT143</f>
        <v>0</v>
      </c>
      <c r="N143" s="7">
        <f>AE143+AZ143+BU143+CP143+DK143+EF143+FA143+FV143</f>
        <v>0</v>
      </c>
      <c r="O143" s="7">
        <f>AG143+BB143+BW143+CR143+DM143+EH143+FC143+FX143</f>
        <v>0</v>
      </c>
      <c r="P143" s="7">
        <f>AI143+BD143+BY143+CT143+DO143+EJ143+FE143+FZ143</f>
        <v>0</v>
      </c>
      <c r="Q143" s="7">
        <f>AK143+BF143+CA143+CV143+DQ143+EL143+FG143+GB143</f>
        <v>0</v>
      </c>
      <c r="R143" s="7">
        <f>AM143+BH143+CC143+CX143+DS143+EN143+FI143+GD143</f>
        <v>0</v>
      </c>
      <c r="S143" s="8">
        <f>AP143+BK143+CF143+DA143+DV143+EQ143+FL143+GG143</f>
        <v>0</v>
      </c>
      <c r="T143" s="8">
        <f>AO143+BJ143+CE143+CZ143+DU143+EP143+FK143+GF143</f>
        <v>0</v>
      </c>
      <c r="U143" s="8">
        <v>0.8</v>
      </c>
      <c r="V143" s="11"/>
      <c r="W143" s="10"/>
      <c r="X143" s="11"/>
      <c r="Y143" s="10"/>
      <c r="Z143" s="11"/>
      <c r="AA143" s="10"/>
      <c r="AB143" s="8"/>
      <c r="AC143" s="11"/>
      <c r="AD143" s="10"/>
      <c r="AE143" s="11"/>
      <c r="AF143" s="10"/>
      <c r="AG143" s="11"/>
      <c r="AH143" s="10"/>
      <c r="AI143" s="11"/>
      <c r="AJ143" s="10"/>
      <c r="AK143" s="11"/>
      <c r="AL143" s="10"/>
      <c r="AM143" s="11"/>
      <c r="AN143" s="10"/>
      <c r="AO143" s="8"/>
      <c r="AP143" s="8">
        <f>AB143+AO143</f>
        <v>0</v>
      </c>
      <c r="AQ143" s="11"/>
      <c r="AR143" s="10"/>
      <c r="AS143" s="11"/>
      <c r="AT143" s="10"/>
      <c r="AU143" s="11"/>
      <c r="AV143" s="10"/>
      <c r="AW143" s="8"/>
      <c r="AX143" s="11"/>
      <c r="AY143" s="10"/>
      <c r="AZ143" s="11"/>
      <c r="BA143" s="10"/>
      <c r="BB143" s="11"/>
      <c r="BC143" s="10"/>
      <c r="BD143" s="11"/>
      <c r="BE143" s="10"/>
      <c r="BF143" s="11"/>
      <c r="BG143" s="10"/>
      <c r="BH143" s="11"/>
      <c r="BI143" s="10"/>
      <c r="BJ143" s="8"/>
      <c r="BK143" s="8">
        <f>AW143+BJ143</f>
        <v>0</v>
      </c>
      <c r="BL143" s="11">
        <v>8</v>
      </c>
      <c r="BM143" s="10" t="s">
        <v>62</v>
      </c>
      <c r="BN143" s="11"/>
      <c r="BO143" s="10"/>
      <c r="BP143" s="11"/>
      <c r="BQ143" s="10"/>
      <c r="BR143" s="8">
        <v>0.8</v>
      </c>
      <c r="BS143" s="11"/>
      <c r="BT143" s="10"/>
      <c r="BU143" s="11">
        <v>10</v>
      </c>
      <c r="BV143" s="10" t="s">
        <v>62</v>
      </c>
      <c r="BW143" s="11"/>
      <c r="BX143" s="10"/>
      <c r="BY143" s="11"/>
      <c r="BZ143" s="10"/>
      <c r="CA143" s="11"/>
      <c r="CB143" s="10"/>
      <c r="CC143" s="11"/>
      <c r="CD143" s="10"/>
      <c r="CE143" s="8">
        <v>1.2</v>
      </c>
      <c r="CF143" s="8">
        <f>BR143+CE143</f>
        <v>0</v>
      </c>
      <c r="CG143" s="11"/>
      <c r="CH143" s="10"/>
      <c r="CI143" s="11"/>
      <c r="CJ143" s="10"/>
      <c r="CK143" s="11"/>
      <c r="CL143" s="10"/>
      <c r="CM143" s="8"/>
      <c r="CN143" s="11"/>
      <c r="CO143" s="10"/>
      <c r="CP143" s="11"/>
      <c r="CQ143" s="10"/>
      <c r="CR143" s="11"/>
      <c r="CS143" s="10"/>
      <c r="CT143" s="11"/>
      <c r="CU143" s="10"/>
      <c r="CV143" s="11"/>
      <c r="CW143" s="10"/>
      <c r="CX143" s="11"/>
      <c r="CY143" s="10"/>
      <c r="CZ143" s="8"/>
      <c r="DA143" s="8">
        <f>CM143+CZ143</f>
        <v>0</v>
      </c>
      <c r="DB143" s="11"/>
      <c r="DC143" s="10"/>
      <c r="DD143" s="11"/>
      <c r="DE143" s="10"/>
      <c r="DF143" s="11"/>
      <c r="DG143" s="10"/>
      <c r="DH143" s="8"/>
      <c r="DI143" s="11"/>
      <c r="DJ143" s="10"/>
      <c r="DK143" s="11"/>
      <c r="DL143" s="10"/>
      <c r="DM143" s="11"/>
      <c r="DN143" s="10"/>
      <c r="DO143" s="11"/>
      <c r="DP143" s="10"/>
      <c r="DQ143" s="11"/>
      <c r="DR143" s="10"/>
      <c r="DS143" s="11"/>
      <c r="DT143" s="10"/>
      <c r="DU143" s="8"/>
      <c r="DV143" s="8">
        <f>DH143+DU143</f>
        <v>0</v>
      </c>
      <c r="DW143" s="11"/>
      <c r="DX143" s="10"/>
      <c r="DY143" s="11"/>
      <c r="DZ143" s="10"/>
      <c r="EA143" s="11"/>
      <c r="EB143" s="10"/>
      <c r="EC143" s="8"/>
      <c r="ED143" s="11"/>
      <c r="EE143" s="10"/>
      <c r="EF143" s="11"/>
      <c r="EG143" s="10"/>
      <c r="EH143" s="11"/>
      <c r="EI143" s="10"/>
      <c r="EJ143" s="11"/>
      <c r="EK143" s="10"/>
      <c r="EL143" s="11"/>
      <c r="EM143" s="10"/>
      <c r="EN143" s="11"/>
      <c r="EO143" s="10"/>
      <c r="EP143" s="8"/>
      <c r="EQ143" s="8">
        <f>EC143+EP143</f>
        <v>0</v>
      </c>
      <c r="ER143" s="11"/>
      <c r="ES143" s="10"/>
      <c r="ET143" s="11"/>
      <c r="EU143" s="10"/>
      <c r="EV143" s="11"/>
      <c r="EW143" s="10"/>
      <c r="EX143" s="8"/>
      <c r="EY143" s="11"/>
      <c r="EZ143" s="10"/>
      <c r="FA143" s="11"/>
      <c r="FB143" s="10"/>
      <c r="FC143" s="11"/>
      <c r="FD143" s="10"/>
      <c r="FE143" s="11"/>
      <c r="FF143" s="10"/>
      <c r="FG143" s="11"/>
      <c r="FH143" s="10"/>
      <c r="FI143" s="11"/>
      <c r="FJ143" s="10"/>
      <c r="FK143" s="8"/>
      <c r="FL143" s="8">
        <f>EX143+FK143</f>
        <v>0</v>
      </c>
      <c r="FM143" s="11"/>
      <c r="FN143" s="10"/>
      <c r="FO143" s="11"/>
      <c r="FP143" s="10"/>
      <c r="FQ143" s="11"/>
      <c r="FR143" s="10"/>
      <c r="FS143" s="8"/>
      <c r="FT143" s="11"/>
      <c r="FU143" s="10"/>
      <c r="FV143" s="11"/>
      <c r="FW143" s="10"/>
      <c r="FX143" s="11"/>
      <c r="FY143" s="10"/>
      <c r="FZ143" s="11"/>
      <c r="GA143" s="10"/>
      <c r="GB143" s="11"/>
      <c r="GC143" s="10"/>
      <c r="GD143" s="11"/>
      <c r="GE143" s="10"/>
      <c r="GF143" s="8"/>
      <c r="GG143" s="8">
        <f>FS143+GF143</f>
        <v>0</v>
      </c>
    </row>
    <row r="144" spans="1:189" ht="12.75">
      <c r="A144" s="7"/>
      <c r="B144" s="7">
        <v>7</v>
      </c>
      <c r="C144" s="7">
        <v>1</v>
      </c>
      <c r="D144" s="7"/>
      <c r="E144" s="7" t="s">
        <v>298</v>
      </c>
      <c r="F144" s="3" t="s">
        <v>299</v>
      </c>
      <c r="G144" s="7">
        <f>COUNTIF(V144:GG144,"e")</f>
        <v>0</v>
      </c>
      <c r="H144" s="7">
        <f>COUNTIF(V144:GG144,"z")</f>
        <v>0</v>
      </c>
      <c r="I144" s="7">
        <f>SUM(J144:R144)</f>
        <v>0</v>
      </c>
      <c r="J144" s="7">
        <f>V144+AQ144+BL144+CG144+DB144+DW144+ER144+FM144</f>
        <v>0</v>
      </c>
      <c r="K144" s="7">
        <f>X144+AS144+BN144+CI144+DD144+DY144+ET144+FO144</f>
        <v>0</v>
      </c>
      <c r="L144" s="7">
        <f>Z144+AU144+BP144+CK144+DF144+EA144+EV144+FQ144</f>
        <v>0</v>
      </c>
      <c r="M144" s="7">
        <f>AC144+AX144+BS144+CN144+DI144+ED144+EY144+FT144</f>
        <v>0</v>
      </c>
      <c r="N144" s="7">
        <f>AE144+AZ144+BU144+CP144+DK144+EF144+FA144+FV144</f>
        <v>0</v>
      </c>
      <c r="O144" s="7">
        <f>AG144+BB144+BW144+CR144+DM144+EH144+FC144+FX144</f>
        <v>0</v>
      </c>
      <c r="P144" s="7">
        <f>AI144+BD144+BY144+CT144+DO144+EJ144+FE144+FZ144</f>
        <v>0</v>
      </c>
      <c r="Q144" s="7">
        <f>AK144+BF144+CA144+CV144+DQ144+EL144+FG144+GB144</f>
        <v>0</v>
      </c>
      <c r="R144" s="7">
        <f>AM144+BH144+CC144+CX144+DS144+EN144+FI144+GD144</f>
        <v>0</v>
      </c>
      <c r="S144" s="8">
        <f>AP144+BK144+CF144+DA144+DV144+EQ144+FL144+GG144</f>
        <v>0</v>
      </c>
      <c r="T144" s="8">
        <f>AO144+BJ144+CE144+CZ144+DU144+EP144+FK144+GF144</f>
        <v>0</v>
      </c>
      <c r="U144" s="8">
        <v>0.8</v>
      </c>
      <c r="V144" s="11"/>
      <c r="W144" s="10"/>
      <c r="X144" s="11"/>
      <c r="Y144" s="10"/>
      <c r="Z144" s="11"/>
      <c r="AA144" s="10"/>
      <c r="AB144" s="8"/>
      <c r="AC144" s="11"/>
      <c r="AD144" s="10"/>
      <c r="AE144" s="11"/>
      <c r="AF144" s="10"/>
      <c r="AG144" s="11"/>
      <c r="AH144" s="10"/>
      <c r="AI144" s="11"/>
      <c r="AJ144" s="10"/>
      <c r="AK144" s="11"/>
      <c r="AL144" s="10"/>
      <c r="AM144" s="11"/>
      <c r="AN144" s="10"/>
      <c r="AO144" s="8"/>
      <c r="AP144" s="8">
        <f>AB144+AO144</f>
        <v>0</v>
      </c>
      <c r="AQ144" s="11"/>
      <c r="AR144" s="10"/>
      <c r="AS144" s="11"/>
      <c r="AT144" s="10"/>
      <c r="AU144" s="11"/>
      <c r="AV144" s="10"/>
      <c r="AW144" s="8"/>
      <c r="AX144" s="11"/>
      <c r="AY144" s="10"/>
      <c r="AZ144" s="11"/>
      <c r="BA144" s="10"/>
      <c r="BB144" s="11"/>
      <c r="BC144" s="10"/>
      <c r="BD144" s="11"/>
      <c r="BE144" s="10"/>
      <c r="BF144" s="11"/>
      <c r="BG144" s="10"/>
      <c r="BH144" s="11"/>
      <c r="BI144" s="10"/>
      <c r="BJ144" s="8"/>
      <c r="BK144" s="8">
        <f>AW144+BJ144</f>
        <v>0</v>
      </c>
      <c r="BL144" s="11">
        <v>8</v>
      </c>
      <c r="BM144" s="10" t="s">
        <v>62</v>
      </c>
      <c r="BN144" s="11"/>
      <c r="BO144" s="10"/>
      <c r="BP144" s="11"/>
      <c r="BQ144" s="10"/>
      <c r="BR144" s="8">
        <v>0.8</v>
      </c>
      <c r="BS144" s="11"/>
      <c r="BT144" s="10"/>
      <c r="BU144" s="11">
        <v>10</v>
      </c>
      <c r="BV144" s="10" t="s">
        <v>62</v>
      </c>
      <c r="BW144" s="11"/>
      <c r="BX144" s="10"/>
      <c r="BY144" s="11"/>
      <c r="BZ144" s="10"/>
      <c r="CA144" s="11"/>
      <c r="CB144" s="10"/>
      <c r="CC144" s="11"/>
      <c r="CD144" s="10"/>
      <c r="CE144" s="8">
        <v>1.2</v>
      </c>
      <c r="CF144" s="8">
        <f>BR144+CE144</f>
        <v>0</v>
      </c>
      <c r="CG144" s="11"/>
      <c r="CH144" s="10"/>
      <c r="CI144" s="11"/>
      <c r="CJ144" s="10"/>
      <c r="CK144" s="11"/>
      <c r="CL144" s="10"/>
      <c r="CM144" s="8"/>
      <c r="CN144" s="11"/>
      <c r="CO144" s="10"/>
      <c r="CP144" s="11"/>
      <c r="CQ144" s="10"/>
      <c r="CR144" s="11"/>
      <c r="CS144" s="10"/>
      <c r="CT144" s="11"/>
      <c r="CU144" s="10"/>
      <c r="CV144" s="11"/>
      <c r="CW144" s="10"/>
      <c r="CX144" s="11"/>
      <c r="CY144" s="10"/>
      <c r="CZ144" s="8"/>
      <c r="DA144" s="8">
        <f>CM144+CZ144</f>
        <v>0</v>
      </c>
      <c r="DB144" s="11"/>
      <c r="DC144" s="10"/>
      <c r="DD144" s="11"/>
      <c r="DE144" s="10"/>
      <c r="DF144" s="11"/>
      <c r="DG144" s="10"/>
      <c r="DH144" s="8"/>
      <c r="DI144" s="11"/>
      <c r="DJ144" s="10"/>
      <c r="DK144" s="11"/>
      <c r="DL144" s="10"/>
      <c r="DM144" s="11"/>
      <c r="DN144" s="10"/>
      <c r="DO144" s="11"/>
      <c r="DP144" s="10"/>
      <c r="DQ144" s="11"/>
      <c r="DR144" s="10"/>
      <c r="DS144" s="11"/>
      <c r="DT144" s="10"/>
      <c r="DU144" s="8"/>
      <c r="DV144" s="8">
        <f>DH144+DU144</f>
        <v>0</v>
      </c>
      <c r="DW144" s="11"/>
      <c r="DX144" s="10"/>
      <c r="DY144" s="11"/>
      <c r="DZ144" s="10"/>
      <c r="EA144" s="11"/>
      <c r="EB144" s="10"/>
      <c r="EC144" s="8"/>
      <c r="ED144" s="11"/>
      <c r="EE144" s="10"/>
      <c r="EF144" s="11"/>
      <c r="EG144" s="10"/>
      <c r="EH144" s="11"/>
      <c r="EI144" s="10"/>
      <c r="EJ144" s="11"/>
      <c r="EK144" s="10"/>
      <c r="EL144" s="11"/>
      <c r="EM144" s="10"/>
      <c r="EN144" s="11"/>
      <c r="EO144" s="10"/>
      <c r="EP144" s="8"/>
      <c r="EQ144" s="8">
        <f>EC144+EP144</f>
        <v>0</v>
      </c>
      <c r="ER144" s="11"/>
      <c r="ES144" s="10"/>
      <c r="ET144" s="11"/>
      <c r="EU144" s="10"/>
      <c r="EV144" s="11"/>
      <c r="EW144" s="10"/>
      <c r="EX144" s="8"/>
      <c r="EY144" s="11"/>
      <c r="EZ144" s="10"/>
      <c r="FA144" s="11"/>
      <c r="FB144" s="10"/>
      <c r="FC144" s="11"/>
      <c r="FD144" s="10"/>
      <c r="FE144" s="11"/>
      <c r="FF144" s="10"/>
      <c r="FG144" s="11"/>
      <c r="FH144" s="10"/>
      <c r="FI144" s="11"/>
      <c r="FJ144" s="10"/>
      <c r="FK144" s="8"/>
      <c r="FL144" s="8">
        <f>EX144+FK144</f>
        <v>0</v>
      </c>
      <c r="FM144" s="11"/>
      <c r="FN144" s="10"/>
      <c r="FO144" s="11"/>
      <c r="FP144" s="10"/>
      <c r="FQ144" s="11"/>
      <c r="FR144" s="10"/>
      <c r="FS144" s="8"/>
      <c r="FT144" s="11"/>
      <c r="FU144" s="10"/>
      <c r="FV144" s="11"/>
      <c r="FW144" s="10"/>
      <c r="FX144" s="11"/>
      <c r="FY144" s="10"/>
      <c r="FZ144" s="11"/>
      <c r="GA144" s="10"/>
      <c r="GB144" s="11"/>
      <c r="GC144" s="10"/>
      <c r="GD144" s="11"/>
      <c r="GE144" s="10"/>
      <c r="GF144" s="8"/>
      <c r="GG144" s="8">
        <f>FS144+GF144</f>
        <v>0</v>
      </c>
    </row>
    <row r="145" spans="1:189" ht="12.75">
      <c r="A145" s="7"/>
      <c r="B145" s="7">
        <v>8</v>
      </c>
      <c r="C145" s="7">
        <v>1</v>
      </c>
      <c r="D145" s="7"/>
      <c r="E145" s="7" t="s">
        <v>300</v>
      </c>
      <c r="F145" s="3" t="s">
        <v>301</v>
      </c>
      <c r="G145" s="7">
        <f>COUNTIF(V145:GG145,"e")</f>
        <v>0</v>
      </c>
      <c r="H145" s="7">
        <f>COUNTIF(V145:GG145,"z")</f>
        <v>0</v>
      </c>
      <c r="I145" s="7">
        <f>SUM(J145:R145)</f>
        <v>0</v>
      </c>
      <c r="J145" s="7">
        <f>V145+AQ145+BL145+CG145+DB145+DW145+ER145+FM145</f>
        <v>0</v>
      </c>
      <c r="K145" s="7">
        <f>X145+AS145+BN145+CI145+DD145+DY145+ET145+FO145</f>
        <v>0</v>
      </c>
      <c r="L145" s="7">
        <f>Z145+AU145+BP145+CK145+DF145+EA145+EV145+FQ145</f>
        <v>0</v>
      </c>
      <c r="M145" s="7">
        <f>AC145+AX145+BS145+CN145+DI145+ED145+EY145+FT145</f>
        <v>0</v>
      </c>
      <c r="N145" s="7">
        <f>AE145+AZ145+BU145+CP145+DK145+EF145+FA145+FV145</f>
        <v>0</v>
      </c>
      <c r="O145" s="7">
        <f>AG145+BB145+BW145+CR145+DM145+EH145+FC145+FX145</f>
        <v>0</v>
      </c>
      <c r="P145" s="7">
        <f>AI145+BD145+BY145+CT145+DO145+EJ145+FE145+FZ145</f>
        <v>0</v>
      </c>
      <c r="Q145" s="7">
        <f>AK145+BF145+CA145+CV145+DQ145+EL145+FG145+GB145</f>
        <v>0</v>
      </c>
      <c r="R145" s="7">
        <f>AM145+BH145+CC145+CX145+DS145+EN145+FI145+GD145</f>
        <v>0</v>
      </c>
      <c r="S145" s="8">
        <f>AP145+BK145+CF145+DA145+DV145+EQ145+FL145+GG145</f>
        <v>0</v>
      </c>
      <c r="T145" s="8">
        <f>AO145+BJ145+CE145+CZ145+DU145+EP145+FK145+GF145</f>
        <v>0</v>
      </c>
      <c r="U145" s="8">
        <v>0.7</v>
      </c>
      <c r="V145" s="11"/>
      <c r="W145" s="10"/>
      <c r="X145" s="11"/>
      <c r="Y145" s="10"/>
      <c r="Z145" s="11"/>
      <c r="AA145" s="10"/>
      <c r="AB145" s="8"/>
      <c r="AC145" s="11"/>
      <c r="AD145" s="10"/>
      <c r="AE145" s="11"/>
      <c r="AF145" s="10"/>
      <c r="AG145" s="11"/>
      <c r="AH145" s="10"/>
      <c r="AI145" s="11"/>
      <c r="AJ145" s="10"/>
      <c r="AK145" s="11"/>
      <c r="AL145" s="10"/>
      <c r="AM145" s="11"/>
      <c r="AN145" s="10"/>
      <c r="AO145" s="8"/>
      <c r="AP145" s="8">
        <f>AB145+AO145</f>
        <v>0</v>
      </c>
      <c r="AQ145" s="11"/>
      <c r="AR145" s="10"/>
      <c r="AS145" s="11"/>
      <c r="AT145" s="10"/>
      <c r="AU145" s="11"/>
      <c r="AV145" s="10"/>
      <c r="AW145" s="8"/>
      <c r="AX145" s="11"/>
      <c r="AY145" s="10"/>
      <c r="AZ145" s="11"/>
      <c r="BA145" s="10"/>
      <c r="BB145" s="11"/>
      <c r="BC145" s="10"/>
      <c r="BD145" s="11"/>
      <c r="BE145" s="10"/>
      <c r="BF145" s="11"/>
      <c r="BG145" s="10"/>
      <c r="BH145" s="11"/>
      <c r="BI145" s="10"/>
      <c r="BJ145" s="8"/>
      <c r="BK145" s="8">
        <f>AW145+BJ145</f>
        <v>0</v>
      </c>
      <c r="BL145" s="11">
        <v>8</v>
      </c>
      <c r="BM145" s="10" t="s">
        <v>62</v>
      </c>
      <c r="BN145" s="11"/>
      <c r="BO145" s="10"/>
      <c r="BP145" s="11"/>
      <c r="BQ145" s="10"/>
      <c r="BR145" s="8">
        <v>0.8</v>
      </c>
      <c r="BS145" s="11"/>
      <c r="BT145" s="10"/>
      <c r="BU145" s="11">
        <v>10</v>
      </c>
      <c r="BV145" s="10" t="s">
        <v>62</v>
      </c>
      <c r="BW145" s="11"/>
      <c r="BX145" s="10"/>
      <c r="BY145" s="11"/>
      <c r="BZ145" s="10"/>
      <c r="CA145" s="11"/>
      <c r="CB145" s="10"/>
      <c r="CC145" s="11"/>
      <c r="CD145" s="10"/>
      <c r="CE145" s="8">
        <v>1.2</v>
      </c>
      <c r="CF145" s="8">
        <f>BR145+CE145</f>
        <v>0</v>
      </c>
      <c r="CG145" s="11"/>
      <c r="CH145" s="10"/>
      <c r="CI145" s="11"/>
      <c r="CJ145" s="10"/>
      <c r="CK145" s="11"/>
      <c r="CL145" s="10"/>
      <c r="CM145" s="8"/>
      <c r="CN145" s="11"/>
      <c r="CO145" s="10"/>
      <c r="CP145" s="11"/>
      <c r="CQ145" s="10"/>
      <c r="CR145" s="11"/>
      <c r="CS145" s="10"/>
      <c r="CT145" s="11"/>
      <c r="CU145" s="10"/>
      <c r="CV145" s="11"/>
      <c r="CW145" s="10"/>
      <c r="CX145" s="11"/>
      <c r="CY145" s="10"/>
      <c r="CZ145" s="8"/>
      <c r="DA145" s="8">
        <f>CM145+CZ145</f>
        <v>0</v>
      </c>
      <c r="DB145" s="11"/>
      <c r="DC145" s="10"/>
      <c r="DD145" s="11"/>
      <c r="DE145" s="10"/>
      <c r="DF145" s="11"/>
      <c r="DG145" s="10"/>
      <c r="DH145" s="8"/>
      <c r="DI145" s="11"/>
      <c r="DJ145" s="10"/>
      <c r="DK145" s="11"/>
      <c r="DL145" s="10"/>
      <c r="DM145" s="11"/>
      <c r="DN145" s="10"/>
      <c r="DO145" s="11"/>
      <c r="DP145" s="10"/>
      <c r="DQ145" s="11"/>
      <c r="DR145" s="10"/>
      <c r="DS145" s="11"/>
      <c r="DT145" s="10"/>
      <c r="DU145" s="8"/>
      <c r="DV145" s="8">
        <f>DH145+DU145</f>
        <v>0</v>
      </c>
      <c r="DW145" s="11"/>
      <c r="DX145" s="10"/>
      <c r="DY145" s="11"/>
      <c r="DZ145" s="10"/>
      <c r="EA145" s="11"/>
      <c r="EB145" s="10"/>
      <c r="EC145" s="8"/>
      <c r="ED145" s="11"/>
      <c r="EE145" s="10"/>
      <c r="EF145" s="11"/>
      <c r="EG145" s="10"/>
      <c r="EH145" s="11"/>
      <c r="EI145" s="10"/>
      <c r="EJ145" s="11"/>
      <c r="EK145" s="10"/>
      <c r="EL145" s="11"/>
      <c r="EM145" s="10"/>
      <c r="EN145" s="11"/>
      <c r="EO145" s="10"/>
      <c r="EP145" s="8"/>
      <c r="EQ145" s="8">
        <f>EC145+EP145</f>
        <v>0</v>
      </c>
      <c r="ER145" s="11"/>
      <c r="ES145" s="10"/>
      <c r="ET145" s="11"/>
      <c r="EU145" s="10"/>
      <c r="EV145" s="11"/>
      <c r="EW145" s="10"/>
      <c r="EX145" s="8"/>
      <c r="EY145" s="11"/>
      <c r="EZ145" s="10"/>
      <c r="FA145" s="11"/>
      <c r="FB145" s="10"/>
      <c r="FC145" s="11"/>
      <c r="FD145" s="10"/>
      <c r="FE145" s="11"/>
      <c r="FF145" s="10"/>
      <c r="FG145" s="11"/>
      <c r="FH145" s="10"/>
      <c r="FI145" s="11"/>
      <c r="FJ145" s="10"/>
      <c r="FK145" s="8"/>
      <c r="FL145" s="8">
        <f>EX145+FK145</f>
        <v>0</v>
      </c>
      <c r="FM145" s="11"/>
      <c r="FN145" s="10"/>
      <c r="FO145" s="11"/>
      <c r="FP145" s="10"/>
      <c r="FQ145" s="11"/>
      <c r="FR145" s="10"/>
      <c r="FS145" s="8"/>
      <c r="FT145" s="11"/>
      <c r="FU145" s="10"/>
      <c r="FV145" s="11"/>
      <c r="FW145" s="10"/>
      <c r="FX145" s="11"/>
      <c r="FY145" s="10"/>
      <c r="FZ145" s="11"/>
      <c r="GA145" s="10"/>
      <c r="GB145" s="11"/>
      <c r="GC145" s="10"/>
      <c r="GD145" s="11"/>
      <c r="GE145" s="10"/>
      <c r="GF145" s="8"/>
      <c r="GG145" s="8">
        <f>FS145+GF145</f>
        <v>0</v>
      </c>
    </row>
    <row r="146" spans="1:189" ht="12.75">
      <c r="A146" s="7"/>
      <c r="B146" s="7">
        <v>8</v>
      </c>
      <c r="C146" s="7">
        <v>1</v>
      </c>
      <c r="D146" s="7"/>
      <c r="E146" s="7" t="s">
        <v>302</v>
      </c>
      <c r="F146" s="3" t="s">
        <v>303</v>
      </c>
      <c r="G146" s="7">
        <f>COUNTIF(V146:GG146,"e")</f>
        <v>0</v>
      </c>
      <c r="H146" s="7">
        <f>COUNTIF(V146:GG146,"z")</f>
        <v>0</v>
      </c>
      <c r="I146" s="7">
        <f>SUM(J146:R146)</f>
        <v>0</v>
      </c>
      <c r="J146" s="7">
        <f>V146+AQ146+BL146+CG146+DB146+DW146+ER146+FM146</f>
        <v>0</v>
      </c>
      <c r="K146" s="7">
        <f>X146+AS146+BN146+CI146+DD146+DY146+ET146+FO146</f>
        <v>0</v>
      </c>
      <c r="L146" s="7">
        <f>Z146+AU146+BP146+CK146+DF146+EA146+EV146+FQ146</f>
        <v>0</v>
      </c>
      <c r="M146" s="7">
        <f>AC146+AX146+BS146+CN146+DI146+ED146+EY146+FT146</f>
        <v>0</v>
      </c>
      <c r="N146" s="7">
        <f>AE146+AZ146+BU146+CP146+DK146+EF146+FA146+FV146</f>
        <v>0</v>
      </c>
      <c r="O146" s="7">
        <f>AG146+BB146+BW146+CR146+DM146+EH146+FC146+FX146</f>
        <v>0</v>
      </c>
      <c r="P146" s="7">
        <f>AI146+BD146+BY146+CT146+DO146+EJ146+FE146+FZ146</f>
        <v>0</v>
      </c>
      <c r="Q146" s="7">
        <f>AK146+BF146+CA146+CV146+DQ146+EL146+FG146+GB146</f>
        <v>0</v>
      </c>
      <c r="R146" s="7">
        <f>AM146+BH146+CC146+CX146+DS146+EN146+FI146+GD146</f>
        <v>0</v>
      </c>
      <c r="S146" s="8">
        <f>AP146+BK146+CF146+DA146+DV146+EQ146+FL146+GG146</f>
        <v>0</v>
      </c>
      <c r="T146" s="8">
        <f>AO146+BJ146+CE146+CZ146+DU146+EP146+FK146+GF146</f>
        <v>0</v>
      </c>
      <c r="U146" s="8">
        <v>0.9</v>
      </c>
      <c r="V146" s="11"/>
      <c r="W146" s="10"/>
      <c r="X146" s="11"/>
      <c r="Y146" s="10"/>
      <c r="Z146" s="11"/>
      <c r="AA146" s="10"/>
      <c r="AB146" s="8"/>
      <c r="AC146" s="11"/>
      <c r="AD146" s="10"/>
      <c r="AE146" s="11"/>
      <c r="AF146" s="10"/>
      <c r="AG146" s="11"/>
      <c r="AH146" s="10"/>
      <c r="AI146" s="11"/>
      <c r="AJ146" s="10"/>
      <c r="AK146" s="11"/>
      <c r="AL146" s="10"/>
      <c r="AM146" s="11"/>
      <c r="AN146" s="10"/>
      <c r="AO146" s="8"/>
      <c r="AP146" s="8">
        <f>AB146+AO146</f>
        <v>0</v>
      </c>
      <c r="AQ146" s="11"/>
      <c r="AR146" s="10"/>
      <c r="AS146" s="11"/>
      <c r="AT146" s="10"/>
      <c r="AU146" s="11"/>
      <c r="AV146" s="10"/>
      <c r="AW146" s="8"/>
      <c r="AX146" s="11"/>
      <c r="AY146" s="10"/>
      <c r="AZ146" s="11"/>
      <c r="BA146" s="10"/>
      <c r="BB146" s="11"/>
      <c r="BC146" s="10"/>
      <c r="BD146" s="11"/>
      <c r="BE146" s="10"/>
      <c r="BF146" s="11"/>
      <c r="BG146" s="10"/>
      <c r="BH146" s="11"/>
      <c r="BI146" s="10"/>
      <c r="BJ146" s="8"/>
      <c r="BK146" s="8">
        <f>AW146+BJ146</f>
        <v>0</v>
      </c>
      <c r="BL146" s="11">
        <v>8</v>
      </c>
      <c r="BM146" s="10" t="s">
        <v>62</v>
      </c>
      <c r="BN146" s="11"/>
      <c r="BO146" s="10"/>
      <c r="BP146" s="11"/>
      <c r="BQ146" s="10"/>
      <c r="BR146" s="8">
        <v>0.8</v>
      </c>
      <c r="BS146" s="11"/>
      <c r="BT146" s="10"/>
      <c r="BU146" s="11">
        <v>10</v>
      </c>
      <c r="BV146" s="10" t="s">
        <v>62</v>
      </c>
      <c r="BW146" s="11"/>
      <c r="BX146" s="10"/>
      <c r="BY146" s="11"/>
      <c r="BZ146" s="10"/>
      <c r="CA146" s="11"/>
      <c r="CB146" s="10"/>
      <c r="CC146" s="11"/>
      <c r="CD146" s="10"/>
      <c r="CE146" s="8">
        <v>1.2</v>
      </c>
      <c r="CF146" s="8">
        <f>BR146+CE146</f>
        <v>0</v>
      </c>
      <c r="CG146" s="11"/>
      <c r="CH146" s="10"/>
      <c r="CI146" s="11"/>
      <c r="CJ146" s="10"/>
      <c r="CK146" s="11"/>
      <c r="CL146" s="10"/>
      <c r="CM146" s="8"/>
      <c r="CN146" s="11"/>
      <c r="CO146" s="10"/>
      <c r="CP146" s="11"/>
      <c r="CQ146" s="10"/>
      <c r="CR146" s="11"/>
      <c r="CS146" s="10"/>
      <c r="CT146" s="11"/>
      <c r="CU146" s="10"/>
      <c r="CV146" s="11"/>
      <c r="CW146" s="10"/>
      <c r="CX146" s="11"/>
      <c r="CY146" s="10"/>
      <c r="CZ146" s="8"/>
      <c r="DA146" s="8">
        <f>CM146+CZ146</f>
        <v>0</v>
      </c>
      <c r="DB146" s="11"/>
      <c r="DC146" s="10"/>
      <c r="DD146" s="11"/>
      <c r="DE146" s="10"/>
      <c r="DF146" s="11"/>
      <c r="DG146" s="10"/>
      <c r="DH146" s="8"/>
      <c r="DI146" s="11"/>
      <c r="DJ146" s="10"/>
      <c r="DK146" s="11"/>
      <c r="DL146" s="10"/>
      <c r="DM146" s="11"/>
      <c r="DN146" s="10"/>
      <c r="DO146" s="11"/>
      <c r="DP146" s="10"/>
      <c r="DQ146" s="11"/>
      <c r="DR146" s="10"/>
      <c r="DS146" s="11"/>
      <c r="DT146" s="10"/>
      <c r="DU146" s="8"/>
      <c r="DV146" s="8">
        <f>DH146+DU146</f>
        <v>0</v>
      </c>
      <c r="DW146" s="11"/>
      <c r="DX146" s="10"/>
      <c r="DY146" s="11"/>
      <c r="DZ146" s="10"/>
      <c r="EA146" s="11"/>
      <c r="EB146" s="10"/>
      <c r="EC146" s="8"/>
      <c r="ED146" s="11"/>
      <c r="EE146" s="10"/>
      <c r="EF146" s="11"/>
      <c r="EG146" s="10"/>
      <c r="EH146" s="11"/>
      <c r="EI146" s="10"/>
      <c r="EJ146" s="11"/>
      <c r="EK146" s="10"/>
      <c r="EL146" s="11"/>
      <c r="EM146" s="10"/>
      <c r="EN146" s="11"/>
      <c r="EO146" s="10"/>
      <c r="EP146" s="8"/>
      <c r="EQ146" s="8">
        <f>EC146+EP146</f>
        <v>0</v>
      </c>
      <c r="ER146" s="11"/>
      <c r="ES146" s="10"/>
      <c r="ET146" s="11"/>
      <c r="EU146" s="10"/>
      <c r="EV146" s="11"/>
      <c r="EW146" s="10"/>
      <c r="EX146" s="8"/>
      <c r="EY146" s="11"/>
      <c r="EZ146" s="10"/>
      <c r="FA146" s="11"/>
      <c r="FB146" s="10"/>
      <c r="FC146" s="11"/>
      <c r="FD146" s="10"/>
      <c r="FE146" s="11"/>
      <c r="FF146" s="10"/>
      <c r="FG146" s="11"/>
      <c r="FH146" s="10"/>
      <c r="FI146" s="11"/>
      <c r="FJ146" s="10"/>
      <c r="FK146" s="8"/>
      <c r="FL146" s="8">
        <f>EX146+FK146</f>
        <v>0</v>
      </c>
      <c r="FM146" s="11"/>
      <c r="FN146" s="10"/>
      <c r="FO146" s="11"/>
      <c r="FP146" s="10"/>
      <c r="FQ146" s="11"/>
      <c r="FR146" s="10"/>
      <c r="FS146" s="8"/>
      <c r="FT146" s="11"/>
      <c r="FU146" s="10"/>
      <c r="FV146" s="11"/>
      <c r="FW146" s="10"/>
      <c r="FX146" s="11"/>
      <c r="FY146" s="10"/>
      <c r="FZ146" s="11"/>
      <c r="GA146" s="10"/>
      <c r="GB146" s="11"/>
      <c r="GC146" s="10"/>
      <c r="GD146" s="11"/>
      <c r="GE146" s="10"/>
      <c r="GF146" s="8"/>
      <c r="GG146" s="8">
        <f>FS146+GF146</f>
        <v>0</v>
      </c>
    </row>
    <row r="147" spans="1:189" ht="12.75">
      <c r="A147" s="7"/>
      <c r="B147" s="7">
        <v>8</v>
      </c>
      <c r="C147" s="7">
        <v>1</v>
      </c>
      <c r="D147" s="7"/>
      <c r="E147" s="7" t="s">
        <v>304</v>
      </c>
      <c r="F147" s="3" t="s">
        <v>305</v>
      </c>
      <c r="G147" s="7">
        <f>COUNTIF(V147:GG147,"e")</f>
        <v>0</v>
      </c>
      <c r="H147" s="7">
        <f>COUNTIF(V147:GG147,"z")</f>
        <v>0</v>
      </c>
      <c r="I147" s="7">
        <f>SUM(J147:R147)</f>
        <v>0</v>
      </c>
      <c r="J147" s="7">
        <f>V147+AQ147+BL147+CG147+DB147+DW147+ER147+FM147</f>
        <v>0</v>
      </c>
      <c r="K147" s="7">
        <f>X147+AS147+BN147+CI147+DD147+DY147+ET147+FO147</f>
        <v>0</v>
      </c>
      <c r="L147" s="7">
        <f>Z147+AU147+BP147+CK147+DF147+EA147+EV147+FQ147</f>
        <v>0</v>
      </c>
      <c r="M147" s="7">
        <f>AC147+AX147+BS147+CN147+DI147+ED147+EY147+FT147</f>
        <v>0</v>
      </c>
      <c r="N147" s="7">
        <f>AE147+AZ147+BU147+CP147+DK147+EF147+FA147+FV147</f>
        <v>0</v>
      </c>
      <c r="O147" s="7">
        <f>AG147+BB147+BW147+CR147+DM147+EH147+FC147+FX147</f>
        <v>0</v>
      </c>
      <c r="P147" s="7">
        <f>AI147+BD147+BY147+CT147+DO147+EJ147+FE147+FZ147</f>
        <v>0</v>
      </c>
      <c r="Q147" s="7">
        <f>AK147+BF147+CA147+CV147+DQ147+EL147+FG147+GB147</f>
        <v>0</v>
      </c>
      <c r="R147" s="7">
        <f>AM147+BH147+CC147+CX147+DS147+EN147+FI147+GD147</f>
        <v>0</v>
      </c>
      <c r="S147" s="8">
        <f>AP147+BK147+CF147+DA147+DV147+EQ147+FL147+GG147</f>
        <v>0</v>
      </c>
      <c r="T147" s="8">
        <f>AO147+BJ147+CE147+CZ147+DU147+EP147+FK147+GF147</f>
        <v>0</v>
      </c>
      <c r="U147" s="8">
        <v>0.9</v>
      </c>
      <c r="V147" s="11"/>
      <c r="W147" s="10"/>
      <c r="X147" s="11"/>
      <c r="Y147" s="10"/>
      <c r="Z147" s="11"/>
      <c r="AA147" s="10"/>
      <c r="AB147" s="8"/>
      <c r="AC147" s="11"/>
      <c r="AD147" s="10"/>
      <c r="AE147" s="11"/>
      <c r="AF147" s="10"/>
      <c r="AG147" s="11"/>
      <c r="AH147" s="10"/>
      <c r="AI147" s="11"/>
      <c r="AJ147" s="10"/>
      <c r="AK147" s="11"/>
      <c r="AL147" s="10"/>
      <c r="AM147" s="11"/>
      <c r="AN147" s="10"/>
      <c r="AO147" s="8"/>
      <c r="AP147" s="8">
        <f>AB147+AO147</f>
        <v>0</v>
      </c>
      <c r="AQ147" s="11"/>
      <c r="AR147" s="10"/>
      <c r="AS147" s="11"/>
      <c r="AT147" s="10"/>
      <c r="AU147" s="11"/>
      <c r="AV147" s="10"/>
      <c r="AW147" s="8"/>
      <c r="AX147" s="11"/>
      <c r="AY147" s="10"/>
      <c r="AZ147" s="11"/>
      <c r="BA147" s="10"/>
      <c r="BB147" s="11"/>
      <c r="BC147" s="10"/>
      <c r="BD147" s="11"/>
      <c r="BE147" s="10"/>
      <c r="BF147" s="11"/>
      <c r="BG147" s="10"/>
      <c r="BH147" s="11"/>
      <c r="BI147" s="10"/>
      <c r="BJ147" s="8"/>
      <c r="BK147" s="8">
        <f>AW147+BJ147</f>
        <v>0</v>
      </c>
      <c r="BL147" s="11">
        <v>8</v>
      </c>
      <c r="BM147" s="10" t="s">
        <v>62</v>
      </c>
      <c r="BN147" s="11"/>
      <c r="BO147" s="10"/>
      <c r="BP147" s="11"/>
      <c r="BQ147" s="10"/>
      <c r="BR147" s="8">
        <v>0.8</v>
      </c>
      <c r="BS147" s="11"/>
      <c r="BT147" s="10"/>
      <c r="BU147" s="11">
        <v>10</v>
      </c>
      <c r="BV147" s="10" t="s">
        <v>62</v>
      </c>
      <c r="BW147" s="11"/>
      <c r="BX147" s="10"/>
      <c r="BY147" s="11"/>
      <c r="BZ147" s="10"/>
      <c r="CA147" s="11"/>
      <c r="CB147" s="10"/>
      <c r="CC147" s="11"/>
      <c r="CD147" s="10"/>
      <c r="CE147" s="8">
        <v>1.2</v>
      </c>
      <c r="CF147" s="8">
        <f>BR147+CE147</f>
        <v>0</v>
      </c>
      <c r="CG147" s="11"/>
      <c r="CH147" s="10"/>
      <c r="CI147" s="11"/>
      <c r="CJ147" s="10"/>
      <c r="CK147" s="11"/>
      <c r="CL147" s="10"/>
      <c r="CM147" s="8"/>
      <c r="CN147" s="11"/>
      <c r="CO147" s="10"/>
      <c r="CP147" s="11"/>
      <c r="CQ147" s="10"/>
      <c r="CR147" s="11"/>
      <c r="CS147" s="10"/>
      <c r="CT147" s="11"/>
      <c r="CU147" s="10"/>
      <c r="CV147" s="11"/>
      <c r="CW147" s="10"/>
      <c r="CX147" s="11"/>
      <c r="CY147" s="10"/>
      <c r="CZ147" s="8"/>
      <c r="DA147" s="8">
        <f>CM147+CZ147</f>
        <v>0</v>
      </c>
      <c r="DB147" s="11"/>
      <c r="DC147" s="10"/>
      <c r="DD147" s="11"/>
      <c r="DE147" s="10"/>
      <c r="DF147" s="11"/>
      <c r="DG147" s="10"/>
      <c r="DH147" s="8"/>
      <c r="DI147" s="11"/>
      <c r="DJ147" s="10"/>
      <c r="DK147" s="11"/>
      <c r="DL147" s="10"/>
      <c r="DM147" s="11"/>
      <c r="DN147" s="10"/>
      <c r="DO147" s="11"/>
      <c r="DP147" s="10"/>
      <c r="DQ147" s="11"/>
      <c r="DR147" s="10"/>
      <c r="DS147" s="11"/>
      <c r="DT147" s="10"/>
      <c r="DU147" s="8"/>
      <c r="DV147" s="8">
        <f>DH147+DU147</f>
        <v>0</v>
      </c>
      <c r="DW147" s="11"/>
      <c r="DX147" s="10"/>
      <c r="DY147" s="11"/>
      <c r="DZ147" s="10"/>
      <c r="EA147" s="11"/>
      <c r="EB147" s="10"/>
      <c r="EC147" s="8"/>
      <c r="ED147" s="11"/>
      <c r="EE147" s="10"/>
      <c r="EF147" s="11"/>
      <c r="EG147" s="10"/>
      <c r="EH147" s="11"/>
      <c r="EI147" s="10"/>
      <c r="EJ147" s="11"/>
      <c r="EK147" s="10"/>
      <c r="EL147" s="11"/>
      <c r="EM147" s="10"/>
      <c r="EN147" s="11"/>
      <c r="EO147" s="10"/>
      <c r="EP147" s="8"/>
      <c r="EQ147" s="8">
        <f>EC147+EP147</f>
        <v>0</v>
      </c>
      <c r="ER147" s="11"/>
      <c r="ES147" s="10"/>
      <c r="ET147" s="11"/>
      <c r="EU147" s="10"/>
      <c r="EV147" s="11"/>
      <c r="EW147" s="10"/>
      <c r="EX147" s="8"/>
      <c r="EY147" s="11"/>
      <c r="EZ147" s="10"/>
      <c r="FA147" s="11"/>
      <c r="FB147" s="10"/>
      <c r="FC147" s="11"/>
      <c r="FD147" s="10"/>
      <c r="FE147" s="11"/>
      <c r="FF147" s="10"/>
      <c r="FG147" s="11"/>
      <c r="FH147" s="10"/>
      <c r="FI147" s="11"/>
      <c r="FJ147" s="10"/>
      <c r="FK147" s="8"/>
      <c r="FL147" s="8">
        <f>EX147+FK147</f>
        <v>0</v>
      </c>
      <c r="FM147" s="11"/>
      <c r="FN147" s="10"/>
      <c r="FO147" s="11"/>
      <c r="FP147" s="10"/>
      <c r="FQ147" s="11"/>
      <c r="FR147" s="10"/>
      <c r="FS147" s="8"/>
      <c r="FT147" s="11"/>
      <c r="FU147" s="10"/>
      <c r="FV147" s="11"/>
      <c r="FW147" s="10"/>
      <c r="FX147" s="11"/>
      <c r="FY147" s="10"/>
      <c r="FZ147" s="11"/>
      <c r="GA147" s="10"/>
      <c r="GB147" s="11"/>
      <c r="GC147" s="10"/>
      <c r="GD147" s="11"/>
      <c r="GE147" s="10"/>
      <c r="GF147" s="8"/>
      <c r="GG147" s="8">
        <f>FS147+GF147</f>
        <v>0</v>
      </c>
    </row>
    <row r="148" spans="1:189" ht="12.75">
      <c r="A148" s="7"/>
      <c r="B148" s="7">
        <v>8</v>
      </c>
      <c r="C148" s="7">
        <v>1</v>
      </c>
      <c r="D148" s="7"/>
      <c r="E148" s="7" t="s">
        <v>306</v>
      </c>
      <c r="F148" s="3" t="s">
        <v>307</v>
      </c>
      <c r="G148" s="7">
        <f>COUNTIF(V148:GG148,"e")</f>
        <v>0</v>
      </c>
      <c r="H148" s="7">
        <f>COUNTIF(V148:GG148,"z")</f>
        <v>0</v>
      </c>
      <c r="I148" s="7">
        <f>SUM(J148:R148)</f>
        <v>0</v>
      </c>
      <c r="J148" s="7">
        <f>V148+AQ148+BL148+CG148+DB148+DW148+ER148+FM148</f>
        <v>0</v>
      </c>
      <c r="K148" s="7">
        <f>X148+AS148+BN148+CI148+DD148+DY148+ET148+FO148</f>
        <v>0</v>
      </c>
      <c r="L148" s="7">
        <f>Z148+AU148+BP148+CK148+DF148+EA148+EV148+FQ148</f>
        <v>0</v>
      </c>
      <c r="M148" s="7">
        <f>AC148+AX148+BS148+CN148+DI148+ED148+EY148+FT148</f>
        <v>0</v>
      </c>
      <c r="N148" s="7">
        <f>AE148+AZ148+BU148+CP148+DK148+EF148+FA148+FV148</f>
        <v>0</v>
      </c>
      <c r="O148" s="7">
        <f>AG148+BB148+BW148+CR148+DM148+EH148+FC148+FX148</f>
        <v>0</v>
      </c>
      <c r="P148" s="7">
        <f>AI148+BD148+BY148+CT148+DO148+EJ148+FE148+FZ148</f>
        <v>0</v>
      </c>
      <c r="Q148" s="7">
        <f>AK148+BF148+CA148+CV148+DQ148+EL148+FG148+GB148</f>
        <v>0</v>
      </c>
      <c r="R148" s="7">
        <f>AM148+BH148+CC148+CX148+DS148+EN148+FI148+GD148</f>
        <v>0</v>
      </c>
      <c r="S148" s="8">
        <f>AP148+BK148+CF148+DA148+DV148+EQ148+FL148+GG148</f>
        <v>0</v>
      </c>
      <c r="T148" s="8">
        <f>AO148+BJ148+CE148+CZ148+DU148+EP148+FK148+GF148</f>
        <v>0</v>
      </c>
      <c r="U148" s="8">
        <v>0.8</v>
      </c>
      <c r="V148" s="11"/>
      <c r="W148" s="10"/>
      <c r="X148" s="11"/>
      <c r="Y148" s="10"/>
      <c r="Z148" s="11"/>
      <c r="AA148" s="10"/>
      <c r="AB148" s="8"/>
      <c r="AC148" s="11"/>
      <c r="AD148" s="10"/>
      <c r="AE148" s="11"/>
      <c r="AF148" s="10"/>
      <c r="AG148" s="11"/>
      <c r="AH148" s="10"/>
      <c r="AI148" s="11"/>
      <c r="AJ148" s="10"/>
      <c r="AK148" s="11"/>
      <c r="AL148" s="10"/>
      <c r="AM148" s="11"/>
      <c r="AN148" s="10"/>
      <c r="AO148" s="8"/>
      <c r="AP148" s="8">
        <f>AB148+AO148</f>
        <v>0</v>
      </c>
      <c r="AQ148" s="11"/>
      <c r="AR148" s="10"/>
      <c r="AS148" s="11"/>
      <c r="AT148" s="10"/>
      <c r="AU148" s="11"/>
      <c r="AV148" s="10"/>
      <c r="AW148" s="8"/>
      <c r="AX148" s="11"/>
      <c r="AY148" s="10"/>
      <c r="AZ148" s="11"/>
      <c r="BA148" s="10"/>
      <c r="BB148" s="11"/>
      <c r="BC148" s="10"/>
      <c r="BD148" s="11"/>
      <c r="BE148" s="10"/>
      <c r="BF148" s="11"/>
      <c r="BG148" s="10"/>
      <c r="BH148" s="11"/>
      <c r="BI148" s="10"/>
      <c r="BJ148" s="8"/>
      <c r="BK148" s="8">
        <f>AW148+BJ148</f>
        <v>0</v>
      </c>
      <c r="BL148" s="11">
        <v>8</v>
      </c>
      <c r="BM148" s="10" t="s">
        <v>62</v>
      </c>
      <c r="BN148" s="11"/>
      <c r="BO148" s="10"/>
      <c r="BP148" s="11"/>
      <c r="BQ148" s="10"/>
      <c r="BR148" s="8">
        <v>0.8</v>
      </c>
      <c r="BS148" s="11"/>
      <c r="BT148" s="10"/>
      <c r="BU148" s="11">
        <v>10</v>
      </c>
      <c r="BV148" s="10" t="s">
        <v>62</v>
      </c>
      <c r="BW148" s="11"/>
      <c r="BX148" s="10"/>
      <c r="BY148" s="11"/>
      <c r="BZ148" s="10"/>
      <c r="CA148" s="11"/>
      <c r="CB148" s="10"/>
      <c r="CC148" s="11"/>
      <c r="CD148" s="10"/>
      <c r="CE148" s="8">
        <v>1.2</v>
      </c>
      <c r="CF148" s="8">
        <f>BR148+CE148</f>
        <v>0</v>
      </c>
      <c r="CG148" s="11"/>
      <c r="CH148" s="10"/>
      <c r="CI148" s="11"/>
      <c r="CJ148" s="10"/>
      <c r="CK148" s="11"/>
      <c r="CL148" s="10"/>
      <c r="CM148" s="8"/>
      <c r="CN148" s="11"/>
      <c r="CO148" s="10"/>
      <c r="CP148" s="11"/>
      <c r="CQ148" s="10"/>
      <c r="CR148" s="11"/>
      <c r="CS148" s="10"/>
      <c r="CT148" s="11"/>
      <c r="CU148" s="10"/>
      <c r="CV148" s="11"/>
      <c r="CW148" s="10"/>
      <c r="CX148" s="11"/>
      <c r="CY148" s="10"/>
      <c r="CZ148" s="8"/>
      <c r="DA148" s="8">
        <f>CM148+CZ148</f>
        <v>0</v>
      </c>
      <c r="DB148" s="11"/>
      <c r="DC148" s="10"/>
      <c r="DD148" s="11"/>
      <c r="DE148" s="10"/>
      <c r="DF148" s="11"/>
      <c r="DG148" s="10"/>
      <c r="DH148" s="8"/>
      <c r="DI148" s="11"/>
      <c r="DJ148" s="10"/>
      <c r="DK148" s="11"/>
      <c r="DL148" s="10"/>
      <c r="DM148" s="11"/>
      <c r="DN148" s="10"/>
      <c r="DO148" s="11"/>
      <c r="DP148" s="10"/>
      <c r="DQ148" s="11"/>
      <c r="DR148" s="10"/>
      <c r="DS148" s="11"/>
      <c r="DT148" s="10"/>
      <c r="DU148" s="8"/>
      <c r="DV148" s="8">
        <f>DH148+DU148</f>
        <v>0</v>
      </c>
      <c r="DW148" s="11"/>
      <c r="DX148" s="10"/>
      <c r="DY148" s="11"/>
      <c r="DZ148" s="10"/>
      <c r="EA148" s="11"/>
      <c r="EB148" s="10"/>
      <c r="EC148" s="8"/>
      <c r="ED148" s="11"/>
      <c r="EE148" s="10"/>
      <c r="EF148" s="11"/>
      <c r="EG148" s="10"/>
      <c r="EH148" s="11"/>
      <c r="EI148" s="10"/>
      <c r="EJ148" s="11"/>
      <c r="EK148" s="10"/>
      <c r="EL148" s="11"/>
      <c r="EM148" s="10"/>
      <c r="EN148" s="11"/>
      <c r="EO148" s="10"/>
      <c r="EP148" s="8"/>
      <c r="EQ148" s="8">
        <f>EC148+EP148</f>
        <v>0</v>
      </c>
      <c r="ER148" s="11"/>
      <c r="ES148" s="10"/>
      <c r="ET148" s="11"/>
      <c r="EU148" s="10"/>
      <c r="EV148" s="11"/>
      <c r="EW148" s="10"/>
      <c r="EX148" s="8"/>
      <c r="EY148" s="11"/>
      <c r="EZ148" s="10"/>
      <c r="FA148" s="11"/>
      <c r="FB148" s="10"/>
      <c r="FC148" s="11"/>
      <c r="FD148" s="10"/>
      <c r="FE148" s="11"/>
      <c r="FF148" s="10"/>
      <c r="FG148" s="11"/>
      <c r="FH148" s="10"/>
      <c r="FI148" s="11"/>
      <c r="FJ148" s="10"/>
      <c r="FK148" s="8"/>
      <c r="FL148" s="8">
        <f>EX148+FK148</f>
        <v>0</v>
      </c>
      <c r="FM148" s="11"/>
      <c r="FN148" s="10"/>
      <c r="FO148" s="11"/>
      <c r="FP148" s="10"/>
      <c r="FQ148" s="11"/>
      <c r="FR148" s="10"/>
      <c r="FS148" s="8"/>
      <c r="FT148" s="11"/>
      <c r="FU148" s="10"/>
      <c r="FV148" s="11"/>
      <c r="FW148" s="10"/>
      <c r="FX148" s="11"/>
      <c r="FY148" s="10"/>
      <c r="FZ148" s="11"/>
      <c r="GA148" s="10"/>
      <c r="GB148" s="11"/>
      <c r="GC148" s="10"/>
      <c r="GD148" s="11"/>
      <c r="GE148" s="10"/>
      <c r="GF148" s="8"/>
      <c r="GG148" s="8">
        <f>FS148+GF148</f>
        <v>0</v>
      </c>
    </row>
    <row r="149" spans="1:189" ht="12.75">
      <c r="A149" s="7"/>
      <c r="B149" s="7">
        <v>9</v>
      </c>
      <c r="C149" s="7">
        <v>1</v>
      </c>
      <c r="D149" s="7"/>
      <c r="E149" s="7" t="s">
        <v>308</v>
      </c>
      <c r="F149" s="3" t="s">
        <v>309</v>
      </c>
      <c r="G149" s="7">
        <f>COUNTIF(V149:GG149,"e")</f>
        <v>0</v>
      </c>
      <c r="H149" s="7">
        <f>COUNTIF(V149:GG149,"z")</f>
        <v>0</v>
      </c>
      <c r="I149" s="7">
        <f>SUM(J149:R149)</f>
        <v>0</v>
      </c>
      <c r="J149" s="7">
        <f>V149+AQ149+BL149+CG149+DB149+DW149+ER149+FM149</f>
        <v>0</v>
      </c>
      <c r="K149" s="7">
        <f>X149+AS149+BN149+CI149+DD149+DY149+ET149+FO149</f>
        <v>0</v>
      </c>
      <c r="L149" s="7">
        <f>Z149+AU149+BP149+CK149+DF149+EA149+EV149+FQ149</f>
        <v>0</v>
      </c>
      <c r="M149" s="7">
        <f>AC149+AX149+BS149+CN149+DI149+ED149+EY149+FT149</f>
        <v>0</v>
      </c>
      <c r="N149" s="7">
        <f>AE149+AZ149+BU149+CP149+DK149+EF149+FA149+FV149</f>
        <v>0</v>
      </c>
      <c r="O149" s="7">
        <f>AG149+BB149+BW149+CR149+DM149+EH149+FC149+FX149</f>
        <v>0</v>
      </c>
      <c r="P149" s="7">
        <f>AI149+BD149+BY149+CT149+DO149+EJ149+FE149+FZ149</f>
        <v>0</v>
      </c>
      <c r="Q149" s="7">
        <f>AK149+BF149+CA149+CV149+DQ149+EL149+FG149+GB149</f>
        <v>0</v>
      </c>
      <c r="R149" s="7">
        <f>AM149+BH149+CC149+CX149+DS149+EN149+FI149+GD149</f>
        <v>0</v>
      </c>
      <c r="S149" s="8">
        <f>AP149+BK149+CF149+DA149+DV149+EQ149+FL149+GG149</f>
        <v>0</v>
      </c>
      <c r="T149" s="8">
        <f>AO149+BJ149+CE149+CZ149+DU149+EP149+FK149+GF149</f>
        <v>0</v>
      </c>
      <c r="U149" s="8">
        <v>0.7</v>
      </c>
      <c r="V149" s="11"/>
      <c r="W149" s="10"/>
      <c r="X149" s="11"/>
      <c r="Y149" s="10"/>
      <c r="Z149" s="11"/>
      <c r="AA149" s="10"/>
      <c r="AB149" s="8"/>
      <c r="AC149" s="11"/>
      <c r="AD149" s="10"/>
      <c r="AE149" s="11"/>
      <c r="AF149" s="10"/>
      <c r="AG149" s="11"/>
      <c r="AH149" s="10"/>
      <c r="AI149" s="11"/>
      <c r="AJ149" s="10"/>
      <c r="AK149" s="11"/>
      <c r="AL149" s="10"/>
      <c r="AM149" s="11"/>
      <c r="AN149" s="10"/>
      <c r="AO149" s="8"/>
      <c r="AP149" s="8">
        <f>AB149+AO149</f>
        <v>0</v>
      </c>
      <c r="AQ149" s="11"/>
      <c r="AR149" s="10"/>
      <c r="AS149" s="11"/>
      <c r="AT149" s="10"/>
      <c r="AU149" s="11"/>
      <c r="AV149" s="10"/>
      <c r="AW149" s="8"/>
      <c r="AX149" s="11"/>
      <c r="AY149" s="10"/>
      <c r="AZ149" s="11"/>
      <c r="BA149" s="10"/>
      <c r="BB149" s="11"/>
      <c r="BC149" s="10"/>
      <c r="BD149" s="11"/>
      <c r="BE149" s="10"/>
      <c r="BF149" s="11"/>
      <c r="BG149" s="10"/>
      <c r="BH149" s="11"/>
      <c r="BI149" s="10"/>
      <c r="BJ149" s="8"/>
      <c r="BK149" s="8">
        <f>AW149+BJ149</f>
        <v>0</v>
      </c>
      <c r="BL149" s="11">
        <v>8</v>
      </c>
      <c r="BM149" s="10" t="s">
        <v>62</v>
      </c>
      <c r="BN149" s="11"/>
      <c r="BO149" s="10"/>
      <c r="BP149" s="11"/>
      <c r="BQ149" s="10"/>
      <c r="BR149" s="8">
        <v>0.8</v>
      </c>
      <c r="BS149" s="11"/>
      <c r="BT149" s="10"/>
      <c r="BU149" s="11">
        <v>10</v>
      </c>
      <c r="BV149" s="10" t="s">
        <v>62</v>
      </c>
      <c r="BW149" s="11"/>
      <c r="BX149" s="10"/>
      <c r="BY149" s="11"/>
      <c r="BZ149" s="10"/>
      <c r="CA149" s="11"/>
      <c r="CB149" s="10"/>
      <c r="CC149" s="11"/>
      <c r="CD149" s="10"/>
      <c r="CE149" s="8">
        <v>1.2</v>
      </c>
      <c r="CF149" s="8">
        <f>BR149+CE149</f>
        <v>0</v>
      </c>
      <c r="CG149" s="11"/>
      <c r="CH149" s="10"/>
      <c r="CI149" s="11"/>
      <c r="CJ149" s="10"/>
      <c r="CK149" s="11"/>
      <c r="CL149" s="10"/>
      <c r="CM149" s="8"/>
      <c r="CN149" s="11"/>
      <c r="CO149" s="10"/>
      <c r="CP149" s="11"/>
      <c r="CQ149" s="10"/>
      <c r="CR149" s="11"/>
      <c r="CS149" s="10"/>
      <c r="CT149" s="11"/>
      <c r="CU149" s="10"/>
      <c r="CV149" s="11"/>
      <c r="CW149" s="10"/>
      <c r="CX149" s="11"/>
      <c r="CY149" s="10"/>
      <c r="CZ149" s="8"/>
      <c r="DA149" s="8">
        <f>CM149+CZ149</f>
        <v>0</v>
      </c>
      <c r="DB149" s="11"/>
      <c r="DC149" s="10"/>
      <c r="DD149" s="11"/>
      <c r="DE149" s="10"/>
      <c r="DF149" s="11"/>
      <c r="DG149" s="10"/>
      <c r="DH149" s="8"/>
      <c r="DI149" s="11"/>
      <c r="DJ149" s="10"/>
      <c r="DK149" s="11"/>
      <c r="DL149" s="10"/>
      <c r="DM149" s="11"/>
      <c r="DN149" s="10"/>
      <c r="DO149" s="11"/>
      <c r="DP149" s="10"/>
      <c r="DQ149" s="11"/>
      <c r="DR149" s="10"/>
      <c r="DS149" s="11"/>
      <c r="DT149" s="10"/>
      <c r="DU149" s="8"/>
      <c r="DV149" s="8">
        <f>DH149+DU149</f>
        <v>0</v>
      </c>
      <c r="DW149" s="11"/>
      <c r="DX149" s="10"/>
      <c r="DY149" s="11"/>
      <c r="DZ149" s="10"/>
      <c r="EA149" s="11"/>
      <c r="EB149" s="10"/>
      <c r="EC149" s="8"/>
      <c r="ED149" s="11"/>
      <c r="EE149" s="10"/>
      <c r="EF149" s="11"/>
      <c r="EG149" s="10"/>
      <c r="EH149" s="11"/>
      <c r="EI149" s="10"/>
      <c r="EJ149" s="11"/>
      <c r="EK149" s="10"/>
      <c r="EL149" s="11"/>
      <c r="EM149" s="10"/>
      <c r="EN149" s="11"/>
      <c r="EO149" s="10"/>
      <c r="EP149" s="8"/>
      <c r="EQ149" s="8">
        <f>EC149+EP149</f>
        <v>0</v>
      </c>
      <c r="ER149" s="11"/>
      <c r="ES149" s="10"/>
      <c r="ET149" s="11"/>
      <c r="EU149" s="10"/>
      <c r="EV149" s="11"/>
      <c r="EW149" s="10"/>
      <c r="EX149" s="8"/>
      <c r="EY149" s="11"/>
      <c r="EZ149" s="10"/>
      <c r="FA149" s="11"/>
      <c r="FB149" s="10"/>
      <c r="FC149" s="11"/>
      <c r="FD149" s="10"/>
      <c r="FE149" s="11"/>
      <c r="FF149" s="10"/>
      <c r="FG149" s="11"/>
      <c r="FH149" s="10"/>
      <c r="FI149" s="11"/>
      <c r="FJ149" s="10"/>
      <c r="FK149" s="8"/>
      <c r="FL149" s="8">
        <f>EX149+FK149</f>
        <v>0</v>
      </c>
      <c r="FM149" s="11"/>
      <c r="FN149" s="10"/>
      <c r="FO149" s="11"/>
      <c r="FP149" s="10"/>
      <c r="FQ149" s="11"/>
      <c r="FR149" s="10"/>
      <c r="FS149" s="8"/>
      <c r="FT149" s="11"/>
      <c r="FU149" s="10"/>
      <c r="FV149" s="11"/>
      <c r="FW149" s="10"/>
      <c r="FX149" s="11"/>
      <c r="FY149" s="10"/>
      <c r="FZ149" s="11"/>
      <c r="GA149" s="10"/>
      <c r="GB149" s="11"/>
      <c r="GC149" s="10"/>
      <c r="GD149" s="11"/>
      <c r="GE149" s="10"/>
      <c r="GF149" s="8"/>
      <c r="GG149" s="8">
        <f>FS149+GF149</f>
        <v>0</v>
      </c>
    </row>
    <row r="150" spans="1:189" ht="12.75">
      <c r="A150" s="7"/>
      <c r="B150" s="7">
        <v>9</v>
      </c>
      <c r="C150" s="7">
        <v>1</v>
      </c>
      <c r="D150" s="7"/>
      <c r="E150" s="7" t="s">
        <v>310</v>
      </c>
      <c r="F150" s="3" t="s">
        <v>311</v>
      </c>
      <c r="G150" s="7">
        <f>COUNTIF(V150:GG150,"e")</f>
        <v>0</v>
      </c>
      <c r="H150" s="7">
        <f>COUNTIF(V150:GG150,"z")</f>
        <v>0</v>
      </c>
      <c r="I150" s="7">
        <f>SUM(J150:R150)</f>
        <v>0</v>
      </c>
      <c r="J150" s="7">
        <f>V150+AQ150+BL150+CG150+DB150+DW150+ER150+FM150</f>
        <v>0</v>
      </c>
      <c r="K150" s="7">
        <f>X150+AS150+BN150+CI150+DD150+DY150+ET150+FO150</f>
        <v>0</v>
      </c>
      <c r="L150" s="7">
        <f>Z150+AU150+BP150+CK150+DF150+EA150+EV150+FQ150</f>
        <v>0</v>
      </c>
      <c r="M150" s="7">
        <f>AC150+AX150+BS150+CN150+DI150+ED150+EY150+FT150</f>
        <v>0</v>
      </c>
      <c r="N150" s="7">
        <f>AE150+AZ150+BU150+CP150+DK150+EF150+FA150+FV150</f>
        <v>0</v>
      </c>
      <c r="O150" s="7">
        <f>AG150+BB150+BW150+CR150+DM150+EH150+FC150+FX150</f>
        <v>0</v>
      </c>
      <c r="P150" s="7">
        <f>AI150+BD150+BY150+CT150+DO150+EJ150+FE150+FZ150</f>
        <v>0</v>
      </c>
      <c r="Q150" s="7">
        <f>AK150+BF150+CA150+CV150+DQ150+EL150+FG150+GB150</f>
        <v>0</v>
      </c>
      <c r="R150" s="7">
        <f>AM150+BH150+CC150+CX150+DS150+EN150+FI150+GD150</f>
        <v>0</v>
      </c>
      <c r="S150" s="8">
        <f>AP150+BK150+CF150+DA150+DV150+EQ150+FL150+GG150</f>
        <v>0</v>
      </c>
      <c r="T150" s="8">
        <f>AO150+BJ150+CE150+CZ150+DU150+EP150+FK150+GF150</f>
        <v>0</v>
      </c>
      <c r="U150" s="8">
        <v>0.7</v>
      </c>
      <c r="V150" s="11"/>
      <c r="W150" s="10"/>
      <c r="X150" s="11"/>
      <c r="Y150" s="10"/>
      <c r="Z150" s="11"/>
      <c r="AA150" s="10"/>
      <c r="AB150" s="8"/>
      <c r="AC150" s="11"/>
      <c r="AD150" s="10"/>
      <c r="AE150" s="11"/>
      <c r="AF150" s="10"/>
      <c r="AG150" s="11"/>
      <c r="AH150" s="10"/>
      <c r="AI150" s="11"/>
      <c r="AJ150" s="10"/>
      <c r="AK150" s="11"/>
      <c r="AL150" s="10"/>
      <c r="AM150" s="11"/>
      <c r="AN150" s="10"/>
      <c r="AO150" s="8"/>
      <c r="AP150" s="8">
        <f>AB150+AO150</f>
        <v>0</v>
      </c>
      <c r="AQ150" s="11"/>
      <c r="AR150" s="10"/>
      <c r="AS150" s="11"/>
      <c r="AT150" s="10"/>
      <c r="AU150" s="11"/>
      <c r="AV150" s="10"/>
      <c r="AW150" s="8"/>
      <c r="AX150" s="11"/>
      <c r="AY150" s="10"/>
      <c r="AZ150" s="11"/>
      <c r="BA150" s="10"/>
      <c r="BB150" s="11"/>
      <c r="BC150" s="10"/>
      <c r="BD150" s="11"/>
      <c r="BE150" s="10"/>
      <c r="BF150" s="11"/>
      <c r="BG150" s="10"/>
      <c r="BH150" s="11"/>
      <c r="BI150" s="10"/>
      <c r="BJ150" s="8"/>
      <c r="BK150" s="8">
        <f>AW150+BJ150</f>
        <v>0</v>
      </c>
      <c r="BL150" s="11">
        <v>8</v>
      </c>
      <c r="BM150" s="10" t="s">
        <v>62</v>
      </c>
      <c r="BN150" s="11"/>
      <c r="BO150" s="10"/>
      <c r="BP150" s="11"/>
      <c r="BQ150" s="10"/>
      <c r="BR150" s="8">
        <v>0.8</v>
      </c>
      <c r="BS150" s="11"/>
      <c r="BT150" s="10"/>
      <c r="BU150" s="11">
        <v>10</v>
      </c>
      <c r="BV150" s="10" t="s">
        <v>62</v>
      </c>
      <c r="BW150" s="11"/>
      <c r="BX150" s="10"/>
      <c r="BY150" s="11"/>
      <c r="BZ150" s="10"/>
      <c r="CA150" s="11"/>
      <c r="CB150" s="10"/>
      <c r="CC150" s="11"/>
      <c r="CD150" s="10"/>
      <c r="CE150" s="8">
        <v>1.2</v>
      </c>
      <c r="CF150" s="8">
        <f>BR150+CE150</f>
        <v>0</v>
      </c>
      <c r="CG150" s="11"/>
      <c r="CH150" s="10"/>
      <c r="CI150" s="11"/>
      <c r="CJ150" s="10"/>
      <c r="CK150" s="11"/>
      <c r="CL150" s="10"/>
      <c r="CM150" s="8"/>
      <c r="CN150" s="11"/>
      <c r="CO150" s="10"/>
      <c r="CP150" s="11"/>
      <c r="CQ150" s="10"/>
      <c r="CR150" s="11"/>
      <c r="CS150" s="10"/>
      <c r="CT150" s="11"/>
      <c r="CU150" s="10"/>
      <c r="CV150" s="11"/>
      <c r="CW150" s="10"/>
      <c r="CX150" s="11"/>
      <c r="CY150" s="10"/>
      <c r="CZ150" s="8"/>
      <c r="DA150" s="8">
        <f>CM150+CZ150</f>
        <v>0</v>
      </c>
      <c r="DB150" s="11"/>
      <c r="DC150" s="10"/>
      <c r="DD150" s="11"/>
      <c r="DE150" s="10"/>
      <c r="DF150" s="11"/>
      <c r="DG150" s="10"/>
      <c r="DH150" s="8"/>
      <c r="DI150" s="11"/>
      <c r="DJ150" s="10"/>
      <c r="DK150" s="11"/>
      <c r="DL150" s="10"/>
      <c r="DM150" s="11"/>
      <c r="DN150" s="10"/>
      <c r="DO150" s="11"/>
      <c r="DP150" s="10"/>
      <c r="DQ150" s="11"/>
      <c r="DR150" s="10"/>
      <c r="DS150" s="11"/>
      <c r="DT150" s="10"/>
      <c r="DU150" s="8"/>
      <c r="DV150" s="8">
        <f>DH150+DU150</f>
        <v>0</v>
      </c>
      <c r="DW150" s="11"/>
      <c r="DX150" s="10"/>
      <c r="DY150" s="11"/>
      <c r="DZ150" s="10"/>
      <c r="EA150" s="11"/>
      <c r="EB150" s="10"/>
      <c r="EC150" s="8"/>
      <c r="ED150" s="11"/>
      <c r="EE150" s="10"/>
      <c r="EF150" s="11"/>
      <c r="EG150" s="10"/>
      <c r="EH150" s="11"/>
      <c r="EI150" s="10"/>
      <c r="EJ150" s="11"/>
      <c r="EK150" s="10"/>
      <c r="EL150" s="11"/>
      <c r="EM150" s="10"/>
      <c r="EN150" s="11"/>
      <c r="EO150" s="10"/>
      <c r="EP150" s="8"/>
      <c r="EQ150" s="8">
        <f>EC150+EP150</f>
        <v>0</v>
      </c>
      <c r="ER150" s="11"/>
      <c r="ES150" s="10"/>
      <c r="ET150" s="11"/>
      <c r="EU150" s="10"/>
      <c r="EV150" s="11"/>
      <c r="EW150" s="10"/>
      <c r="EX150" s="8"/>
      <c r="EY150" s="11"/>
      <c r="EZ150" s="10"/>
      <c r="FA150" s="11"/>
      <c r="FB150" s="10"/>
      <c r="FC150" s="11"/>
      <c r="FD150" s="10"/>
      <c r="FE150" s="11"/>
      <c r="FF150" s="10"/>
      <c r="FG150" s="11"/>
      <c r="FH150" s="10"/>
      <c r="FI150" s="11"/>
      <c r="FJ150" s="10"/>
      <c r="FK150" s="8"/>
      <c r="FL150" s="8">
        <f>EX150+FK150</f>
        <v>0</v>
      </c>
      <c r="FM150" s="11"/>
      <c r="FN150" s="10"/>
      <c r="FO150" s="11"/>
      <c r="FP150" s="10"/>
      <c r="FQ150" s="11"/>
      <c r="FR150" s="10"/>
      <c r="FS150" s="8"/>
      <c r="FT150" s="11"/>
      <c r="FU150" s="10"/>
      <c r="FV150" s="11"/>
      <c r="FW150" s="10"/>
      <c r="FX150" s="11"/>
      <c r="FY150" s="10"/>
      <c r="FZ150" s="11"/>
      <c r="GA150" s="10"/>
      <c r="GB150" s="11"/>
      <c r="GC150" s="10"/>
      <c r="GD150" s="11"/>
      <c r="GE150" s="10"/>
      <c r="GF150" s="8"/>
      <c r="GG150" s="8">
        <f>FS150+GF150</f>
        <v>0</v>
      </c>
    </row>
    <row r="151" spans="1:189" ht="12.75">
      <c r="A151" s="7"/>
      <c r="B151" s="7">
        <v>9</v>
      </c>
      <c r="C151" s="7">
        <v>1</v>
      </c>
      <c r="D151" s="7"/>
      <c r="E151" s="7" t="s">
        <v>312</v>
      </c>
      <c r="F151" s="3" t="s">
        <v>313</v>
      </c>
      <c r="G151" s="7">
        <f>COUNTIF(V151:GG151,"e")</f>
        <v>0</v>
      </c>
      <c r="H151" s="7">
        <f>COUNTIF(V151:GG151,"z")</f>
        <v>0</v>
      </c>
      <c r="I151" s="7">
        <f>SUM(J151:R151)</f>
        <v>0</v>
      </c>
      <c r="J151" s="7">
        <f>V151+AQ151+BL151+CG151+DB151+DW151+ER151+FM151</f>
        <v>0</v>
      </c>
      <c r="K151" s="7">
        <f>X151+AS151+BN151+CI151+DD151+DY151+ET151+FO151</f>
        <v>0</v>
      </c>
      <c r="L151" s="7">
        <f>Z151+AU151+BP151+CK151+DF151+EA151+EV151+FQ151</f>
        <v>0</v>
      </c>
      <c r="M151" s="7">
        <f>AC151+AX151+BS151+CN151+DI151+ED151+EY151+FT151</f>
        <v>0</v>
      </c>
      <c r="N151" s="7">
        <f>AE151+AZ151+BU151+CP151+DK151+EF151+FA151+FV151</f>
        <v>0</v>
      </c>
      <c r="O151" s="7">
        <f>AG151+BB151+BW151+CR151+DM151+EH151+FC151+FX151</f>
        <v>0</v>
      </c>
      <c r="P151" s="7">
        <f>AI151+BD151+BY151+CT151+DO151+EJ151+FE151+FZ151</f>
        <v>0</v>
      </c>
      <c r="Q151" s="7">
        <f>AK151+BF151+CA151+CV151+DQ151+EL151+FG151+GB151</f>
        <v>0</v>
      </c>
      <c r="R151" s="7">
        <f>AM151+BH151+CC151+CX151+DS151+EN151+FI151+GD151</f>
        <v>0</v>
      </c>
      <c r="S151" s="8">
        <f>AP151+BK151+CF151+DA151+DV151+EQ151+FL151+GG151</f>
        <v>0</v>
      </c>
      <c r="T151" s="8">
        <f>AO151+BJ151+CE151+CZ151+DU151+EP151+FK151+GF151</f>
        <v>0</v>
      </c>
      <c r="U151" s="8">
        <v>0.8</v>
      </c>
      <c r="V151" s="11"/>
      <c r="W151" s="10"/>
      <c r="X151" s="11"/>
      <c r="Y151" s="10"/>
      <c r="Z151" s="11"/>
      <c r="AA151" s="10"/>
      <c r="AB151" s="8"/>
      <c r="AC151" s="11"/>
      <c r="AD151" s="10"/>
      <c r="AE151" s="11"/>
      <c r="AF151" s="10"/>
      <c r="AG151" s="11"/>
      <c r="AH151" s="10"/>
      <c r="AI151" s="11"/>
      <c r="AJ151" s="10"/>
      <c r="AK151" s="11"/>
      <c r="AL151" s="10"/>
      <c r="AM151" s="11"/>
      <c r="AN151" s="10"/>
      <c r="AO151" s="8"/>
      <c r="AP151" s="8">
        <f>AB151+AO151</f>
        <v>0</v>
      </c>
      <c r="AQ151" s="11"/>
      <c r="AR151" s="10"/>
      <c r="AS151" s="11"/>
      <c r="AT151" s="10"/>
      <c r="AU151" s="11"/>
      <c r="AV151" s="10"/>
      <c r="AW151" s="8"/>
      <c r="AX151" s="11"/>
      <c r="AY151" s="10"/>
      <c r="AZ151" s="11"/>
      <c r="BA151" s="10"/>
      <c r="BB151" s="11"/>
      <c r="BC151" s="10"/>
      <c r="BD151" s="11"/>
      <c r="BE151" s="10"/>
      <c r="BF151" s="11"/>
      <c r="BG151" s="10"/>
      <c r="BH151" s="11"/>
      <c r="BI151" s="10"/>
      <c r="BJ151" s="8"/>
      <c r="BK151" s="8">
        <f>AW151+BJ151</f>
        <v>0</v>
      </c>
      <c r="BL151" s="11">
        <v>8</v>
      </c>
      <c r="BM151" s="10" t="s">
        <v>62</v>
      </c>
      <c r="BN151" s="11"/>
      <c r="BO151" s="10"/>
      <c r="BP151" s="11"/>
      <c r="BQ151" s="10"/>
      <c r="BR151" s="8">
        <v>0.8</v>
      </c>
      <c r="BS151" s="11"/>
      <c r="BT151" s="10"/>
      <c r="BU151" s="11">
        <v>10</v>
      </c>
      <c r="BV151" s="10" t="s">
        <v>62</v>
      </c>
      <c r="BW151" s="11"/>
      <c r="BX151" s="10"/>
      <c r="BY151" s="11"/>
      <c r="BZ151" s="10"/>
      <c r="CA151" s="11"/>
      <c r="CB151" s="10"/>
      <c r="CC151" s="11"/>
      <c r="CD151" s="10"/>
      <c r="CE151" s="8">
        <v>1.2</v>
      </c>
      <c r="CF151" s="8">
        <f>BR151+CE151</f>
        <v>0</v>
      </c>
      <c r="CG151" s="11"/>
      <c r="CH151" s="10"/>
      <c r="CI151" s="11"/>
      <c r="CJ151" s="10"/>
      <c r="CK151" s="11"/>
      <c r="CL151" s="10"/>
      <c r="CM151" s="8"/>
      <c r="CN151" s="11"/>
      <c r="CO151" s="10"/>
      <c r="CP151" s="11"/>
      <c r="CQ151" s="10"/>
      <c r="CR151" s="11"/>
      <c r="CS151" s="10"/>
      <c r="CT151" s="11"/>
      <c r="CU151" s="10"/>
      <c r="CV151" s="11"/>
      <c r="CW151" s="10"/>
      <c r="CX151" s="11"/>
      <c r="CY151" s="10"/>
      <c r="CZ151" s="8"/>
      <c r="DA151" s="8">
        <f>CM151+CZ151</f>
        <v>0</v>
      </c>
      <c r="DB151" s="11"/>
      <c r="DC151" s="10"/>
      <c r="DD151" s="11"/>
      <c r="DE151" s="10"/>
      <c r="DF151" s="11"/>
      <c r="DG151" s="10"/>
      <c r="DH151" s="8"/>
      <c r="DI151" s="11"/>
      <c r="DJ151" s="10"/>
      <c r="DK151" s="11"/>
      <c r="DL151" s="10"/>
      <c r="DM151" s="11"/>
      <c r="DN151" s="10"/>
      <c r="DO151" s="11"/>
      <c r="DP151" s="10"/>
      <c r="DQ151" s="11"/>
      <c r="DR151" s="10"/>
      <c r="DS151" s="11"/>
      <c r="DT151" s="10"/>
      <c r="DU151" s="8"/>
      <c r="DV151" s="8">
        <f>DH151+DU151</f>
        <v>0</v>
      </c>
      <c r="DW151" s="11"/>
      <c r="DX151" s="10"/>
      <c r="DY151" s="11"/>
      <c r="DZ151" s="10"/>
      <c r="EA151" s="11"/>
      <c r="EB151" s="10"/>
      <c r="EC151" s="8"/>
      <c r="ED151" s="11"/>
      <c r="EE151" s="10"/>
      <c r="EF151" s="11"/>
      <c r="EG151" s="10"/>
      <c r="EH151" s="11"/>
      <c r="EI151" s="10"/>
      <c r="EJ151" s="11"/>
      <c r="EK151" s="10"/>
      <c r="EL151" s="11"/>
      <c r="EM151" s="10"/>
      <c r="EN151" s="11"/>
      <c r="EO151" s="10"/>
      <c r="EP151" s="8"/>
      <c r="EQ151" s="8">
        <f>EC151+EP151</f>
        <v>0</v>
      </c>
      <c r="ER151" s="11"/>
      <c r="ES151" s="10"/>
      <c r="ET151" s="11"/>
      <c r="EU151" s="10"/>
      <c r="EV151" s="11"/>
      <c r="EW151" s="10"/>
      <c r="EX151" s="8"/>
      <c r="EY151" s="11"/>
      <c r="EZ151" s="10"/>
      <c r="FA151" s="11"/>
      <c r="FB151" s="10"/>
      <c r="FC151" s="11"/>
      <c r="FD151" s="10"/>
      <c r="FE151" s="11"/>
      <c r="FF151" s="10"/>
      <c r="FG151" s="11"/>
      <c r="FH151" s="10"/>
      <c r="FI151" s="11"/>
      <c r="FJ151" s="10"/>
      <c r="FK151" s="8"/>
      <c r="FL151" s="8">
        <f>EX151+FK151</f>
        <v>0</v>
      </c>
      <c r="FM151" s="11"/>
      <c r="FN151" s="10"/>
      <c r="FO151" s="11"/>
      <c r="FP151" s="10"/>
      <c r="FQ151" s="11"/>
      <c r="FR151" s="10"/>
      <c r="FS151" s="8"/>
      <c r="FT151" s="11"/>
      <c r="FU151" s="10"/>
      <c r="FV151" s="11"/>
      <c r="FW151" s="10"/>
      <c r="FX151" s="11"/>
      <c r="FY151" s="10"/>
      <c r="FZ151" s="11"/>
      <c r="GA151" s="10"/>
      <c r="GB151" s="11"/>
      <c r="GC151" s="10"/>
      <c r="GD151" s="11"/>
      <c r="GE151" s="10"/>
      <c r="GF151" s="8"/>
      <c r="GG151" s="8">
        <f>FS151+GF151</f>
        <v>0</v>
      </c>
    </row>
    <row r="152" spans="1:189" ht="12.75">
      <c r="A152" s="7"/>
      <c r="B152" s="7">
        <v>9</v>
      </c>
      <c r="C152" s="7">
        <v>1</v>
      </c>
      <c r="D152" s="7"/>
      <c r="E152" s="7" t="s">
        <v>314</v>
      </c>
      <c r="F152" s="3" t="s">
        <v>315</v>
      </c>
      <c r="G152" s="7">
        <f>COUNTIF(V152:GG152,"e")</f>
        <v>0</v>
      </c>
      <c r="H152" s="7">
        <f>COUNTIF(V152:GG152,"z")</f>
        <v>0</v>
      </c>
      <c r="I152" s="7">
        <f>SUM(J152:R152)</f>
        <v>0</v>
      </c>
      <c r="J152" s="7">
        <f>V152+AQ152+BL152+CG152+DB152+DW152+ER152+FM152</f>
        <v>0</v>
      </c>
      <c r="K152" s="7">
        <f>X152+AS152+BN152+CI152+DD152+DY152+ET152+FO152</f>
        <v>0</v>
      </c>
      <c r="L152" s="7">
        <f>Z152+AU152+BP152+CK152+DF152+EA152+EV152+FQ152</f>
        <v>0</v>
      </c>
      <c r="M152" s="7">
        <f>AC152+AX152+BS152+CN152+DI152+ED152+EY152+FT152</f>
        <v>0</v>
      </c>
      <c r="N152" s="7">
        <f>AE152+AZ152+BU152+CP152+DK152+EF152+FA152+FV152</f>
        <v>0</v>
      </c>
      <c r="O152" s="7">
        <f>AG152+BB152+BW152+CR152+DM152+EH152+FC152+FX152</f>
        <v>0</v>
      </c>
      <c r="P152" s="7">
        <f>AI152+BD152+BY152+CT152+DO152+EJ152+FE152+FZ152</f>
        <v>0</v>
      </c>
      <c r="Q152" s="7">
        <f>AK152+BF152+CA152+CV152+DQ152+EL152+FG152+GB152</f>
        <v>0</v>
      </c>
      <c r="R152" s="7">
        <f>AM152+BH152+CC152+CX152+DS152+EN152+FI152+GD152</f>
        <v>0</v>
      </c>
      <c r="S152" s="8">
        <f>AP152+BK152+CF152+DA152+DV152+EQ152+FL152+GG152</f>
        <v>0</v>
      </c>
      <c r="T152" s="8">
        <f>AO152+BJ152+CE152+CZ152+DU152+EP152+FK152+GF152</f>
        <v>0</v>
      </c>
      <c r="U152" s="8">
        <v>0.9</v>
      </c>
      <c r="V152" s="11"/>
      <c r="W152" s="10"/>
      <c r="X152" s="11"/>
      <c r="Y152" s="10"/>
      <c r="Z152" s="11"/>
      <c r="AA152" s="10"/>
      <c r="AB152" s="8"/>
      <c r="AC152" s="11"/>
      <c r="AD152" s="10"/>
      <c r="AE152" s="11"/>
      <c r="AF152" s="10"/>
      <c r="AG152" s="11"/>
      <c r="AH152" s="10"/>
      <c r="AI152" s="11"/>
      <c r="AJ152" s="10"/>
      <c r="AK152" s="11"/>
      <c r="AL152" s="10"/>
      <c r="AM152" s="11"/>
      <c r="AN152" s="10"/>
      <c r="AO152" s="8"/>
      <c r="AP152" s="8">
        <f>AB152+AO152</f>
        <v>0</v>
      </c>
      <c r="AQ152" s="11"/>
      <c r="AR152" s="10"/>
      <c r="AS152" s="11"/>
      <c r="AT152" s="10"/>
      <c r="AU152" s="11"/>
      <c r="AV152" s="10"/>
      <c r="AW152" s="8"/>
      <c r="AX152" s="11"/>
      <c r="AY152" s="10"/>
      <c r="AZ152" s="11"/>
      <c r="BA152" s="10"/>
      <c r="BB152" s="11"/>
      <c r="BC152" s="10"/>
      <c r="BD152" s="11"/>
      <c r="BE152" s="10"/>
      <c r="BF152" s="11"/>
      <c r="BG152" s="10"/>
      <c r="BH152" s="11"/>
      <c r="BI152" s="10"/>
      <c r="BJ152" s="8"/>
      <c r="BK152" s="8">
        <f>AW152+BJ152</f>
        <v>0</v>
      </c>
      <c r="BL152" s="11">
        <v>8</v>
      </c>
      <c r="BM152" s="10" t="s">
        <v>62</v>
      </c>
      <c r="BN152" s="11"/>
      <c r="BO152" s="10"/>
      <c r="BP152" s="11"/>
      <c r="BQ152" s="10"/>
      <c r="BR152" s="8">
        <v>0.8</v>
      </c>
      <c r="BS152" s="11"/>
      <c r="BT152" s="10"/>
      <c r="BU152" s="11">
        <v>10</v>
      </c>
      <c r="BV152" s="10" t="s">
        <v>62</v>
      </c>
      <c r="BW152" s="11"/>
      <c r="BX152" s="10"/>
      <c r="BY152" s="11"/>
      <c r="BZ152" s="10"/>
      <c r="CA152" s="11"/>
      <c r="CB152" s="10"/>
      <c r="CC152" s="11"/>
      <c r="CD152" s="10"/>
      <c r="CE152" s="8">
        <v>1.2</v>
      </c>
      <c r="CF152" s="8">
        <f>BR152+CE152</f>
        <v>0</v>
      </c>
      <c r="CG152" s="11"/>
      <c r="CH152" s="10"/>
      <c r="CI152" s="11"/>
      <c r="CJ152" s="10"/>
      <c r="CK152" s="11"/>
      <c r="CL152" s="10"/>
      <c r="CM152" s="8"/>
      <c r="CN152" s="11"/>
      <c r="CO152" s="10"/>
      <c r="CP152" s="11"/>
      <c r="CQ152" s="10"/>
      <c r="CR152" s="11"/>
      <c r="CS152" s="10"/>
      <c r="CT152" s="11"/>
      <c r="CU152" s="10"/>
      <c r="CV152" s="11"/>
      <c r="CW152" s="10"/>
      <c r="CX152" s="11"/>
      <c r="CY152" s="10"/>
      <c r="CZ152" s="8"/>
      <c r="DA152" s="8">
        <f>CM152+CZ152</f>
        <v>0</v>
      </c>
      <c r="DB152" s="11"/>
      <c r="DC152" s="10"/>
      <c r="DD152" s="11"/>
      <c r="DE152" s="10"/>
      <c r="DF152" s="11"/>
      <c r="DG152" s="10"/>
      <c r="DH152" s="8"/>
      <c r="DI152" s="11"/>
      <c r="DJ152" s="10"/>
      <c r="DK152" s="11"/>
      <c r="DL152" s="10"/>
      <c r="DM152" s="11"/>
      <c r="DN152" s="10"/>
      <c r="DO152" s="11"/>
      <c r="DP152" s="10"/>
      <c r="DQ152" s="11"/>
      <c r="DR152" s="10"/>
      <c r="DS152" s="11"/>
      <c r="DT152" s="10"/>
      <c r="DU152" s="8"/>
      <c r="DV152" s="8">
        <f>DH152+DU152</f>
        <v>0</v>
      </c>
      <c r="DW152" s="11"/>
      <c r="DX152" s="10"/>
      <c r="DY152" s="11"/>
      <c r="DZ152" s="10"/>
      <c r="EA152" s="11"/>
      <c r="EB152" s="10"/>
      <c r="EC152" s="8"/>
      <c r="ED152" s="11"/>
      <c r="EE152" s="10"/>
      <c r="EF152" s="11"/>
      <c r="EG152" s="10"/>
      <c r="EH152" s="11"/>
      <c r="EI152" s="10"/>
      <c r="EJ152" s="11"/>
      <c r="EK152" s="10"/>
      <c r="EL152" s="11"/>
      <c r="EM152" s="10"/>
      <c r="EN152" s="11"/>
      <c r="EO152" s="10"/>
      <c r="EP152" s="8"/>
      <c r="EQ152" s="8">
        <f>EC152+EP152</f>
        <v>0</v>
      </c>
      <c r="ER152" s="11"/>
      <c r="ES152" s="10"/>
      <c r="ET152" s="11"/>
      <c r="EU152" s="10"/>
      <c r="EV152" s="11"/>
      <c r="EW152" s="10"/>
      <c r="EX152" s="8"/>
      <c r="EY152" s="11"/>
      <c r="EZ152" s="10"/>
      <c r="FA152" s="11"/>
      <c r="FB152" s="10"/>
      <c r="FC152" s="11"/>
      <c r="FD152" s="10"/>
      <c r="FE152" s="11"/>
      <c r="FF152" s="10"/>
      <c r="FG152" s="11"/>
      <c r="FH152" s="10"/>
      <c r="FI152" s="11"/>
      <c r="FJ152" s="10"/>
      <c r="FK152" s="8"/>
      <c r="FL152" s="8">
        <f>EX152+FK152</f>
        <v>0</v>
      </c>
      <c r="FM152" s="11"/>
      <c r="FN152" s="10"/>
      <c r="FO152" s="11"/>
      <c r="FP152" s="10"/>
      <c r="FQ152" s="11"/>
      <c r="FR152" s="10"/>
      <c r="FS152" s="8"/>
      <c r="FT152" s="11"/>
      <c r="FU152" s="10"/>
      <c r="FV152" s="11"/>
      <c r="FW152" s="10"/>
      <c r="FX152" s="11"/>
      <c r="FY152" s="10"/>
      <c r="FZ152" s="11"/>
      <c r="GA152" s="10"/>
      <c r="GB152" s="11"/>
      <c r="GC152" s="10"/>
      <c r="GD152" s="11"/>
      <c r="GE152" s="10"/>
      <c r="GF152" s="8"/>
      <c r="GG152" s="8">
        <f>FS152+GF152</f>
        <v>0</v>
      </c>
    </row>
    <row r="153" spans="1:189" ht="12.75">
      <c r="A153" s="7"/>
      <c r="B153" s="7">
        <v>12</v>
      </c>
      <c r="C153" s="7">
        <v>1</v>
      </c>
      <c r="D153" s="7"/>
      <c r="E153" s="7" t="s">
        <v>316</v>
      </c>
      <c r="F153" s="3" t="s">
        <v>317</v>
      </c>
      <c r="G153" s="7">
        <f>COUNTIF(V153:GG153,"e")</f>
        <v>0</v>
      </c>
      <c r="H153" s="7">
        <f>COUNTIF(V153:GG153,"z")</f>
        <v>0</v>
      </c>
      <c r="I153" s="7">
        <f>SUM(J153:R153)</f>
        <v>0</v>
      </c>
      <c r="J153" s="7">
        <f>V153+AQ153+BL153+CG153+DB153+DW153+ER153+FM153</f>
        <v>0</v>
      </c>
      <c r="K153" s="7">
        <f>X153+AS153+BN153+CI153+DD153+DY153+ET153+FO153</f>
        <v>0</v>
      </c>
      <c r="L153" s="7">
        <f>Z153+AU153+BP153+CK153+DF153+EA153+EV153+FQ153</f>
        <v>0</v>
      </c>
      <c r="M153" s="7">
        <f>AC153+AX153+BS153+CN153+DI153+ED153+EY153+FT153</f>
        <v>0</v>
      </c>
      <c r="N153" s="7">
        <f>AE153+AZ153+BU153+CP153+DK153+EF153+FA153+FV153</f>
        <v>0</v>
      </c>
      <c r="O153" s="7">
        <f>AG153+BB153+BW153+CR153+DM153+EH153+FC153+FX153</f>
        <v>0</v>
      </c>
      <c r="P153" s="7">
        <f>AI153+BD153+BY153+CT153+DO153+EJ153+FE153+FZ153</f>
        <v>0</v>
      </c>
      <c r="Q153" s="7">
        <f>AK153+BF153+CA153+CV153+DQ153+EL153+FG153+GB153</f>
        <v>0</v>
      </c>
      <c r="R153" s="7">
        <f>AM153+BH153+CC153+CX153+DS153+EN153+FI153+GD153</f>
        <v>0</v>
      </c>
      <c r="S153" s="8">
        <f>AP153+BK153+CF153+DA153+DV153+EQ153+FL153+GG153</f>
        <v>0</v>
      </c>
      <c r="T153" s="8">
        <f>AO153+BJ153+CE153+CZ153+DU153+EP153+FK153+GF153</f>
        <v>0</v>
      </c>
      <c r="U153" s="8">
        <v>0.6</v>
      </c>
      <c r="V153" s="11"/>
      <c r="W153" s="10"/>
      <c r="X153" s="11"/>
      <c r="Y153" s="10"/>
      <c r="Z153" s="11"/>
      <c r="AA153" s="10"/>
      <c r="AB153" s="8"/>
      <c r="AC153" s="11"/>
      <c r="AD153" s="10"/>
      <c r="AE153" s="11"/>
      <c r="AF153" s="10"/>
      <c r="AG153" s="11"/>
      <c r="AH153" s="10"/>
      <c r="AI153" s="11"/>
      <c r="AJ153" s="10"/>
      <c r="AK153" s="11"/>
      <c r="AL153" s="10"/>
      <c r="AM153" s="11"/>
      <c r="AN153" s="10"/>
      <c r="AO153" s="8"/>
      <c r="AP153" s="8">
        <f>AB153+AO153</f>
        <v>0</v>
      </c>
      <c r="AQ153" s="11"/>
      <c r="AR153" s="10"/>
      <c r="AS153" s="11"/>
      <c r="AT153" s="10"/>
      <c r="AU153" s="11"/>
      <c r="AV153" s="10"/>
      <c r="AW153" s="8"/>
      <c r="AX153" s="11"/>
      <c r="AY153" s="10"/>
      <c r="AZ153" s="11"/>
      <c r="BA153" s="10"/>
      <c r="BB153" s="11"/>
      <c r="BC153" s="10"/>
      <c r="BD153" s="11"/>
      <c r="BE153" s="10"/>
      <c r="BF153" s="11"/>
      <c r="BG153" s="10"/>
      <c r="BH153" s="11"/>
      <c r="BI153" s="10"/>
      <c r="BJ153" s="8"/>
      <c r="BK153" s="8">
        <f>AW153+BJ153</f>
        <v>0</v>
      </c>
      <c r="BL153" s="11"/>
      <c r="BM153" s="10"/>
      <c r="BN153" s="11"/>
      <c r="BO153" s="10"/>
      <c r="BP153" s="11"/>
      <c r="BQ153" s="10"/>
      <c r="BR153" s="8"/>
      <c r="BS153" s="11"/>
      <c r="BT153" s="10"/>
      <c r="BU153" s="11"/>
      <c r="BV153" s="10"/>
      <c r="BW153" s="11"/>
      <c r="BX153" s="10"/>
      <c r="BY153" s="11"/>
      <c r="BZ153" s="10"/>
      <c r="CA153" s="11"/>
      <c r="CB153" s="10"/>
      <c r="CC153" s="11"/>
      <c r="CD153" s="10"/>
      <c r="CE153" s="8"/>
      <c r="CF153" s="8">
        <f>BR153+CE153</f>
        <v>0</v>
      </c>
      <c r="CG153" s="11">
        <v>8</v>
      </c>
      <c r="CH153" s="10" t="s">
        <v>62</v>
      </c>
      <c r="CI153" s="11"/>
      <c r="CJ153" s="10"/>
      <c r="CK153" s="11"/>
      <c r="CL153" s="10"/>
      <c r="CM153" s="8">
        <v>0.8</v>
      </c>
      <c r="CN153" s="11"/>
      <c r="CO153" s="10"/>
      <c r="CP153" s="11">
        <v>8</v>
      </c>
      <c r="CQ153" s="10" t="s">
        <v>62</v>
      </c>
      <c r="CR153" s="11"/>
      <c r="CS153" s="10"/>
      <c r="CT153" s="11"/>
      <c r="CU153" s="10"/>
      <c r="CV153" s="11"/>
      <c r="CW153" s="10"/>
      <c r="CX153" s="11"/>
      <c r="CY153" s="10"/>
      <c r="CZ153" s="8">
        <v>1.2</v>
      </c>
      <c r="DA153" s="8">
        <f>CM153+CZ153</f>
        <v>0</v>
      </c>
      <c r="DB153" s="11"/>
      <c r="DC153" s="10"/>
      <c r="DD153" s="11"/>
      <c r="DE153" s="10"/>
      <c r="DF153" s="11"/>
      <c r="DG153" s="10"/>
      <c r="DH153" s="8"/>
      <c r="DI153" s="11"/>
      <c r="DJ153" s="10"/>
      <c r="DK153" s="11"/>
      <c r="DL153" s="10"/>
      <c r="DM153" s="11"/>
      <c r="DN153" s="10"/>
      <c r="DO153" s="11"/>
      <c r="DP153" s="10"/>
      <c r="DQ153" s="11"/>
      <c r="DR153" s="10"/>
      <c r="DS153" s="11"/>
      <c r="DT153" s="10"/>
      <c r="DU153" s="8"/>
      <c r="DV153" s="8">
        <f>DH153+DU153</f>
        <v>0</v>
      </c>
      <c r="DW153" s="11"/>
      <c r="DX153" s="10"/>
      <c r="DY153" s="11"/>
      <c r="DZ153" s="10"/>
      <c r="EA153" s="11"/>
      <c r="EB153" s="10"/>
      <c r="EC153" s="8"/>
      <c r="ED153" s="11"/>
      <c r="EE153" s="10"/>
      <c r="EF153" s="11"/>
      <c r="EG153" s="10"/>
      <c r="EH153" s="11"/>
      <c r="EI153" s="10"/>
      <c r="EJ153" s="11"/>
      <c r="EK153" s="10"/>
      <c r="EL153" s="11"/>
      <c r="EM153" s="10"/>
      <c r="EN153" s="11"/>
      <c r="EO153" s="10"/>
      <c r="EP153" s="8"/>
      <c r="EQ153" s="8">
        <f>EC153+EP153</f>
        <v>0</v>
      </c>
      <c r="ER153" s="11"/>
      <c r="ES153" s="10"/>
      <c r="ET153" s="11"/>
      <c r="EU153" s="10"/>
      <c r="EV153" s="11"/>
      <c r="EW153" s="10"/>
      <c r="EX153" s="8"/>
      <c r="EY153" s="11"/>
      <c r="EZ153" s="10"/>
      <c r="FA153" s="11"/>
      <c r="FB153" s="10"/>
      <c r="FC153" s="11"/>
      <c r="FD153" s="10"/>
      <c r="FE153" s="11"/>
      <c r="FF153" s="10"/>
      <c r="FG153" s="11"/>
      <c r="FH153" s="10"/>
      <c r="FI153" s="11"/>
      <c r="FJ153" s="10"/>
      <c r="FK153" s="8"/>
      <c r="FL153" s="8">
        <f>EX153+FK153</f>
        <v>0</v>
      </c>
      <c r="FM153" s="11"/>
      <c r="FN153" s="10"/>
      <c r="FO153" s="11"/>
      <c r="FP153" s="10"/>
      <c r="FQ153" s="11"/>
      <c r="FR153" s="10"/>
      <c r="FS153" s="8"/>
      <c r="FT153" s="11"/>
      <c r="FU153" s="10"/>
      <c r="FV153" s="11"/>
      <c r="FW153" s="10"/>
      <c r="FX153" s="11"/>
      <c r="FY153" s="10"/>
      <c r="FZ153" s="11"/>
      <c r="GA153" s="10"/>
      <c r="GB153" s="11"/>
      <c r="GC153" s="10"/>
      <c r="GD153" s="11"/>
      <c r="GE153" s="10"/>
      <c r="GF153" s="8"/>
      <c r="GG153" s="8">
        <f>FS153+GF153</f>
        <v>0</v>
      </c>
    </row>
    <row r="154" spans="1:189" ht="12.75">
      <c r="A154" s="7"/>
      <c r="B154" s="7">
        <v>12</v>
      </c>
      <c r="C154" s="7">
        <v>1</v>
      </c>
      <c r="D154" s="7"/>
      <c r="E154" s="7" t="s">
        <v>318</v>
      </c>
      <c r="F154" s="3" t="s">
        <v>319</v>
      </c>
      <c r="G154" s="7">
        <f>COUNTIF(V154:GG154,"e")</f>
        <v>0</v>
      </c>
      <c r="H154" s="7">
        <f>COUNTIF(V154:GG154,"z")</f>
        <v>0</v>
      </c>
      <c r="I154" s="7">
        <f>SUM(J154:R154)</f>
        <v>0</v>
      </c>
      <c r="J154" s="7">
        <f>V154+AQ154+BL154+CG154+DB154+DW154+ER154+FM154</f>
        <v>0</v>
      </c>
      <c r="K154" s="7">
        <f>X154+AS154+BN154+CI154+DD154+DY154+ET154+FO154</f>
        <v>0</v>
      </c>
      <c r="L154" s="7">
        <f>Z154+AU154+BP154+CK154+DF154+EA154+EV154+FQ154</f>
        <v>0</v>
      </c>
      <c r="M154" s="7">
        <f>AC154+AX154+BS154+CN154+DI154+ED154+EY154+FT154</f>
        <v>0</v>
      </c>
      <c r="N154" s="7">
        <f>AE154+AZ154+BU154+CP154+DK154+EF154+FA154+FV154</f>
        <v>0</v>
      </c>
      <c r="O154" s="7">
        <f>AG154+BB154+BW154+CR154+DM154+EH154+FC154+FX154</f>
        <v>0</v>
      </c>
      <c r="P154" s="7">
        <f>AI154+BD154+BY154+CT154+DO154+EJ154+FE154+FZ154</f>
        <v>0</v>
      </c>
      <c r="Q154" s="7">
        <f>AK154+BF154+CA154+CV154+DQ154+EL154+FG154+GB154</f>
        <v>0</v>
      </c>
      <c r="R154" s="7">
        <f>AM154+BH154+CC154+CX154+DS154+EN154+FI154+GD154</f>
        <v>0</v>
      </c>
      <c r="S154" s="8">
        <f>AP154+BK154+CF154+DA154+DV154+EQ154+FL154+GG154</f>
        <v>0</v>
      </c>
      <c r="T154" s="8">
        <f>AO154+BJ154+CE154+CZ154+DU154+EP154+FK154+GF154</f>
        <v>0</v>
      </c>
      <c r="U154" s="8">
        <v>0.6</v>
      </c>
      <c r="V154" s="11"/>
      <c r="W154" s="10"/>
      <c r="X154" s="11"/>
      <c r="Y154" s="10"/>
      <c r="Z154" s="11"/>
      <c r="AA154" s="10"/>
      <c r="AB154" s="8"/>
      <c r="AC154" s="11"/>
      <c r="AD154" s="10"/>
      <c r="AE154" s="11"/>
      <c r="AF154" s="10"/>
      <c r="AG154" s="11"/>
      <c r="AH154" s="10"/>
      <c r="AI154" s="11"/>
      <c r="AJ154" s="10"/>
      <c r="AK154" s="11"/>
      <c r="AL154" s="10"/>
      <c r="AM154" s="11"/>
      <c r="AN154" s="10"/>
      <c r="AO154" s="8"/>
      <c r="AP154" s="8">
        <f>AB154+AO154</f>
        <v>0</v>
      </c>
      <c r="AQ154" s="11"/>
      <c r="AR154" s="10"/>
      <c r="AS154" s="11"/>
      <c r="AT154" s="10"/>
      <c r="AU154" s="11"/>
      <c r="AV154" s="10"/>
      <c r="AW154" s="8"/>
      <c r="AX154" s="11"/>
      <c r="AY154" s="10"/>
      <c r="AZ154" s="11"/>
      <c r="BA154" s="10"/>
      <c r="BB154" s="11"/>
      <c r="BC154" s="10"/>
      <c r="BD154" s="11"/>
      <c r="BE154" s="10"/>
      <c r="BF154" s="11"/>
      <c r="BG154" s="10"/>
      <c r="BH154" s="11"/>
      <c r="BI154" s="10"/>
      <c r="BJ154" s="8"/>
      <c r="BK154" s="8">
        <f>AW154+BJ154</f>
        <v>0</v>
      </c>
      <c r="BL154" s="11"/>
      <c r="BM154" s="10"/>
      <c r="BN154" s="11"/>
      <c r="BO154" s="10"/>
      <c r="BP154" s="11"/>
      <c r="BQ154" s="10"/>
      <c r="BR154" s="8"/>
      <c r="BS154" s="11"/>
      <c r="BT154" s="10"/>
      <c r="BU154" s="11"/>
      <c r="BV154" s="10"/>
      <c r="BW154" s="11"/>
      <c r="BX154" s="10"/>
      <c r="BY154" s="11"/>
      <c r="BZ154" s="10"/>
      <c r="CA154" s="11"/>
      <c r="CB154" s="10"/>
      <c r="CC154" s="11"/>
      <c r="CD154" s="10"/>
      <c r="CE154" s="8"/>
      <c r="CF154" s="8">
        <f>BR154+CE154</f>
        <v>0</v>
      </c>
      <c r="CG154" s="11">
        <v>8</v>
      </c>
      <c r="CH154" s="10" t="s">
        <v>62</v>
      </c>
      <c r="CI154" s="11"/>
      <c r="CJ154" s="10"/>
      <c r="CK154" s="11"/>
      <c r="CL154" s="10"/>
      <c r="CM154" s="8">
        <v>0.8</v>
      </c>
      <c r="CN154" s="11"/>
      <c r="CO154" s="10"/>
      <c r="CP154" s="11">
        <v>8</v>
      </c>
      <c r="CQ154" s="10" t="s">
        <v>62</v>
      </c>
      <c r="CR154" s="11"/>
      <c r="CS154" s="10"/>
      <c r="CT154" s="11"/>
      <c r="CU154" s="10"/>
      <c r="CV154" s="11"/>
      <c r="CW154" s="10"/>
      <c r="CX154" s="11"/>
      <c r="CY154" s="10"/>
      <c r="CZ154" s="8">
        <v>1.2</v>
      </c>
      <c r="DA154" s="8">
        <f>CM154+CZ154</f>
        <v>0</v>
      </c>
      <c r="DB154" s="11"/>
      <c r="DC154" s="10"/>
      <c r="DD154" s="11"/>
      <c r="DE154" s="10"/>
      <c r="DF154" s="11"/>
      <c r="DG154" s="10"/>
      <c r="DH154" s="8"/>
      <c r="DI154" s="11"/>
      <c r="DJ154" s="10"/>
      <c r="DK154" s="11"/>
      <c r="DL154" s="10"/>
      <c r="DM154" s="11"/>
      <c r="DN154" s="10"/>
      <c r="DO154" s="11"/>
      <c r="DP154" s="10"/>
      <c r="DQ154" s="11"/>
      <c r="DR154" s="10"/>
      <c r="DS154" s="11"/>
      <c r="DT154" s="10"/>
      <c r="DU154" s="8"/>
      <c r="DV154" s="8">
        <f>DH154+DU154</f>
        <v>0</v>
      </c>
      <c r="DW154" s="11"/>
      <c r="DX154" s="10"/>
      <c r="DY154" s="11"/>
      <c r="DZ154" s="10"/>
      <c r="EA154" s="11"/>
      <c r="EB154" s="10"/>
      <c r="EC154" s="8"/>
      <c r="ED154" s="11"/>
      <c r="EE154" s="10"/>
      <c r="EF154" s="11"/>
      <c r="EG154" s="10"/>
      <c r="EH154" s="11"/>
      <c r="EI154" s="10"/>
      <c r="EJ154" s="11"/>
      <c r="EK154" s="10"/>
      <c r="EL154" s="11"/>
      <c r="EM154" s="10"/>
      <c r="EN154" s="11"/>
      <c r="EO154" s="10"/>
      <c r="EP154" s="8"/>
      <c r="EQ154" s="8">
        <f>EC154+EP154</f>
        <v>0</v>
      </c>
      <c r="ER154" s="11"/>
      <c r="ES154" s="10"/>
      <c r="ET154" s="11"/>
      <c r="EU154" s="10"/>
      <c r="EV154" s="11"/>
      <c r="EW154" s="10"/>
      <c r="EX154" s="8"/>
      <c r="EY154" s="11"/>
      <c r="EZ154" s="10"/>
      <c r="FA154" s="11"/>
      <c r="FB154" s="10"/>
      <c r="FC154" s="11"/>
      <c r="FD154" s="10"/>
      <c r="FE154" s="11"/>
      <c r="FF154" s="10"/>
      <c r="FG154" s="11"/>
      <c r="FH154" s="10"/>
      <c r="FI154" s="11"/>
      <c r="FJ154" s="10"/>
      <c r="FK154" s="8"/>
      <c r="FL154" s="8">
        <f>EX154+FK154</f>
        <v>0</v>
      </c>
      <c r="FM154" s="11"/>
      <c r="FN154" s="10"/>
      <c r="FO154" s="11"/>
      <c r="FP154" s="10"/>
      <c r="FQ154" s="11"/>
      <c r="FR154" s="10"/>
      <c r="FS154" s="8"/>
      <c r="FT154" s="11"/>
      <c r="FU154" s="10"/>
      <c r="FV154" s="11"/>
      <c r="FW154" s="10"/>
      <c r="FX154" s="11"/>
      <c r="FY154" s="10"/>
      <c r="FZ154" s="11"/>
      <c r="GA154" s="10"/>
      <c r="GB154" s="11"/>
      <c r="GC154" s="10"/>
      <c r="GD154" s="11"/>
      <c r="GE154" s="10"/>
      <c r="GF154" s="8"/>
      <c r="GG154" s="8">
        <f>FS154+GF154</f>
        <v>0</v>
      </c>
    </row>
    <row r="155" spans="1:189" ht="12.75">
      <c r="A155" s="7"/>
      <c r="B155" s="7">
        <v>12</v>
      </c>
      <c r="C155" s="7">
        <v>1</v>
      </c>
      <c r="D155" s="7"/>
      <c r="E155" s="7" t="s">
        <v>320</v>
      </c>
      <c r="F155" s="3" t="s">
        <v>321</v>
      </c>
      <c r="G155" s="7">
        <f>COUNTIF(V155:GG155,"e")</f>
        <v>0</v>
      </c>
      <c r="H155" s="7">
        <f>COUNTIF(V155:GG155,"z")</f>
        <v>0</v>
      </c>
      <c r="I155" s="7">
        <f>SUM(J155:R155)</f>
        <v>0</v>
      </c>
      <c r="J155" s="7">
        <f>V155+AQ155+BL155+CG155+DB155+DW155+ER155+FM155</f>
        <v>0</v>
      </c>
      <c r="K155" s="7">
        <f>X155+AS155+BN155+CI155+DD155+DY155+ET155+FO155</f>
        <v>0</v>
      </c>
      <c r="L155" s="7">
        <f>Z155+AU155+BP155+CK155+DF155+EA155+EV155+FQ155</f>
        <v>0</v>
      </c>
      <c r="M155" s="7">
        <f>AC155+AX155+BS155+CN155+DI155+ED155+EY155+FT155</f>
        <v>0</v>
      </c>
      <c r="N155" s="7">
        <f>AE155+AZ155+BU155+CP155+DK155+EF155+FA155+FV155</f>
        <v>0</v>
      </c>
      <c r="O155" s="7">
        <f>AG155+BB155+BW155+CR155+DM155+EH155+FC155+FX155</f>
        <v>0</v>
      </c>
      <c r="P155" s="7">
        <f>AI155+BD155+BY155+CT155+DO155+EJ155+FE155+FZ155</f>
        <v>0</v>
      </c>
      <c r="Q155" s="7">
        <f>AK155+BF155+CA155+CV155+DQ155+EL155+FG155+GB155</f>
        <v>0</v>
      </c>
      <c r="R155" s="7">
        <f>AM155+BH155+CC155+CX155+DS155+EN155+FI155+GD155</f>
        <v>0</v>
      </c>
      <c r="S155" s="8">
        <f>AP155+BK155+CF155+DA155+DV155+EQ155+FL155+GG155</f>
        <v>0</v>
      </c>
      <c r="T155" s="8">
        <f>AO155+BJ155+CE155+CZ155+DU155+EP155+FK155+GF155</f>
        <v>0</v>
      </c>
      <c r="U155" s="8">
        <v>0.6</v>
      </c>
      <c r="V155" s="11"/>
      <c r="W155" s="10"/>
      <c r="X155" s="11"/>
      <c r="Y155" s="10"/>
      <c r="Z155" s="11"/>
      <c r="AA155" s="10"/>
      <c r="AB155" s="8"/>
      <c r="AC155" s="11"/>
      <c r="AD155" s="10"/>
      <c r="AE155" s="11"/>
      <c r="AF155" s="10"/>
      <c r="AG155" s="11"/>
      <c r="AH155" s="10"/>
      <c r="AI155" s="11"/>
      <c r="AJ155" s="10"/>
      <c r="AK155" s="11"/>
      <c r="AL155" s="10"/>
      <c r="AM155" s="11"/>
      <c r="AN155" s="10"/>
      <c r="AO155" s="8"/>
      <c r="AP155" s="8">
        <f>AB155+AO155</f>
        <v>0</v>
      </c>
      <c r="AQ155" s="11"/>
      <c r="AR155" s="10"/>
      <c r="AS155" s="11"/>
      <c r="AT155" s="10"/>
      <c r="AU155" s="11"/>
      <c r="AV155" s="10"/>
      <c r="AW155" s="8"/>
      <c r="AX155" s="11"/>
      <c r="AY155" s="10"/>
      <c r="AZ155" s="11"/>
      <c r="BA155" s="10"/>
      <c r="BB155" s="11"/>
      <c r="BC155" s="10"/>
      <c r="BD155" s="11"/>
      <c r="BE155" s="10"/>
      <c r="BF155" s="11"/>
      <c r="BG155" s="10"/>
      <c r="BH155" s="11"/>
      <c r="BI155" s="10"/>
      <c r="BJ155" s="8"/>
      <c r="BK155" s="8">
        <f>AW155+BJ155</f>
        <v>0</v>
      </c>
      <c r="BL155" s="11"/>
      <c r="BM155" s="10"/>
      <c r="BN155" s="11"/>
      <c r="BO155" s="10"/>
      <c r="BP155" s="11"/>
      <c r="BQ155" s="10"/>
      <c r="BR155" s="8"/>
      <c r="BS155" s="11"/>
      <c r="BT155" s="10"/>
      <c r="BU155" s="11"/>
      <c r="BV155" s="10"/>
      <c r="BW155" s="11"/>
      <c r="BX155" s="10"/>
      <c r="BY155" s="11"/>
      <c r="BZ155" s="10"/>
      <c r="CA155" s="11"/>
      <c r="CB155" s="10"/>
      <c r="CC155" s="11"/>
      <c r="CD155" s="10"/>
      <c r="CE155" s="8"/>
      <c r="CF155" s="8">
        <f>BR155+CE155</f>
        <v>0</v>
      </c>
      <c r="CG155" s="11">
        <v>8</v>
      </c>
      <c r="CH155" s="10" t="s">
        <v>62</v>
      </c>
      <c r="CI155" s="11"/>
      <c r="CJ155" s="10"/>
      <c r="CK155" s="11"/>
      <c r="CL155" s="10"/>
      <c r="CM155" s="8">
        <v>0.8</v>
      </c>
      <c r="CN155" s="11"/>
      <c r="CO155" s="10"/>
      <c r="CP155" s="11">
        <v>8</v>
      </c>
      <c r="CQ155" s="10" t="s">
        <v>62</v>
      </c>
      <c r="CR155" s="11"/>
      <c r="CS155" s="10"/>
      <c r="CT155" s="11"/>
      <c r="CU155" s="10"/>
      <c r="CV155" s="11"/>
      <c r="CW155" s="10"/>
      <c r="CX155" s="11"/>
      <c r="CY155" s="10"/>
      <c r="CZ155" s="8">
        <v>1.2</v>
      </c>
      <c r="DA155" s="8">
        <f>CM155+CZ155</f>
        <v>0</v>
      </c>
      <c r="DB155" s="11"/>
      <c r="DC155" s="10"/>
      <c r="DD155" s="11"/>
      <c r="DE155" s="10"/>
      <c r="DF155" s="11"/>
      <c r="DG155" s="10"/>
      <c r="DH155" s="8"/>
      <c r="DI155" s="11"/>
      <c r="DJ155" s="10"/>
      <c r="DK155" s="11"/>
      <c r="DL155" s="10"/>
      <c r="DM155" s="11"/>
      <c r="DN155" s="10"/>
      <c r="DO155" s="11"/>
      <c r="DP155" s="10"/>
      <c r="DQ155" s="11"/>
      <c r="DR155" s="10"/>
      <c r="DS155" s="11"/>
      <c r="DT155" s="10"/>
      <c r="DU155" s="8"/>
      <c r="DV155" s="8">
        <f>DH155+DU155</f>
        <v>0</v>
      </c>
      <c r="DW155" s="11"/>
      <c r="DX155" s="10"/>
      <c r="DY155" s="11"/>
      <c r="DZ155" s="10"/>
      <c r="EA155" s="11"/>
      <c r="EB155" s="10"/>
      <c r="EC155" s="8"/>
      <c r="ED155" s="11"/>
      <c r="EE155" s="10"/>
      <c r="EF155" s="11"/>
      <c r="EG155" s="10"/>
      <c r="EH155" s="11"/>
      <c r="EI155" s="10"/>
      <c r="EJ155" s="11"/>
      <c r="EK155" s="10"/>
      <c r="EL155" s="11"/>
      <c r="EM155" s="10"/>
      <c r="EN155" s="11"/>
      <c r="EO155" s="10"/>
      <c r="EP155" s="8"/>
      <c r="EQ155" s="8">
        <f>EC155+EP155</f>
        <v>0</v>
      </c>
      <c r="ER155" s="11"/>
      <c r="ES155" s="10"/>
      <c r="ET155" s="11"/>
      <c r="EU155" s="10"/>
      <c r="EV155" s="11"/>
      <c r="EW155" s="10"/>
      <c r="EX155" s="8"/>
      <c r="EY155" s="11"/>
      <c r="EZ155" s="10"/>
      <c r="FA155" s="11"/>
      <c r="FB155" s="10"/>
      <c r="FC155" s="11"/>
      <c r="FD155" s="10"/>
      <c r="FE155" s="11"/>
      <c r="FF155" s="10"/>
      <c r="FG155" s="11"/>
      <c r="FH155" s="10"/>
      <c r="FI155" s="11"/>
      <c r="FJ155" s="10"/>
      <c r="FK155" s="8"/>
      <c r="FL155" s="8">
        <f>EX155+FK155</f>
        <v>0</v>
      </c>
      <c r="FM155" s="11"/>
      <c r="FN155" s="10"/>
      <c r="FO155" s="11"/>
      <c r="FP155" s="10"/>
      <c r="FQ155" s="11"/>
      <c r="FR155" s="10"/>
      <c r="FS155" s="8"/>
      <c r="FT155" s="11"/>
      <c r="FU155" s="10"/>
      <c r="FV155" s="11"/>
      <c r="FW155" s="10"/>
      <c r="FX155" s="11"/>
      <c r="FY155" s="10"/>
      <c r="FZ155" s="11"/>
      <c r="GA155" s="10"/>
      <c r="GB155" s="11"/>
      <c r="GC155" s="10"/>
      <c r="GD155" s="11"/>
      <c r="GE155" s="10"/>
      <c r="GF155" s="8"/>
      <c r="GG155" s="8">
        <f>FS155+GF155</f>
        <v>0</v>
      </c>
    </row>
    <row r="156" spans="1:189" ht="12.75">
      <c r="A156" s="7"/>
      <c r="B156" s="7">
        <v>12</v>
      </c>
      <c r="C156" s="7">
        <v>1</v>
      </c>
      <c r="D156" s="7"/>
      <c r="E156" s="7" t="s">
        <v>322</v>
      </c>
      <c r="F156" s="3" t="s">
        <v>323</v>
      </c>
      <c r="G156" s="7">
        <f>COUNTIF(V156:GG156,"e")</f>
        <v>0</v>
      </c>
      <c r="H156" s="7">
        <f>COUNTIF(V156:GG156,"z")</f>
        <v>0</v>
      </c>
      <c r="I156" s="7">
        <f>SUM(J156:R156)</f>
        <v>0</v>
      </c>
      <c r="J156" s="7">
        <f>V156+AQ156+BL156+CG156+DB156+DW156+ER156+FM156</f>
        <v>0</v>
      </c>
      <c r="K156" s="7">
        <f>X156+AS156+BN156+CI156+DD156+DY156+ET156+FO156</f>
        <v>0</v>
      </c>
      <c r="L156" s="7">
        <f>Z156+AU156+BP156+CK156+DF156+EA156+EV156+FQ156</f>
        <v>0</v>
      </c>
      <c r="M156" s="7">
        <f>AC156+AX156+BS156+CN156+DI156+ED156+EY156+FT156</f>
        <v>0</v>
      </c>
      <c r="N156" s="7">
        <f>AE156+AZ156+BU156+CP156+DK156+EF156+FA156+FV156</f>
        <v>0</v>
      </c>
      <c r="O156" s="7">
        <f>AG156+BB156+BW156+CR156+DM156+EH156+FC156+FX156</f>
        <v>0</v>
      </c>
      <c r="P156" s="7">
        <f>AI156+BD156+BY156+CT156+DO156+EJ156+FE156+FZ156</f>
        <v>0</v>
      </c>
      <c r="Q156" s="7">
        <f>AK156+BF156+CA156+CV156+DQ156+EL156+FG156+GB156</f>
        <v>0</v>
      </c>
      <c r="R156" s="7">
        <f>AM156+BH156+CC156+CX156+DS156+EN156+FI156+GD156</f>
        <v>0</v>
      </c>
      <c r="S156" s="8">
        <f>AP156+BK156+CF156+DA156+DV156+EQ156+FL156+GG156</f>
        <v>0</v>
      </c>
      <c r="T156" s="8">
        <f>AO156+BJ156+CE156+CZ156+DU156+EP156+FK156+GF156</f>
        <v>0</v>
      </c>
      <c r="U156" s="8">
        <v>0.7</v>
      </c>
      <c r="V156" s="11"/>
      <c r="W156" s="10"/>
      <c r="X156" s="11"/>
      <c r="Y156" s="10"/>
      <c r="Z156" s="11"/>
      <c r="AA156" s="10"/>
      <c r="AB156" s="8"/>
      <c r="AC156" s="11"/>
      <c r="AD156" s="10"/>
      <c r="AE156" s="11"/>
      <c r="AF156" s="10"/>
      <c r="AG156" s="11"/>
      <c r="AH156" s="10"/>
      <c r="AI156" s="11"/>
      <c r="AJ156" s="10"/>
      <c r="AK156" s="11"/>
      <c r="AL156" s="10"/>
      <c r="AM156" s="11"/>
      <c r="AN156" s="10"/>
      <c r="AO156" s="8"/>
      <c r="AP156" s="8">
        <f>AB156+AO156</f>
        <v>0</v>
      </c>
      <c r="AQ156" s="11"/>
      <c r="AR156" s="10"/>
      <c r="AS156" s="11"/>
      <c r="AT156" s="10"/>
      <c r="AU156" s="11"/>
      <c r="AV156" s="10"/>
      <c r="AW156" s="8"/>
      <c r="AX156" s="11"/>
      <c r="AY156" s="10"/>
      <c r="AZ156" s="11"/>
      <c r="BA156" s="10"/>
      <c r="BB156" s="11"/>
      <c r="BC156" s="10"/>
      <c r="BD156" s="11"/>
      <c r="BE156" s="10"/>
      <c r="BF156" s="11"/>
      <c r="BG156" s="10"/>
      <c r="BH156" s="11"/>
      <c r="BI156" s="10"/>
      <c r="BJ156" s="8"/>
      <c r="BK156" s="8">
        <f>AW156+BJ156</f>
        <v>0</v>
      </c>
      <c r="BL156" s="11"/>
      <c r="BM156" s="10"/>
      <c r="BN156" s="11"/>
      <c r="BO156" s="10"/>
      <c r="BP156" s="11"/>
      <c r="BQ156" s="10"/>
      <c r="BR156" s="8"/>
      <c r="BS156" s="11"/>
      <c r="BT156" s="10"/>
      <c r="BU156" s="11"/>
      <c r="BV156" s="10"/>
      <c r="BW156" s="11"/>
      <c r="BX156" s="10"/>
      <c r="BY156" s="11"/>
      <c r="BZ156" s="10"/>
      <c r="CA156" s="11"/>
      <c r="CB156" s="10"/>
      <c r="CC156" s="11"/>
      <c r="CD156" s="10"/>
      <c r="CE156" s="8"/>
      <c r="CF156" s="8">
        <f>BR156+CE156</f>
        <v>0</v>
      </c>
      <c r="CG156" s="11">
        <v>8</v>
      </c>
      <c r="CH156" s="10" t="s">
        <v>62</v>
      </c>
      <c r="CI156" s="11"/>
      <c r="CJ156" s="10"/>
      <c r="CK156" s="11"/>
      <c r="CL156" s="10"/>
      <c r="CM156" s="8">
        <v>0.8</v>
      </c>
      <c r="CN156" s="11"/>
      <c r="CO156" s="10"/>
      <c r="CP156" s="11">
        <v>8</v>
      </c>
      <c r="CQ156" s="10" t="s">
        <v>62</v>
      </c>
      <c r="CR156" s="11"/>
      <c r="CS156" s="10"/>
      <c r="CT156" s="11"/>
      <c r="CU156" s="10"/>
      <c r="CV156" s="11"/>
      <c r="CW156" s="10"/>
      <c r="CX156" s="11"/>
      <c r="CY156" s="10"/>
      <c r="CZ156" s="8">
        <v>1.2</v>
      </c>
      <c r="DA156" s="8">
        <f>CM156+CZ156</f>
        <v>0</v>
      </c>
      <c r="DB156" s="11"/>
      <c r="DC156" s="10"/>
      <c r="DD156" s="11"/>
      <c r="DE156" s="10"/>
      <c r="DF156" s="11"/>
      <c r="DG156" s="10"/>
      <c r="DH156" s="8"/>
      <c r="DI156" s="11"/>
      <c r="DJ156" s="10"/>
      <c r="DK156" s="11"/>
      <c r="DL156" s="10"/>
      <c r="DM156" s="11"/>
      <c r="DN156" s="10"/>
      <c r="DO156" s="11"/>
      <c r="DP156" s="10"/>
      <c r="DQ156" s="11"/>
      <c r="DR156" s="10"/>
      <c r="DS156" s="11"/>
      <c r="DT156" s="10"/>
      <c r="DU156" s="8"/>
      <c r="DV156" s="8">
        <f>DH156+DU156</f>
        <v>0</v>
      </c>
      <c r="DW156" s="11"/>
      <c r="DX156" s="10"/>
      <c r="DY156" s="11"/>
      <c r="DZ156" s="10"/>
      <c r="EA156" s="11"/>
      <c r="EB156" s="10"/>
      <c r="EC156" s="8"/>
      <c r="ED156" s="11"/>
      <c r="EE156" s="10"/>
      <c r="EF156" s="11"/>
      <c r="EG156" s="10"/>
      <c r="EH156" s="11"/>
      <c r="EI156" s="10"/>
      <c r="EJ156" s="11"/>
      <c r="EK156" s="10"/>
      <c r="EL156" s="11"/>
      <c r="EM156" s="10"/>
      <c r="EN156" s="11"/>
      <c r="EO156" s="10"/>
      <c r="EP156" s="8"/>
      <c r="EQ156" s="8">
        <f>EC156+EP156</f>
        <v>0</v>
      </c>
      <c r="ER156" s="11"/>
      <c r="ES156" s="10"/>
      <c r="ET156" s="11"/>
      <c r="EU156" s="10"/>
      <c r="EV156" s="11"/>
      <c r="EW156" s="10"/>
      <c r="EX156" s="8"/>
      <c r="EY156" s="11"/>
      <c r="EZ156" s="10"/>
      <c r="FA156" s="11"/>
      <c r="FB156" s="10"/>
      <c r="FC156" s="11"/>
      <c r="FD156" s="10"/>
      <c r="FE156" s="11"/>
      <c r="FF156" s="10"/>
      <c r="FG156" s="11"/>
      <c r="FH156" s="10"/>
      <c r="FI156" s="11"/>
      <c r="FJ156" s="10"/>
      <c r="FK156" s="8"/>
      <c r="FL156" s="8">
        <f>EX156+FK156</f>
        <v>0</v>
      </c>
      <c r="FM156" s="11"/>
      <c r="FN156" s="10"/>
      <c r="FO156" s="11"/>
      <c r="FP156" s="10"/>
      <c r="FQ156" s="11"/>
      <c r="FR156" s="10"/>
      <c r="FS156" s="8"/>
      <c r="FT156" s="11"/>
      <c r="FU156" s="10"/>
      <c r="FV156" s="11"/>
      <c r="FW156" s="10"/>
      <c r="FX156" s="11"/>
      <c r="FY156" s="10"/>
      <c r="FZ156" s="11"/>
      <c r="GA156" s="10"/>
      <c r="GB156" s="11"/>
      <c r="GC156" s="10"/>
      <c r="GD156" s="11"/>
      <c r="GE156" s="10"/>
      <c r="GF156" s="8"/>
      <c r="GG156" s="8">
        <f>FS156+GF156</f>
        <v>0</v>
      </c>
    </row>
    <row r="157" spans="1:189" ht="12.75">
      <c r="A157" s="7"/>
      <c r="B157" s="7">
        <v>12</v>
      </c>
      <c r="C157" s="7">
        <v>1</v>
      </c>
      <c r="D157" s="7"/>
      <c r="E157" s="7" t="s">
        <v>324</v>
      </c>
      <c r="F157" s="3" t="s">
        <v>325</v>
      </c>
      <c r="G157" s="7">
        <f>COUNTIF(V157:GG157,"e")</f>
        <v>0</v>
      </c>
      <c r="H157" s="7">
        <f>COUNTIF(V157:GG157,"z")</f>
        <v>0</v>
      </c>
      <c r="I157" s="7">
        <f>SUM(J157:R157)</f>
        <v>0</v>
      </c>
      <c r="J157" s="7">
        <f>V157+AQ157+BL157+CG157+DB157+DW157+ER157+FM157</f>
        <v>0</v>
      </c>
      <c r="K157" s="7">
        <f>X157+AS157+BN157+CI157+DD157+DY157+ET157+FO157</f>
        <v>0</v>
      </c>
      <c r="L157" s="7">
        <f>Z157+AU157+BP157+CK157+DF157+EA157+EV157+FQ157</f>
        <v>0</v>
      </c>
      <c r="M157" s="7">
        <f>AC157+AX157+BS157+CN157+DI157+ED157+EY157+FT157</f>
        <v>0</v>
      </c>
      <c r="N157" s="7">
        <f>AE157+AZ157+BU157+CP157+DK157+EF157+FA157+FV157</f>
        <v>0</v>
      </c>
      <c r="O157" s="7">
        <f>AG157+BB157+BW157+CR157+DM157+EH157+FC157+FX157</f>
        <v>0</v>
      </c>
      <c r="P157" s="7">
        <f>AI157+BD157+BY157+CT157+DO157+EJ157+FE157+FZ157</f>
        <v>0</v>
      </c>
      <c r="Q157" s="7">
        <f>AK157+BF157+CA157+CV157+DQ157+EL157+FG157+GB157</f>
        <v>0</v>
      </c>
      <c r="R157" s="7">
        <f>AM157+BH157+CC157+CX157+DS157+EN157+FI157+GD157</f>
        <v>0</v>
      </c>
      <c r="S157" s="8">
        <f>AP157+BK157+CF157+DA157+DV157+EQ157+FL157+GG157</f>
        <v>0</v>
      </c>
      <c r="T157" s="8">
        <f>AO157+BJ157+CE157+CZ157+DU157+EP157+FK157+GF157</f>
        <v>0</v>
      </c>
      <c r="U157" s="8">
        <v>0.7</v>
      </c>
      <c r="V157" s="11"/>
      <c r="W157" s="10"/>
      <c r="X157" s="11"/>
      <c r="Y157" s="10"/>
      <c r="Z157" s="11"/>
      <c r="AA157" s="10"/>
      <c r="AB157" s="8"/>
      <c r="AC157" s="11"/>
      <c r="AD157" s="10"/>
      <c r="AE157" s="11"/>
      <c r="AF157" s="10"/>
      <c r="AG157" s="11"/>
      <c r="AH157" s="10"/>
      <c r="AI157" s="11"/>
      <c r="AJ157" s="10"/>
      <c r="AK157" s="11"/>
      <c r="AL157" s="10"/>
      <c r="AM157" s="11"/>
      <c r="AN157" s="10"/>
      <c r="AO157" s="8"/>
      <c r="AP157" s="8">
        <f>AB157+AO157</f>
        <v>0</v>
      </c>
      <c r="AQ157" s="11"/>
      <c r="AR157" s="10"/>
      <c r="AS157" s="11"/>
      <c r="AT157" s="10"/>
      <c r="AU157" s="11"/>
      <c r="AV157" s="10"/>
      <c r="AW157" s="8"/>
      <c r="AX157" s="11"/>
      <c r="AY157" s="10"/>
      <c r="AZ157" s="11"/>
      <c r="BA157" s="10"/>
      <c r="BB157" s="11"/>
      <c r="BC157" s="10"/>
      <c r="BD157" s="11"/>
      <c r="BE157" s="10"/>
      <c r="BF157" s="11"/>
      <c r="BG157" s="10"/>
      <c r="BH157" s="11"/>
      <c r="BI157" s="10"/>
      <c r="BJ157" s="8"/>
      <c r="BK157" s="8">
        <f>AW157+BJ157</f>
        <v>0</v>
      </c>
      <c r="BL157" s="11"/>
      <c r="BM157" s="10"/>
      <c r="BN157" s="11"/>
      <c r="BO157" s="10"/>
      <c r="BP157" s="11"/>
      <c r="BQ157" s="10"/>
      <c r="BR157" s="8"/>
      <c r="BS157" s="11"/>
      <c r="BT157" s="10"/>
      <c r="BU157" s="11"/>
      <c r="BV157" s="10"/>
      <c r="BW157" s="11"/>
      <c r="BX157" s="10"/>
      <c r="BY157" s="11"/>
      <c r="BZ157" s="10"/>
      <c r="CA157" s="11"/>
      <c r="CB157" s="10"/>
      <c r="CC157" s="11"/>
      <c r="CD157" s="10"/>
      <c r="CE157" s="8"/>
      <c r="CF157" s="8">
        <f>BR157+CE157</f>
        <v>0</v>
      </c>
      <c r="CG157" s="11">
        <v>8</v>
      </c>
      <c r="CH157" s="10" t="s">
        <v>62</v>
      </c>
      <c r="CI157" s="11"/>
      <c r="CJ157" s="10"/>
      <c r="CK157" s="11"/>
      <c r="CL157" s="10"/>
      <c r="CM157" s="8">
        <v>0.8</v>
      </c>
      <c r="CN157" s="11"/>
      <c r="CO157" s="10"/>
      <c r="CP157" s="11">
        <v>8</v>
      </c>
      <c r="CQ157" s="10" t="s">
        <v>62</v>
      </c>
      <c r="CR157" s="11"/>
      <c r="CS157" s="10"/>
      <c r="CT157" s="11"/>
      <c r="CU157" s="10"/>
      <c r="CV157" s="11"/>
      <c r="CW157" s="10"/>
      <c r="CX157" s="11"/>
      <c r="CY157" s="10"/>
      <c r="CZ157" s="8">
        <v>1.2</v>
      </c>
      <c r="DA157" s="8">
        <f>CM157+CZ157</f>
        <v>0</v>
      </c>
      <c r="DB157" s="11"/>
      <c r="DC157" s="10"/>
      <c r="DD157" s="11"/>
      <c r="DE157" s="10"/>
      <c r="DF157" s="11"/>
      <c r="DG157" s="10"/>
      <c r="DH157" s="8"/>
      <c r="DI157" s="11"/>
      <c r="DJ157" s="10"/>
      <c r="DK157" s="11"/>
      <c r="DL157" s="10"/>
      <c r="DM157" s="11"/>
      <c r="DN157" s="10"/>
      <c r="DO157" s="11"/>
      <c r="DP157" s="10"/>
      <c r="DQ157" s="11"/>
      <c r="DR157" s="10"/>
      <c r="DS157" s="11"/>
      <c r="DT157" s="10"/>
      <c r="DU157" s="8"/>
      <c r="DV157" s="8">
        <f>DH157+DU157</f>
        <v>0</v>
      </c>
      <c r="DW157" s="11"/>
      <c r="DX157" s="10"/>
      <c r="DY157" s="11"/>
      <c r="DZ157" s="10"/>
      <c r="EA157" s="11"/>
      <c r="EB157" s="10"/>
      <c r="EC157" s="8"/>
      <c r="ED157" s="11"/>
      <c r="EE157" s="10"/>
      <c r="EF157" s="11"/>
      <c r="EG157" s="10"/>
      <c r="EH157" s="11"/>
      <c r="EI157" s="10"/>
      <c r="EJ157" s="11"/>
      <c r="EK157" s="10"/>
      <c r="EL157" s="11"/>
      <c r="EM157" s="10"/>
      <c r="EN157" s="11"/>
      <c r="EO157" s="10"/>
      <c r="EP157" s="8"/>
      <c r="EQ157" s="8">
        <f>EC157+EP157</f>
        <v>0</v>
      </c>
      <c r="ER157" s="11"/>
      <c r="ES157" s="10"/>
      <c r="ET157" s="11"/>
      <c r="EU157" s="10"/>
      <c r="EV157" s="11"/>
      <c r="EW157" s="10"/>
      <c r="EX157" s="8"/>
      <c r="EY157" s="11"/>
      <c r="EZ157" s="10"/>
      <c r="FA157" s="11"/>
      <c r="FB157" s="10"/>
      <c r="FC157" s="11"/>
      <c r="FD157" s="10"/>
      <c r="FE157" s="11"/>
      <c r="FF157" s="10"/>
      <c r="FG157" s="11"/>
      <c r="FH157" s="10"/>
      <c r="FI157" s="11"/>
      <c r="FJ157" s="10"/>
      <c r="FK157" s="8"/>
      <c r="FL157" s="8">
        <f>EX157+FK157</f>
        <v>0</v>
      </c>
      <c r="FM157" s="11"/>
      <c r="FN157" s="10"/>
      <c r="FO157" s="11"/>
      <c r="FP157" s="10"/>
      <c r="FQ157" s="11"/>
      <c r="FR157" s="10"/>
      <c r="FS157" s="8"/>
      <c r="FT157" s="11"/>
      <c r="FU157" s="10"/>
      <c r="FV157" s="11"/>
      <c r="FW157" s="10"/>
      <c r="FX157" s="11"/>
      <c r="FY157" s="10"/>
      <c r="FZ157" s="11"/>
      <c r="GA157" s="10"/>
      <c r="GB157" s="11"/>
      <c r="GC157" s="10"/>
      <c r="GD157" s="11"/>
      <c r="GE157" s="10"/>
      <c r="GF157" s="8"/>
      <c r="GG157" s="8">
        <f>FS157+GF157</f>
        <v>0</v>
      </c>
    </row>
    <row r="158" spans="1:189" ht="12.75">
      <c r="A158" s="7"/>
      <c r="B158" s="7">
        <v>14</v>
      </c>
      <c r="C158" s="7">
        <v>1</v>
      </c>
      <c r="D158" s="7"/>
      <c r="E158" s="7" t="s">
        <v>326</v>
      </c>
      <c r="F158" s="3" t="s">
        <v>327</v>
      </c>
      <c r="G158" s="7">
        <f>COUNTIF(V158:GG158,"e")</f>
        <v>0</v>
      </c>
      <c r="H158" s="7">
        <f>COUNTIF(V158:GG158,"z")</f>
        <v>0</v>
      </c>
      <c r="I158" s="7">
        <f>SUM(J158:R158)</f>
        <v>0</v>
      </c>
      <c r="J158" s="7">
        <f>V158+AQ158+BL158+CG158+DB158+DW158+ER158+FM158</f>
        <v>0</v>
      </c>
      <c r="K158" s="7">
        <f>X158+AS158+BN158+CI158+DD158+DY158+ET158+FO158</f>
        <v>0</v>
      </c>
      <c r="L158" s="7">
        <f>Z158+AU158+BP158+CK158+DF158+EA158+EV158+FQ158</f>
        <v>0</v>
      </c>
      <c r="M158" s="7">
        <f>AC158+AX158+BS158+CN158+DI158+ED158+EY158+FT158</f>
        <v>0</v>
      </c>
      <c r="N158" s="7">
        <f>AE158+AZ158+BU158+CP158+DK158+EF158+FA158+FV158</f>
        <v>0</v>
      </c>
      <c r="O158" s="7">
        <f>AG158+BB158+BW158+CR158+DM158+EH158+FC158+FX158</f>
        <v>0</v>
      </c>
      <c r="P158" s="7">
        <f>AI158+BD158+BY158+CT158+DO158+EJ158+FE158+FZ158</f>
        <v>0</v>
      </c>
      <c r="Q158" s="7">
        <f>AK158+BF158+CA158+CV158+DQ158+EL158+FG158+GB158</f>
        <v>0</v>
      </c>
      <c r="R158" s="7">
        <f>AM158+BH158+CC158+CX158+DS158+EN158+FI158+GD158</f>
        <v>0</v>
      </c>
      <c r="S158" s="8">
        <f>AP158+BK158+CF158+DA158+DV158+EQ158+FL158+GG158</f>
        <v>0</v>
      </c>
      <c r="T158" s="8">
        <f>AO158+BJ158+CE158+CZ158+DU158+EP158+FK158+GF158</f>
        <v>0</v>
      </c>
      <c r="U158" s="8">
        <v>0.5</v>
      </c>
      <c r="V158" s="11"/>
      <c r="W158" s="10"/>
      <c r="X158" s="11"/>
      <c r="Y158" s="10"/>
      <c r="Z158" s="11"/>
      <c r="AA158" s="10"/>
      <c r="AB158" s="8"/>
      <c r="AC158" s="11"/>
      <c r="AD158" s="10"/>
      <c r="AE158" s="11"/>
      <c r="AF158" s="10"/>
      <c r="AG158" s="11"/>
      <c r="AH158" s="10"/>
      <c r="AI158" s="11"/>
      <c r="AJ158" s="10"/>
      <c r="AK158" s="11"/>
      <c r="AL158" s="10"/>
      <c r="AM158" s="11"/>
      <c r="AN158" s="10"/>
      <c r="AO158" s="8"/>
      <c r="AP158" s="8">
        <f>AB158+AO158</f>
        <v>0</v>
      </c>
      <c r="AQ158" s="11"/>
      <c r="AR158" s="10"/>
      <c r="AS158" s="11"/>
      <c r="AT158" s="10"/>
      <c r="AU158" s="11"/>
      <c r="AV158" s="10"/>
      <c r="AW158" s="8"/>
      <c r="AX158" s="11"/>
      <c r="AY158" s="10"/>
      <c r="AZ158" s="11"/>
      <c r="BA158" s="10"/>
      <c r="BB158" s="11"/>
      <c r="BC158" s="10"/>
      <c r="BD158" s="11"/>
      <c r="BE158" s="10"/>
      <c r="BF158" s="11"/>
      <c r="BG158" s="10"/>
      <c r="BH158" s="11"/>
      <c r="BI158" s="10"/>
      <c r="BJ158" s="8"/>
      <c r="BK158" s="8">
        <f>AW158+BJ158</f>
        <v>0</v>
      </c>
      <c r="BL158" s="11"/>
      <c r="BM158" s="10"/>
      <c r="BN158" s="11"/>
      <c r="BO158" s="10"/>
      <c r="BP158" s="11"/>
      <c r="BQ158" s="10"/>
      <c r="BR158" s="8"/>
      <c r="BS158" s="11"/>
      <c r="BT158" s="10"/>
      <c r="BU158" s="11"/>
      <c r="BV158" s="10"/>
      <c r="BW158" s="11"/>
      <c r="BX158" s="10"/>
      <c r="BY158" s="11"/>
      <c r="BZ158" s="10"/>
      <c r="CA158" s="11"/>
      <c r="CB158" s="10"/>
      <c r="CC158" s="11"/>
      <c r="CD158" s="10"/>
      <c r="CE158" s="8"/>
      <c r="CF158" s="8">
        <f>BR158+CE158</f>
        <v>0</v>
      </c>
      <c r="CG158" s="11"/>
      <c r="CH158" s="10"/>
      <c r="CI158" s="11"/>
      <c r="CJ158" s="10"/>
      <c r="CK158" s="11"/>
      <c r="CL158" s="10"/>
      <c r="CM158" s="8"/>
      <c r="CN158" s="11"/>
      <c r="CO158" s="10"/>
      <c r="CP158" s="11"/>
      <c r="CQ158" s="10"/>
      <c r="CR158" s="11"/>
      <c r="CS158" s="10"/>
      <c r="CT158" s="11"/>
      <c r="CU158" s="10"/>
      <c r="CV158" s="11"/>
      <c r="CW158" s="10"/>
      <c r="CX158" s="11"/>
      <c r="CY158" s="10"/>
      <c r="CZ158" s="8"/>
      <c r="DA158" s="8">
        <f>CM158+CZ158</f>
        <v>0</v>
      </c>
      <c r="DB158" s="11">
        <v>4</v>
      </c>
      <c r="DC158" s="10" t="s">
        <v>62</v>
      </c>
      <c r="DD158" s="11"/>
      <c r="DE158" s="10"/>
      <c r="DF158" s="11"/>
      <c r="DG158" s="10"/>
      <c r="DH158" s="8">
        <v>0.4</v>
      </c>
      <c r="DI158" s="11"/>
      <c r="DJ158" s="10"/>
      <c r="DK158" s="11">
        <v>6</v>
      </c>
      <c r="DL158" s="10" t="s">
        <v>62</v>
      </c>
      <c r="DM158" s="11"/>
      <c r="DN158" s="10"/>
      <c r="DO158" s="11"/>
      <c r="DP158" s="10"/>
      <c r="DQ158" s="11"/>
      <c r="DR158" s="10"/>
      <c r="DS158" s="11"/>
      <c r="DT158" s="10"/>
      <c r="DU158" s="8">
        <v>0.6</v>
      </c>
      <c r="DV158" s="8">
        <f>DH158+DU158</f>
        <v>0</v>
      </c>
      <c r="DW158" s="11"/>
      <c r="DX158" s="10"/>
      <c r="DY158" s="11"/>
      <c r="DZ158" s="10"/>
      <c r="EA158" s="11"/>
      <c r="EB158" s="10"/>
      <c r="EC158" s="8"/>
      <c r="ED158" s="11"/>
      <c r="EE158" s="10"/>
      <c r="EF158" s="11"/>
      <c r="EG158" s="10"/>
      <c r="EH158" s="11"/>
      <c r="EI158" s="10"/>
      <c r="EJ158" s="11"/>
      <c r="EK158" s="10"/>
      <c r="EL158" s="11"/>
      <c r="EM158" s="10"/>
      <c r="EN158" s="11"/>
      <c r="EO158" s="10"/>
      <c r="EP158" s="8"/>
      <c r="EQ158" s="8">
        <f>EC158+EP158</f>
        <v>0</v>
      </c>
      <c r="ER158" s="11"/>
      <c r="ES158" s="10"/>
      <c r="ET158" s="11"/>
      <c r="EU158" s="10"/>
      <c r="EV158" s="11"/>
      <c r="EW158" s="10"/>
      <c r="EX158" s="8"/>
      <c r="EY158" s="11"/>
      <c r="EZ158" s="10"/>
      <c r="FA158" s="11"/>
      <c r="FB158" s="10"/>
      <c r="FC158" s="11"/>
      <c r="FD158" s="10"/>
      <c r="FE158" s="11"/>
      <c r="FF158" s="10"/>
      <c r="FG158" s="11"/>
      <c r="FH158" s="10"/>
      <c r="FI158" s="11"/>
      <c r="FJ158" s="10"/>
      <c r="FK158" s="8"/>
      <c r="FL158" s="8">
        <f>EX158+FK158</f>
        <v>0</v>
      </c>
      <c r="FM158" s="11"/>
      <c r="FN158" s="10"/>
      <c r="FO158" s="11"/>
      <c r="FP158" s="10"/>
      <c r="FQ158" s="11"/>
      <c r="FR158" s="10"/>
      <c r="FS158" s="8"/>
      <c r="FT158" s="11"/>
      <c r="FU158" s="10"/>
      <c r="FV158" s="11"/>
      <c r="FW158" s="10"/>
      <c r="FX158" s="11"/>
      <c r="FY158" s="10"/>
      <c r="FZ158" s="11"/>
      <c r="GA158" s="10"/>
      <c r="GB158" s="11"/>
      <c r="GC158" s="10"/>
      <c r="GD158" s="11"/>
      <c r="GE158" s="10"/>
      <c r="GF158" s="8"/>
      <c r="GG158" s="8">
        <f>FS158+GF158</f>
        <v>0</v>
      </c>
    </row>
    <row r="159" spans="1:189" ht="12.75">
      <c r="A159" s="7"/>
      <c r="B159" s="7">
        <v>14</v>
      </c>
      <c r="C159" s="7">
        <v>1</v>
      </c>
      <c r="D159" s="7"/>
      <c r="E159" s="7" t="s">
        <v>328</v>
      </c>
      <c r="F159" s="3" t="s">
        <v>329</v>
      </c>
      <c r="G159" s="7">
        <f>COUNTIF(V159:GG159,"e")</f>
        <v>0</v>
      </c>
      <c r="H159" s="7">
        <f>COUNTIF(V159:GG159,"z")</f>
        <v>0</v>
      </c>
      <c r="I159" s="7">
        <f>SUM(J159:R159)</f>
        <v>0</v>
      </c>
      <c r="J159" s="7">
        <f>V159+AQ159+BL159+CG159+DB159+DW159+ER159+FM159</f>
        <v>0</v>
      </c>
      <c r="K159" s="7">
        <f>X159+AS159+BN159+CI159+DD159+DY159+ET159+FO159</f>
        <v>0</v>
      </c>
      <c r="L159" s="7">
        <f>Z159+AU159+BP159+CK159+DF159+EA159+EV159+FQ159</f>
        <v>0</v>
      </c>
      <c r="M159" s="7">
        <f>AC159+AX159+BS159+CN159+DI159+ED159+EY159+FT159</f>
        <v>0</v>
      </c>
      <c r="N159" s="7">
        <f>AE159+AZ159+BU159+CP159+DK159+EF159+FA159+FV159</f>
        <v>0</v>
      </c>
      <c r="O159" s="7">
        <f>AG159+BB159+BW159+CR159+DM159+EH159+FC159+FX159</f>
        <v>0</v>
      </c>
      <c r="P159" s="7">
        <f>AI159+BD159+BY159+CT159+DO159+EJ159+FE159+FZ159</f>
        <v>0</v>
      </c>
      <c r="Q159" s="7">
        <f>AK159+BF159+CA159+CV159+DQ159+EL159+FG159+GB159</f>
        <v>0</v>
      </c>
      <c r="R159" s="7">
        <f>AM159+BH159+CC159+CX159+DS159+EN159+FI159+GD159</f>
        <v>0</v>
      </c>
      <c r="S159" s="8">
        <f>AP159+BK159+CF159+DA159+DV159+EQ159+FL159+GG159</f>
        <v>0</v>
      </c>
      <c r="T159" s="8">
        <f>AO159+BJ159+CE159+CZ159+DU159+EP159+FK159+GF159</f>
        <v>0</v>
      </c>
      <c r="U159" s="8">
        <v>0.4</v>
      </c>
      <c r="V159" s="11"/>
      <c r="W159" s="10"/>
      <c r="X159" s="11"/>
      <c r="Y159" s="10"/>
      <c r="Z159" s="11"/>
      <c r="AA159" s="10"/>
      <c r="AB159" s="8"/>
      <c r="AC159" s="11"/>
      <c r="AD159" s="10"/>
      <c r="AE159" s="11"/>
      <c r="AF159" s="10"/>
      <c r="AG159" s="11"/>
      <c r="AH159" s="10"/>
      <c r="AI159" s="11"/>
      <c r="AJ159" s="10"/>
      <c r="AK159" s="11"/>
      <c r="AL159" s="10"/>
      <c r="AM159" s="11"/>
      <c r="AN159" s="10"/>
      <c r="AO159" s="8"/>
      <c r="AP159" s="8">
        <f>AB159+AO159</f>
        <v>0</v>
      </c>
      <c r="AQ159" s="11"/>
      <c r="AR159" s="10"/>
      <c r="AS159" s="11"/>
      <c r="AT159" s="10"/>
      <c r="AU159" s="11"/>
      <c r="AV159" s="10"/>
      <c r="AW159" s="8"/>
      <c r="AX159" s="11"/>
      <c r="AY159" s="10"/>
      <c r="AZ159" s="11"/>
      <c r="BA159" s="10"/>
      <c r="BB159" s="11"/>
      <c r="BC159" s="10"/>
      <c r="BD159" s="11"/>
      <c r="BE159" s="10"/>
      <c r="BF159" s="11"/>
      <c r="BG159" s="10"/>
      <c r="BH159" s="11"/>
      <c r="BI159" s="10"/>
      <c r="BJ159" s="8"/>
      <c r="BK159" s="8">
        <f>AW159+BJ159</f>
        <v>0</v>
      </c>
      <c r="BL159" s="11"/>
      <c r="BM159" s="10"/>
      <c r="BN159" s="11"/>
      <c r="BO159" s="10"/>
      <c r="BP159" s="11"/>
      <c r="BQ159" s="10"/>
      <c r="BR159" s="8"/>
      <c r="BS159" s="11"/>
      <c r="BT159" s="10"/>
      <c r="BU159" s="11"/>
      <c r="BV159" s="10"/>
      <c r="BW159" s="11"/>
      <c r="BX159" s="10"/>
      <c r="BY159" s="11"/>
      <c r="BZ159" s="10"/>
      <c r="CA159" s="11"/>
      <c r="CB159" s="10"/>
      <c r="CC159" s="11"/>
      <c r="CD159" s="10"/>
      <c r="CE159" s="8"/>
      <c r="CF159" s="8">
        <f>BR159+CE159</f>
        <v>0</v>
      </c>
      <c r="CG159" s="11"/>
      <c r="CH159" s="10"/>
      <c r="CI159" s="11"/>
      <c r="CJ159" s="10"/>
      <c r="CK159" s="11"/>
      <c r="CL159" s="10"/>
      <c r="CM159" s="8"/>
      <c r="CN159" s="11"/>
      <c r="CO159" s="10"/>
      <c r="CP159" s="11"/>
      <c r="CQ159" s="10"/>
      <c r="CR159" s="11"/>
      <c r="CS159" s="10"/>
      <c r="CT159" s="11"/>
      <c r="CU159" s="10"/>
      <c r="CV159" s="11"/>
      <c r="CW159" s="10"/>
      <c r="CX159" s="11"/>
      <c r="CY159" s="10"/>
      <c r="CZ159" s="8"/>
      <c r="DA159" s="8">
        <f>CM159+CZ159</f>
        <v>0</v>
      </c>
      <c r="DB159" s="11">
        <v>4</v>
      </c>
      <c r="DC159" s="10" t="s">
        <v>62</v>
      </c>
      <c r="DD159" s="11"/>
      <c r="DE159" s="10"/>
      <c r="DF159" s="11"/>
      <c r="DG159" s="10"/>
      <c r="DH159" s="8">
        <v>0.4</v>
      </c>
      <c r="DI159" s="11"/>
      <c r="DJ159" s="10"/>
      <c r="DK159" s="11">
        <v>6</v>
      </c>
      <c r="DL159" s="10" t="s">
        <v>62</v>
      </c>
      <c r="DM159" s="11"/>
      <c r="DN159" s="10"/>
      <c r="DO159" s="11"/>
      <c r="DP159" s="10"/>
      <c r="DQ159" s="11"/>
      <c r="DR159" s="10"/>
      <c r="DS159" s="11"/>
      <c r="DT159" s="10"/>
      <c r="DU159" s="8">
        <v>0.6</v>
      </c>
      <c r="DV159" s="8">
        <f>DH159+DU159</f>
        <v>0</v>
      </c>
      <c r="DW159" s="11"/>
      <c r="DX159" s="10"/>
      <c r="DY159" s="11"/>
      <c r="DZ159" s="10"/>
      <c r="EA159" s="11"/>
      <c r="EB159" s="10"/>
      <c r="EC159" s="8"/>
      <c r="ED159" s="11"/>
      <c r="EE159" s="10"/>
      <c r="EF159" s="11"/>
      <c r="EG159" s="10"/>
      <c r="EH159" s="11"/>
      <c r="EI159" s="10"/>
      <c r="EJ159" s="11"/>
      <c r="EK159" s="10"/>
      <c r="EL159" s="11"/>
      <c r="EM159" s="10"/>
      <c r="EN159" s="11"/>
      <c r="EO159" s="10"/>
      <c r="EP159" s="8"/>
      <c r="EQ159" s="8">
        <f>EC159+EP159</f>
        <v>0</v>
      </c>
      <c r="ER159" s="11"/>
      <c r="ES159" s="10"/>
      <c r="ET159" s="11"/>
      <c r="EU159" s="10"/>
      <c r="EV159" s="11"/>
      <c r="EW159" s="10"/>
      <c r="EX159" s="8"/>
      <c r="EY159" s="11"/>
      <c r="EZ159" s="10"/>
      <c r="FA159" s="11"/>
      <c r="FB159" s="10"/>
      <c r="FC159" s="11"/>
      <c r="FD159" s="10"/>
      <c r="FE159" s="11"/>
      <c r="FF159" s="10"/>
      <c r="FG159" s="11"/>
      <c r="FH159" s="10"/>
      <c r="FI159" s="11"/>
      <c r="FJ159" s="10"/>
      <c r="FK159" s="8"/>
      <c r="FL159" s="8">
        <f>EX159+FK159</f>
        <v>0</v>
      </c>
      <c r="FM159" s="11"/>
      <c r="FN159" s="10"/>
      <c r="FO159" s="11"/>
      <c r="FP159" s="10"/>
      <c r="FQ159" s="11"/>
      <c r="FR159" s="10"/>
      <c r="FS159" s="8"/>
      <c r="FT159" s="11"/>
      <c r="FU159" s="10"/>
      <c r="FV159" s="11"/>
      <c r="FW159" s="10"/>
      <c r="FX159" s="11"/>
      <c r="FY159" s="10"/>
      <c r="FZ159" s="11"/>
      <c r="GA159" s="10"/>
      <c r="GB159" s="11"/>
      <c r="GC159" s="10"/>
      <c r="GD159" s="11"/>
      <c r="GE159" s="10"/>
      <c r="GF159" s="8"/>
      <c r="GG159" s="8">
        <f>FS159+GF159</f>
        <v>0</v>
      </c>
    </row>
    <row r="160" spans="1:189" ht="12.75">
      <c r="A160" s="7"/>
      <c r="B160" s="7">
        <v>14</v>
      </c>
      <c r="C160" s="7">
        <v>1</v>
      </c>
      <c r="D160" s="7"/>
      <c r="E160" s="7" t="s">
        <v>330</v>
      </c>
      <c r="F160" s="3" t="s">
        <v>331</v>
      </c>
      <c r="G160" s="7">
        <f>COUNTIF(V160:GG160,"e")</f>
        <v>0</v>
      </c>
      <c r="H160" s="7">
        <f>COUNTIF(V160:GG160,"z")</f>
        <v>0</v>
      </c>
      <c r="I160" s="7">
        <f>SUM(J160:R160)</f>
        <v>0</v>
      </c>
      <c r="J160" s="7">
        <f>V160+AQ160+BL160+CG160+DB160+DW160+ER160+FM160</f>
        <v>0</v>
      </c>
      <c r="K160" s="7">
        <f>X160+AS160+BN160+CI160+DD160+DY160+ET160+FO160</f>
        <v>0</v>
      </c>
      <c r="L160" s="7">
        <f>Z160+AU160+BP160+CK160+DF160+EA160+EV160+FQ160</f>
        <v>0</v>
      </c>
      <c r="M160" s="7">
        <f>AC160+AX160+BS160+CN160+DI160+ED160+EY160+FT160</f>
        <v>0</v>
      </c>
      <c r="N160" s="7">
        <f>AE160+AZ160+BU160+CP160+DK160+EF160+FA160+FV160</f>
        <v>0</v>
      </c>
      <c r="O160" s="7">
        <f>AG160+BB160+BW160+CR160+DM160+EH160+FC160+FX160</f>
        <v>0</v>
      </c>
      <c r="P160" s="7">
        <f>AI160+BD160+BY160+CT160+DO160+EJ160+FE160+FZ160</f>
        <v>0</v>
      </c>
      <c r="Q160" s="7">
        <f>AK160+BF160+CA160+CV160+DQ160+EL160+FG160+GB160</f>
        <v>0</v>
      </c>
      <c r="R160" s="7">
        <f>AM160+BH160+CC160+CX160+DS160+EN160+FI160+GD160</f>
        <v>0</v>
      </c>
      <c r="S160" s="8">
        <f>AP160+BK160+CF160+DA160+DV160+EQ160+FL160+GG160</f>
        <v>0</v>
      </c>
      <c r="T160" s="8">
        <f>AO160+BJ160+CE160+CZ160+DU160+EP160+FK160+GF160</f>
        <v>0</v>
      </c>
      <c r="U160" s="8">
        <v>0.4</v>
      </c>
      <c r="V160" s="11"/>
      <c r="W160" s="10"/>
      <c r="X160" s="11"/>
      <c r="Y160" s="10"/>
      <c r="Z160" s="11"/>
      <c r="AA160" s="10"/>
      <c r="AB160" s="8"/>
      <c r="AC160" s="11"/>
      <c r="AD160" s="10"/>
      <c r="AE160" s="11"/>
      <c r="AF160" s="10"/>
      <c r="AG160" s="11"/>
      <c r="AH160" s="10"/>
      <c r="AI160" s="11"/>
      <c r="AJ160" s="10"/>
      <c r="AK160" s="11"/>
      <c r="AL160" s="10"/>
      <c r="AM160" s="11"/>
      <c r="AN160" s="10"/>
      <c r="AO160" s="8"/>
      <c r="AP160" s="8">
        <f>AB160+AO160</f>
        <v>0</v>
      </c>
      <c r="AQ160" s="11"/>
      <c r="AR160" s="10"/>
      <c r="AS160" s="11"/>
      <c r="AT160" s="10"/>
      <c r="AU160" s="11"/>
      <c r="AV160" s="10"/>
      <c r="AW160" s="8"/>
      <c r="AX160" s="11"/>
      <c r="AY160" s="10"/>
      <c r="AZ160" s="11"/>
      <c r="BA160" s="10"/>
      <c r="BB160" s="11"/>
      <c r="BC160" s="10"/>
      <c r="BD160" s="11"/>
      <c r="BE160" s="10"/>
      <c r="BF160" s="11"/>
      <c r="BG160" s="10"/>
      <c r="BH160" s="11"/>
      <c r="BI160" s="10"/>
      <c r="BJ160" s="8"/>
      <c r="BK160" s="8">
        <f>AW160+BJ160</f>
        <v>0</v>
      </c>
      <c r="BL160" s="11"/>
      <c r="BM160" s="10"/>
      <c r="BN160" s="11"/>
      <c r="BO160" s="10"/>
      <c r="BP160" s="11"/>
      <c r="BQ160" s="10"/>
      <c r="BR160" s="8"/>
      <c r="BS160" s="11"/>
      <c r="BT160" s="10"/>
      <c r="BU160" s="11"/>
      <c r="BV160" s="10"/>
      <c r="BW160" s="11"/>
      <c r="BX160" s="10"/>
      <c r="BY160" s="11"/>
      <c r="BZ160" s="10"/>
      <c r="CA160" s="11"/>
      <c r="CB160" s="10"/>
      <c r="CC160" s="11"/>
      <c r="CD160" s="10"/>
      <c r="CE160" s="8"/>
      <c r="CF160" s="8">
        <f>BR160+CE160</f>
        <v>0</v>
      </c>
      <c r="CG160" s="11"/>
      <c r="CH160" s="10"/>
      <c r="CI160" s="11"/>
      <c r="CJ160" s="10"/>
      <c r="CK160" s="11"/>
      <c r="CL160" s="10"/>
      <c r="CM160" s="8"/>
      <c r="CN160" s="11"/>
      <c r="CO160" s="10"/>
      <c r="CP160" s="11"/>
      <c r="CQ160" s="10"/>
      <c r="CR160" s="11"/>
      <c r="CS160" s="10"/>
      <c r="CT160" s="11"/>
      <c r="CU160" s="10"/>
      <c r="CV160" s="11"/>
      <c r="CW160" s="10"/>
      <c r="CX160" s="11"/>
      <c r="CY160" s="10"/>
      <c r="CZ160" s="8"/>
      <c r="DA160" s="8">
        <f>CM160+CZ160</f>
        <v>0</v>
      </c>
      <c r="DB160" s="11">
        <v>4</v>
      </c>
      <c r="DC160" s="10" t="s">
        <v>62</v>
      </c>
      <c r="DD160" s="11"/>
      <c r="DE160" s="10"/>
      <c r="DF160" s="11"/>
      <c r="DG160" s="10"/>
      <c r="DH160" s="8">
        <v>0.4</v>
      </c>
      <c r="DI160" s="11"/>
      <c r="DJ160" s="10"/>
      <c r="DK160" s="11">
        <v>6</v>
      </c>
      <c r="DL160" s="10" t="s">
        <v>62</v>
      </c>
      <c r="DM160" s="11"/>
      <c r="DN160" s="10"/>
      <c r="DO160" s="11"/>
      <c r="DP160" s="10"/>
      <c r="DQ160" s="11"/>
      <c r="DR160" s="10"/>
      <c r="DS160" s="11"/>
      <c r="DT160" s="10"/>
      <c r="DU160" s="8">
        <v>0.6</v>
      </c>
      <c r="DV160" s="8">
        <f>DH160+DU160</f>
        <v>0</v>
      </c>
      <c r="DW160" s="11"/>
      <c r="DX160" s="10"/>
      <c r="DY160" s="11"/>
      <c r="DZ160" s="10"/>
      <c r="EA160" s="11"/>
      <c r="EB160" s="10"/>
      <c r="EC160" s="8"/>
      <c r="ED160" s="11"/>
      <c r="EE160" s="10"/>
      <c r="EF160" s="11"/>
      <c r="EG160" s="10"/>
      <c r="EH160" s="11"/>
      <c r="EI160" s="10"/>
      <c r="EJ160" s="11"/>
      <c r="EK160" s="10"/>
      <c r="EL160" s="11"/>
      <c r="EM160" s="10"/>
      <c r="EN160" s="11"/>
      <c r="EO160" s="10"/>
      <c r="EP160" s="8"/>
      <c r="EQ160" s="8">
        <f>EC160+EP160</f>
        <v>0</v>
      </c>
      <c r="ER160" s="11"/>
      <c r="ES160" s="10"/>
      <c r="ET160" s="11"/>
      <c r="EU160" s="10"/>
      <c r="EV160" s="11"/>
      <c r="EW160" s="10"/>
      <c r="EX160" s="8"/>
      <c r="EY160" s="11"/>
      <c r="EZ160" s="10"/>
      <c r="FA160" s="11"/>
      <c r="FB160" s="10"/>
      <c r="FC160" s="11"/>
      <c r="FD160" s="10"/>
      <c r="FE160" s="11"/>
      <c r="FF160" s="10"/>
      <c r="FG160" s="11"/>
      <c r="FH160" s="10"/>
      <c r="FI160" s="11"/>
      <c r="FJ160" s="10"/>
      <c r="FK160" s="8"/>
      <c r="FL160" s="8">
        <f>EX160+FK160</f>
        <v>0</v>
      </c>
      <c r="FM160" s="11"/>
      <c r="FN160" s="10"/>
      <c r="FO160" s="11"/>
      <c r="FP160" s="10"/>
      <c r="FQ160" s="11"/>
      <c r="FR160" s="10"/>
      <c r="FS160" s="8"/>
      <c r="FT160" s="11"/>
      <c r="FU160" s="10"/>
      <c r="FV160" s="11"/>
      <c r="FW160" s="10"/>
      <c r="FX160" s="11"/>
      <c r="FY160" s="10"/>
      <c r="FZ160" s="11"/>
      <c r="GA160" s="10"/>
      <c r="GB160" s="11"/>
      <c r="GC160" s="10"/>
      <c r="GD160" s="11"/>
      <c r="GE160" s="10"/>
      <c r="GF160" s="8"/>
      <c r="GG160" s="8">
        <f>FS160+GF160</f>
        <v>0</v>
      </c>
    </row>
    <row r="161" spans="1:189" ht="12.75">
      <c r="A161" s="7"/>
      <c r="B161" s="7">
        <v>14</v>
      </c>
      <c r="C161" s="7">
        <v>1</v>
      </c>
      <c r="D161" s="7"/>
      <c r="E161" s="7" t="s">
        <v>332</v>
      </c>
      <c r="F161" s="3" t="s">
        <v>333</v>
      </c>
      <c r="G161" s="7">
        <f>COUNTIF(V161:GG161,"e")</f>
        <v>0</v>
      </c>
      <c r="H161" s="7">
        <f>COUNTIF(V161:GG161,"z")</f>
        <v>0</v>
      </c>
      <c r="I161" s="7">
        <f>SUM(J161:R161)</f>
        <v>0</v>
      </c>
      <c r="J161" s="7">
        <f>V161+AQ161+BL161+CG161+DB161+DW161+ER161+FM161</f>
        <v>0</v>
      </c>
      <c r="K161" s="7">
        <f>X161+AS161+BN161+CI161+DD161+DY161+ET161+FO161</f>
        <v>0</v>
      </c>
      <c r="L161" s="7">
        <f>Z161+AU161+BP161+CK161+DF161+EA161+EV161+FQ161</f>
        <v>0</v>
      </c>
      <c r="M161" s="7">
        <f>AC161+AX161+BS161+CN161+DI161+ED161+EY161+FT161</f>
        <v>0</v>
      </c>
      <c r="N161" s="7">
        <f>AE161+AZ161+BU161+CP161+DK161+EF161+FA161+FV161</f>
        <v>0</v>
      </c>
      <c r="O161" s="7">
        <f>AG161+BB161+BW161+CR161+DM161+EH161+FC161+FX161</f>
        <v>0</v>
      </c>
      <c r="P161" s="7">
        <f>AI161+BD161+BY161+CT161+DO161+EJ161+FE161+FZ161</f>
        <v>0</v>
      </c>
      <c r="Q161" s="7">
        <f>AK161+BF161+CA161+CV161+DQ161+EL161+FG161+GB161</f>
        <v>0</v>
      </c>
      <c r="R161" s="7">
        <f>AM161+BH161+CC161+CX161+DS161+EN161+FI161+GD161</f>
        <v>0</v>
      </c>
      <c r="S161" s="8">
        <f>AP161+BK161+CF161+DA161+DV161+EQ161+FL161+GG161</f>
        <v>0</v>
      </c>
      <c r="T161" s="8">
        <f>AO161+BJ161+CE161+CZ161+DU161+EP161+FK161+GF161</f>
        <v>0</v>
      </c>
      <c r="U161" s="8">
        <v>0.4</v>
      </c>
      <c r="V161" s="11"/>
      <c r="W161" s="10"/>
      <c r="X161" s="11"/>
      <c r="Y161" s="10"/>
      <c r="Z161" s="11"/>
      <c r="AA161" s="10"/>
      <c r="AB161" s="8"/>
      <c r="AC161" s="11"/>
      <c r="AD161" s="10"/>
      <c r="AE161" s="11"/>
      <c r="AF161" s="10"/>
      <c r="AG161" s="11"/>
      <c r="AH161" s="10"/>
      <c r="AI161" s="11"/>
      <c r="AJ161" s="10"/>
      <c r="AK161" s="11"/>
      <c r="AL161" s="10"/>
      <c r="AM161" s="11"/>
      <c r="AN161" s="10"/>
      <c r="AO161" s="8"/>
      <c r="AP161" s="8">
        <f>AB161+AO161</f>
        <v>0</v>
      </c>
      <c r="AQ161" s="11"/>
      <c r="AR161" s="10"/>
      <c r="AS161" s="11"/>
      <c r="AT161" s="10"/>
      <c r="AU161" s="11"/>
      <c r="AV161" s="10"/>
      <c r="AW161" s="8"/>
      <c r="AX161" s="11"/>
      <c r="AY161" s="10"/>
      <c r="AZ161" s="11"/>
      <c r="BA161" s="10"/>
      <c r="BB161" s="11"/>
      <c r="BC161" s="10"/>
      <c r="BD161" s="11"/>
      <c r="BE161" s="10"/>
      <c r="BF161" s="11"/>
      <c r="BG161" s="10"/>
      <c r="BH161" s="11"/>
      <c r="BI161" s="10"/>
      <c r="BJ161" s="8"/>
      <c r="BK161" s="8">
        <f>AW161+BJ161</f>
        <v>0</v>
      </c>
      <c r="BL161" s="11"/>
      <c r="BM161" s="10"/>
      <c r="BN161" s="11"/>
      <c r="BO161" s="10"/>
      <c r="BP161" s="11"/>
      <c r="BQ161" s="10"/>
      <c r="BR161" s="8"/>
      <c r="BS161" s="11"/>
      <c r="BT161" s="10"/>
      <c r="BU161" s="11"/>
      <c r="BV161" s="10"/>
      <c r="BW161" s="11"/>
      <c r="BX161" s="10"/>
      <c r="BY161" s="11"/>
      <c r="BZ161" s="10"/>
      <c r="CA161" s="11"/>
      <c r="CB161" s="10"/>
      <c r="CC161" s="11"/>
      <c r="CD161" s="10"/>
      <c r="CE161" s="8"/>
      <c r="CF161" s="8">
        <f>BR161+CE161</f>
        <v>0</v>
      </c>
      <c r="CG161" s="11"/>
      <c r="CH161" s="10"/>
      <c r="CI161" s="11"/>
      <c r="CJ161" s="10"/>
      <c r="CK161" s="11"/>
      <c r="CL161" s="10"/>
      <c r="CM161" s="8"/>
      <c r="CN161" s="11"/>
      <c r="CO161" s="10"/>
      <c r="CP161" s="11"/>
      <c r="CQ161" s="10"/>
      <c r="CR161" s="11"/>
      <c r="CS161" s="10"/>
      <c r="CT161" s="11"/>
      <c r="CU161" s="10"/>
      <c r="CV161" s="11"/>
      <c r="CW161" s="10"/>
      <c r="CX161" s="11"/>
      <c r="CY161" s="10"/>
      <c r="CZ161" s="8"/>
      <c r="DA161" s="8">
        <f>CM161+CZ161</f>
        <v>0</v>
      </c>
      <c r="DB161" s="11">
        <v>4</v>
      </c>
      <c r="DC161" s="10" t="s">
        <v>62</v>
      </c>
      <c r="DD161" s="11"/>
      <c r="DE161" s="10"/>
      <c r="DF161" s="11"/>
      <c r="DG161" s="10"/>
      <c r="DH161" s="8">
        <v>0.4</v>
      </c>
      <c r="DI161" s="11"/>
      <c r="DJ161" s="10"/>
      <c r="DK161" s="11">
        <v>6</v>
      </c>
      <c r="DL161" s="10" t="s">
        <v>62</v>
      </c>
      <c r="DM161" s="11"/>
      <c r="DN161" s="10"/>
      <c r="DO161" s="11"/>
      <c r="DP161" s="10"/>
      <c r="DQ161" s="11"/>
      <c r="DR161" s="10"/>
      <c r="DS161" s="11"/>
      <c r="DT161" s="10"/>
      <c r="DU161" s="8">
        <v>0.6</v>
      </c>
      <c r="DV161" s="8">
        <f>DH161+DU161</f>
        <v>0</v>
      </c>
      <c r="DW161" s="11"/>
      <c r="DX161" s="10"/>
      <c r="DY161" s="11"/>
      <c r="DZ161" s="10"/>
      <c r="EA161" s="11"/>
      <c r="EB161" s="10"/>
      <c r="EC161" s="8"/>
      <c r="ED161" s="11"/>
      <c r="EE161" s="10"/>
      <c r="EF161" s="11"/>
      <c r="EG161" s="10"/>
      <c r="EH161" s="11"/>
      <c r="EI161" s="10"/>
      <c r="EJ161" s="11"/>
      <c r="EK161" s="10"/>
      <c r="EL161" s="11"/>
      <c r="EM161" s="10"/>
      <c r="EN161" s="11"/>
      <c r="EO161" s="10"/>
      <c r="EP161" s="8"/>
      <c r="EQ161" s="8">
        <f>EC161+EP161</f>
        <v>0</v>
      </c>
      <c r="ER161" s="11"/>
      <c r="ES161" s="10"/>
      <c r="ET161" s="11"/>
      <c r="EU161" s="10"/>
      <c r="EV161" s="11"/>
      <c r="EW161" s="10"/>
      <c r="EX161" s="8"/>
      <c r="EY161" s="11"/>
      <c r="EZ161" s="10"/>
      <c r="FA161" s="11"/>
      <c r="FB161" s="10"/>
      <c r="FC161" s="11"/>
      <c r="FD161" s="10"/>
      <c r="FE161" s="11"/>
      <c r="FF161" s="10"/>
      <c r="FG161" s="11"/>
      <c r="FH161" s="10"/>
      <c r="FI161" s="11"/>
      <c r="FJ161" s="10"/>
      <c r="FK161" s="8"/>
      <c r="FL161" s="8">
        <f>EX161+FK161</f>
        <v>0</v>
      </c>
      <c r="FM161" s="11"/>
      <c r="FN161" s="10"/>
      <c r="FO161" s="11"/>
      <c r="FP161" s="10"/>
      <c r="FQ161" s="11"/>
      <c r="FR161" s="10"/>
      <c r="FS161" s="8"/>
      <c r="FT161" s="11"/>
      <c r="FU161" s="10"/>
      <c r="FV161" s="11"/>
      <c r="FW161" s="10"/>
      <c r="FX161" s="11"/>
      <c r="FY161" s="10"/>
      <c r="FZ161" s="11"/>
      <c r="GA161" s="10"/>
      <c r="GB161" s="11"/>
      <c r="GC161" s="10"/>
      <c r="GD161" s="11"/>
      <c r="GE161" s="10"/>
      <c r="GF161" s="8"/>
      <c r="GG161" s="8">
        <f>FS161+GF161</f>
        <v>0</v>
      </c>
    </row>
    <row r="162" spans="1:189" ht="12.75">
      <c r="A162" s="7"/>
      <c r="B162" s="7">
        <v>14</v>
      </c>
      <c r="C162" s="7">
        <v>1</v>
      </c>
      <c r="D162" s="7"/>
      <c r="E162" s="7" t="s">
        <v>334</v>
      </c>
      <c r="F162" s="3" t="s">
        <v>335</v>
      </c>
      <c r="G162" s="7">
        <f>COUNTIF(V162:GG162,"e")</f>
        <v>0</v>
      </c>
      <c r="H162" s="7">
        <f>COUNTIF(V162:GG162,"z")</f>
        <v>0</v>
      </c>
      <c r="I162" s="7">
        <f>SUM(J162:R162)</f>
        <v>0</v>
      </c>
      <c r="J162" s="7">
        <f>V162+AQ162+BL162+CG162+DB162+DW162+ER162+FM162</f>
        <v>0</v>
      </c>
      <c r="K162" s="7">
        <f>X162+AS162+BN162+CI162+DD162+DY162+ET162+FO162</f>
        <v>0</v>
      </c>
      <c r="L162" s="7">
        <f>Z162+AU162+BP162+CK162+DF162+EA162+EV162+FQ162</f>
        <v>0</v>
      </c>
      <c r="M162" s="7">
        <f>AC162+AX162+BS162+CN162+DI162+ED162+EY162+FT162</f>
        <v>0</v>
      </c>
      <c r="N162" s="7">
        <f>AE162+AZ162+BU162+CP162+DK162+EF162+FA162+FV162</f>
        <v>0</v>
      </c>
      <c r="O162" s="7">
        <f>AG162+BB162+BW162+CR162+DM162+EH162+FC162+FX162</f>
        <v>0</v>
      </c>
      <c r="P162" s="7">
        <f>AI162+BD162+BY162+CT162+DO162+EJ162+FE162+FZ162</f>
        <v>0</v>
      </c>
      <c r="Q162" s="7">
        <f>AK162+BF162+CA162+CV162+DQ162+EL162+FG162+GB162</f>
        <v>0</v>
      </c>
      <c r="R162" s="7">
        <f>AM162+BH162+CC162+CX162+DS162+EN162+FI162+GD162</f>
        <v>0</v>
      </c>
      <c r="S162" s="8">
        <f>AP162+BK162+CF162+DA162+DV162+EQ162+FL162+GG162</f>
        <v>0</v>
      </c>
      <c r="T162" s="8">
        <f>AO162+BJ162+CE162+CZ162+DU162+EP162+FK162+GF162</f>
        <v>0</v>
      </c>
      <c r="U162" s="8">
        <v>0.4</v>
      </c>
      <c r="V162" s="11"/>
      <c r="W162" s="10"/>
      <c r="X162" s="11"/>
      <c r="Y162" s="10"/>
      <c r="Z162" s="11"/>
      <c r="AA162" s="10"/>
      <c r="AB162" s="8"/>
      <c r="AC162" s="11"/>
      <c r="AD162" s="10"/>
      <c r="AE162" s="11"/>
      <c r="AF162" s="10"/>
      <c r="AG162" s="11"/>
      <c r="AH162" s="10"/>
      <c r="AI162" s="11"/>
      <c r="AJ162" s="10"/>
      <c r="AK162" s="11"/>
      <c r="AL162" s="10"/>
      <c r="AM162" s="11"/>
      <c r="AN162" s="10"/>
      <c r="AO162" s="8"/>
      <c r="AP162" s="8">
        <f>AB162+AO162</f>
        <v>0</v>
      </c>
      <c r="AQ162" s="11"/>
      <c r="AR162" s="10"/>
      <c r="AS162" s="11"/>
      <c r="AT162" s="10"/>
      <c r="AU162" s="11"/>
      <c r="AV162" s="10"/>
      <c r="AW162" s="8"/>
      <c r="AX162" s="11"/>
      <c r="AY162" s="10"/>
      <c r="AZ162" s="11"/>
      <c r="BA162" s="10"/>
      <c r="BB162" s="11"/>
      <c r="BC162" s="10"/>
      <c r="BD162" s="11"/>
      <c r="BE162" s="10"/>
      <c r="BF162" s="11"/>
      <c r="BG162" s="10"/>
      <c r="BH162" s="11"/>
      <c r="BI162" s="10"/>
      <c r="BJ162" s="8"/>
      <c r="BK162" s="8">
        <f>AW162+BJ162</f>
        <v>0</v>
      </c>
      <c r="BL162" s="11"/>
      <c r="BM162" s="10"/>
      <c r="BN162" s="11"/>
      <c r="BO162" s="10"/>
      <c r="BP162" s="11"/>
      <c r="BQ162" s="10"/>
      <c r="BR162" s="8"/>
      <c r="BS162" s="11"/>
      <c r="BT162" s="10"/>
      <c r="BU162" s="11"/>
      <c r="BV162" s="10"/>
      <c r="BW162" s="11"/>
      <c r="BX162" s="10"/>
      <c r="BY162" s="11"/>
      <c r="BZ162" s="10"/>
      <c r="CA162" s="11"/>
      <c r="CB162" s="10"/>
      <c r="CC162" s="11"/>
      <c r="CD162" s="10"/>
      <c r="CE162" s="8"/>
      <c r="CF162" s="8">
        <f>BR162+CE162</f>
        <v>0</v>
      </c>
      <c r="CG162" s="11"/>
      <c r="CH162" s="10"/>
      <c r="CI162" s="11"/>
      <c r="CJ162" s="10"/>
      <c r="CK162" s="11"/>
      <c r="CL162" s="10"/>
      <c r="CM162" s="8"/>
      <c r="CN162" s="11"/>
      <c r="CO162" s="10"/>
      <c r="CP162" s="11"/>
      <c r="CQ162" s="10"/>
      <c r="CR162" s="11"/>
      <c r="CS162" s="10"/>
      <c r="CT162" s="11"/>
      <c r="CU162" s="10"/>
      <c r="CV162" s="11"/>
      <c r="CW162" s="10"/>
      <c r="CX162" s="11"/>
      <c r="CY162" s="10"/>
      <c r="CZ162" s="8"/>
      <c r="DA162" s="8">
        <f>CM162+CZ162</f>
        <v>0</v>
      </c>
      <c r="DB162" s="11">
        <v>4</v>
      </c>
      <c r="DC162" s="10" t="s">
        <v>62</v>
      </c>
      <c r="DD162" s="11"/>
      <c r="DE162" s="10"/>
      <c r="DF162" s="11"/>
      <c r="DG162" s="10"/>
      <c r="DH162" s="8">
        <v>0.4</v>
      </c>
      <c r="DI162" s="11"/>
      <c r="DJ162" s="10"/>
      <c r="DK162" s="11">
        <v>6</v>
      </c>
      <c r="DL162" s="10" t="s">
        <v>62</v>
      </c>
      <c r="DM162" s="11"/>
      <c r="DN162" s="10"/>
      <c r="DO162" s="11"/>
      <c r="DP162" s="10"/>
      <c r="DQ162" s="11"/>
      <c r="DR162" s="10"/>
      <c r="DS162" s="11"/>
      <c r="DT162" s="10"/>
      <c r="DU162" s="8">
        <v>0.6</v>
      </c>
      <c r="DV162" s="8">
        <f>DH162+DU162</f>
        <v>0</v>
      </c>
      <c r="DW162" s="11"/>
      <c r="DX162" s="10"/>
      <c r="DY162" s="11"/>
      <c r="DZ162" s="10"/>
      <c r="EA162" s="11"/>
      <c r="EB162" s="10"/>
      <c r="EC162" s="8"/>
      <c r="ED162" s="11"/>
      <c r="EE162" s="10"/>
      <c r="EF162" s="11"/>
      <c r="EG162" s="10"/>
      <c r="EH162" s="11"/>
      <c r="EI162" s="10"/>
      <c r="EJ162" s="11"/>
      <c r="EK162" s="10"/>
      <c r="EL162" s="11"/>
      <c r="EM162" s="10"/>
      <c r="EN162" s="11"/>
      <c r="EO162" s="10"/>
      <c r="EP162" s="8"/>
      <c r="EQ162" s="8">
        <f>EC162+EP162</f>
        <v>0</v>
      </c>
      <c r="ER162" s="11"/>
      <c r="ES162" s="10"/>
      <c r="ET162" s="11"/>
      <c r="EU162" s="10"/>
      <c r="EV162" s="11"/>
      <c r="EW162" s="10"/>
      <c r="EX162" s="8"/>
      <c r="EY162" s="11"/>
      <c r="EZ162" s="10"/>
      <c r="FA162" s="11"/>
      <c r="FB162" s="10"/>
      <c r="FC162" s="11"/>
      <c r="FD162" s="10"/>
      <c r="FE162" s="11"/>
      <c r="FF162" s="10"/>
      <c r="FG162" s="11"/>
      <c r="FH162" s="10"/>
      <c r="FI162" s="11"/>
      <c r="FJ162" s="10"/>
      <c r="FK162" s="8"/>
      <c r="FL162" s="8">
        <f>EX162+FK162</f>
        <v>0</v>
      </c>
      <c r="FM162" s="11"/>
      <c r="FN162" s="10"/>
      <c r="FO162" s="11"/>
      <c r="FP162" s="10"/>
      <c r="FQ162" s="11"/>
      <c r="FR162" s="10"/>
      <c r="FS162" s="8"/>
      <c r="FT162" s="11"/>
      <c r="FU162" s="10"/>
      <c r="FV162" s="11"/>
      <c r="FW162" s="10"/>
      <c r="FX162" s="11"/>
      <c r="FY162" s="10"/>
      <c r="FZ162" s="11"/>
      <c r="GA162" s="10"/>
      <c r="GB162" s="11"/>
      <c r="GC162" s="10"/>
      <c r="GD162" s="11"/>
      <c r="GE162" s="10"/>
      <c r="GF162" s="8"/>
      <c r="GG162" s="8">
        <f>FS162+GF162</f>
        <v>0</v>
      </c>
    </row>
    <row r="163" spans="1:189" ht="12.75">
      <c r="A163" s="7"/>
      <c r="B163" s="7">
        <v>17</v>
      </c>
      <c r="C163" s="7">
        <v>1</v>
      </c>
      <c r="D163" s="7"/>
      <c r="E163" s="7" t="s">
        <v>336</v>
      </c>
      <c r="F163" s="3" t="s">
        <v>337</v>
      </c>
      <c r="G163" s="7">
        <f>COUNTIF(V163:GG163,"e")</f>
        <v>0</v>
      </c>
      <c r="H163" s="7">
        <f>COUNTIF(V163:GG163,"z")</f>
        <v>0</v>
      </c>
      <c r="I163" s="7">
        <f>SUM(J163:R163)</f>
        <v>0</v>
      </c>
      <c r="J163" s="7">
        <f>V163+AQ163+BL163+CG163+DB163+DW163+ER163+FM163</f>
        <v>0</v>
      </c>
      <c r="K163" s="7">
        <f>X163+AS163+BN163+CI163+DD163+DY163+ET163+FO163</f>
        <v>0</v>
      </c>
      <c r="L163" s="7">
        <f>Z163+AU163+BP163+CK163+DF163+EA163+EV163+FQ163</f>
        <v>0</v>
      </c>
      <c r="M163" s="7">
        <f>AC163+AX163+BS163+CN163+DI163+ED163+EY163+FT163</f>
        <v>0</v>
      </c>
      <c r="N163" s="7">
        <f>AE163+AZ163+BU163+CP163+DK163+EF163+FA163+FV163</f>
        <v>0</v>
      </c>
      <c r="O163" s="7">
        <f>AG163+BB163+BW163+CR163+DM163+EH163+FC163+FX163</f>
        <v>0</v>
      </c>
      <c r="P163" s="7">
        <f>AI163+BD163+BY163+CT163+DO163+EJ163+FE163+FZ163</f>
        <v>0</v>
      </c>
      <c r="Q163" s="7">
        <f>AK163+BF163+CA163+CV163+DQ163+EL163+FG163+GB163</f>
        <v>0</v>
      </c>
      <c r="R163" s="7">
        <f>AM163+BH163+CC163+CX163+DS163+EN163+FI163+GD163</f>
        <v>0</v>
      </c>
      <c r="S163" s="8">
        <f>AP163+BK163+CF163+DA163+DV163+EQ163+FL163+GG163</f>
        <v>0</v>
      </c>
      <c r="T163" s="8">
        <f>AO163+BJ163+CE163+CZ163+DU163+EP163+FK163+GF163</f>
        <v>0</v>
      </c>
      <c r="U163" s="8">
        <v>0.4</v>
      </c>
      <c r="V163" s="11"/>
      <c r="W163" s="10"/>
      <c r="X163" s="11"/>
      <c r="Y163" s="10"/>
      <c r="Z163" s="11"/>
      <c r="AA163" s="10"/>
      <c r="AB163" s="8"/>
      <c r="AC163" s="11"/>
      <c r="AD163" s="10"/>
      <c r="AE163" s="11"/>
      <c r="AF163" s="10"/>
      <c r="AG163" s="11"/>
      <c r="AH163" s="10"/>
      <c r="AI163" s="11"/>
      <c r="AJ163" s="10"/>
      <c r="AK163" s="11"/>
      <c r="AL163" s="10"/>
      <c r="AM163" s="11"/>
      <c r="AN163" s="10"/>
      <c r="AO163" s="8"/>
      <c r="AP163" s="8">
        <f>AB163+AO163</f>
        <v>0</v>
      </c>
      <c r="AQ163" s="11"/>
      <c r="AR163" s="10"/>
      <c r="AS163" s="11"/>
      <c r="AT163" s="10"/>
      <c r="AU163" s="11"/>
      <c r="AV163" s="10"/>
      <c r="AW163" s="8"/>
      <c r="AX163" s="11"/>
      <c r="AY163" s="10"/>
      <c r="AZ163" s="11"/>
      <c r="BA163" s="10"/>
      <c r="BB163" s="11"/>
      <c r="BC163" s="10"/>
      <c r="BD163" s="11"/>
      <c r="BE163" s="10"/>
      <c r="BF163" s="11"/>
      <c r="BG163" s="10"/>
      <c r="BH163" s="11"/>
      <c r="BI163" s="10"/>
      <c r="BJ163" s="8"/>
      <c r="BK163" s="8">
        <f>AW163+BJ163</f>
        <v>0</v>
      </c>
      <c r="BL163" s="11"/>
      <c r="BM163" s="10"/>
      <c r="BN163" s="11"/>
      <c r="BO163" s="10"/>
      <c r="BP163" s="11"/>
      <c r="BQ163" s="10"/>
      <c r="BR163" s="8"/>
      <c r="BS163" s="11"/>
      <c r="BT163" s="10"/>
      <c r="BU163" s="11"/>
      <c r="BV163" s="10"/>
      <c r="BW163" s="11"/>
      <c r="BX163" s="10"/>
      <c r="BY163" s="11"/>
      <c r="BZ163" s="10"/>
      <c r="CA163" s="11"/>
      <c r="CB163" s="10"/>
      <c r="CC163" s="11"/>
      <c r="CD163" s="10"/>
      <c r="CE163" s="8"/>
      <c r="CF163" s="8">
        <f>BR163+CE163</f>
        <v>0</v>
      </c>
      <c r="CG163" s="11"/>
      <c r="CH163" s="10"/>
      <c r="CI163" s="11"/>
      <c r="CJ163" s="10"/>
      <c r="CK163" s="11"/>
      <c r="CL163" s="10"/>
      <c r="CM163" s="8"/>
      <c r="CN163" s="11"/>
      <c r="CO163" s="10"/>
      <c r="CP163" s="11"/>
      <c r="CQ163" s="10"/>
      <c r="CR163" s="11"/>
      <c r="CS163" s="10"/>
      <c r="CT163" s="11"/>
      <c r="CU163" s="10"/>
      <c r="CV163" s="11"/>
      <c r="CW163" s="10"/>
      <c r="CX163" s="11"/>
      <c r="CY163" s="10"/>
      <c r="CZ163" s="8"/>
      <c r="DA163" s="8">
        <f>CM163+CZ163</f>
        <v>0</v>
      </c>
      <c r="DB163" s="11">
        <v>5</v>
      </c>
      <c r="DC163" s="10" t="s">
        <v>62</v>
      </c>
      <c r="DD163" s="11"/>
      <c r="DE163" s="10"/>
      <c r="DF163" s="11"/>
      <c r="DG163" s="10"/>
      <c r="DH163" s="8">
        <v>1</v>
      </c>
      <c r="DI163" s="11"/>
      <c r="DJ163" s="10"/>
      <c r="DK163" s="11">
        <v>5</v>
      </c>
      <c r="DL163" s="10" t="s">
        <v>62</v>
      </c>
      <c r="DM163" s="11"/>
      <c r="DN163" s="10"/>
      <c r="DO163" s="11"/>
      <c r="DP163" s="10"/>
      <c r="DQ163" s="11"/>
      <c r="DR163" s="10"/>
      <c r="DS163" s="11"/>
      <c r="DT163" s="10"/>
      <c r="DU163" s="8">
        <v>1</v>
      </c>
      <c r="DV163" s="8">
        <f>DH163+DU163</f>
        <v>0</v>
      </c>
      <c r="DW163" s="11"/>
      <c r="DX163" s="10"/>
      <c r="DY163" s="11"/>
      <c r="DZ163" s="10"/>
      <c r="EA163" s="11"/>
      <c r="EB163" s="10"/>
      <c r="EC163" s="8"/>
      <c r="ED163" s="11"/>
      <c r="EE163" s="10"/>
      <c r="EF163" s="11"/>
      <c r="EG163" s="10"/>
      <c r="EH163" s="11"/>
      <c r="EI163" s="10"/>
      <c r="EJ163" s="11"/>
      <c r="EK163" s="10"/>
      <c r="EL163" s="11"/>
      <c r="EM163" s="10"/>
      <c r="EN163" s="11"/>
      <c r="EO163" s="10"/>
      <c r="EP163" s="8"/>
      <c r="EQ163" s="8">
        <f>EC163+EP163</f>
        <v>0</v>
      </c>
      <c r="ER163" s="11"/>
      <c r="ES163" s="10"/>
      <c r="ET163" s="11"/>
      <c r="EU163" s="10"/>
      <c r="EV163" s="11"/>
      <c r="EW163" s="10"/>
      <c r="EX163" s="8"/>
      <c r="EY163" s="11"/>
      <c r="EZ163" s="10"/>
      <c r="FA163" s="11"/>
      <c r="FB163" s="10"/>
      <c r="FC163" s="11"/>
      <c r="FD163" s="10"/>
      <c r="FE163" s="11"/>
      <c r="FF163" s="10"/>
      <c r="FG163" s="11"/>
      <c r="FH163" s="10"/>
      <c r="FI163" s="11"/>
      <c r="FJ163" s="10"/>
      <c r="FK163" s="8"/>
      <c r="FL163" s="8">
        <f>EX163+FK163</f>
        <v>0</v>
      </c>
      <c r="FM163" s="11"/>
      <c r="FN163" s="10"/>
      <c r="FO163" s="11"/>
      <c r="FP163" s="10"/>
      <c r="FQ163" s="11"/>
      <c r="FR163" s="10"/>
      <c r="FS163" s="8"/>
      <c r="FT163" s="11"/>
      <c r="FU163" s="10"/>
      <c r="FV163" s="11"/>
      <c r="FW163" s="10"/>
      <c r="FX163" s="11"/>
      <c r="FY163" s="10"/>
      <c r="FZ163" s="11"/>
      <c r="GA163" s="10"/>
      <c r="GB163" s="11"/>
      <c r="GC163" s="10"/>
      <c r="GD163" s="11"/>
      <c r="GE163" s="10"/>
      <c r="GF163" s="8"/>
      <c r="GG163" s="8">
        <f>FS163+GF163</f>
        <v>0</v>
      </c>
    </row>
    <row r="164" spans="1:189" ht="12.75">
      <c r="A164" s="7"/>
      <c r="B164" s="7">
        <v>17</v>
      </c>
      <c r="C164" s="7">
        <v>1</v>
      </c>
      <c r="D164" s="7"/>
      <c r="E164" s="7" t="s">
        <v>338</v>
      </c>
      <c r="F164" s="3" t="s">
        <v>339</v>
      </c>
      <c r="G164" s="7">
        <f>COUNTIF(V164:GG164,"e")</f>
        <v>0</v>
      </c>
      <c r="H164" s="7">
        <f>COUNTIF(V164:GG164,"z")</f>
        <v>0</v>
      </c>
      <c r="I164" s="7">
        <f>SUM(J164:R164)</f>
        <v>0</v>
      </c>
      <c r="J164" s="7">
        <f>V164+AQ164+BL164+CG164+DB164+DW164+ER164+FM164</f>
        <v>0</v>
      </c>
      <c r="K164" s="7">
        <f>X164+AS164+BN164+CI164+DD164+DY164+ET164+FO164</f>
        <v>0</v>
      </c>
      <c r="L164" s="7">
        <f>Z164+AU164+BP164+CK164+DF164+EA164+EV164+FQ164</f>
        <v>0</v>
      </c>
      <c r="M164" s="7">
        <f>AC164+AX164+BS164+CN164+DI164+ED164+EY164+FT164</f>
        <v>0</v>
      </c>
      <c r="N164" s="7">
        <f>AE164+AZ164+BU164+CP164+DK164+EF164+FA164+FV164</f>
        <v>0</v>
      </c>
      <c r="O164" s="7">
        <f>AG164+BB164+BW164+CR164+DM164+EH164+FC164+FX164</f>
        <v>0</v>
      </c>
      <c r="P164" s="7">
        <f>AI164+BD164+BY164+CT164+DO164+EJ164+FE164+FZ164</f>
        <v>0</v>
      </c>
      <c r="Q164" s="7">
        <f>AK164+BF164+CA164+CV164+DQ164+EL164+FG164+GB164</f>
        <v>0</v>
      </c>
      <c r="R164" s="7">
        <f>AM164+BH164+CC164+CX164+DS164+EN164+FI164+GD164</f>
        <v>0</v>
      </c>
      <c r="S164" s="8">
        <f>AP164+BK164+CF164+DA164+DV164+EQ164+FL164+GG164</f>
        <v>0</v>
      </c>
      <c r="T164" s="8">
        <f>AO164+BJ164+CE164+CZ164+DU164+EP164+FK164+GF164</f>
        <v>0</v>
      </c>
      <c r="U164" s="8">
        <v>0.4</v>
      </c>
      <c r="V164" s="11"/>
      <c r="W164" s="10"/>
      <c r="X164" s="11"/>
      <c r="Y164" s="10"/>
      <c r="Z164" s="11"/>
      <c r="AA164" s="10"/>
      <c r="AB164" s="8"/>
      <c r="AC164" s="11"/>
      <c r="AD164" s="10"/>
      <c r="AE164" s="11"/>
      <c r="AF164" s="10"/>
      <c r="AG164" s="11"/>
      <c r="AH164" s="10"/>
      <c r="AI164" s="11"/>
      <c r="AJ164" s="10"/>
      <c r="AK164" s="11"/>
      <c r="AL164" s="10"/>
      <c r="AM164" s="11"/>
      <c r="AN164" s="10"/>
      <c r="AO164" s="8"/>
      <c r="AP164" s="8">
        <f>AB164+AO164</f>
        <v>0</v>
      </c>
      <c r="AQ164" s="11"/>
      <c r="AR164" s="10"/>
      <c r="AS164" s="11"/>
      <c r="AT164" s="10"/>
      <c r="AU164" s="11"/>
      <c r="AV164" s="10"/>
      <c r="AW164" s="8"/>
      <c r="AX164" s="11"/>
      <c r="AY164" s="10"/>
      <c r="AZ164" s="11"/>
      <c r="BA164" s="10"/>
      <c r="BB164" s="11"/>
      <c r="BC164" s="10"/>
      <c r="BD164" s="11"/>
      <c r="BE164" s="10"/>
      <c r="BF164" s="11"/>
      <c r="BG164" s="10"/>
      <c r="BH164" s="11"/>
      <c r="BI164" s="10"/>
      <c r="BJ164" s="8"/>
      <c r="BK164" s="8">
        <f>AW164+BJ164</f>
        <v>0</v>
      </c>
      <c r="BL164" s="11"/>
      <c r="BM164" s="10"/>
      <c r="BN164" s="11"/>
      <c r="BO164" s="10"/>
      <c r="BP164" s="11"/>
      <c r="BQ164" s="10"/>
      <c r="BR164" s="8"/>
      <c r="BS164" s="11"/>
      <c r="BT164" s="10"/>
      <c r="BU164" s="11"/>
      <c r="BV164" s="10"/>
      <c r="BW164" s="11"/>
      <c r="BX164" s="10"/>
      <c r="BY164" s="11"/>
      <c r="BZ164" s="10"/>
      <c r="CA164" s="11"/>
      <c r="CB164" s="10"/>
      <c r="CC164" s="11"/>
      <c r="CD164" s="10"/>
      <c r="CE164" s="8"/>
      <c r="CF164" s="8">
        <f>BR164+CE164</f>
        <v>0</v>
      </c>
      <c r="CG164" s="11"/>
      <c r="CH164" s="10"/>
      <c r="CI164" s="11"/>
      <c r="CJ164" s="10"/>
      <c r="CK164" s="11"/>
      <c r="CL164" s="10"/>
      <c r="CM164" s="8"/>
      <c r="CN164" s="11"/>
      <c r="CO164" s="10"/>
      <c r="CP164" s="11"/>
      <c r="CQ164" s="10"/>
      <c r="CR164" s="11"/>
      <c r="CS164" s="10"/>
      <c r="CT164" s="11"/>
      <c r="CU164" s="10"/>
      <c r="CV164" s="11"/>
      <c r="CW164" s="10"/>
      <c r="CX164" s="11"/>
      <c r="CY164" s="10"/>
      <c r="CZ164" s="8"/>
      <c r="DA164" s="8">
        <f>CM164+CZ164</f>
        <v>0</v>
      </c>
      <c r="DB164" s="11">
        <v>5</v>
      </c>
      <c r="DC164" s="10" t="s">
        <v>62</v>
      </c>
      <c r="DD164" s="11"/>
      <c r="DE164" s="10"/>
      <c r="DF164" s="11"/>
      <c r="DG164" s="10"/>
      <c r="DH164" s="8">
        <v>1</v>
      </c>
      <c r="DI164" s="11"/>
      <c r="DJ164" s="10"/>
      <c r="DK164" s="11">
        <v>5</v>
      </c>
      <c r="DL164" s="10" t="s">
        <v>62</v>
      </c>
      <c r="DM164" s="11"/>
      <c r="DN164" s="10"/>
      <c r="DO164" s="11"/>
      <c r="DP164" s="10"/>
      <c r="DQ164" s="11"/>
      <c r="DR164" s="10"/>
      <c r="DS164" s="11"/>
      <c r="DT164" s="10"/>
      <c r="DU164" s="8">
        <v>1</v>
      </c>
      <c r="DV164" s="8">
        <f>DH164+DU164</f>
        <v>0</v>
      </c>
      <c r="DW164" s="11"/>
      <c r="DX164" s="10"/>
      <c r="DY164" s="11"/>
      <c r="DZ164" s="10"/>
      <c r="EA164" s="11"/>
      <c r="EB164" s="10"/>
      <c r="EC164" s="8"/>
      <c r="ED164" s="11"/>
      <c r="EE164" s="10"/>
      <c r="EF164" s="11"/>
      <c r="EG164" s="10"/>
      <c r="EH164" s="11"/>
      <c r="EI164" s="10"/>
      <c r="EJ164" s="11"/>
      <c r="EK164" s="10"/>
      <c r="EL164" s="11"/>
      <c r="EM164" s="10"/>
      <c r="EN164" s="11"/>
      <c r="EO164" s="10"/>
      <c r="EP164" s="8"/>
      <c r="EQ164" s="8">
        <f>EC164+EP164</f>
        <v>0</v>
      </c>
      <c r="ER164" s="11"/>
      <c r="ES164" s="10"/>
      <c r="ET164" s="11"/>
      <c r="EU164" s="10"/>
      <c r="EV164" s="11"/>
      <c r="EW164" s="10"/>
      <c r="EX164" s="8"/>
      <c r="EY164" s="11"/>
      <c r="EZ164" s="10"/>
      <c r="FA164" s="11"/>
      <c r="FB164" s="10"/>
      <c r="FC164" s="11"/>
      <c r="FD164" s="10"/>
      <c r="FE164" s="11"/>
      <c r="FF164" s="10"/>
      <c r="FG164" s="11"/>
      <c r="FH164" s="10"/>
      <c r="FI164" s="11"/>
      <c r="FJ164" s="10"/>
      <c r="FK164" s="8"/>
      <c r="FL164" s="8">
        <f>EX164+FK164</f>
        <v>0</v>
      </c>
      <c r="FM164" s="11"/>
      <c r="FN164" s="10"/>
      <c r="FO164" s="11"/>
      <c r="FP164" s="10"/>
      <c r="FQ164" s="11"/>
      <c r="FR164" s="10"/>
      <c r="FS164" s="8"/>
      <c r="FT164" s="11"/>
      <c r="FU164" s="10"/>
      <c r="FV164" s="11"/>
      <c r="FW164" s="10"/>
      <c r="FX164" s="11"/>
      <c r="FY164" s="10"/>
      <c r="FZ164" s="11"/>
      <c r="GA164" s="10"/>
      <c r="GB164" s="11"/>
      <c r="GC164" s="10"/>
      <c r="GD164" s="11"/>
      <c r="GE164" s="10"/>
      <c r="GF164" s="8"/>
      <c r="GG164" s="8">
        <f>FS164+GF164</f>
        <v>0</v>
      </c>
    </row>
    <row r="165" spans="1:189" ht="12.75">
      <c r="A165" s="7"/>
      <c r="B165" s="7">
        <v>17</v>
      </c>
      <c r="C165" s="7">
        <v>1</v>
      </c>
      <c r="D165" s="7"/>
      <c r="E165" s="7" t="s">
        <v>340</v>
      </c>
      <c r="F165" s="3" t="s">
        <v>341</v>
      </c>
      <c r="G165" s="7">
        <f>COUNTIF(V165:GG165,"e")</f>
        <v>0</v>
      </c>
      <c r="H165" s="7">
        <f>COUNTIF(V165:GG165,"z")</f>
        <v>0</v>
      </c>
      <c r="I165" s="7">
        <f>SUM(J165:R165)</f>
        <v>0</v>
      </c>
      <c r="J165" s="7">
        <f>V165+AQ165+BL165+CG165+DB165+DW165+ER165+FM165</f>
        <v>0</v>
      </c>
      <c r="K165" s="7">
        <f>X165+AS165+BN165+CI165+DD165+DY165+ET165+FO165</f>
        <v>0</v>
      </c>
      <c r="L165" s="7">
        <f>Z165+AU165+BP165+CK165+DF165+EA165+EV165+FQ165</f>
        <v>0</v>
      </c>
      <c r="M165" s="7">
        <f>AC165+AX165+BS165+CN165+DI165+ED165+EY165+FT165</f>
        <v>0</v>
      </c>
      <c r="N165" s="7">
        <f>AE165+AZ165+BU165+CP165+DK165+EF165+FA165+FV165</f>
        <v>0</v>
      </c>
      <c r="O165" s="7">
        <f>AG165+BB165+BW165+CR165+DM165+EH165+FC165+FX165</f>
        <v>0</v>
      </c>
      <c r="P165" s="7">
        <f>AI165+BD165+BY165+CT165+DO165+EJ165+FE165+FZ165</f>
        <v>0</v>
      </c>
      <c r="Q165" s="7">
        <f>AK165+BF165+CA165+CV165+DQ165+EL165+FG165+GB165</f>
        <v>0</v>
      </c>
      <c r="R165" s="7">
        <f>AM165+BH165+CC165+CX165+DS165+EN165+FI165+GD165</f>
        <v>0</v>
      </c>
      <c r="S165" s="8">
        <f>AP165+BK165+CF165+DA165+DV165+EQ165+FL165+GG165</f>
        <v>0</v>
      </c>
      <c r="T165" s="8">
        <f>AO165+BJ165+CE165+CZ165+DU165+EP165+FK165+GF165</f>
        <v>0</v>
      </c>
      <c r="U165" s="8">
        <v>0.4</v>
      </c>
      <c r="V165" s="11"/>
      <c r="W165" s="10"/>
      <c r="X165" s="11"/>
      <c r="Y165" s="10"/>
      <c r="Z165" s="11"/>
      <c r="AA165" s="10"/>
      <c r="AB165" s="8"/>
      <c r="AC165" s="11"/>
      <c r="AD165" s="10"/>
      <c r="AE165" s="11"/>
      <c r="AF165" s="10"/>
      <c r="AG165" s="11"/>
      <c r="AH165" s="10"/>
      <c r="AI165" s="11"/>
      <c r="AJ165" s="10"/>
      <c r="AK165" s="11"/>
      <c r="AL165" s="10"/>
      <c r="AM165" s="11"/>
      <c r="AN165" s="10"/>
      <c r="AO165" s="8"/>
      <c r="AP165" s="8">
        <f>AB165+AO165</f>
        <v>0</v>
      </c>
      <c r="AQ165" s="11"/>
      <c r="AR165" s="10"/>
      <c r="AS165" s="11"/>
      <c r="AT165" s="10"/>
      <c r="AU165" s="11"/>
      <c r="AV165" s="10"/>
      <c r="AW165" s="8"/>
      <c r="AX165" s="11"/>
      <c r="AY165" s="10"/>
      <c r="AZ165" s="11"/>
      <c r="BA165" s="10"/>
      <c r="BB165" s="11"/>
      <c r="BC165" s="10"/>
      <c r="BD165" s="11"/>
      <c r="BE165" s="10"/>
      <c r="BF165" s="11"/>
      <c r="BG165" s="10"/>
      <c r="BH165" s="11"/>
      <c r="BI165" s="10"/>
      <c r="BJ165" s="8"/>
      <c r="BK165" s="8">
        <f>AW165+BJ165</f>
        <v>0</v>
      </c>
      <c r="BL165" s="11"/>
      <c r="BM165" s="10"/>
      <c r="BN165" s="11"/>
      <c r="BO165" s="10"/>
      <c r="BP165" s="11"/>
      <c r="BQ165" s="10"/>
      <c r="BR165" s="8"/>
      <c r="BS165" s="11"/>
      <c r="BT165" s="10"/>
      <c r="BU165" s="11"/>
      <c r="BV165" s="10"/>
      <c r="BW165" s="11"/>
      <c r="BX165" s="10"/>
      <c r="BY165" s="11"/>
      <c r="BZ165" s="10"/>
      <c r="CA165" s="11"/>
      <c r="CB165" s="10"/>
      <c r="CC165" s="11"/>
      <c r="CD165" s="10"/>
      <c r="CE165" s="8"/>
      <c r="CF165" s="8">
        <f>BR165+CE165</f>
        <v>0</v>
      </c>
      <c r="CG165" s="11"/>
      <c r="CH165" s="10"/>
      <c r="CI165" s="11"/>
      <c r="CJ165" s="10"/>
      <c r="CK165" s="11"/>
      <c r="CL165" s="10"/>
      <c r="CM165" s="8"/>
      <c r="CN165" s="11"/>
      <c r="CO165" s="10"/>
      <c r="CP165" s="11"/>
      <c r="CQ165" s="10"/>
      <c r="CR165" s="11"/>
      <c r="CS165" s="10"/>
      <c r="CT165" s="11"/>
      <c r="CU165" s="10"/>
      <c r="CV165" s="11"/>
      <c r="CW165" s="10"/>
      <c r="CX165" s="11"/>
      <c r="CY165" s="10"/>
      <c r="CZ165" s="8"/>
      <c r="DA165" s="8">
        <f>CM165+CZ165</f>
        <v>0</v>
      </c>
      <c r="DB165" s="11">
        <v>5</v>
      </c>
      <c r="DC165" s="10" t="s">
        <v>62</v>
      </c>
      <c r="DD165" s="11"/>
      <c r="DE165" s="10"/>
      <c r="DF165" s="11"/>
      <c r="DG165" s="10"/>
      <c r="DH165" s="8">
        <v>1</v>
      </c>
      <c r="DI165" s="11"/>
      <c r="DJ165" s="10"/>
      <c r="DK165" s="11">
        <v>5</v>
      </c>
      <c r="DL165" s="10" t="s">
        <v>62</v>
      </c>
      <c r="DM165" s="11"/>
      <c r="DN165" s="10"/>
      <c r="DO165" s="11"/>
      <c r="DP165" s="10"/>
      <c r="DQ165" s="11"/>
      <c r="DR165" s="10"/>
      <c r="DS165" s="11"/>
      <c r="DT165" s="10"/>
      <c r="DU165" s="8">
        <v>1</v>
      </c>
      <c r="DV165" s="8">
        <f>DH165+DU165</f>
        <v>0</v>
      </c>
      <c r="DW165" s="11"/>
      <c r="DX165" s="10"/>
      <c r="DY165" s="11"/>
      <c r="DZ165" s="10"/>
      <c r="EA165" s="11"/>
      <c r="EB165" s="10"/>
      <c r="EC165" s="8"/>
      <c r="ED165" s="11"/>
      <c r="EE165" s="10"/>
      <c r="EF165" s="11"/>
      <c r="EG165" s="10"/>
      <c r="EH165" s="11"/>
      <c r="EI165" s="10"/>
      <c r="EJ165" s="11"/>
      <c r="EK165" s="10"/>
      <c r="EL165" s="11"/>
      <c r="EM165" s="10"/>
      <c r="EN165" s="11"/>
      <c r="EO165" s="10"/>
      <c r="EP165" s="8"/>
      <c r="EQ165" s="8">
        <f>EC165+EP165</f>
        <v>0</v>
      </c>
      <c r="ER165" s="11"/>
      <c r="ES165" s="10"/>
      <c r="ET165" s="11"/>
      <c r="EU165" s="10"/>
      <c r="EV165" s="11"/>
      <c r="EW165" s="10"/>
      <c r="EX165" s="8"/>
      <c r="EY165" s="11"/>
      <c r="EZ165" s="10"/>
      <c r="FA165" s="11"/>
      <c r="FB165" s="10"/>
      <c r="FC165" s="11"/>
      <c r="FD165" s="10"/>
      <c r="FE165" s="11"/>
      <c r="FF165" s="10"/>
      <c r="FG165" s="11"/>
      <c r="FH165" s="10"/>
      <c r="FI165" s="11"/>
      <c r="FJ165" s="10"/>
      <c r="FK165" s="8"/>
      <c r="FL165" s="8">
        <f>EX165+FK165</f>
        <v>0</v>
      </c>
      <c r="FM165" s="11"/>
      <c r="FN165" s="10"/>
      <c r="FO165" s="11"/>
      <c r="FP165" s="10"/>
      <c r="FQ165" s="11"/>
      <c r="FR165" s="10"/>
      <c r="FS165" s="8"/>
      <c r="FT165" s="11"/>
      <c r="FU165" s="10"/>
      <c r="FV165" s="11"/>
      <c r="FW165" s="10"/>
      <c r="FX165" s="11"/>
      <c r="FY165" s="10"/>
      <c r="FZ165" s="11"/>
      <c r="GA165" s="10"/>
      <c r="GB165" s="11"/>
      <c r="GC165" s="10"/>
      <c r="GD165" s="11"/>
      <c r="GE165" s="10"/>
      <c r="GF165" s="8"/>
      <c r="GG165" s="8">
        <f>FS165+GF165</f>
        <v>0</v>
      </c>
    </row>
    <row r="166" spans="1:189" ht="12.75">
      <c r="A166" s="7"/>
      <c r="B166" s="7">
        <v>17</v>
      </c>
      <c r="C166" s="7">
        <v>1</v>
      </c>
      <c r="D166" s="7"/>
      <c r="E166" s="7" t="s">
        <v>342</v>
      </c>
      <c r="F166" s="3" t="s">
        <v>343</v>
      </c>
      <c r="G166" s="7">
        <f>COUNTIF(V166:GG166,"e")</f>
        <v>0</v>
      </c>
      <c r="H166" s="7">
        <f>COUNTIF(V166:GG166,"z")</f>
        <v>0</v>
      </c>
      <c r="I166" s="7">
        <f>SUM(J166:R166)</f>
        <v>0</v>
      </c>
      <c r="J166" s="7">
        <f>V166+AQ166+BL166+CG166+DB166+DW166+ER166+FM166</f>
        <v>0</v>
      </c>
      <c r="K166" s="7">
        <f>X166+AS166+BN166+CI166+DD166+DY166+ET166+FO166</f>
        <v>0</v>
      </c>
      <c r="L166" s="7">
        <f>Z166+AU166+BP166+CK166+DF166+EA166+EV166+FQ166</f>
        <v>0</v>
      </c>
      <c r="M166" s="7">
        <f>AC166+AX166+BS166+CN166+DI166+ED166+EY166+FT166</f>
        <v>0</v>
      </c>
      <c r="N166" s="7">
        <f>AE166+AZ166+BU166+CP166+DK166+EF166+FA166+FV166</f>
        <v>0</v>
      </c>
      <c r="O166" s="7">
        <f>AG166+BB166+BW166+CR166+DM166+EH166+FC166+FX166</f>
        <v>0</v>
      </c>
      <c r="P166" s="7">
        <f>AI166+BD166+BY166+CT166+DO166+EJ166+FE166+FZ166</f>
        <v>0</v>
      </c>
      <c r="Q166" s="7">
        <f>AK166+BF166+CA166+CV166+DQ166+EL166+FG166+GB166</f>
        <v>0</v>
      </c>
      <c r="R166" s="7">
        <f>AM166+BH166+CC166+CX166+DS166+EN166+FI166+GD166</f>
        <v>0</v>
      </c>
      <c r="S166" s="8">
        <f>AP166+BK166+CF166+DA166+DV166+EQ166+FL166+GG166</f>
        <v>0</v>
      </c>
      <c r="T166" s="8">
        <f>AO166+BJ166+CE166+CZ166+DU166+EP166+FK166+GF166</f>
        <v>0</v>
      </c>
      <c r="U166" s="8">
        <v>0.4</v>
      </c>
      <c r="V166" s="11"/>
      <c r="W166" s="10"/>
      <c r="X166" s="11"/>
      <c r="Y166" s="10"/>
      <c r="Z166" s="11"/>
      <c r="AA166" s="10"/>
      <c r="AB166" s="8"/>
      <c r="AC166" s="11"/>
      <c r="AD166" s="10"/>
      <c r="AE166" s="11"/>
      <c r="AF166" s="10"/>
      <c r="AG166" s="11"/>
      <c r="AH166" s="10"/>
      <c r="AI166" s="11"/>
      <c r="AJ166" s="10"/>
      <c r="AK166" s="11"/>
      <c r="AL166" s="10"/>
      <c r="AM166" s="11"/>
      <c r="AN166" s="10"/>
      <c r="AO166" s="8"/>
      <c r="AP166" s="8">
        <f>AB166+AO166</f>
        <v>0</v>
      </c>
      <c r="AQ166" s="11"/>
      <c r="AR166" s="10"/>
      <c r="AS166" s="11"/>
      <c r="AT166" s="10"/>
      <c r="AU166" s="11"/>
      <c r="AV166" s="10"/>
      <c r="AW166" s="8"/>
      <c r="AX166" s="11"/>
      <c r="AY166" s="10"/>
      <c r="AZ166" s="11"/>
      <c r="BA166" s="10"/>
      <c r="BB166" s="11"/>
      <c r="BC166" s="10"/>
      <c r="BD166" s="11"/>
      <c r="BE166" s="10"/>
      <c r="BF166" s="11"/>
      <c r="BG166" s="10"/>
      <c r="BH166" s="11"/>
      <c r="BI166" s="10"/>
      <c r="BJ166" s="8"/>
      <c r="BK166" s="8">
        <f>AW166+BJ166</f>
        <v>0</v>
      </c>
      <c r="BL166" s="11"/>
      <c r="BM166" s="10"/>
      <c r="BN166" s="11"/>
      <c r="BO166" s="10"/>
      <c r="BP166" s="11"/>
      <c r="BQ166" s="10"/>
      <c r="BR166" s="8"/>
      <c r="BS166" s="11"/>
      <c r="BT166" s="10"/>
      <c r="BU166" s="11"/>
      <c r="BV166" s="10"/>
      <c r="BW166" s="11"/>
      <c r="BX166" s="10"/>
      <c r="BY166" s="11"/>
      <c r="BZ166" s="10"/>
      <c r="CA166" s="11"/>
      <c r="CB166" s="10"/>
      <c r="CC166" s="11"/>
      <c r="CD166" s="10"/>
      <c r="CE166" s="8"/>
      <c r="CF166" s="8">
        <f>BR166+CE166</f>
        <v>0</v>
      </c>
      <c r="CG166" s="11"/>
      <c r="CH166" s="10"/>
      <c r="CI166" s="11"/>
      <c r="CJ166" s="10"/>
      <c r="CK166" s="11"/>
      <c r="CL166" s="10"/>
      <c r="CM166" s="8"/>
      <c r="CN166" s="11"/>
      <c r="CO166" s="10"/>
      <c r="CP166" s="11"/>
      <c r="CQ166" s="10"/>
      <c r="CR166" s="11"/>
      <c r="CS166" s="10"/>
      <c r="CT166" s="11"/>
      <c r="CU166" s="10"/>
      <c r="CV166" s="11"/>
      <c r="CW166" s="10"/>
      <c r="CX166" s="11"/>
      <c r="CY166" s="10"/>
      <c r="CZ166" s="8"/>
      <c r="DA166" s="8">
        <f>CM166+CZ166</f>
        <v>0</v>
      </c>
      <c r="DB166" s="11">
        <v>5</v>
      </c>
      <c r="DC166" s="10" t="s">
        <v>62</v>
      </c>
      <c r="DD166" s="11"/>
      <c r="DE166" s="10"/>
      <c r="DF166" s="11"/>
      <c r="DG166" s="10"/>
      <c r="DH166" s="8">
        <v>1</v>
      </c>
      <c r="DI166" s="11"/>
      <c r="DJ166" s="10"/>
      <c r="DK166" s="11">
        <v>5</v>
      </c>
      <c r="DL166" s="10" t="s">
        <v>62</v>
      </c>
      <c r="DM166" s="11"/>
      <c r="DN166" s="10"/>
      <c r="DO166" s="11"/>
      <c r="DP166" s="10"/>
      <c r="DQ166" s="11"/>
      <c r="DR166" s="10"/>
      <c r="DS166" s="11"/>
      <c r="DT166" s="10"/>
      <c r="DU166" s="8">
        <v>1</v>
      </c>
      <c r="DV166" s="8">
        <f>DH166+DU166</f>
        <v>0</v>
      </c>
      <c r="DW166" s="11"/>
      <c r="DX166" s="10"/>
      <c r="DY166" s="11"/>
      <c r="DZ166" s="10"/>
      <c r="EA166" s="11"/>
      <c r="EB166" s="10"/>
      <c r="EC166" s="8"/>
      <c r="ED166" s="11"/>
      <c r="EE166" s="10"/>
      <c r="EF166" s="11"/>
      <c r="EG166" s="10"/>
      <c r="EH166" s="11"/>
      <c r="EI166" s="10"/>
      <c r="EJ166" s="11"/>
      <c r="EK166" s="10"/>
      <c r="EL166" s="11"/>
      <c r="EM166" s="10"/>
      <c r="EN166" s="11"/>
      <c r="EO166" s="10"/>
      <c r="EP166" s="8"/>
      <c r="EQ166" s="8">
        <f>EC166+EP166</f>
        <v>0</v>
      </c>
      <c r="ER166" s="11"/>
      <c r="ES166" s="10"/>
      <c r="ET166" s="11"/>
      <c r="EU166" s="10"/>
      <c r="EV166" s="11"/>
      <c r="EW166" s="10"/>
      <c r="EX166" s="8"/>
      <c r="EY166" s="11"/>
      <c r="EZ166" s="10"/>
      <c r="FA166" s="11"/>
      <c r="FB166" s="10"/>
      <c r="FC166" s="11"/>
      <c r="FD166" s="10"/>
      <c r="FE166" s="11"/>
      <c r="FF166" s="10"/>
      <c r="FG166" s="11"/>
      <c r="FH166" s="10"/>
      <c r="FI166" s="11"/>
      <c r="FJ166" s="10"/>
      <c r="FK166" s="8"/>
      <c r="FL166" s="8">
        <f>EX166+FK166</f>
        <v>0</v>
      </c>
      <c r="FM166" s="11"/>
      <c r="FN166" s="10"/>
      <c r="FO166" s="11"/>
      <c r="FP166" s="10"/>
      <c r="FQ166" s="11"/>
      <c r="FR166" s="10"/>
      <c r="FS166" s="8"/>
      <c r="FT166" s="11"/>
      <c r="FU166" s="10"/>
      <c r="FV166" s="11"/>
      <c r="FW166" s="10"/>
      <c r="FX166" s="11"/>
      <c r="FY166" s="10"/>
      <c r="FZ166" s="11"/>
      <c r="GA166" s="10"/>
      <c r="GB166" s="11"/>
      <c r="GC166" s="10"/>
      <c r="GD166" s="11"/>
      <c r="GE166" s="10"/>
      <c r="GF166" s="8"/>
      <c r="GG166" s="8">
        <f>FS166+GF166</f>
        <v>0</v>
      </c>
    </row>
    <row r="167" spans="1:189" ht="12.75">
      <c r="A167" s="7"/>
      <c r="B167" s="7">
        <v>17</v>
      </c>
      <c r="C167" s="7">
        <v>1</v>
      </c>
      <c r="D167" s="7"/>
      <c r="E167" s="7" t="s">
        <v>344</v>
      </c>
      <c r="F167" s="3" t="s">
        <v>345</v>
      </c>
      <c r="G167" s="7">
        <f>COUNTIF(V167:GG167,"e")</f>
        <v>0</v>
      </c>
      <c r="H167" s="7">
        <f>COUNTIF(V167:GG167,"z")</f>
        <v>0</v>
      </c>
      <c r="I167" s="7">
        <f>SUM(J167:R167)</f>
        <v>0</v>
      </c>
      <c r="J167" s="7">
        <f>V167+AQ167+BL167+CG167+DB167+DW167+ER167+FM167</f>
        <v>0</v>
      </c>
      <c r="K167" s="7">
        <f>X167+AS167+BN167+CI167+DD167+DY167+ET167+FO167</f>
        <v>0</v>
      </c>
      <c r="L167" s="7">
        <f>Z167+AU167+BP167+CK167+DF167+EA167+EV167+FQ167</f>
        <v>0</v>
      </c>
      <c r="M167" s="7">
        <f>AC167+AX167+BS167+CN167+DI167+ED167+EY167+FT167</f>
        <v>0</v>
      </c>
      <c r="N167" s="7">
        <f>AE167+AZ167+BU167+CP167+DK167+EF167+FA167+FV167</f>
        <v>0</v>
      </c>
      <c r="O167" s="7">
        <f>AG167+BB167+BW167+CR167+DM167+EH167+FC167+FX167</f>
        <v>0</v>
      </c>
      <c r="P167" s="7">
        <f>AI167+BD167+BY167+CT167+DO167+EJ167+FE167+FZ167</f>
        <v>0</v>
      </c>
      <c r="Q167" s="7">
        <f>AK167+BF167+CA167+CV167+DQ167+EL167+FG167+GB167</f>
        <v>0</v>
      </c>
      <c r="R167" s="7">
        <f>AM167+BH167+CC167+CX167+DS167+EN167+FI167+GD167</f>
        <v>0</v>
      </c>
      <c r="S167" s="8">
        <f>AP167+BK167+CF167+DA167+DV167+EQ167+FL167+GG167</f>
        <v>0</v>
      </c>
      <c r="T167" s="8">
        <f>AO167+BJ167+CE167+CZ167+DU167+EP167+FK167+GF167</f>
        <v>0</v>
      </c>
      <c r="U167" s="8">
        <v>0.4</v>
      </c>
      <c r="V167" s="11"/>
      <c r="W167" s="10"/>
      <c r="X167" s="11"/>
      <c r="Y167" s="10"/>
      <c r="Z167" s="11"/>
      <c r="AA167" s="10"/>
      <c r="AB167" s="8"/>
      <c r="AC167" s="11"/>
      <c r="AD167" s="10"/>
      <c r="AE167" s="11"/>
      <c r="AF167" s="10"/>
      <c r="AG167" s="11"/>
      <c r="AH167" s="10"/>
      <c r="AI167" s="11"/>
      <c r="AJ167" s="10"/>
      <c r="AK167" s="11"/>
      <c r="AL167" s="10"/>
      <c r="AM167" s="11"/>
      <c r="AN167" s="10"/>
      <c r="AO167" s="8"/>
      <c r="AP167" s="8">
        <f>AB167+AO167</f>
        <v>0</v>
      </c>
      <c r="AQ167" s="11"/>
      <c r="AR167" s="10"/>
      <c r="AS167" s="11"/>
      <c r="AT167" s="10"/>
      <c r="AU167" s="11"/>
      <c r="AV167" s="10"/>
      <c r="AW167" s="8"/>
      <c r="AX167" s="11"/>
      <c r="AY167" s="10"/>
      <c r="AZ167" s="11"/>
      <c r="BA167" s="10"/>
      <c r="BB167" s="11"/>
      <c r="BC167" s="10"/>
      <c r="BD167" s="11"/>
      <c r="BE167" s="10"/>
      <c r="BF167" s="11"/>
      <c r="BG167" s="10"/>
      <c r="BH167" s="11"/>
      <c r="BI167" s="10"/>
      <c r="BJ167" s="8"/>
      <c r="BK167" s="8">
        <f>AW167+BJ167</f>
        <v>0</v>
      </c>
      <c r="BL167" s="11"/>
      <c r="BM167" s="10"/>
      <c r="BN167" s="11"/>
      <c r="BO167" s="10"/>
      <c r="BP167" s="11"/>
      <c r="BQ167" s="10"/>
      <c r="BR167" s="8"/>
      <c r="BS167" s="11"/>
      <c r="BT167" s="10"/>
      <c r="BU167" s="11"/>
      <c r="BV167" s="10"/>
      <c r="BW167" s="11"/>
      <c r="BX167" s="10"/>
      <c r="BY167" s="11"/>
      <c r="BZ167" s="10"/>
      <c r="CA167" s="11"/>
      <c r="CB167" s="10"/>
      <c r="CC167" s="11"/>
      <c r="CD167" s="10"/>
      <c r="CE167" s="8"/>
      <c r="CF167" s="8">
        <f>BR167+CE167</f>
        <v>0</v>
      </c>
      <c r="CG167" s="11"/>
      <c r="CH167" s="10"/>
      <c r="CI167" s="11"/>
      <c r="CJ167" s="10"/>
      <c r="CK167" s="11"/>
      <c r="CL167" s="10"/>
      <c r="CM167" s="8"/>
      <c r="CN167" s="11"/>
      <c r="CO167" s="10"/>
      <c r="CP167" s="11"/>
      <c r="CQ167" s="10"/>
      <c r="CR167" s="11"/>
      <c r="CS167" s="10"/>
      <c r="CT167" s="11"/>
      <c r="CU167" s="10"/>
      <c r="CV167" s="11"/>
      <c r="CW167" s="10"/>
      <c r="CX167" s="11"/>
      <c r="CY167" s="10"/>
      <c r="CZ167" s="8"/>
      <c r="DA167" s="8">
        <f>CM167+CZ167</f>
        <v>0</v>
      </c>
      <c r="DB167" s="11">
        <v>5</v>
      </c>
      <c r="DC167" s="10" t="s">
        <v>62</v>
      </c>
      <c r="DD167" s="11"/>
      <c r="DE167" s="10"/>
      <c r="DF167" s="11"/>
      <c r="DG167" s="10"/>
      <c r="DH167" s="8">
        <v>1</v>
      </c>
      <c r="DI167" s="11"/>
      <c r="DJ167" s="10"/>
      <c r="DK167" s="11">
        <v>5</v>
      </c>
      <c r="DL167" s="10" t="s">
        <v>62</v>
      </c>
      <c r="DM167" s="11"/>
      <c r="DN167" s="10"/>
      <c r="DO167" s="11"/>
      <c r="DP167" s="10"/>
      <c r="DQ167" s="11"/>
      <c r="DR167" s="10"/>
      <c r="DS167" s="11"/>
      <c r="DT167" s="10"/>
      <c r="DU167" s="8">
        <v>1</v>
      </c>
      <c r="DV167" s="8">
        <f>DH167+DU167</f>
        <v>0</v>
      </c>
      <c r="DW167" s="11"/>
      <c r="DX167" s="10"/>
      <c r="DY167" s="11"/>
      <c r="DZ167" s="10"/>
      <c r="EA167" s="11"/>
      <c r="EB167" s="10"/>
      <c r="EC167" s="8"/>
      <c r="ED167" s="11"/>
      <c r="EE167" s="10"/>
      <c r="EF167" s="11"/>
      <c r="EG167" s="10"/>
      <c r="EH167" s="11"/>
      <c r="EI167" s="10"/>
      <c r="EJ167" s="11"/>
      <c r="EK167" s="10"/>
      <c r="EL167" s="11"/>
      <c r="EM167" s="10"/>
      <c r="EN167" s="11"/>
      <c r="EO167" s="10"/>
      <c r="EP167" s="8"/>
      <c r="EQ167" s="8">
        <f>EC167+EP167</f>
        <v>0</v>
      </c>
      <c r="ER167" s="11"/>
      <c r="ES167" s="10"/>
      <c r="ET167" s="11"/>
      <c r="EU167" s="10"/>
      <c r="EV167" s="11"/>
      <c r="EW167" s="10"/>
      <c r="EX167" s="8"/>
      <c r="EY167" s="11"/>
      <c r="EZ167" s="10"/>
      <c r="FA167" s="11"/>
      <c r="FB167" s="10"/>
      <c r="FC167" s="11"/>
      <c r="FD167" s="10"/>
      <c r="FE167" s="11"/>
      <c r="FF167" s="10"/>
      <c r="FG167" s="11"/>
      <c r="FH167" s="10"/>
      <c r="FI167" s="11"/>
      <c r="FJ167" s="10"/>
      <c r="FK167" s="8"/>
      <c r="FL167" s="8">
        <f>EX167+FK167</f>
        <v>0</v>
      </c>
      <c r="FM167" s="11"/>
      <c r="FN167" s="10"/>
      <c r="FO167" s="11"/>
      <c r="FP167" s="10"/>
      <c r="FQ167" s="11"/>
      <c r="FR167" s="10"/>
      <c r="FS167" s="8"/>
      <c r="FT167" s="11"/>
      <c r="FU167" s="10"/>
      <c r="FV167" s="11"/>
      <c r="FW167" s="10"/>
      <c r="FX167" s="11"/>
      <c r="FY167" s="10"/>
      <c r="FZ167" s="11"/>
      <c r="GA167" s="10"/>
      <c r="GB167" s="11"/>
      <c r="GC167" s="10"/>
      <c r="GD167" s="11"/>
      <c r="GE167" s="10"/>
      <c r="GF167" s="8"/>
      <c r="GG167" s="8">
        <f>FS167+GF167</f>
        <v>0</v>
      </c>
    </row>
    <row r="168" spans="1:189" ht="12.75">
      <c r="A168" s="7"/>
      <c r="B168" s="7">
        <v>3</v>
      </c>
      <c r="C168" s="7">
        <v>1</v>
      </c>
      <c r="D168" s="7"/>
      <c r="E168" s="7" t="s">
        <v>346</v>
      </c>
      <c r="F168" s="3" t="s">
        <v>347</v>
      </c>
      <c r="G168" s="7">
        <f>COUNTIF(V168:GG168,"e")</f>
        <v>0</v>
      </c>
      <c r="H168" s="7">
        <f>COUNTIF(V168:GG168,"z")</f>
        <v>0</v>
      </c>
      <c r="I168" s="7">
        <f>SUM(J168:R168)</f>
        <v>0</v>
      </c>
      <c r="J168" s="7">
        <f>V168+AQ168+BL168+CG168+DB168+DW168+ER168+FM168</f>
        <v>0</v>
      </c>
      <c r="K168" s="7">
        <f>X168+AS168+BN168+CI168+DD168+DY168+ET168+FO168</f>
        <v>0</v>
      </c>
      <c r="L168" s="7">
        <f>Z168+AU168+BP168+CK168+DF168+EA168+EV168+FQ168</f>
        <v>0</v>
      </c>
      <c r="M168" s="7">
        <f>AC168+AX168+BS168+CN168+DI168+ED168+EY168+FT168</f>
        <v>0</v>
      </c>
      <c r="N168" s="7">
        <f>AE168+AZ168+BU168+CP168+DK168+EF168+FA168+FV168</f>
        <v>0</v>
      </c>
      <c r="O168" s="7">
        <f>AG168+BB168+BW168+CR168+DM168+EH168+FC168+FX168</f>
        <v>0</v>
      </c>
      <c r="P168" s="7">
        <f>AI168+BD168+BY168+CT168+DO168+EJ168+FE168+FZ168</f>
        <v>0</v>
      </c>
      <c r="Q168" s="7">
        <f>AK168+BF168+CA168+CV168+DQ168+EL168+FG168+GB168</f>
        <v>0</v>
      </c>
      <c r="R168" s="7">
        <f>AM168+BH168+CC168+CX168+DS168+EN168+FI168+GD168</f>
        <v>0</v>
      </c>
      <c r="S168" s="8">
        <f>AP168+BK168+CF168+DA168+DV168+EQ168+FL168+GG168</f>
        <v>0</v>
      </c>
      <c r="T168" s="8">
        <f>AO168+BJ168+CE168+CZ168+DU168+EP168+FK168+GF168</f>
        <v>0</v>
      </c>
      <c r="U168" s="8">
        <v>0.4</v>
      </c>
      <c r="V168" s="11"/>
      <c r="W168" s="10"/>
      <c r="X168" s="11"/>
      <c r="Y168" s="10"/>
      <c r="Z168" s="11"/>
      <c r="AA168" s="10"/>
      <c r="AB168" s="8"/>
      <c r="AC168" s="11"/>
      <c r="AD168" s="10"/>
      <c r="AE168" s="11"/>
      <c r="AF168" s="10"/>
      <c r="AG168" s="11"/>
      <c r="AH168" s="10"/>
      <c r="AI168" s="11"/>
      <c r="AJ168" s="10"/>
      <c r="AK168" s="11"/>
      <c r="AL168" s="10"/>
      <c r="AM168" s="11"/>
      <c r="AN168" s="10"/>
      <c r="AO168" s="8"/>
      <c r="AP168" s="8">
        <f>AB168+AO168</f>
        <v>0</v>
      </c>
      <c r="AQ168" s="11">
        <v>5</v>
      </c>
      <c r="AR168" s="10" t="s">
        <v>62</v>
      </c>
      <c r="AS168" s="11"/>
      <c r="AT168" s="10"/>
      <c r="AU168" s="11"/>
      <c r="AV168" s="10"/>
      <c r="AW168" s="8">
        <v>0.4</v>
      </c>
      <c r="AX168" s="11"/>
      <c r="AY168" s="10"/>
      <c r="AZ168" s="11">
        <v>5</v>
      </c>
      <c r="BA168" s="10" t="s">
        <v>62</v>
      </c>
      <c r="BB168" s="11"/>
      <c r="BC168" s="10"/>
      <c r="BD168" s="11"/>
      <c r="BE168" s="10"/>
      <c r="BF168" s="11"/>
      <c r="BG168" s="10"/>
      <c r="BH168" s="11"/>
      <c r="BI168" s="10"/>
      <c r="BJ168" s="8">
        <v>0.6</v>
      </c>
      <c r="BK168" s="8">
        <f>AW168+BJ168</f>
        <v>0</v>
      </c>
      <c r="BL168" s="11"/>
      <c r="BM168" s="10"/>
      <c r="BN168" s="11"/>
      <c r="BO168" s="10"/>
      <c r="BP168" s="11"/>
      <c r="BQ168" s="10"/>
      <c r="BR168" s="8"/>
      <c r="BS168" s="11"/>
      <c r="BT168" s="10"/>
      <c r="BU168" s="11"/>
      <c r="BV168" s="10"/>
      <c r="BW168" s="11"/>
      <c r="BX168" s="10"/>
      <c r="BY168" s="11"/>
      <c r="BZ168" s="10"/>
      <c r="CA168" s="11"/>
      <c r="CB168" s="10"/>
      <c r="CC168" s="11"/>
      <c r="CD168" s="10"/>
      <c r="CE168" s="8"/>
      <c r="CF168" s="8">
        <f>BR168+CE168</f>
        <v>0</v>
      </c>
      <c r="CG168" s="11"/>
      <c r="CH168" s="10"/>
      <c r="CI168" s="11"/>
      <c r="CJ168" s="10"/>
      <c r="CK168" s="11"/>
      <c r="CL168" s="10"/>
      <c r="CM168" s="8"/>
      <c r="CN168" s="11"/>
      <c r="CO168" s="10"/>
      <c r="CP168" s="11"/>
      <c r="CQ168" s="10"/>
      <c r="CR168" s="11"/>
      <c r="CS168" s="10"/>
      <c r="CT168" s="11"/>
      <c r="CU168" s="10"/>
      <c r="CV168" s="11"/>
      <c r="CW168" s="10"/>
      <c r="CX168" s="11"/>
      <c r="CY168" s="10"/>
      <c r="CZ168" s="8"/>
      <c r="DA168" s="8">
        <f>CM168+CZ168</f>
        <v>0</v>
      </c>
      <c r="DB168" s="11"/>
      <c r="DC168" s="10"/>
      <c r="DD168" s="11"/>
      <c r="DE168" s="10"/>
      <c r="DF168" s="11"/>
      <c r="DG168" s="10"/>
      <c r="DH168" s="8"/>
      <c r="DI168" s="11"/>
      <c r="DJ168" s="10"/>
      <c r="DK168" s="11"/>
      <c r="DL168" s="10"/>
      <c r="DM168" s="11"/>
      <c r="DN168" s="10"/>
      <c r="DO168" s="11"/>
      <c r="DP168" s="10"/>
      <c r="DQ168" s="11"/>
      <c r="DR168" s="10"/>
      <c r="DS168" s="11"/>
      <c r="DT168" s="10"/>
      <c r="DU168" s="8"/>
      <c r="DV168" s="8">
        <f>DH168+DU168</f>
        <v>0</v>
      </c>
      <c r="DW168" s="11"/>
      <c r="DX168" s="10"/>
      <c r="DY168" s="11"/>
      <c r="DZ168" s="10"/>
      <c r="EA168" s="11"/>
      <c r="EB168" s="10"/>
      <c r="EC168" s="8"/>
      <c r="ED168" s="11"/>
      <c r="EE168" s="10"/>
      <c r="EF168" s="11"/>
      <c r="EG168" s="10"/>
      <c r="EH168" s="11"/>
      <c r="EI168" s="10"/>
      <c r="EJ168" s="11"/>
      <c r="EK168" s="10"/>
      <c r="EL168" s="11"/>
      <c r="EM168" s="10"/>
      <c r="EN168" s="11"/>
      <c r="EO168" s="10"/>
      <c r="EP168" s="8"/>
      <c r="EQ168" s="8">
        <f>EC168+EP168</f>
        <v>0</v>
      </c>
      <c r="ER168" s="11"/>
      <c r="ES168" s="10"/>
      <c r="ET168" s="11"/>
      <c r="EU168" s="10"/>
      <c r="EV168" s="11"/>
      <c r="EW168" s="10"/>
      <c r="EX168" s="8"/>
      <c r="EY168" s="11"/>
      <c r="EZ168" s="10"/>
      <c r="FA168" s="11"/>
      <c r="FB168" s="10"/>
      <c r="FC168" s="11"/>
      <c r="FD168" s="10"/>
      <c r="FE168" s="11"/>
      <c r="FF168" s="10"/>
      <c r="FG168" s="11"/>
      <c r="FH168" s="10"/>
      <c r="FI168" s="11"/>
      <c r="FJ168" s="10"/>
      <c r="FK168" s="8"/>
      <c r="FL168" s="8">
        <f>EX168+FK168</f>
        <v>0</v>
      </c>
      <c r="FM168" s="11"/>
      <c r="FN168" s="10"/>
      <c r="FO168" s="11"/>
      <c r="FP168" s="10"/>
      <c r="FQ168" s="11"/>
      <c r="FR168" s="10"/>
      <c r="FS168" s="8"/>
      <c r="FT168" s="11"/>
      <c r="FU168" s="10"/>
      <c r="FV168" s="11"/>
      <c r="FW168" s="10"/>
      <c r="FX168" s="11"/>
      <c r="FY168" s="10"/>
      <c r="FZ168" s="11"/>
      <c r="GA168" s="10"/>
      <c r="GB168" s="11"/>
      <c r="GC168" s="10"/>
      <c r="GD168" s="11"/>
      <c r="GE168" s="10"/>
      <c r="GF168" s="8"/>
      <c r="GG168" s="8">
        <f>FS168+GF168</f>
        <v>0</v>
      </c>
    </row>
    <row r="169" spans="1:189" ht="12.75">
      <c r="A169" s="7"/>
      <c r="B169" s="7">
        <v>3</v>
      </c>
      <c r="C169" s="7">
        <v>1</v>
      </c>
      <c r="D169" s="7"/>
      <c r="E169" s="7" t="s">
        <v>348</v>
      </c>
      <c r="F169" s="3" t="s">
        <v>349</v>
      </c>
      <c r="G169" s="7">
        <f>COUNTIF(V169:GG169,"e")</f>
        <v>0</v>
      </c>
      <c r="H169" s="7">
        <f>COUNTIF(V169:GG169,"z")</f>
        <v>0</v>
      </c>
      <c r="I169" s="7">
        <f>SUM(J169:R169)</f>
        <v>0</v>
      </c>
      <c r="J169" s="7">
        <f>V169+AQ169+BL169+CG169+DB169+DW169+ER169+FM169</f>
        <v>0</v>
      </c>
      <c r="K169" s="7">
        <f>X169+AS169+BN169+CI169+DD169+DY169+ET169+FO169</f>
        <v>0</v>
      </c>
      <c r="L169" s="7">
        <f>Z169+AU169+BP169+CK169+DF169+EA169+EV169+FQ169</f>
        <v>0</v>
      </c>
      <c r="M169" s="7">
        <f>AC169+AX169+BS169+CN169+DI169+ED169+EY169+FT169</f>
        <v>0</v>
      </c>
      <c r="N169" s="7">
        <f>AE169+AZ169+BU169+CP169+DK169+EF169+FA169+FV169</f>
        <v>0</v>
      </c>
      <c r="O169" s="7">
        <f>AG169+BB169+BW169+CR169+DM169+EH169+FC169+FX169</f>
        <v>0</v>
      </c>
      <c r="P169" s="7">
        <f>AI169+BD169+BY169+CT169+DO169+EJ169+FE169+FZ169</f>
        <v>0</v>
      </c>
      <c r="Q169" s="7">
        <f>AK169+BF169+CA169+CV169+DQ169+EL169+FG169+GB169</f>
        <v>0</v>
      </c>
      <c r="R169" s="7">
        <f>AM169+BH169+CC169+CX169+DS169+EN169+FI169+GD169</f>
        <v>0</v>
      </c>
      <c r="S169" s="8">
        <f>AP169+BK169+CF169+DA169+DV169+EQ169+FL169+GG169</f>
        <v>0</v>
      </c>
      <c r="T169" s="8">
        <f>AO169+BJ169+CE169+CZ169+DU169+EP169+FK169+GF169</f>
        <v>0</v>
      </c>
      <c r="U169" s="8">
        <v>0.4</v>
      </c>
      <c r="V169" s="11"/>
      <c r="W169" s="10"/>
      <c r="X169" s="11"/>
      <c r="Y169" s="10"/>
      <c r="Z169" s="11"/>
      <c r="AA169" s="10"/>
      <c r="AB169" s="8"/>
      <c r="AC169" s="11"/>
      <c r="AD169" s="10"/>
      <c r="AE169" s="11"/>
      <c r="AF169" s="10"/>
      <c r="AG169" s="11"/>
      <c r="AH169" s="10"/>
      <c r="AI169" s="11"/>
      <c r="AJ169" s="10"/>
      <c r="AK169" s="11"/>
      <c r="AL169" s="10"/>
      <c r="AM169" s="11"/>
      <c r="AN169" s="10"/>
      <c r="AO169" s="8"/>
      <c r="AP169" s="8">
        <f>AB169+AO169</f>
        <v>0</v>
      </c>
      <c r="AQ169" s="11">
        <v>5</v>
      </c>
      <c r="AR169" s="10" t="s">
        <v>62</v>
      </c>
      <c r="AS169" s="11"/>
      <c r="AT169" s="10"/>
      <c r="AU169" s="11"/>
      <c r="AV169" s="10"/>
      <c r="AW169" s="8">
        <v>0.4</v>
      </c>
      <c r="AX169" s="11"/>
      <c r="AY169" s="10"/>
      <c r="AZ169" s="11">
        <v>5</v>
      </c>
      <c r="BA169" s="10" t="s">
        <v>62</v>
      </c>
      <c r="BB169" s="11"/>
      <c r="BC169" s="10"/>
      <c r="BD169" s="11"/>
      <c r="BE169" s="10"/>
      <c r="BF169" s="11"/>
      <c r="BG169" s="10"/>
      <c r="BH169" s="11"/>
      <c r="BI169" s="10"/>
      <c r="BJ169" s="8">
        <v>0.6</v>
      </c>
      <c r="BK169" s="8">
        <f>AW169+BJ169</f>
        <v>0</v>
      </c>
      <c r="BL169" s="11"/>
      <c r="BM169" s="10"/>
      <c r="BN169" s="11"/>
      <c r="BO169" s="10"/>
      <c r="BP169" s="11"/>
      <c r="BQ169" s="10"/>
      <c r="BR169" s="8"/>
      <c r="BS169" s="11"/>
      <c r="BT169" s="10"/>
      <c r="BU169" s="11"/>
      <c r="BV169" s="10"/>
      <c r="BW169" s="11"/>
      <c r="BX169" s="10"/>
      <c r="BY169" s="11"/>
      <c r="BZ169" s="10"/>
      <c r="CA169" s="11"/>
      <c r="CB169" s="10"/>
      <c r="CC169" s="11"/>
      <c r="CD169" s="10"/>
      <c r="CE169" s="8"/>
      <c r="CF169" s="8">
        <f>BR169+CE169</f>
        <v>0</v>
      </c>
      <c r="CG169" s="11"/>
      <c r="CH169" s="10"/>
      <c r="CI169" s="11"/>
      <c r="CJ169" s="10"/>
      <c r="CK169" s="11"/>
      <c r="CL169" s="10"/>
      <c r="CM169" s="8"/>
      <c r="CN169" s="11"/>
      <c r="CO169" s="10"/>
      <c r="CP169" s="11"/>
      <c r="CQ169" s="10"/>
      <c r="CR169" s="11"/>
      <c r="CS169" s="10"/>
      <c r="CT169" s="11"/>
      <c r="CU169" s="10"/>
      <c r="CV169" s="11"/>
      <c r="CW169" s="10"/>
      <c r="CX169" s="11"/>
      <c r="CY169" s="10"/>
      <c r="CZ169" s="8"/>
      <c r="DA169" s="8">
        <f>CM169+CZ169</f>
        <v>0</v>
      </c>
      <c r="DB169" s="11"/>
      <c r="DC169" s="10"/>
      <c r="DD169" s="11"/>
      <c r="DE169" s="10"/>
      <c r="DF169" s="11"/>
      <c r="DG169" s="10"/>
      <c r="DH169" s="8"/>
      <c r="DI169" s="11"/>
      <c r="DJ169" s="10"/>
      <c r="DK169" s="11"/>
      <c r="DL169" s="10"/>
      <c r="DM169" s="11"/>
      <c r="DN169" s="10"/>
      <c r="DO169" s="11"/>
      <c r="DP169" s="10"/>
      <c r="DQ169" s="11"/>
      <c r="DR169" s="10"/>
      <c r="DS169" s="11"/>
      <c r="DT169" s="10"/>
      <c r="DU169" s="8"/>
      <c r="DV169" s="8">
        <f>DH169+DU169</f>
        <v>0</v>
      </c>
      <c r="DW169" s="11"/>
      <c r="DX169" s="10"/>
      <c r="DY169" s="11"/>
      <c r="DZ169" s="10"/>
      <c r="EA169" s="11"/>
      <c r="EB169" s="10"/>
      <c r="EC169" s="8"/>
      <c r="ED169" s="11"/>
      <c r="EE169" s="10"/>
      <c r="EF169" s="11"/>
      <c r="EG169" s="10"/>
      <c r="EH169" s="11"/>
      <c r="EI169" s="10"/>
      <c r="EJ169" s="11"/>
      <c r="EK169" s="10"/>
      <c r="EL169" s="11"/>
      <c r="EM169" s="10"/>
      <c r="EN169" s="11"/>
      <c r="EO169" s="10"/>
      <c r="EP169" s="8"/>
      <c r="EQ169" s="8">
        <f>EC169+EP169</f>
        <v>0</v>
      </c>
      <c r="ER169" s="11"/>
      <c r="ES169" s="10"/>
      <c r="ET169" s="11"/>
      <c r="EU169" s="10"/>
      <c r="EV169" s="11"/>
      <c r="EW169" s="10"/>
      <c r="EX169" s="8"/>
      <c r="EY169" s="11"/>
      <c r="EZ169" s="10"/>
      <c r="FA169" s="11"/>
      <c r="FB169" s="10"/>
      <c r="FC169" s="11"/>
      <c r="FD169" s="10"/>
      <c r="FE169" s="11"/>
      <c r="FF169" s="10"/>
      <c r="FG169" s="11"/>
      <c r="FH169" s="10"/>
      <c r="FI169" s="11"/>
      <c r="FJ169" s="10"/>
      <c r="FK169" s="8"/>
      <c r="FL169" s="8">
        <f>EX169+FK169</f>
        <v>0</v>
      </c>
      <c r="FM169" s="11"/>
      <c r="FN169" s="10"/>
      <c r="FO169" s="11"/>
      <c r="FP169" s="10"/>
      <c r="FQ169" s="11"/>
      <c r="FR169" s="10"/>
      <c r="FS169" s="8"/>
      <c r="FT169" s="11"/>
      <c r="FU169" s="10"/>
      <c r="FV169" s="11"/>
      <c r="FW169" s="10"/>
      <c r="FX169" s="11"/>
      <c r="FY169" s="10"/>
      <c r="FZ169" s="11"/>
      <c r="GA169" s="10"/>
      <c r="GB169" s="11"/>
      <c r="GC169" s="10"/>
      <c r="GD169" s="11"/>
      <c r="GE169" s="10"/>
      <c r="GF169" s="8"/>
      <c r="GG169" s="8">
        <f>FS169+GF169</f>
        <v>0</v>
      </c>
    </row>
    <row r="170" spans="1:189" ht="12.75">
      <c r="A170" s="7"/>
      <c r="B170" s="7">
        <v>3</v>
      </c>
      <c r="C170" s="7">
        <v>1</v>
      </c>
      <c r="D170" s="7"/>
      <c r="E170" s="7" t="s">
        <v>350</v>
      </c>
      <c r="F170" s="3" t="s">
        <v>351</v>
      </c>
      <c r="G170" s="7">
        <f>COUNTIF(V170:GG170,"e")</f>
        <v>0</v>
      </c>
      <c r="H170" s="7">
        <f>COUNTIF(V170:GG170,"z")</f>
        <v>0</v>
      </c>
      <c r="I170" s="7">
        <f>SUM(J170:R170)</f>
        <v>0</v>
      </c>
      <c r="J170" s="7">
        <f>V170+AQ170+BL170+CG170+DB170+DW170+ER170+FM170</f>
        <v>0</v>
      </c>
      <c r="K170" s="7">
        <f>X170+AS170+BN170+CI170+DD170+DY170+ET170+FO170</f>
        <v>0</v>
      </c>
      <c r="L170" s="7">
        <f>Z170+AU170+BP170+CK170+DF170+EA170+EV170+FQ170</f>
        <v>0</v>
      </c>
      <c r="M170" s="7">
        <f>AC170+AX170+BS170+CN170+DI170+ED170+EY170+FT170</f>
        <v>0</v>
      </c>
      <c r="N170" s="7">
        <f>AE170+AZ170+BU170+CP170+DK170+EF170+FA170+FV170</f>
        <v>0</v>
      </c>
      <c r="O170" s="7">
        <f>AG170+BB170+BW170+CR170+DM170+EH170+FC170+FX170</f>
        <v>0</v>
      </c>
      <c r="P170" s="7">
        <f>AI170+BD170+BY170+CT170+DO170+EJ170+FE170+FZ170</f>
        <v>0</v>
      </c>
      <c r="Q170" s="7">
        <f>AK170+BF170+CA170+CV170+DQ170+EL170+FG170+GB170</f>
        <v>0</v>
      </c>
      <c r="R170" s="7">
        <f>AM170+BH170+CC170+CX170+DS170+EN170+FI170+GD170</f>
        <v>0</v>
      </c>
      <c r="S170" s="8">
        <f>AP170+BK170+CF170+DA170+DV170+EQ170+FL170+GG170</f>
        <v>0</v>
      </c>
      <c r="T170" s="8">
        <f>AO170+BJ170+CE170+CZ170+DU170+EP170+FK170+GF170</f>
        <v>0</v>
      </c>
      <c r="U170" s="8">
        <v>0.4</v>
      </c>
      <c r="V170" s="11"/>
      <c r="W170" s="10"/>
      <c r="X170" s="11"/>
      <c r="Y170" s="10"/>
      <c r="Z170" s="11"/>
      <c r="AA170" s="10"/>
      <c r="AB170" s="8"/>
      <c r="AC170" s="11"/>
      <c r="AD170" s="10"/>
      <c r="AE170" s="11"/>
      <c r="AF170" s="10"/>
      <c r="AG170" s="11"/>
      <c r="AH170" s="10"/>
      <c r="AI170" s="11"/>
      <c r="AJ170" s="10"/>
      <c r="AK170" s="11"/>
      <c r="AL170" s="10"/>
      <c r="AM170" s="11"/>
      <c r="AN170" s="10"/>
      <c r="AO170" s="8"/>
      <c r="AP170" s="8">
        <f>AB170+AO170</f>
        <v>0</v>
      </c>
      <c r="AQ170" s="11">
        <v>5</v>
      </c>
      <c r="AR170" s="10" t="s">
        <v>62</v>
      </c>
      <c r="AS170" s="11"/>
      <c r="AT170" s="10"/>
      <c r="AU170" s="11"/>
      <c r="AV170" s="10"/>
      <c r="AW170" s="8">
        <v>0.4</v>
      </c>
      <c r="AX170" s="11"/>
      <c r="AY170" s="10"/>
      <c r="AZ170" s="11">
        <v>5</v>
      </c>
      <c r="BA170" s="10" t="s">
        <v>62</v>
      </c>
      <c r="BB170" s="11"/>
      <c r="BC170" s="10"/>
      <c r="BD170" s="11"/>
      <c r="BE170" s="10"/>
      <c r="BF170" s="11"/>
      <c r="BG170" s="10"/>
      <c r="BH170" s="11"/>
      <c r="BI170" s="10"/>
      <c r="BJ170" s="8">
        <v>0.6</v>
      </c>
      <c r="BK170" s="8">
        <f>AW170+BJ170</f>
        <v>0</v>
      </c>
      <c r="BL170" s="11"/>
      <c r="BM170" s="10"/>
      <c r="BN170" s="11"/>
      <c r="BO170" s="10"/>
      <c r="BP170" s="11"/>
      <c r="BQ170" s="10"/>
      <c r="BR170" s="8"/>
      <c r="BS170" s="11"/>
      <c r="BT170" s="10"/>
      <c r="BU170" s="11"/>
      <c r="BV170" s="10"/>
      <c r="BW170" s="11"/>
      <c r="BX170" s="10"/>
      <c r="BY170" s="11"/>
      <c r="BZ170" s="10"/>
      <c r="CA170" s="11"/>
      <c r="CB170" s="10"/>
      <c r="CC170" s="11"/>
      <c r="CD170" s="10"/>
      <c r="CE170" s="8"/>
      <c r="CF170" s="8">
        <f>BR170+CE170</f>
        <v>0</v>
      </c>
      <c r="CG170" s="11"/>
      <c r="CH170" s="10"/>
      <c r="CI170" s="11"/>
      <c r="CJ170" s="10"/>
      <c r="CK170" s="11"/>
      <c r="CL170" s="10"/>
      <c r="CM170" s="8"/>
      <c r="CN170" s="11"/>
      <c r="CO170" s="10"/>
      <c r="CP170" s="11"/>
      <c r="CQ170" s="10"/>
      <c r="CR170" s="11"/>
      <c r="CS170" s="10"/>
      <c r="CT170" s="11"/>
      <c r="CU170" s="10"/>
      <c r="CV170" s="11"/>
      <c r="CW170" s="10"/>
      <c r="CX170" s="11"/>
      <c r="CY170" s="10"/>
      <c r="CZ170" s="8"/>
      <c r="DA170" s="8">
        <f>CM170+CZ170</f>
        <v>0</v>
      </c>
      <c r="DB170" s="11"/>
      <c r="DC170" s="10"/>
      <c r="DD170" s="11"/>
      <c r="DE170" s="10"/>
      <c r="DF170" s="11"/>
      <c r="DG170" s="10"/>
      <c r="DH170" s="8"/>
      <c r="DI170" s="11"/>
      <c r="DJ170" s="10"/>
      <c r="DK170" s="11"/>
      <c r="DL170" s="10"/>
      <c r="DM170" s="11"/>
      <c r="DN170" s="10"/>
      <c r="DO170" s="11"/>
      <c r="DP170" s="10"/>
      <c r="DQ170" s="11"/>
      <c r="DR170" s="10"/>
      <c r="DS170" s="11"/>
      <c r="DT170" s="10"/>
      <c r="DU170" s="8"/>
      <c r="DV170" s="8">
        <f>DH170+DU170</f>
        <v>0</v>
      </c>
      <c r="DW170" s="11"/>
      <c r="DX170" s="10"/>
      <c r="DY170" s="11"/>
      <c r="DZ170" s="10"/>
      <c r="EA170" s="11"/>
      <c r="EB170" s="10"/>
      <c r="EC170" s="8"/>
      <c r="ED170" s="11"/>
      <c r="EE170" s="10"/>
      <c r="EF170" s="11"/>
      <c r="EG170" s="10"/>
      <c r="EH170" s="11"/>
      <c r="EI170" s="10"/>
      <c r="EJ170" s="11"/>
      <c r="EK170" s="10"/>
      <c r="EL170" s="11"/>
      <c r="EM170" s="10"/>
      <c r="EN170" s="11"/>
      <c r="EO170" s="10"/>
      <c r="EP170" s="8"/>
      <c r="EQ170" s="8">
        <f>EC170+EP170</f>
        <v>0</v>
      </c>
      <c r="ER170" s="11"/>
      <c r="ES170" s="10"/>
      <c r="ET170" s="11"/>
      <c r="EU170" s="10"/>
      <c r="EV170" s="11"/>
      <c r="EW170" s="10"/>
      <c r="EX170" s="8"/>
      <c r="EY170" s="11"/>
      <c r="EZ170" s="10"/>
      <c r="FA170" s="11"/>
      <c r="FB170" s="10"/>
      <c r="FC170" s="11"/>
      <c r="FD170" s="10"/>
      <c r="FE170" s="11"/>
      <c r="FF170" s="10"/>
      <c r="FG170" s="11"/>
      <c r="FH170" s="10"/>
      <c r="FI170" s="11"/>
      <c r="FJ170" s="10"/>
      <c r="FK170" s="8"/>
      <c r="FL170" s="8">
        <f>EX170+FK170</f>
        <v>0</v>
      </c>
      <c r="FM170" s="11"/>
      <c r="FN170" s="10"/>
      <c r="FO170" s="11"/>
      <c r="FP170" s="10"/>
      <c r="FQ170" s="11"/>
      <c r="FR170" s="10"/>
      <c r="FS170" s="8"/>
      <c r="FT170" s="11"/>
      <c r="FU170" s="10"/>
      <c r="FV170" s="11"/>
      <c r="FW170" s="10"/>
      <c r="FX170" s="11"/>
      <c r="FY170" s="10"/>
      <c r="FZ170" s="11"/>
      <c r="GA170" s="10"/>
      <c r="GB170" s="11"/>
      <c r="GC170" s="10"/>
      <c r="GD170" s="11"/>
      <c r="GE170" s="10"/>
      <c r="GF170" s="8"/>
      <c r="GG170" s="8">
        <f>FS170+GF170</f>
        <v>0</v>
      </c>
    </row>
    <row r="171" spans="1:189" ht="12.75">
      <c r="A171" s="7"/>
      <c r="B171" s="7">
        <v>19</v>
      </c>
      <c r="C171" s="7">
        <v>1</v>
      </c>
      <c r="D171" s="7"/>
      <c r="E171" s="7" t="s">
        <v>352</v>
      </c>
      <c r="F171" s="3" t="s">
        <v>353</v>
      </c>
      <c r="G171" s="7">
        <f>COUNTIF(V171:GG171,"e")</f>
        <v>0</v>
      </c>
      <c r="H171" s="7">
        <f>COUNTIF(V171:GG171,"z")</f>
        <v>0</v>
      </c>
      <c r="I171" s="7">
        <f>SUM(J171:R171)</f>
        <v>0</v>
      </c>
      <c r="J171" s="7">
        <f>V171+AQ171+BL171+CG171+DB171+DW171+ER171+FM171</f>
        <v>0</v>
      </c>
      <c r="K171" s="7">
        <f>X171+AS171+BN171+CI171+DD171+DY171+ET171+FO171</f>
        <v>0</v>
      </c>
      <c r="L171" s="7">
        <f>Z171+AU171+BP171+CK171+DF171+EA171+EV171+FQ171</f>
        <v>0</v>
      </c>
      <c r="M171" s="7">
        <f>AC171+AX171+BS171+CN171+DI171+ED171+EY171+FT171</f>
        <v>0</v>
      </c>
      <c r="N171" s="7">
        <f>AE171+AZ171+BU171+CP171+DK171+EF171+FA171+FV171</f>
        <v>0</v>
      </c>
      <c r="O171" s="7">
        <f>AG171+BB171+BW171+CR171+DM171+EH171+FC171+FX171</f>
        <v>0</v>
      </c>
      <c r="P171" s="7">
        <f>AI171+BD171+BY171+CT171+DO171+EJ171+FE171+FZ171</f>
        <v>0</v>
      </c>
      <c r="Q171" s="7">
        <f>AK171+BF171+CA171+CV171+DQ171+EL171+FG171+GB171</f>
        <v>0</v>
      </c>
      <c r="R171" s="7">
        <f>AM171+BH171+CC171+CX171+DS171+EN171+FI171+GD171</f>
        <v>0</v>
      </c>
      <c r="S171" s="8">
        <f>AP171+BK171+CF171+DA171+DV171+EQ171+FL171+GG171</f>
        <v>0</v>
      </c>
      <c r="T171" s="8">
        <f>AO171+BJ171+CE171+CZ171+DU171+EP171+FK171+GF171</f>
        <v>0</v>
      </c>
      <c r="U171" s="8">
        <v>0.4</v>
      </c>
      <c r="V171" s="11"/>
      <c r="W171" s="10"/>
      <c r="X171" s="11"/>
      <c r="Y171" s="10"/>
      <c r="Z171" s="11"/>
      <c r="AA171" s="10"/>
      <c r="AB171" s="8"/>
      <c r="AC171" s="11"/>
      <c r="AD171" s="10"/>
      <c r="AE171" s="11"/>
      <c r="AF171" s="10"/>
      <c r="AG171" s="11"/>
      <c r="AH171" s="10"/>
      <c r="AI171" s="11"/>
      <c r="AJ171" s="10"/>
      <c r="AK171" s="11"/>
      <c r="AL171" s="10"/>
      <c r="AM171" s="11"/>
      <c r="AN171" s="10"/>
      <c r="AO171" s="8"/>
      <c r="AP171" s="8">
        <f>AB171+AO171</f>
        <v>0</v>
      </c>
      <c r="AQ171" s="11"/>
      <c r="AR171" s="10"/>
      <c r="AS171" s="11"/>
      <c r="AT171" s="10"/>
      <c r="AU171" s="11"/>
      <c r="AV171" s="10"/>
      <c r="AW171" s="8"/>
      <c r="AX171" s="11"/>
      <c r="AY171" s="10"/>
      <c r="AZ171" s="11"/>
      <c r="BA171" s="10"/>
      <c r="BB171" s="11"/>
      <c r="BC171" s="10"/>
      <c r="BD171" s="11"/>
      <c r="BE171" s="10"/>
      <c r="BF171" s="11"/>
      <c r="BG171" s="10"/>
      <c r="BH171" s="11"/>
      <c r="BI171" s="10"/>
      <c r="BJ171" s="8"/>
      <c r="BK171" s="8">
        <f>AW171+BJ171</f>
        <v>0</v>
      </c>
      <c r="BL171" s="11"/>
      <c r="BM171" s="10"/>
      <c r="BN171" s="11"/>
      <c r="BO171" s="10"/>
      <c r="BP171" s="11"/>
      <c r="BQ171" s="10"/>
      <c r="BR171" s="8"/>
      <c r="BS171" s="11"/>
      <c r="BT171" s="10"/>
      <c r="BU171" s="11"/>
      <c r="BV171" s="10"/>
      <c r="BW171" s="11"/>
      <c r="BX171" s="10"/>
      <c r="BY171" s="11"/>
      <c r="BZ171" s="10"/>
      <c r="CA171" s="11"/>
      <c r="CB171" s="10"/>
      <c r="CC171" s="11"/>
      <c r="CD171" s="10"/>
      <c r="CE171" s="8"/>
      <c r="CF171" s="8">
        <f>BR171+CE171</f>
        <v>0</v>
      </c>
      <c r="CG171" s="11"/>
      <c r="CH171" s="10"/>
      <c r="CI171" s="11"/>
      <c r="CJ171" s="10"/>
      <c r="CK171" s="11"/>
      <c r="CL171" s="10"/>
      <c r="CM171" s="8"/>
      <c r="CN171" s="11"/>
      <c r="CO171" s="10"/>
      <c r="CP171" s="11"/>
      <c r="CQ171" s="10"/>
      <c r="CR171" s="11"/>
      <c r="CS171" s="10"/>
      <c r="CT171" s="11"/>
      <c r="CU171" s="10"/>
      <c r="CV171" s="11"/>
      <c r="CW171" s="10"/>
      <c r="CX171" s="11"/>
      <c r="CY171" s="10"/>
      <c r="CZ171" s="8"/>
      <c r="DA171" s="8">
        <f>CM171+CZ171</f>
        <v>0</v>
      </c>
      <c r="DB171" s="11"/>
      <c r="DC171" s="10"/>
      <c r="DD171" s="11"/>
      <c r="DE171" s="10"/>
      <c r="DF171" s="11"/>
      <c r="DG171" s="10"/>
      <c r="DH171" s="8"/>
      <c r="DI171" s="11"/>
      <c r="DJ171" s="10"/>
      <c r="DK171" s="11"/>
      <c r="DL171" s="10"/>
      <c r="DM171" s="11"/>
      <c r="DN171" s="10"/>
      <c r="DO171" s="11"/>
      <c r="DP171" s="10"/>
      <c r="DQ171" s="11"/>
      <c r="DR171" s="10"/>
      <c r="DS171" s="11"/>
      <c r="DT171" s="10"/>
      <c r="DU171" s="8"/>
      <c r="DV171" s="8">
        <f>DH171+DU171</f>
        <v>0</v>
      </c>
      <c r="DW171" s="11"/>
      <c r="DX171" s="10"/>
      <c r="DY171" s="11"/>
      <c r="DZ171" s="10"/>
      <c r="EA171" s="11"/>
      <c r="EB171" s="10"/>
      <c r="EC171" s="8"/>
      <c r="ED171" s="11"/>
      <c r="EE171" s="10"/>
      <c r="EF171" s="11"/>
      <c r="EG171" s="10"/>
      <c r="EH171" s="11"/>
      <c r="EI171" s="10"/>
      <c r="EJ171" s="11"/>
      <c r="EK171" s="10"/>
      <c r="EL171" s="11"/>
      <c r="EM171" s="10"/>
      <c r="EN171" s="11"/>
      <c r="EO171" s="10"/>
      <c r="EP171" s="8"/>
      <c r="EQ171" s="8">
        <f>EC171+EP171</f>
        <v>0</v>
      </c>
      <c r="ER171" s="11">
        <v>5</v>
      </c>
      <c r="ES171" s="10" t="s">
        <v>62</v>
      </c>
      <c r="ET171" s="11">
        <v>5</v>
      </c>
      <c r="EU171" s="10" t="s">
        <v>62</v>
      </c>
      <c r="EV171" s="11"/>
      <c r="EW171" s="10"/>
      <c r="EX171" s="8">
        <v>2</v>
      </c>
      <c r="EY171" s="11"/>
      <c r="EZ171" s="10"/>
      <c r="FA171" s="11"/>
      <c r="FB171" s="10"/>
      <c r="FC171" s="11"/>
      <c r="FD171" s="10"/>
      <c r="FE171" s="11"/>
      <c r="FF171" s="10"/>
      <c r="FG171" s="11"/>
      <c r="FH171" s="10"/>
      <c r="FI171" s="11"/>
      <c r="FJ171" s="10"/>
      <c r="FK171" s="8"/>
      <c r="FL171" s="8">
        <f>EX171+FK171</f>
        <v>0</v>
      </c>
      <c r="FM171" s="11"/>
      <c r="FN171" s="10"/>
      <c r="FO171" s="11"/>
      <c r="FP171" s="10"/>
      <c r="FQ171" s="11"/>
      <c r="FR171" s="10"/>
      <c r="FS171" s="8"/>
      <c r="FT171" s="11"/>
      <c r="FU171" s="10"/>
      <c r="FV171" s="11"/>
      <c r="FW171" s="10"/>
      <c r="FX171" s="11"/>
      <c r="FY171" s="10"/>
      <c r="FZ171" s="11"/>
      <c r="GA171" s="10"/>
      <c r="GB171" s="11"/>
      <c r="GC171" s="10"/>
      <c r="GD171" s="11"/>
      <c r="GE171" s="10"/>
      <c r="GF171" s="8"/>
      <c r="GG171" s="8">
        <f>FS171+GF171</f>
        <v>0</v>
      </c>
    </row>
    <row r="172" spans="1:189" ht="12.75">
      <c r="A172" s="7"/>
      <c r="B172" s="7">
        <v>19</v>
      </c>
      <c r="C172" s="7">
        <v>1</v>
      </c>
      <c r="D172" s="7"/>
      <c r="E172" s="7" t="s">
        <v>354</v>
      </c>
      <c r="F172" s="3" t="s">
        <v>355</v>
      </c>
      <c r="G172" s="7">
        <f>COUNTIF(V172:GG172,"e")</f>
        <v>0</v>
      </c>
      <c r="H172" s="7">
        <f>COUNTIF(V172:GG172,"z")</f>
        <v>0</v>
      </c>
      <c r="I172" s="7">
        <f>SUM(J172:R172)</f>
        <v>0</v>
      </c>
      <c r="J172" s="7">
        <f>V172+AQ172+BL172+CG172+DB172+DW172+ER172+FM172</f>
        <v>0</v>
      </c>
      <c r="K172" s="7">
        <f>X172+AS172+BN172+CI172+DD172+DY172+ET172+FO172</f>
        <v>0</v>
      </c>
      <c r="L172" s="7">
        <f>Z172+AU172+BP172+CK172+DF172+EA172+EV172+FQ172</f>
        <v>0</v>
      </c>
      <c r="M172" s="7">
        <f>AC172+AX172+BS172+CN172+DI172+ED172+EY172+FT172</f>
        <v>0</v>
      </c>
      <c r="N172" s="7">
        <f>AE172+AZ172+BU172+CP172+DK172+EF172+FA172+FV172</f>
        <v>0</v>
      </c>
      <c r="O172" s="7">
        <f>AG172+BB172+BW172+CR172+DM172+EH172+FC172+FX172</f>
        <v>0</v>
      </c>
      <c r="P172" s="7">
        <f>AI172+BD172+BY172+CT172+DO172+EJ172+FE172+FZ172</f>
        <v>0</v>
      </c>
      <c r="Q172" s="7">
        <f>AK172+BF172+CA172+CV172+DQ172+EL172+FG172+GB172</f>
        <v>0</v>
      </c>
      <c r="R172" s="7">
        <f>AM172+BH172+CC172+CX172+DS172+EN172+FI172+GD172</f>
        <v>0</v>
      </c>
      <c r="S172" s="8">
        <f>AP172+BK172+CF172+DA172+DV172+EQ172+FL172+GG172</f>
        <v>0</v>
      </c>
      <c r="T172" s="8">
        <f>AO172+BJ172+CE172+CZ172+DU172+EP172+FK172+GF172</f>
        <v>0</v>
      </c>
      <c r="U172" s="8">
        <v>0.6</v>
      </c>
      <c r="V172" s="11"/>
      <c r="W172" s="10"/>
      <c r="X172" s="11"/>
      <c r="Y172" s="10"/>
      <c r="Z172" s="11"/>
      <c r="AA172" s="10"/>
      <c r="AB172" s="8"/>
      <c r="AC172" s="11"/>
      <c r="AD172" s="10"/>
      <c r="AE172" s="11"/>
      <c r="AF172" s="10"/>
      <c r="AG172" s="11"/>
      <c r="AH172" s="10"/>
      <c r="AI172" s="11"/>
      <c r="AJ172" s="10"/>
      <c r="AK172" s="11"/>
      <c r="AL172" s="10"/>
      <c r="AM172" s="11"/>
      <c r="AN172" s="10"/>
      <c r="AO172" s="8"/>
      <c r="AP172" s="8">
        <f>AB172+AO172</f>
        <v>0</v>
      </c>
      <c r="AQ172" s="11"/>
      <c r="AR172" s="10"/>
      <c r="AS172" s="11"/>
      <c r="AT172" s="10"/>
      <c r="AU172" s="11"/>
      <c r="AV172" s="10"/>
      <c r="AW172" s="8"/>
      <c r="AX172" s="11"/>
      <c r="AY172" s="10"/>
      <c r="AZ172" s="11"/>
      <c r="BA172" s="10"/>
      <c r="BB172" s="11"/>
      <c r="BC172" s="10"/>
      <c r="BD172" s="11"/>
      <c r="BE172" s="10"/>
      <c r="BF172" s="11"/>
      <c r="BG172" s="10"/>
      <c r="BH172" s="11"/>
      <c r="BI172" s="10"/>
      <c r="BJ172" s="8"/>
      <c r="BK172" s="8">
        <f>AW172+BJ172</f>
        <v>0</v>
      </c>
      <c r="BL172" s="11"/>
      <c r="BM172" s="10"/>
      <c r="BN172" s="11"/>
      <c r="BO172" s="10"/>
      <c r="BP172" s="11"/>
      <c r="BQ172" s="10"/>
      <c r="BR172" s="8"/>
      <c r="BS172" s="11"/>
      <c r="BT172" s="10"/>
      <c r="BU172" s="11"/>
      <c r="BV172" s="10"/>
      <c r="BW172" s="11"/>
      <c r="BX172" s="10"/>
      <c r="BY172" s="11"/>
      <c r="BZ172" s="10"/>
      <c r="CA172" s="11"/>
      <c r="CB172" s="10"/>
      <c r="CC172" s="11"/>
      <c r="CD172" s="10"/>
      <c r="CE172" s="8"/>
      <c r="CF172" s="8">
        <f>BR172+CE172</f>
        <v>0</v>
      </c>
      <c r="CG172" s="11"/>
      <c r="CH172" s="10"/>
      <c r="CI172" s="11"/>
      <c r="CJ172" s="10"/>
      <c r="CK172" s="11"/>
      <c r="CL172" s="10"/>
      <c r="CM172" s="8"/>
      <c r="CN172" s="11"/>
      <c r="CO172" s="10"/>
      <c r="CP172" s="11"/>
      <c r="CQ172" s="10"/>
      <c r="CR172" s="11"/>
      <c r="CS172" s="10"/>
      <c r="CT172" s="11"/>
      <c r="CU172" s="10"/>
      <c r="CV172" s="11"/>
      <c r="CW172" s="10"/>
      <c r="CX172" s="11"/>
      <c r="CY172" s="10"/>
      <c r="CZ172" s="8"/>
      <c r="DA172" s="8">
        <f>CM172+CZ172</f>
        <v>0</v>
      </c>
      <c r="DB172" s="11"/>
      <c r="DC172" s="10"/>
      <c r="DD172" s="11"/>
      <c r="DE172" s="10"/>
      <c r="DF172" s="11"/>
      <c r="DG172" s="10"/>
      <c r="DH172" s="8"/>
      <c r="DI172" s="11"/>
      <c r="DJ172" s="10"/>
      <c r="DK172" s="11"/>
      <c r="DL172" s="10"/>
      <c r="DM172" s="11"/>
      <c r="DN172" s="10"/>
      <c r="DO172" s="11"/>
      <c r="DP172" s="10"/>
      <c r="DQ172" s="11"/>
      <c r="DR172" s="10"/>
      <c r="DS172" s="11"/>
      <c r="DT172" s="10"/>
      <c r="DU172" s="8"/>
      <c r="DV172" s="8">
        <f>DH172+DU172</f>
        <v>0</v>
      </c>
      <c r="DW172" s="11"/>
      <c r="DX172" s="10"/>
      <c r="DY172" s="11"/>
      <c r="DZ172" s="10"/>
      <c r="EA172" s="11"/>
      <c r="EB172" s="10"/>
      <c r="EC172" s="8"/>
      <c r="ED172" s="11"/>
      <c r="EE172" s="10"/>
      <c r="EF172" s="11"/>
      <c r="EG172" s="10"/>
      <c r="EH172" s="11"/>
      <c r="EI172" s="10"/>
      <c r="EJ172" s="11"/>
      <c r="EK172" s="10"/>
      <c r="EL172" s="11"/>
      <c r="EM172" s="10"/>
      <c r="EN172" s="11"/>
      <c r="EO172" s="10"/>
      <c r="EP172" s="8"/>
      <c r="EQ172" s="8">
        <f>EC172+EP172</f>
        <v>0</v>
      </c>
      <c r="ER172" s="11">
        <v>5</v>
      </c>
      <c r="ES172" s="10" t="s">
        <v>62</v>
      </c>
      <c r="ET172" s="11">
        <v>5</v>
      </c>
      <c r="EU172" s="10" t="s">
        <v>62</v>
      </c>
      <c r="EV172" s="11"/>
      <c r="EW172" s="10"/>
      <c r="EX172" s="8">
        <v>2</v>
      </c>
      <c r="EY172" s="11"/>
      <c r="EZ172" s="10"/>
      <c r="FA172" s="11"/>
      <c r="FB172" s="10"/>
      <c r="FC172" s="11"/>
      <c r="FD172" s="10"/>
      <c r="FE172" s="11"/>
      <c r="FF172" s="10"/>
      <c r="FG172" s="11"/>
      <c r="FH172" s="10"/>
      <c r="FI172" s="11"/>
      <c r="FJ172" s="10"/>
      <c r="FK172" s="8"/>
      <c r="FL172" s="8">
        <f>EX172+FK172</f>
        <v>0</v>
      </c>
      <c r="FM172" s="11"/>
      <c r="FN172" s="10"/>
      <c r="FO172" s="11"/>
      <c r="FP172" s="10"/>
      <c r="FQ172" s="11"/>
      <c r="FR172" s="10"/>
      <c r="FS172" s="8"/>
      <c r="FT172" s="11"/>
      <c r="FU172" s="10"/>
      <c r="FV172" s="11"/>
      <c r="FW172" s="10"/>
      <c r="FX172" s="11"/>
      <c r="FY172" s="10"/>
      <c r="FZ172" s="11"/>
      <c r="GA172" s="10"/>
      <c r="GB172" s="11"/>
      <c r="GC172" s="10"/>
      <c r="GD172" s="11"/>
      <c r="GE172" s="10"/>
      <c r="GF172" s="8"/>
      <c r="GG172" s="8">
        <f>FS172+GF172</f>
        <v>0</v>
      </c>
    </row>
    <row r="173" spans="1:189" ht="12.75">
      <c r="A173" s="7"/>
      <c r="B173" s="7">
        <v>19</v>
      </c>
      <c r="C173" s="7">
        <v>1</v>
      </c>
      <c r="D173" s="7"/>
      <c r="E173" s="7" t="s">
        <v>356</v>
      </c>
      <c r="F173" s="3" t="s">
        <v>357</v>
      </c>
      <c r="G173" s="7">
        <f>COUNTIF(V173:GG173,"e")</f>
        <v>0</v>
      </c>
      <c r="H173" s="7">
        <f>COUNTIF(V173:GG173,"z")</f>
        <v>0</v>
      </c>
      <c r="I173" s="7">
        <f>SUM(J173:R173)</f>
        <v>0</v>
      </c>
      <c r="J173" s="7">
        <f>V173+AQ173+BL173+CG173+DB173+DW173+ER173+FM173</f>
        <v>0</v>
      </c>
      <c r="K173" s="7">
        <f>X173+AS173+BN173+CI173+DD173+DY173+ET173+FO173</f>
        <v>0</v>
      </c>
      <c r="L173" s="7">
        <f>Z173+AU173+BP173+CK173+DF173+EA173+EV173+FQ173</f>
        <v>0</v>
      </c>
      <c r="M173" s="7">
        <f>AC173+AX173+BS173+CN173+DI173+ED173+EY173+FT173</f>
        <v>0</v>
      </c>
      <c r="N173" s="7">
        <f>AE173+AZ173+BU173+CP173+DK173+EF173+FA173+FV173</f>
        <v>0</v>
      </c>
      <c r="O173" s="7">
        <f>AG173+BB173+BW173+CR173+DM173+EH173+FC173+FX173</f>
        <v>0</v>
      </c>
      <c r="P173" s="7">
        <f>AI173+BD173+BY173+CT173+DO173+EJ173+FE173+FZ173</f>
        <v>0</v>
      </c>
      <c r="Q173" s="7">
        <f>AK173+BF173+CA173+CV173+DQ173+EL173+FG173+GB173</f>
        <v>0</v>
      </c>
      <c r="R173" s="7">
        <f>AM173+BH173+CC173+CX173+DS173+EN173+FI173+GD173</f>
        <v>0</v>
      </c>
      <c r="S173" s="8">
        <f>AP173+BK173+CF173+DA173+DV173+EQ173+FL173+GG173</f>
        <v>0</v>
      </c>
      <c r="T173" s="8">
        <f>AO173+BJ173+CE173+CZ173+DU173+EP173+FK173+GF173</f>
        <v>0</v>
      </c>
      <c r="U173" s="8">
        <v>0.6</v>
      </c>
      <c r="V173" s="11"/>
      <c r="W173" s="10"/>
      <c r="X173" s="11"/>
      <c r="Y173" s="10"/>
      <c r="Z173" s="11"/>
      <c r="AA173" s="10"/>
      <c r="AB173" s="8"/>
      <c r="AC173" s="11"/>
      <c r="AD173" s="10"/>
      <c r="AE173" s="11"/>
      <c r="AF173" s="10"/>
      <c r="AG173" s="11"/>
      <c r="AH173" s="10"/>
      <c r="AI173" s="11"/>
      <c r="AJ173" s="10"/>
      <c r="AK173" s="11"/>
      <c r="AL173" s="10"/>
      <c r="AM173" s="11"/>
      <c r="AN173" s="10"/>
      <c r="AO173" s="8"/>
      <c r="AP173" s="8">
        <f>AB173+AO173</f>
        <v>0</v>
      </c>
      <c r="AQ173" s="11"/>
      <c r="AR173" s="10"/>
      <c r="AS173" s="11"/>
      <c r="AT173" s="10"/>
      <c r="AU173" s="11"/>
      <c r="AV173" s="10"/>
      <c r="AW173" s="8"/>
      <c r="AX173" s="11"/>
      <c r="AY173" s="10"/>
      <c r="AZ173" s="11"/>
      <c r="BA173" s="10"/>
      <c r="BB173" s="11"/>
      <c r="BC173" s="10"/>
      <c r="BD173" s="11"/>
      <c r="BE173" s="10"/>
      <c r="BF173" s="11"/>
      <c r="BG173" s="10"/>
      <c r="BH173" s="11"/>
      <c r="BI173" s="10"/>
      <c r="BJ173" s="8"/>
      <c r="BK173" s="8">
        <f>AW173+BJ173</f>
        <v>0</v>
      </c>
      <c r="BL173" s="11"/>
      <c r="BM173" s="10"/>
      <c r="BN173" s="11"/>
      <c r="BO173" s="10"/>
      <c r="BP173" s="11"/>
      <c r="BQ173" s="10"/>
      <c r="BR173" s="8"/>
      <c r="BS173" s="11"/>
      <c r="BT173" s="10"/>
      <c r="BU173" s="11"/>
      <c r="BV173" s="10"/>
      <c r="BW173" s="11"/>
      <c r="BX173" s="10"/>
      <c r="BY173" s="11"/>
      <c r="BZ173" s="10"/>
      <c r="CA173" s="11"/>
      <c r="CB173" s="10"/>
      <c r="CC173" s="11"/>
      <c r="CD173" s="10"/>
      <c r="CE173" s="8"/>
      <c r="CF173" s="8">
        <f>BR173+CE173</f>
        <v>0</v>
      </c>
      <c r="CG173" s="11"/>
      <c r="CH173" s="10"/>
      <c r="CI173" s="11"/>
      <c r="CJ173" s="10"/>
      <c r="CK173" s="11"/>
      <c r="CL173" s="10"/>
      <c r="CM173" s="8"/>
      <c r="CN173" s="11"/>
      <c r="CO173" s="10"/>
      <c r="CP173" s="11"/>
      <c r="CQ173" s="10"/>
      <c r="CR173" s="11"/>
      <c r="CS173" s="10"/>
      <c r="CT173" s="11"/>
      <c r="CU173" s="10"/>
      <c r="CV173" s="11"/>
      <c r="CW173" s="10"/>
      <c r="CX173" s="11"/>
      <c r="CY173" s="10"/>
      <c r="CZ173" s="8"/>
      <c r="DA173" s="8">
        <f>CM173+CZ173</f>
        <v>0</v>
      </c>
      <c r="DB173" s="11"/>
      <c r="DC173" s="10"/>
      <c r="DD173" s="11"/>
      <c r="DE173" s="10"/>
      <c r="DF173" s="11"/>
      <c r="DG173" s="10"/>
      <c r="DH173" s="8"/>
      <c r="DI173" s="11"/>
      <c r="DJ173" s="10"/>
      <c r="DK173" s="11"/>
      <c r="DL173" s="10"/>
      <c r="DM173" s="11"/>
      <c r="DN173" s="10"/>
      <c r="DO173" s="11"/>
      <c r="DP173" s="10"/>
      <c r="DQ173" s="11"/>
      <c r="DR173" s="10"/>
      <c r="DS173" s="11"/>
      <c r="DT173" s="10"/>
      <c r="DU173" s="8"/>
      <c r="DV173" s="8">
        <f>DH173+DU173</f>
        <v>0</v>
      </c>
      <c r="DW173" s="11"/>
      <c r="DX173" s="10"/>
      <c r="DY173" s="11"/>
      <c r="DZ173" s="10"/>
      <c r="EA173" s="11"/>
      <c r="EB173" s="10"/>
      <c r="EC173" s="8"/>
      <c r="ED173" s="11"/>
      <c r="EE173" s="10"/>
      <c r="EF173" s="11"/>
      <c r="EG173" s="10"/>
      <c r="EH173" s="11"/>
      <c r="EI173" s="10"/>
      <c r="EJ173" s="11"/>
      <c r="EK173" s="10"/>
      <c r="EL173" s="11"/>
      <c r="EM173" s="10"/>
      <c r="EN173" s="11"/>
      <c r="EO173" s="10"/>
      <c r="EP173" s="8"/>
      <c r="EQ173" s="8">
        <f>EC173+EP173</f>
        <v>0</v>
      </c>
      <c r="ER173" s="11">
        <v>5</v>
      </c>
      <c r="ES173" s="10" t="s">
        <v>62</v>
      </c>
      <c r="ET173" s="11">
        <v>5</v>
      </c>
      <c r="EU173" s="10" t="s">
        <v>62</v>
      </c>
      <c r="EV173" s="11"/>
      <c r="EW173" s="10"/>
      <c r="EX173" s="8">
        <v>2</v>
      </c>
      <c r="EY173" s="11"/>
      <c r="EZ173" s="10"/>
      <c r="FA173" s="11"/>
      <c r="FB173" s="10"/>
      <c r="FC173" s="11"/>
      <c r="FD173" s="10"/>
      <c r="FE173" s="11"/>
      <c r="FF173" s="10"/>
      <c r="FG173" s="11"/>
      <c r="FH173" s="10"/>
      <c r="FI173" s="11"/>
      <c r="FJ173" s="10"/>
      <c r="FK173" s="8"/>
      <c r="FL173" s="8">
        <f>EX173+FK173</f>
        <v>0</v>
      </c>
      <c r="FM173" s="11"/>
      <c r="FN173" s="10"/>
      <c r="FO173" s="11"/>
      <c r="FP173" s="10"/>
      <c r="FQ173" s="11"/>
      <c r="FR173" s="10"/>
      <c r="FS173" s="8"/>
      <c r="FT173" s="11"/>
      <c r="FU173" s="10"/>
      <c r="FV173" s="11"/>
      <c r="FW173" s="10"/>
      <c r="FX173" s="11"/>
      <c r="FY173" s="10"/>
      <c r="FZ173" s="11"/>
      <c r="GA173" s="10"/>
      <c r="GB173" s="11"/>
      <c r="GC173" s="10"/>
      <c r="GD173" s="11"/>
      <c r="GE173" s="10"/>
      <c r="GF173" s="8"/>
      <c r="GG173" s="8">
        <f>FS173+GF173</f>
        <v>0</v>
      </c>
    </row>
    <row r="174" spans="1:189" ht="12.75">
      <c r="A174" s="5" t="s">
        <v>369</v>
      </c>
      <c r="B174" s="7"/>
      <c r="C174" s="7"/>
      <c r="D174" s="7"/>
      <c r="E174" s="7" t="s">
        <v>359</v>
      </c>
      <c r="F174" s="3" t="s">
        <v>360</v>
      </c>
      <c r="G174" s="7">
        <f>COUNTIF(V174:GG174,"e")</f>
        <v>0</v>
      </c>
      <c r="H174" s="7">
        <f>COUNTIF(V174:GG174,"z")</f>
        <v>0</v>
      </c>
      <c r="I174" s="7">
        <f>SUM(J174:R174)</f>
        <v>0</v>
      </c>
      <c r="J174" s="7">
        <f>V174+AQ174+BL174+CG174+DB174+DW174+ER174+FM174</f>
        <v>0</v>
      </c>
      <c r="K174" s="7">
        <f>X174+AS174+BN174+CI174+DD174+DY174+ET174+FO174</f>
        <v>0</v>
      </c>
      <c r="L174" s="7">
        <f>Z174+AU174+BP174+CK174+DF174+EA174+EV174+FQ174</f>
        <v>0</v>
      </c>
      <c r="M174" s="7">
        <f>AC174+AX174+BS174+CN174+DI174+ED174+EY174+FT174</f>
        <v>0</v>
      </c>
      <c r="N174" s="7">
        <f>AE174+AZ174+BU174+CP174+DK174+EF174+FA174+FV174</f>
        <v>0</v>
      </c>
      <c r="O174" s="7">
        <f>AG174+BB174+BW174+CR174+DM174+EH174+FC174+FX174</f>
        <v>0</v>
      </c>
      <c r="P174" s="7">
        <f>AI174+BD174+BY174+CT174+DO174+EJ174+FE174+FZ174</f>
        <v>0</v>
      </c>
      <c r="Q174" s="7">
        <f>AK174+BF174+CA174+CV174+DQ174+EL174+FG174+GB174</f>
        <v>0</v>
      </c>
      <c r="R174" s="7">
        <f>AM174+BH174+CC174+CX174+DS174+EN174+FI174+GD174</f>
        <v>0</v>
      </c>
      <c r="S174" s="8">
        <f>AP174+BK174+CF174+DA174+DV174+EQ174+FL174+GG174</f>
        <v>0</v>
      </c>
      <c r="T174" s="8">
        <f>AO174+BJ174+CE174+CZ174+DU174+EP174+FK174+GF174</f>
        <v>0</v>
      </c>
      <c r="U174" s="8">
        <v>0</v>
      </c>
      <c r="V174" s="11"/>
      <c r="W174" s="10"/>
      <c r="X174" s="11"/>
      <c r="Y174" s="10"/>
      <c r="Z174" s="11"/>
      <c r="AA174" s="10"/>
      <c r="AB174" s="8"/>
      <c r="AC174" s="11"/>
      <c r="AD174" s="10"/>
      <c r="AE174" s="11"/>
      <c r="AF174" s="10"/>
      <c r="AG174" s="11"/>
      <c r="AH174" s="10"/>
      <c r="AI174" s="11"/>
      <c r="AJ174" s="10"/>
      <c r="AK174" s="11"/>
      <c r="AL174" s="10"/>
      <c r="AM174" s="11"/>
      <c r="AN174" s="10"/>
      <c r="AO174" s="8"/>
      <c r="AP174" s="8">
        <f>AB174+AO174</f>
        <v>0</v>
      </c>
      <c r="AQ174" s="11"/>
      <c r="AR174" s="10"/>
      <c r="AS174" s="11"/>
      <c r="AT174" s="10"/>
      <c r="AU174" s="11"/>
      <c r="AV174" s="10"/>
      <c r="AW174" s="8"/>
      <c r="AX174" s="11"/>
      <c r="AY174" s="10"/>
      <c r="AZ174" s="11"/>
      <c r="BA174" s="10"/>
      <c r="BB174" s="11"/>
      <c r="BC174" s="10"/>
      <c r="BD174" s="11"/>
      <c r="BE174" s="10"/>
      <c r="BF174" s="11"/>
      <c r="BG174" s="10"/>
      <c r="BH174" s="11"/>
      <c r="BI174" s="10"/>
      <c r="BJ174" s="8"/>
      <c r="BK174" s="8">
        <f>AW174+BJ174</f>
        <v>0</v>
      </c>
      <c r="BL174" s="11"/>
      <c r="BM174" s="10"/>
      <c r="BN174" s="11"/>
      <c r="BO174" s="10"/>
      <c r="BP174" s="11"/>
      <c r="BQ174" s="10"/>
      <c r="BR174" s="8"/>
      <c r="BS174" s="11"/>
      <c r="BT174" s="10"/>
      <c r="BU174" s="11"/>
      <c r="BV174" s="10"/>
      <c r="BW174" s="11"/>
      <c r="BX174" s="10"/>
      <c r="BY174" s="11"/>
      <c r="BZ174" s="10"/>
      <c r="CA174" s="11"/>
      <c r="CB174" s="10"/>
      <c r="CC174" s="11"/>
      <c r="CD174" s="10"/>
      <c r="CE174" s="8"/>
      <c r="CF174" s="8">
        <f>BR174+CE174</f>
        <v>0</v>
      </c>
      <c r="CG174" s="11"/>
      <c r="CH174" s="10"/>
      <c r="CI174" s="11"/>
      <c r="CJ174" s="10"/>
      <c r="CK174" s="11"/>
      <c r="CL174" s="10"/>
      <c r="CM174" s="8"/>
      <c r="CN174" s="11"/>
      <c r="CO174" s="10"/>
      <c r="CP174" s="11"/>
      <c r="CQ174" s="10"/>
      <c r="CR174" s="11"/>
      <c r="CS174" s="10"/>
      <c r="CT174" s="11"/>
      <c r="CU174" s="10"/>
      <c r="CV174" s="11"/>
      <c r="CW174" s="10"/>
      <c r="CX174" s="11"/>
      <c r="CY174" s="10"/>
      <c r="CZ174" s="8"/>
      <c r="DA174" s="8">
        <f>CM174+CZ174</f>
        <v>0</v>
      </c>
      <c r="DB174" s="11"/>
      <c r="DC174" s="10"/>
      <c r="DD174" s="11"/>
      <c r="DE174" s="10"/>
      <c r="DF174" s="11"/>
      <c r="DG174" s="10"/>
      <c r="DH174" s="8"/>
      <c r="DI174" s="11"/>
      <c r="DJ174" s="10"/>
      <c r="DK174" s="11"/>
      <c r="DL174" s="10"/>
      <c r="DM174" s="11"/>
      <c r="DN174" s="10"/>
      <c r="DO174" s="11"/>
      <c r="DP174" s="10"/>
      <c r="DQ174" s="11"/>
      <c r="DR174" s="10"/>
      <c r="DS174" s="11"/>
      <c r="DT174" s="10"/>
      <c r="DU174" s="8"/>
      <c r="DV174" s="8">
        <f>DH174+DU174</f>
        <v>0</v>
      </c>
      <c r="DW174" s="11"/>
      <c r="DX174" s="10"/>
      <c r="DY174" s="11"/>
      <c r="DZ174" s="10"/>
      <c r="EA174" s="11"/>
      <c r="EB174" s="10"/>
      <c r="EC174" s="8"/>
      <c r="ED174" s="11"/>
      <c r="EE174" s="10"/>
      <c r="EF174" s="11"/>
      <c r="EG174" s="10"/>
      <c r="EH174" s="11"/>
      <c r="EI174" s="10"/>
      <c r="EJ174" s="11"/>
      <c r="EK174" s="10"/>
      <c r="EL174" s="11">
        <v>180</v>
      </c>
      <c r="EM174" s="10" t="s">
        <v>71</v>
      </c>
      <c r="EN174" s="11"/>
      <c r="EO174" s="10"/>
      <c r="EP174" s="8">
        <v>6</v>
      </c>
      <c r="EQ174" s="8">
        <f>EC174+EP174</f>
        <v>0</v>
      </c>
      <c r="ER174" s="11"/>
      <c r="ES174" s="10"/>
      <c r="ET174" s="11"/>
      <c r="EU174" s="10"/>
      <c r="EV174" s="11"/>
      <c r="EW174" s="10"/>
      <c r="EX174" s="8"/>
      <c r="EY174" s="11"/>
      <c r="EZ174" s="10"/>
      <c r="FA174" s="11"/>
      <c r="FB174" s="10"/>
      <c r="FC174" s="11"/>
      <c r="FD174" s="10"/>
      <c r="FE174" s="11"/>
      <c r="FF174" s="10"/>
      <c r="FG174" s="11"/>
      <c r="FH174" s="10"/>
      <c r="FI174" s="11"/>
      <c r="FJ174" s="10"/>
      <c r="FK174" s="8"/>
      <c r="FL174" s="8">
        <f>EX174+FK174</f>
        <v>0</v>
      </c>
      <c r="FM174" s="11"/>
      <c r="FN174" s="10"/>
      <c r="FO174" s="11"/>
      <c r="FP174" s="10"/>
      <c r="FQ174" s="11"/>
      <c r="FR174" s="10"/>
      <c r="FS174" s="8"/>
      <c r="FT174" s="11"/>
      <c r="FU174" s="10"/>
      <c r="FV174" s="11"/>
      <c r="FW174" s="10"/>
      <c r="FX174" s="11"/>
      <c r="FY174" s="10"/>
      <c r="FZ174" s="11"/>
      <c r="GA174" s="10"/>
      <c r="GB174" s="11"/>
      <c r="GC174" s="10"/>
      <c r="GD174" s="11"/>
      <c r="GE174" s="10"/>
      <c r="GF174" s="8"/>
      <c r="GG174" s="8">
        <f>FS174+GF174</f>
        <v>0</v>
      </c>
    </row>
    <row r="175" spans="1:189" ht="12.75">
      <c r="A175" s="7"/>
      <c r="B175" s="7"/>
      <c r="C175" s="7"/>
      <c r="D175" s="7"/>
      <c r="E175" s="7" t="s">
        <v>361</v>
      </c>
      <c r="F175" s="3" t="s">
        <v>362</v>
      </c>
      <c r="G175" s="7">
        <f>COUNTIF(V175:GG175,"e")</f>
        <v>0</v>
      </c>
      <c r="H175" s="7">
        <f>COUNTIF(V175:GG175,"z")</f>
        <v>0</v>
      </c>
      <c r="I175" s="7">
        <f>SUM(J175:R175)</f>
        <v>0</v>
      </c>
      <c r="J175" s="7">
        <f>V175+AQ175+BL175+CG175+DB175+DW175+ER175+FM175</f>
        <v>0</v>
      </c>
      <c r="K175" s="7">
        <f>X175+AS175+BN175+CI175+DD175+DY175+ET175+FO175</f>
        <v>0</v>
      </c>
      <c r="L175" s="7">
        <f>Z175+AU175+BP175+CK175+DF175+EA175+EV175+FQ175</f>
        <v>0</v>
      </c>
      <c r="M175" s="7">
        <f>AC175+AX175+BS175+CN175+DI175+ED175+EY175+FT175</f>
        <v>0</v>
      </c>
      <c r="N175" s="7">
        <f>AE175+AZ175+BU175+CP175+DK175+EF175+FA175+FV175</f>
        <v>0</v>
      </c>
      <c r="O175" s="7">
        <f>AG175+BB175+BW175+CR175+DM175+EH175+FC175+FX175</f>
        <v>0</v>
      </c>
      <c r="P175" s="7">
        <f>AI175+BD175+BY175+CT175+DO175+EJ175+FE175+FZ175</f>
        <v>0</v>
      </c>
      <c r="Q175" s="7">
        <f>AK175+BF175+CA175+CV175+DQ175+EL175+FG175+GB175</f>
        <v>0</v>
      </c>
      <c r="R175" s="7">
        <f>AM175+BH175+CC175+CX175+DS175+EN175+FI175+GD175</f>
        <v>0</v>
      </c>
      <c r="S175" s="8">
        <f>AP175+BK175+CF175+DA175+DV175+EQ175+FL175+GG175</f>
        <v>0</v>
      </c>
      <c r="T175" s="8">
        <f>AO175+BJ175+CE175+CZ175+DU175+EP175+FK175+GF175</f>
        <v>0</v>
      </c>
      <c r="U175" s="8">
        <v>0</v>
      </c>
      <c r="V175" s="11"/>
      <c r="W175" s="10"/>
      <c r="X175" s="11"/>
      <c r="Y175" s="10"/>
      <c r="Z175" s="11"/>
      <c r="AA175" s="10"/>
      <c r="AB175" s="8"/>
      <c r="AC175" s="11"/>
      <c r="AD175" s="10"/>
      <c r="AE175" s="11"/>
      <c r="AF175" s="10"/>
      <c r="AG175" s="11"/>
      <c r="AH175" s="10"/>
      <c r="AI175" s="11"/>
      <c r="AJ175" s="10"/>
      <c r="AK175" s="11"/>
      <c r="AL175" s="10"/>
      <c r="AM175" s="11"/>
      <c r="AN175" s="10"/>
      <c r="AO175" s="8"/>
      <c r="AP175" s="8">
        <f>AB175+AO175</f>
        <v>0</v>
      </c>
      <c r="AQ175" s="11"/>
      <c r="AR175" s="10"/>
      <c r="AS175" s="11"/>
      <c r="AT175" s="10"/>
      <c r="AU175" s="11"/>
      <c r="AV175" s="10"/>
      <c r="AW175" s="8"/>
      <c r="AX175" s="11"/>
      <c r="AY175" s="10"/>
      <c r="AZ175" s="11"/>
      <c r="BA175" s="10"/>
      <c r="BB175" s="11"/>
      <c r="BC175" s="10"/>
      <c r="BD175" s="11"/>
      <c r="BE175" s="10"/>
      <c r="BF175" s="11"/>
      <c r="BG175" s="10"/>
      <c r="BH175" s="11"/>
      <c r="BI175" s="10"/>
      <c r="BJ175" s="8"/>
      <c r="BK175" s="8">
        <f>AW175+BJ175</f>
        <v>0</v>
      </c>
      <c r="BL175" s="11"/>
      <c r="BM175" s="10"/>
      <c r="BN175" s="11"/>
      <c r="BO175" s="10"/>
      <c r="BP175" s="11"/>
      <c r="BQ175" s="10"/>
      <c r="BR175" s="8"/>
      <c r="BS175" s="11"/>
      <c r="BT175" s="10"/>
      <c r="BU175" s="11"/>
      <c r="BV175" s="10"/>
      <c r="BW175" s="11"/>
      <c r="BX175" s="10"/>
      <c r="BY175" s="11"/>
      <c r="BZ175" s="10"/>
      <c r="CA175" s="11"/>
      <c r="CB175" s="10"/>
      <c r="CC175" s="11"/>
      <c r="CD175" s="10"/>
      <c r="CE175" s="8"/>
      <c r="CF175" s="8">
        <f>BR175+CE175</f>
        <v>0</v>
      </c>
      <c r="CG175" s="11"/>
      <c r="CH175" s="10"/>
      <c r="CI175" s="11"/>
      <c r="CJ175" s="10"/>
      <c r="CK175" s="11"/>
      <c r="CL175" s="10"/>
      <c r="CM175" s="8"/>
      <c r="CN175" s="11"/>
      <c r="CO175" s="10"/>
      <c r="CP175" s="11"/>
      <c r="CQ175" s="10"/>
      <c r="CR175" s="11"/>
      <c r="CS175" s="10"/>
      <c r="CT175" s="11"/>
      <c r="CU175" s="10"/>
      <c r="CV175" s="11"/>
      <c r="CW175" s="10"/>
      <c r="CX175" s="11"/>
      <c r="CY175" s="10"/>
      <c r="CZ175" s="8"/>
      <c r="DA175" s="8">
        <f>CM175+CZ175</f>
        <v>0</v>
      </c>
      <c r="DB175" s="11"/>
      <c r="DC175" s="10"/>
      <c r="DD175" s="11"/>
      <c r="DE175" s="10"/>
      <c r="DF175" s="11"/>
      <c r="DG175" s="10"/>
      <c r="DH175" s="8"/>
      <c r="DI175" s="11"/>
      <c r="DJ175" s="10"/>
      <c r="DK175" s="11"/>
      <c r="DL175" s="10"/>
      <c r="DM175" s="11"/>
      <c r="DN175" s="10"/>
      <c r="DO175" s="11"/>
      <c r="DP175" s="10"/>
      <c r="DQ175" s="11"/>
      <c r="DR175" s="10"/>
      <c r="DS175" s="11"/>
      <c r="DT175" s="10"/>
      <c r="DU175" s="8"/>
      <c r="DV175" s="8">
        <f>DH175+DU175</f>
        <v>0</v>
      </c>
      <c r="DW175" s="11"/>
      <c r="DX175" s="10"/>
      <c r="DY175" s="11"/>
      <c r="DZ175" s="10"/>
      <c r="EA175" s="11"/>
      <c r="EB175" s="10"/>
      <c r="EC175" s="8"/>
      <c r="ED175" s="11"/>
      <c r="EE175" s="10"/>
      <c r="EF175" s="11"/>
      <c r="EG175" s="10"/>
      <c r="EH175" s="11"/>
      <c r="EI175" s="10"/>
      <c r="EJ175" s="11"/>
      <c r="EK175" s="10"/>
      <c r="EL175" s="11">
        <v>180</v>
      </c>
      <c r="EM175" s="10" t="s">
        <v>71</v>
      </c>
      <c r="EN175" s="11"/>
      <c r="EO175" s="10"/>
      <c r="EP175" s="8">
        <v>6</v>
      </c>
      <c r="EQ175" s="8">
        <f>EC175+EP175</f>
        <v>0</v>
      </c>
      <c r="ER175" s="11"/>
      <c r="ES175" s="10"/>
      <c r="ET175" s="11"/>
      <c r="EU175" s="10"/>
      <c r="EV175" s="11"/>
      <c r="EW175" s="10"/>
      <c r="EX175" s="8"/>
      <c r="EY175" s="11"/>
      <c r="EZ175" s="10"/>
      <c r="FA175" s="11"/>
      <c r="FB175" s="10"/>
      <c r="FC175" s="11"/>
      <c r="FD175" s="10"/>
      <c r="FE175" s="11"/>
      <c r="FF175" s="10"/>
      <c r="FG175" s="11"/>
      <c r="FH175" s="10"/>
      <c r="FI175" s="11"/>
      <c r="FJ175" s="10"/>
      <c r="FK175" s="8"/>
      <c r="FL175" s="8">
        <f>EX175+FK175</f>
        <v>0</v>
      </c>
      <c r="FM175" s="11"/>
      <c r="FN175" s="10"/>
      <c r="FO175" s="11"/>
      <c r="FP175" s="10"/>
      <c r="FQ175" s="11"/>
      <c r="FR175" s="10"/>
      <c r="FS175" s="8"/>
      <c r="FT175" s="11"/>
      <c r="FU175" s="10"/>
      <c r="FV175" s="11"/>
      <c r="FW175" s="10"/>
      <c r="FX175" s="11"/>
      <c r="FY175" s="10"/>
      <c r="FZ175" s="11"/>
      <c r="GA175" s="10"/>
      <c r="GB175" s="11"/>
      <c r="GC175" s="10"/>
      <c r="GD175" s="11"/>
      <c r="GE175" s="10"/>
      <c r="GF175" s="8"/>
      <c r="GG175" s="8">
        <f>FS175+GF175</f>
        <v>0</v>
      </c>
    </row>
    <row r="176" spans="1:189" ht="12.75">
      <c r="A176" s="7"/>
      <c r="B176" s="7"/>
      <c r="C176" s="7"/>
      <c r="D176" s="7"/>
      <c r="E176" s="7" t="s">
        <v>363</v>
      </c>
      <c r="F176" s="3" t="s">
        <v>364</v>
      </c>
      <c r="G176" s="7">
        <f>COUNTIF(V176:GG176,"e")</f>
        <v>0</v>
      </c>
      <c r="H176" s="7">
        <f>COUNTIF(V176:GG176,"z")</f>
        <v>0</v>
      </c>
      <c r="I176" s="7">
        <f>SUM(J176:R176)</f>
        <v>0</v>
      </c>
      <c r="J176" s="7">
        <f>V176+AQ176+BL176+CG176+DB176+DW176+ER176+FM176</f>
        <v>0</v>
      </c>
      <c r="K176" s="7">
        <f>X176+AS176+BN176+CI176+DD176+DY176+ET176+FO176</f>
        <v>0</v>
      </c>
      <c r="L176" s="7">
        <f>Z176+AU176+BP176+CK176+DF176+EA176+EV176+FQ176</f>
        <v>0</v>
      </c>
      <c r="M176" s="7">
        <f>AC176+AX176+BS176+CN176+DI176+ED176+EY176+FT176</f>
        <v>0</v>
      </c>
      <c r="N176" s="7">
        <f>AE176+AZ176+BU176+CP176+DK176+EF176+FA176+FV176</f>
        <v>0</v>
      </c>
      <c r="O176" s="7">
        <f>AG176+BB176+BW176+CR176+DM176+EH176+FC176+FX176</f>
        <v>0</v>
      </c>
      <c r="P176" s="7">
        <f>AI176+BD176+BY176+CT176+DO176+EJ176+FE176+FZ176</f>
        <v>0</v>
      </c>
      <c r="Q176" s="7">
        <f>AK176+BF176+CA176+CV176+DQ176+EL176+FG176+GB176</f>
        <v>0</v>
      </c>
      <c r="R176" s="7">
        <f>AM176+BH176+CC176+CX176+DS176+EN176+FI176+GD176</f>
        <v>0</v>
      </c>
      <c r="S176" s="8">
        <f>AP176+BK176+CF176+DA176+DV176+EQ176+FL176+GG176</f>
        <v>0</v>
      </c>
      <c r="T176" s="8">
        <f>AO176+BJ176+CE176+CZ176+DU176+EP176+FK176+GF176</f>
        <v>0</v>
      </c>
      <c r="U176" s="8">
        <v>0</v>
      </c>
      <c r="V176" s="11"/>
      <c r="W176" s="10"/>
      <c r="X176" s="11"/>
      <c r="Y176" s="10"/>
      <c r="Z176" s="11"/>
      <c r="AA176" s="10"/>
      <c r="AB176" s="8"/>
      <c r="AC176" s="11"/>
      <c r="AD176" s="10"/>
      <c r="AE176" s="11"/>
      <c r="AF176" s="10"/>
      <c r="AG176" s="11"/>
      <c r="AH176" s="10"/>
      <c r="AI176" s="11"/>
      <c r="AJ176" s="10"/>
      <c r="AK176" s="11"/>
      <c r="AL176" s="10"/>
      <c r="AM176" s="11"/>
      <c r="AN176" s="10"/>
      <c r="AO176" s="8"/>
      <c r="AP176" s="8">
        <f>AB176+AO176</f>
        <v>0</v>
      </c>
      <c r="AQ176" s="11"/>
      <c r="AR176" s="10"/>
      <c r="AS176" s="11"/>
      <c r="AT176" s="10"/>
      <c r="AU176" s="11"/>
      <c r="AV176" s="10"/>
      <c r="AW176" s="8"/>
      <c r="AX176" s="11"/>
      <c r="AY176" s="10"/>
      <c r="AZ176" s="11"/>
      <c r="BA176" s="10"/>
      <c r="BB176" s="11"/>
      <c r="BC176" s="10"/>
      <c r="BD176" s="11"/>
      <c r="BE176" s="10"/>
      <c r="BF176" s="11"/>
      <c r="BG176" s="10"/>
      <c r="BH176" s="11"/>
      <c r="BI176" s="10"/>
      <c r="BJ176" s="8"/>
      <c r="BK176" s="8">
        <f>AW176+BJ176</f>
        <v>0</v>
      </c>
      <c r="BL176" s="11"/>
      <c r="BM176" s="10"/>
      <c r="BN176" s="11"/>
      <c r="BO176" s="10"/>
      <c r="BP176" s="11"/>
      <c r="BQ176" s="10"/>
      <c r="BR176" s="8"/>
      <c r="BS176" s="11"/>
      <c r="BT176" s="10"/>
      <c r="BU176" s="11"/>
      <c r="BV176" s="10"/>
      <c r="BW176" s="11"/>
      <c r="BX176" s="10"/>
      <c r="BY176" s="11"/>
      <c r="BZ176" s="10"/>
      <c r="CA176" s="11"/>
      <c r="CB176" s="10"/>
      <c r="CC176" s="11"/>
      <c r="CD176" s="10"/>
      <c r="CE176" s="8"/>
      <c r="CF176" s="8">
        <f>BR176+CE176</f>
        <v>0</v>
      </c>
      <c r="CG176" s="11"/>
      <c r="CH176" s="10"/>
      <c r="CI176" s="11"/>
      <c r="CJ176" s="10"/>
      <c r="CK176" s="11"/>
      <c r="CL176" s="10"/>
      <c r="CM176" s="8"/>
      <c r="CN176" s="11"/>
      <c r="CO176" s="10"/>
      <c r="CP176" s="11"/>
      <c r="CQ176" s="10"/>
      <c r="CR176" s="11"/>
      <c r="CS176" s="10"/>
      <c r="CT176" s="11"/>
      <c r="CU176" s="10"/>
      <c r="CV176" s="11"/>
      <c r="CW176" s="10"/>
      <c r="CX176" s="11"/>
      <c r="CY176" s="10"/>
      <c r="CZ176" s="8"/>
      <c r="DA176" s="8">
        <f>CM176+CZ176</f>
        <v>0</v>
      </c>
      <c r="DB176" s="11"/>
      <c r="DC176" s="10"/>
      <c r="DD176" s="11"/>
      <c r="DE176" s="10"/>
      <c r="DF176" s="11"/>
      <c r="DG176" s="10"/>
      <c r="DH176" s="8"/>
      <c r="DI176" s="11"/>
      <c r="DJ176" s="10"/>
      <c r="DK176" s="11"/>
      <c r="DL176" s="10"/>
      <c r="DM176" s="11"/>
      <c r="DN176" s="10"/>
      <c r="DO176" s="11"/>
      <c r="DP176" s="10"/>
      <c r="DQ176" s="11"/>
      <c r="DR176" s="10"/>
      <c r="DS176" s="11"/>
      <c r="DT176" s="10"/>
      <c r="DU176" s="8"/>
      <c r="DV176" s="8">
        <f>DH176+DU176</f>
        <v>0</v>
      </c>
      <c r="DW176" s="11"/>
      <c r="DX176" s="10"/>
      <c r="DY176" s="11"/>
      <c r="DZ176" s="10"/>
      <c r="EA176" s="11"/>
      <c r="EB176" s="10"/>
      <c r="EC176" s="8"/>
      <c r="ED176" s="11"/>
      <c r="EE176" s="10"/>
      <c r="EF176" s="11"/>
      <c r="EG176" s="10"/>
      <c r="EH176" s="11"/>
      <c r="EI176" s="10"/>
      <c r="EJ176" s="11"/>
      <c r="EK176" s="10"/>
      <c r="EL176" s="11">
        <v>180</v>
      </c>
      <c r="EM176" s="10" t="s">
        <v>71</v>
      </c>
      <c r="EN176" s="11"/>
      <c r="EO176" s="10"/>
      <c r="EP176" s="8">
        <v>6</v>
      </c>
      <c r="EQ176" s="8">
        <f>EC176+EP176</f>
        <v>0</v>
      </c>
      <c r="ER176" s="11"/>
      <c r="ES176" s="10"/>
      <c r="ET176" s="11"/>
      <c r="EU176" s="10"/>
      <c r="EV176" s="11"/>
      <c r="EW176" s="10"/>
      <c r="EX176" s="8"/>
      <c r="EY176" s="11"/>
      <c r="EZ176" s="10"/>
      <c r="FA176" s="11"/>
      <c r="FB176" s="10"/>
      <c r="FC176" s="11"/>
      <c r="FD176" s="10"/>
      <c r="FE176" s="11"/>
      <c r="FF176" s="10"/>
      <c r="FG176" s="11"/>
      <c r="FH176" s="10"/>
      <c r="FI176" s="11"/>
      <c r="FJ176" s="10"/>
      <c r="FK176" s="8"/>
      <c r="FL176" s="8">
        <f>EX176+FK176</f>
        <v>0</v>
      </c>
      <c r="FM176" s="11"/>
      <c r="FN176" s="10"/>
      <c r="FO176" s="11"/>
      <c r="FP176" s="10"/>
      <c r="FQ176" s="11"/>
      <c r="FR176" s="10"/>
      <c r="FS176" s="8"/>
      <c r="FT176" s="11"/>
      <c r="FU176" s="10"/>
      <c r="FV176" s="11"/>
      <c r="FW176" s="10"/>
      <c r="FX176" s="11"/>
      <c r="FY176" s="10"/>
      <c r="FZ176" s="11"/>
      <c r="GA176" s="10"/>
      <c r="GB176" s="11"/>
      <c r="GC176" s="10"/>
      <c r="GD176" s="11"/>
      <c r="GE176" s="10"/>
      <c r="GF176" s="8"/>
      <c r="GG176" s="8">
        <f>FS176+GF176</f>
        <v>0</v>
      </c>
    </row>
    <row r="177" spans="1:189" ht="12.75">
      <c r="A177" s="7"/>
      <c r="B177" s="7"/>
      <c r="C177" s="7"/>
      <c r="D177" s="7"/>
      <c r="E177" s="7" t="s">
        <v>365</v>
      </c>
      <c r="F177" s="3" t="s">
        <v>366</v>
      </c>
      <c r="G177" s="7">
        <f>COUNTIF(V177:GG177,"e")</f>
        <v>0</v>
      </c>
      <c r="H177" s="7">
        <f>COUNTIF(V177:GG177,"z")</f>
        <v>0</v>
      </c>
      <c r="I177" s="7">
        <f>SUM(J177:R177)</f>
        <v>0</v>
      </c>
      <c r="J177" s="7">
        <f>V177+AQ177+BL177+CG177+DB177+DW177+ER177+FM177</f>
        <v>0</v>
      </c>
      <c r="K177" s="7">
        <f>X177+AS177+BN177+CI177+DD177+DY177+ET177+FO177</f>
        <v>0</v>
      </c>
      <c r="L177" s="7">
        <f>Z177+AU177+BP177+CK177+DF177+EA177+EV177+FQ177</f>
        <v>0</v>
      </c>
      <c r="M177" s="7">
        <f>AC177+AX177+BS177+CN177+DI177+ED177+EY177+FT177</f>
        <v>0</v>
      </c>
      <c r="N177" s="7">
        <f>AE177+AZ177+BU177+CP177+DK177+EF177+FA177+FV177</f>
        <v>0</v>
      </c>
      <c r="O177" s="7">
        <f>AG177+BB177+BW177+CR177+DM177+EH177+FC177+FX177</f>
        <v>0</v>
      </c>
      <c r="P177" s="7">
        <f>AI177+BD177+BY177+CT177+DO177+EJ177+FE177+FZ177</f>
        <v>0</v>
      </c>
      <c r="Q177" s="7">
        <f>AK177+BF177+CA177+CV177+DQ177+EL177+FG177+GB177</f>
        <v>0</v>
      </c>
      <c r="R177" s="7">
        <f>AM177+BH177+CC177+CX177+DS177+EN177+FI177+GD177</f>
        <v>0</v>
      </c>
      <c r="S177" s="8">
        <f>AP177+BK177+CF177+DA177+DV177+EQ177+FL177+GG177</f>
        <v>0</v>
      </c>
      <c r="T177" s="8">
        <f>AO177+BJ177+CE177+CZ177+DU177+EP177+FK177+GF177</f>
        <v>0</v>
      </c>
      <c r="U177" s="8">
        <v>0</v>
      </c>
      <c r="V177" s="11"/>
      <c r="W177" s="10"/>
      <c r="X177" s="11"/>
      <c r="Y177" s="10"/>
      <c r="Z177" s="11"/>
      <c r="AA177" s="10"/>
      <c r="AB177" s="8"/>
      <c r="AC177" s="11"/>
      <c r="AD177" s="10"/>
      <c r="AE177" s="11"/>
      <c r="AF177" s="10"/>
      <c r="AG177" s="11"/>
      <c r="AH177" s="10"/>
      <c r="AI177" s="11"/>
      <c r="AJ177" s="10"/>
      <c r="AK177" s="11"/>
      <c r="AL177" s="10"/>
      <c r="AM177" s="11"/>
      <c r="AN177" s="10"/>
      <c r="AO177" s="8"/>
      <c r="AP177" s="8">
        <f>AB177+AO177</f>
        <v>0</v>
      </c>
      <c r="AQ177" s="11"/>
      <c r="AR177" s="10"/>
      <c r="AS177" s="11"/>
      <c r="AT177" s="10"/>
      <c r="AU177" s="11"/>
      <c r="AV177" s="10"/>
      <c r="AW177" s="8"/>
      <c r="AX177" s="11"/>
      <c r="AY177" s="10"/>
      <c r="AZ177" s="11"/>
      <c r="BA177" s="10"/>
      <c r="BB177" s="11"/>
      <c r="BC177" s="10"/>
      <c r="BD177" s="11"/>
      <c r="BE177" s="10"/>
      <c r="BF177" s="11"/>
      <c r="BG177" s="10"/>
      <c r="BH177" s="11"/>
      <c r="BI177" s="10"/>
      <c r="BJ177" s="8"/>
      <c r="BK177" s="8">
        <f>AW177+BJ177</f>
        <v>0</v>
      </c>
      <c r="BL177" s="11"/>
      <c r="BM177" s="10"/>
      <c r="BN177" s="11"/>
      <c r="BO177" s="10"/>
      <c r="BP177" s="11"/>
      <c r="BQ177" s="10"/>
      <c r="BR177" s="8"/>
      <c r="BS177" s="11"/>
      <c r="BT177" s="10"/>
      <c r="BU177" s="11"/>
      <c r="BV177" s="10"/>
      <c r="BW177" s="11"/>
      <c r="BX177" s="10"/>
      <c r="BY177" s="11"/>
      <c r="BZ177" s="10"/>
      <c r="CA177" s="11"/>
      <c r="CB177" s="10"/>
      <c r="CC177" s="11"/>
      <c r="CD177" s="10"/>
      <c r="CE177" s="8"/>
      <c r="CF177" s="8">
        <f>BR177+CE177</f>
        <v>0</v>
      </c>
      <c r="CG177" s="11"/>
      <c r="CH177" s="10"/>
      <c r="CI177" s="11"/>
      <c r="CJ177" s="10"/>
      <c r="CK177" s="11"/>
      <c r="CL177" s="10"/>
      <c r="CM177" s="8"/>
      <c r="CN177" s="11"/>
      <c r="CO177" s="10"/>
      <c r="CP177" s="11"/>
      <c r="CQ177" s="10"/>
      <c r="CR177" s="11"/>
      <c r="CS177" s="10"/>
      <c r="CT177" s="11"/>
      <c r="CU177" s="10"/>
      <c r="CV177" s="11"/>
      <c r="CW177" s="10"/>
      <c r="CX177" s="11"/>
      <c r="CY177" s="10"/>
      <c r="CZ177" s="8"/>
      <c r="DA177" s="8">
        <f>CM177+CZ177</f>
        <v>0</v>
      </c>
      <c r="DB177" s="11"/>
      <c r="DC177" s="10"/>
      <c r="DD177" s="11"/>
      <c r="DE177" s="10"/>
      <c r="DF177" s="11"/>
      <c r="DG177" s="10"/>
      <c r="DH177" s="8"/>
      <c r="DI177" s="11"/>
      <c r="DJ177" s="10"/>
      <c r="DK177" s="11"/>
      <c r="DL177" s="10"/>
      <c r="DM177" s="11"/>
      <c r="DN177" s="10"/>
      <c r="DO177" s="11"/>
      <c r="DP177" s="10"/>
      <c r="DQ177" s="11"/>
      <c r="DR177" s="10"/>
      <c r="DS177" s="11"/>
      <c r="DT177" s="10"/>
      <c r="DU177" s="8"/>
      <c r="DV177" s="8">
        <f>DH177+DU177</f>
        <v>0</v>
      </c>
      <c r="DW177" s="11"/>
      <c r="DX177" s="10"/>
      <c r="DY177" s="11"/>
      <c r="DZ177" s="10"/>
      <c r="EA177" s="11"/>
      <c r="EB177" s="10"/>
      <c r="EC177" s="8"/>
      <c r="ED177" s="11"/>
      <c r="EE177" s="10"/>
      <c r="EF177" s="11"/>
      <c r="EG177" s="10"/>
      <c r="EH177" s="11"/>
      <c r="EI177" s="10"/>
      <c r="EJ177" s="11"/>
      <c r="EK177" s="10"/>
      <c r="EL177" s="11">
        <v>180</v>
      </c>
      <c r="EM177" s="10" t="s">
        <v>71</v>
      </c>
      <c r="EN177" s="11"/>
      <c r="EO177" s="10"/>
      <c r="EP177" s="8">
        <v>6</v>
      </c>
      <c r="EQ177" s="8">
        <f>EC177+EP177</f>
        <v>0</v>
      </c>
      <c r="ER177" s="11"/>
      <c r="ES177" s="10"/>
      <c r="ET177" s="11"/>
      <c r="EU177" s="10"/>
      <c r="EV177" s="11"/>
      <c r="EW177" s="10"/>
      <c r="EX177" s="8"/>
      <c r="EY177" s="11"/>
      <c r="EZ177" s="10"/>
      <c r="FA177" s="11"/>
      <c r="FB177" s="10"/>
      <c r="FC177" s="11"/>
      <c r="FD177" s="10"/>
      <c r="FE177" s="11"/>
      <c r="FF177" s="10"/>
      <c r="FG177" s="11"/>
      <c r="FH177" s="10"/>
      <c r="FI177" s="11"/>
      <c r="FJ177" s="10"/>
      <c r="FK177" s="8"/>
      <c r="FL177" s="8">
        <f>EX177+FK177</f>
        <v>0</v>
      </c>
      <c r="FM177" s="11"/>
      <c r="FN177" s="10"/>
      <c r="FO177" s="11"/>
      <c r="FP177" s="10"/>
      <c r="FQ177" s="11"/>
      <c r="FR177" s="10"/>
      <c r="FS177" s="8"/>
      <c r="FT177" s="11"/>
      <c r="FU177" s="10"/>
      <c r="FV177" s="11"/>
      <c r="FW177" s="10"/>
      <c r="FX177" s="11"/>
      <c r="FY177" s="10"/>
      <c r="FZ177" s="11"/>
      <c r="GA177" s="10"/>
      <c r="GB177" s="11"/>
      <c r="GC177" s="10"/>
      <c r="GD177" s="11"/>
      <c r="GE177" s="10"/>
      <c r="GF177" s="8"/>
      <c r="GG177" s="8">
        <f>FS177+GF177</f>
        <v>0</v>
      </c>
    </row>
    <row r="178" spans="1:189" ht="12.75">
      <c r="A178" s="7"/>
      <c r="B178" s="7"/>
      <c r="C178" s="7"/>
      <c r="D178" s="7"/>
      <c r="E178" s="7" t="s">
        <v>367</v>
      </c>
      <c r="F178" s="3" t="s">
        <v>368</v>
      </c>
      <c r="G178" s="7">
        <f>COUNTIF(V178:GG178,"e")</f>
        <v>0</v>
      </c>
      <c r="H178" s="7">
        <f>COUNTIF(V178:GG178,"z")</f>
        <v>0</v>
      </c>
      <c r="I178" s="7">
        <f>SUM(J178:R178)</f>
        <v>0</v>
      </c>
      <c r="J178" s="7">
        <f>V178+AQ178+BL178+CG178+DB178+DW178+ER178+FM178</f>
        <v>0</v>
      </c>
      <c r="K178" s="7">
        <f>X178+AS178+BN178+CI178+DD178+DY178+ET178+FO178</f>
        <v>0</v>
      </c>
      <c r="L178" s="7">
        <f>Z178+AU178+BP178+CK178+DF178+EA178+EV178+FQ178</f>
        <v>0</v>
      </c>
      <c r="M178" s="7">
        <f>AC178+AX178+BS178+CN178+DI178+ED178+EY178+FT178</f>
        <v>0</v>
      </c>
      <c r="N178" s="7">
        <f>AE178+AZ178+BU178+CP178+DK178+EF178+FA178+FV178</f>
        <v>0</v>
      </c>
      <c r="O178" s="7">
        <f>AG178+BB178+BW178+CR178+DM178+EH178+FC178+FX178</f>
        <v>0</v>
      </c>
      <c r="P178" s="7">
        <f>AI178+BD178+BY178+CT178+DO178+EJ178+FE178+FZ178</f>
        <v>0</v>
      </c>
      <c r="Q178" s="7">
        <f>AK178+BF178+CA178+CV178+DQ178+EL178+FG178+GB178</f>
        <v>0</v>
      </c>
      <c r="R178" s="7">
        <f>AM178+BH178+CC178+CX178+DS178+EN178+FI178+GD178</f>
        <v>0</v>
      </c>
      <c r="S178" s="8">
        <f>AP178+BK178+CF178+DA178+DV178+EQ178+FL178+GG178</f>
        <v>0</v>
      </c>
      <c r="T178" s="8">
        <f>AO178+BJ178+CE178+CZ178+DU178+EP178+FK178+GF178</f>
        <v>0</v>
      </c>
      <c r="U178" s="8">
        <v>0</v>
      </c>
      <c r="V178" s="11"/>
      <c r="W178" s="10"/>
      <c r="X178" s="11"/>
      <c r="Y178" s="10"/>
      <c r="Z178" s="11"/>
      <c r="AA178" s="10"/>
      <c r="AB178" s="8"/>
      <c r="AC178" s="11"/>
      <c r="AD178" s="10"/>
      <c r="AE178" s="11"/>
      <c r="AF178" s="10"/>
      <c r="AG178" s="11"/>
      <c r="AH178" s="10"/>
      <c r="AI178" s="11"/>
      <c r="AJ178" s="10"/>
      <c r="AK178" s="11"/>
      <c r="AL178" s="10"/>
      <c r="AM178" s="11"/>
      <c r="AN178" s="10"/>
      <c r="AO178" s="8"/>
      <c r="AP178" s="8">
        <f>AB178+AO178</f>
        <v>0</v>
      </c>
      <c r="AQ178" s="11"/>
      <c r="AR178" s="10"/>
      <c r="AS178" s="11"/>
      <c r="AT178" s="10"/>
      <c r="AU178" s="11"/>
      <c r="AV178" s="10"/>
      <c r="AW178" s="8"/>
      <c r="AX178" s="11"/>
      <c r="AY178" s="10"/>
      <c r="AZ178" s="11"/>
      <c r="BA178" s="10"/>
      <c r="BB178" s="11"/>
      <c r="BC178" s="10"/>
      <c r="BD178" s="11"/>
      <c r="BE178" s="10"/>
      <c r="BF178" s="11"/>
      <c r="BG178" s="10"/>
      <c r="BH178" s="11"/>
      <c r="BI178" s="10"/>
      <c r="BJ178" s="8"/>
      <c r="BK178" s="8">
        <f>AW178+BJ178</f>
        <v>0</v>
      </c>
      <c r="BL178" s="11"/>
      <c r="BM178" s="10"/>
      <c r="BN178" s="11"/>
      <c r="BO178" s="10"/>
      <c r="BP178" s="11"/>
      <c r="BQ178" s="10"/>
      <c r="BR178" s="8"/>
      <c r="BS178" s="11"/>
      <c r="BT178" s="10"/>
      <c r="BU178" s="11"/>
      <c r="BV178" s="10"/>
      <c r="BW178" s="11"/>
      <c r="BX178" s="10"/>
      <c r="BY178" s="11"/>
      <c r="BZ178" s="10"/>
      <c r="CA178" s="11"/>
      <c r="CB178" s="10"/>
      <c r="CC178" s="11"/>
      <c r="CD178" s="10"/>
      <c r="CE178" s="8"/>
      <c r="CF178" s="8">
        <f>BR178+CE178</f>
        <v>0</v>
      </c>
      <c r="CG178" s="11"/>
      <c r="CH178" s="10"/>
      <c r="CI178" s="11"/>
      <c r="CJ178" s="10"/>
      <c r="CK178" s="11"/>
      <c r="CL178" s="10"/>
      <c r="CM178" s="8"/>
      <c r="CN178" s="11"/>
      <c r="CO178" s="10"/>
      <c r="CP178" s="11"/>
      <c r="CQ178" s="10"/>
      <c r="CR178" s="11"/>
      <c r="CS178" s="10"/>
      <c r="CT178" s="11"/>
      <c r="CU178" s="10"/>
      <c r="CV178" s="11"/>
      <c r="CW178" s="10"/>
      <c r="CX178" s="11"/>
      <c r="CY178" s="10"/>
      <c r="CZ178" s="8"/>
      <c r="DA178" s="8">
        <f>CM178+CZ178</f>
        <v>0</v>
      </c>
      <c r="DB178" s="11"/>
      <c r="DC178" s="10"/>
      <c r="DD178" s="11"/>
      <c r="DE178" s="10"/>
      <c r="DF178" s="11"/>
      <c r="DG178" s="10"/>
      <c r="DH178" s="8"/>
      <c r="DI178" s="11"/>
      <c r="DJ178" s="10"/>
      <c r="DK178" s="11"/>
      <c r="DL178" s="10"/>
      <c r="DM178" s="11"/>
      <c r="DN178" s="10"/>
      <c r="DO178" s="11"/>
      <c r="DP178" s="10"/>
      <c r="DQ178" s="11"/>
      <c r="DR178" s="10"/>
      <c r="DS178" s="11"/>
      <c r="DT178" s="10"/>
      <c r="DU178" s="8"/>
      <c r="DV178" s="8">
        <f>DH178+DU178</f>
        <v>0</v>
      </c>
      <c r="DW178" s="11"/>
      <c r="DX178" s="10"/>
      <c r="DY178" s="11"/>
      <c r="DZ178" s="10"/>
      <c r="EA178" s="11"/>
      <c r="EB178" s="10"/>
      <c r="EC178" s="8"/>
      <c r="ED178" s="11"/>
      <c r="EE178" s="10"/>
      <c r="EF178" s="11"/>
      <c r="EG178" s="10"/>
      <c r="EH178" s="11"/>
      <c r="EI178" s="10"/>
      <c r="EJ178" s="11"/>
      <c r="EK178" s="10"/>
      <c r="EL178" s="11">
        <v>180</v>
      </c>
      <c r="EM178" s="10" t="s">
        <v>71</v>
      </c>
      <c r="EN178" s="11"/>
      <c r="EO178" s="10"/>
      <c r="EP178" s="8">
        <v>6</v>
      </c>
      <c r="EQ178" s="8">
        <f>EC178+EP178</f>
        <v>0</v>
      </c>
      <c r="ER178" s="11"/>
      <c r="ES178" s="10"/>
      <c r="ET178" s="11"/>
      <c r="EU178" s="10"/>
      <c r="EV178" s="11"/>
      <c r="EW178" s="10"/>
      <c r="EX178" s="8"/>
      <c r="EY178" s="11"/>
      <c r="EZ178" s="10"/>
      <c r="FA178" s="11"/>
      <c r="FB178" s="10"/>
      <c r="FC178" s="11"/>
      <c r="FD178" s="10"/>
      <c r="FE178" s="11"/>
      <c r="FF178" s="10"/>
      <c r="FG178" s="11"/>
      <c r="FH178" s="10"/>
      <c r="FI178" s="11"/>
      <c r="FJ178" s="10"/>
      <c r="FK178" s="8"/>
      <c r="FL178" s="8">
        <f>EX178+FK178</f>
        <v>0</v>
      </c>
      <c r="FM178" s="11"/>
      <c r="FN178" s="10"/>
      <c r="FO178" s="11"/>
      <c r="FP178" s="10"/>
      <c r="FQ178" s="11"/>
      <c r="FR178" s="10"/>
      <c r="FS178" s="8"/>
      <c r="FT178" s="11"/>
      <c r="FU178" s="10"/>
      <c r="FV178" s="11"/>
      <c r="FW178" s="10"/>
      <c r="FX178" s="11"/>
      <c r="FY178" s="10"/>
      <c r="FZ178" s="11"/>
      <c r="GA178" s="10"/>
      <c r="GB178" s="11"/>
      <c r="GC178" s="10"/>
      <c r="GD178" s="11"/>
      <c r="GE178" s="10"/>
      <c r="GF178" s="8"/>
      <c r="GG178" s="8">
        <f>FS178+GF178</f>
        <v>0</v>
      </c>
    </row>
    <row r="179" spans="1:189" ht="15.75" customHeight="1">
      <c r="A179" s="7"/>
      <c r="B179" s="7"/>
      <c r="C179" s="7"/>
      <c r="D179" s="7"/>
      <c r="E179" s="7"/>
      <c r="F179" s="7" t="s">
        <v>82</v>
      </c>
      <c r="G179" s="7">
        <f>SUM(G174:G178)</f>
        <v>0</v>
      </c>
      <c r="H179" s="7">
        <f>SUM(H174:H178)</f>
        <v>0</v>
      </c>
      <c r="I179" s="7">
        <f>SUM(I174:I178)</f>
        <v>0</v>
      </c>
      <c r="J179" s="7">
        <f>SUM(J174:J178)</f>
        <v>0</v>
      </c>
      <c r="K179" s="7">
        <f>SUM(K174:K178)</f>
        <v>0</v>
      </c>
      <c r="L179" s="7">
        <f>SUM(L174:L178)</f>
        <v>0</v>
      </c>
      <c r="M179" s="7">
        <f>SUM(M174:M178)</f>
        <v>0</v>
      </c>
      <c r="N179" s="7">
        <f>SUM(N174:N178)</f>
        <v>0</v>
      </c>
      <c r="O179" s="7">
        <f>SUM(O174:O178)</f>
        <v>0</v>
      </c>
      <c r="P179" s="7">
        <f>SUM(P174:P178)</f>
        <v>0</v>
      </c>
      <c r="Q179" s="7">
        <f>SUM(Q174:Q178)</f>
        <v>0</v>
      </c>
      <c r="R179" s="7">
        <f>SUM(R174:R178)</f>
        <v>0</v>
      </c>
      <c r="S179" s="8">
        <f>SUM(S174:S178)</f>
        <v>0</v>
      </c>
      <c r="T179" s="8">
        <f>SUM(T174:T178)</f>
        <v>0</v>
      </c>
      <c r="U179" s="8">
        <f>SUM(U174:U178)</f>
        <v>0</v>
      </c>
      <c r="V179" s="11">
        <f>SUM(V174:V178)</f>
        <v>0</v>
      </c>
      <c r="W179" s="10">
        <f>SUM(W174:W178)</f>
        <v>0</v>
      </c>
      <c r="X179" s="11">
        <f>SUM(X174:X178)</f>
        <v>0</v>
      </c>
      <c r="Y179" s="10">
        <f>SUM(Y174:Y178)</f>
        <v>0</v>
      </c>
      <c r="Z179" s="11">
        <f>SUM(Z174:Z178)</f>
        <v>0</v>
      </c>
      <c r="AA179" s="10">
        <f>SUM(AA174:AA178)</f>
        <v>0</v>
      </c>
      <c r="AB179" s="8">
        <f>SUM(AB174:AB178)</f>
        <v>0</v>
      </c>
      <c r="AC179" s="11">
        <f>SUM(AC174:AC178)</f>
        <v>0</v>
      </c>
      <c r="AD179" s="10">
        <f>SUM(AD174:AD178)</f>
        <v>0</v>
      </c>
      <c r="AE179" s="11">
        <f>SUM(AE174:AE178)</f>
        <v>0</v>
      </c>
      <c r="AF179" s="10">
        <f>SUM(AF174:AF178)</f>
        <v>0</v>
      </c>
      <c r="AG179" s="11">
        <f>SUM(AG174:AG178)</f>
        <v>0</v>
      </c>
      <c r="AH179" s="10">
        <f>SUM(AH174:AH178)</f>
        <v>0</v>
      </c>
      <c r="AI179" s="11">
        <f>SUM(AI174:AI178)</f>
        <v>0</v>
      </c>
      <c r="AJ179" s="10">
        <f>SUM(AJ174:AJ178)</f>
        <v>0</v>
      </c>
      <c r="AK179" s="11">
        <f>SUM(AK174:AK178)</f>
        <v>0</v>
      </c>
      <c r="AL179" s="10">
        <f>SUM(AL174:AL178)</f>
        <v>0</v>
      </c>
      <c r="AM179" s="11">
        <f>SUM(AM174:AM178)</f>
        <v>0</v>
      </c>
      <c r="AN179" s="10">
        <f>SUM(AN174:AN178)</f>
        <v>0</v>
      </c>
      <c r="AO179" s="8">
        <f>SUM(AO174:AO178)</f>
        <v>0</v>
      </c>
      <c r="AP179" s="8">
        <f>SUM(AP174:AP178)</f>
        <v>0</v>
      </c>
      <c r="AQ179" s="11">
        <f>SUM(AQ174:AQ178)</f>
        <v>0</v>
      </c>
      <c r="AR179" s="10">
        <f>SUM(AR174:AR178)</f>
        <v>0</v>
      </c>
      <c r="AS179" s="11">
        <f>SUM(AS174:AS178)</f>
        <v>0</v>
      </c>
      <c r="AT179" s="10">
        <f>SUM(AT174:AT178)</f>
        <v>0</v>
      </c>
      <c r="AU179" s="11">
        <f>SUM(AU174:AU178)</f>
        <v>0</v>
      </c>
      <c r="AV179" s="10">
        <f>SUM(AV174:AV178)</f>
        <v>0</v>
      </c>
      <c r="AW179" s="8">
        <f>SUM(AW174:AW178)</f>
        <v>0</v>
      </c>
      <c r="AX179" s="11">
        <f>SUM(AX174:AX178)</f>
        <v>0</v>
      </c>
      <c r="AY179" s="10">
        <f>SUM(AY174:AY178)</f>
        <v>0</v>
      </c>
      <c r="AZ179" s="11">
        <f>SUM(AZ174:AZ178)</f>
        <v>0</v>
      </c>
      <c r="BA179" s="10">
        <f>SUM(BA174:BA178)</f>
        <v>0</v>
      </c>
      <c r="BB179" s="11">
        <f>SUM(BB174:BB178)</f>
        <v>0</v>
      </c>
      <c r="BC179" s="10">
        <f>SUM(BC174:BC178)</f>
        <v>0</v>
      </c>
      <c r="BD179" s="11">
        <f>SUM(BD174:BD178)</f>
        <v>0</v>
      </c>
      <c r="BE179" s="10">
        <f>SUM(BE174:BE178)</f>
        <v>0</v>
      </c>
      <c r="BF179" s="11">
        <f>SUM(BF174:BF178)</f>
        <v>0</v>
      </c>
      <c r="BG179" s="10">
        <f>SUM(BG174:BG178)</f>
        <v>0</v>
      </c>
      <c r="BH179" s="11">
        <f>SUM(BH174:BH178)</f>
        <v>0</v>
      </c>
      <c r="BI179" s="10">
        <f>SUM(BI174:BI178)</f>
        <v>0</v>
      </c>
      <c r="BJ179" s="8">
        <f>SUM(BJ174:BJ178)</f>
        <v>0</v>
      </c>
      <c r="BK179" s="8">
        <f>SUM(BK174:BK178)</f>
        <v>0</v>
      </c>
      <c r="BL179" s="11">
        <f>SUM(BL174:BL178)</f>
        <v>0</v>
      </c>
      <c r="BM179" s="10">
        <f>SUM(BM174:BM178)</f>
        <v>0</v>
      </c>
      <c r="BN179" s="11">
        <f>SUM(BN174:BN178)</f>
        <v>0</v>
      </c>
      <c r="BO179" s="10">
        <f>SUM(BO174:BO178)</f>
        <v>0</v>
      </c>
      <c r="BP179" s="11">
        <f>SUM(BP174:BP178)</f>
        <v>0</v>
      </c>
      <c r="BQ179" s="10">
        <f>SUM(BQ174:BQ178)</f>
        <v>0</v>
      </c>
      <c r="BR179" s="8">
        <f>SUM(BR174:BR178)</f>
        <v>0</v>
      </c>
      <c r="BS179" s="11">
        <f>SUM(BS174:BS178)</f>
        <v>0</v>
      </c>
      <c r="BT179" s="10">
        <f>SUM(BT174:BT178)</f>
        <v>0</v>
      </c>
      <c r="BU179" s="11">
        <f>SUM(BU174:BU178)</f>
        <v>0</v>
      </c>
      <c r="BV179" s="10">
        <f>SUM(BV174:BV178)</f>
        <v>0</v>
      </c>
      <c r="BW179" s="11">
        <f>SUM(BW174:BW178)</f>
        <v>0</v>
      </c>
      <c r="BX179" s="10">
        <f>SUM(BX174:BX178)</f>
        <v>0</v>
      </c>
      <c r="BY179" s="11">
        <f>SUM(BY174:BY178)</f>
        <v>0</v>
      </c>
      <c r="BZ179" s="10">
        <f>SUM(BZ174:BZ178)</f>
        <v>0</v>
      </c>
      <c r="CA179" s="11">
        <f>SUM(CA174:CA178)</f>
        <v>0</v>
      </c>
      <c r="CB179" s="10">
        <f>SUM(CB174:CB178)</f>
        <v>0</v>
      </c>
      <c r="CC179" s="11">
        <f>SUM(CC174:CC178)</f>
        <v>0</v>
      </c>
      <c r="CD179" s="10">
        <f>SUM(CD174:CD178)</f>
        <v>0</v>
      </c>
      <c r="CE179" s="8">
        <f>SUM(CE174:CE178)</f>
        <v>0</v>
      </c>
      <c r="CF179" s="8">
        <f>SUM(CF174:CF178)</f>
        <v>0</v>
      </c>
      <c r="CG179" s="11">
        <f>SUM(CG174:CG178)</f>
        <v>0</v>
      </c>
      <c r="CH179" s="10">
        <f>SUM(CH174:CH178)</f>
        <v>0</v>
      </c>
      <c r="CI179" s="11">
        <f>SUM(CI174:CI178)</f>
        <v>0</v>
      </c>
      <c r="CJ179" s="10">
        <f>SUM(CJ174:CJ178)</f>
        <v>0</v>
      </c>
      <c r="CK179" s="11">
        <f>SUM(CK174:CK178)</f>
        <v>0</v>
      </c>
      <c r="CL179" s="10">
        <f>SUM(CL174:CL178)</f>
        <v>0</v>
      </c>
      <c r="CM179" s="8">
        <f>SUM(CM174:CM178)</f>
        <v>0</v>
      </c>
      <c r="CN179" s="11">
        <f>SUM(CN174:CN178)</f>
        <v>0</v>
      </c>
      <c r="CO179" s="10">
        <f>SUM(CO174:CO178)</f>
        <v>0</v>
      </c>
      <c r="CP179" s="11">
        <f>SUM(CP174:CP178)</f>
        <v>0</v>
      </c>
      <c r="CQ179" s="10">
        <f>SUM(CQ174:CQ178)</f>
        <v>0</v>
      </c>
      <c r="CR179" s="11">
        <f>SUM(CR174:CR178)</f>
        <v>0</v>
      </c>
      <c r="CS179" s="10">
        <f>SUM(CS174:CS178)</f>
        <v>0</v>
      </c>
      <c r="CT179" s="11">
        <f>SUM(CT174:CT178)</f>
        <v>0</v>
      </c>
      <c r="CU179" s="10">
        <f>SUM(CU174:CU178)</f>
        <v>0</v>
      </c>
      <c r="CV179" s="11">
        <f>SUM(CV174:CV178)</f>
        <v>0</v>
      </c>
      <c r="CW179" s="10">
        <f>SUM(CW174:CW178)</f>
        <v>0</v>
      </c>
      <c r="CX179" s="11">
        <f>SUM(CX174:CX178)</f>
        <v>0</v>
      </c>
      <c r="CY179" s="10">
        <f>SUM(CY174:CY178)</f>
        <v>0</v>
      </c>
      <c r="CZ179" s="8">
        <f>SUM(CZ174:CZ178)</f>
        <v>0</v>
      </c>
      <c r="DA179" s="8">
        <f>SUM(DA174:DA178)</f>
        <v>0</v>
      </c>
      <c r="DB179" s="11">
        <f>SUM(DB174:DB178)</f>
        <v>0</v>
      </c>
      <c r="DC179" s="10">
        <f>SUM(DC174:DC178)</f>
        <v>0</v>
      </c>
      <c r="DD179" s="11">
        <f>SUM(DD174:DD178)</f>
        <v>0</v>
      </c>
      <c r="DE179" s="10">
        <f>SUM(DE174:DE178)</f>
        <v>0</v>
      </c>
      <c r="DF179" s="11">
        <f>SUM(DF174:DF178)</f>
        <v>0</v>
      </c>
      <c r="DG179" s="10">
        <f>SUM(DG174:DG178)</f>
        <v>0</v>
      </c>
      <c r="DH179" s="8">
        <f>SUM(DH174:DH178)</f>
        <v>0</v>
      </c>
      <c r="DI179" s="11">
        <f>SUM(DI174:DI178)</f>
        <v>0</v>
      </c>
      <c r="DJ179" s="10">
        <f>SUM(DJ174:DJ178)</f>
        <v>0</v>
      </c>
      <c r="DK179" s="11">
        <f>SUM(DK174:DK178)</f>
        <v>0</v>
      </c>
      <c r="DL179" s="10">
        <f>SUM(DL174:DL178)</f>
        <v>0</v>
      </c>
      <c r="DM179" s="11">
        <f>SUM(DM174:DM178)</f>
        <v>0</v>
      </c>
      <c r="DN179" s="10">
        <f>SUM(DN174:DN178)</f>
        <v>0</v>
      </c>
      <c r="DO179" s="11">
        <f>SUM(DO174:DO178)</f>
        <v>0</v>
      </c>
      <c r="DP179" s="10">
        <f>SUM(DP174:DP178)</f>
        <v>0</v>
      </c>
      <c r="DQ179" s="11">
        <f>SUM(DQ174:DQ178)</f>
        <v>0</v>
      </c>
      <c r="DR179" s="10">
        <f>SUM(DR174:DR178)</f>
        <v>0</v>
      </c>
      <c r="DS179" s="11">
        <f>SUM(DS174:DS178)</f>
        <v>0</v>
      </c>
      <c r="DT179" s="10">
        <f>SUM(DT174:DT178)</f>
        <v>0</v>
      </c>
      <c r="DU179" s="8">
        <f>SUM(DU174:DU178)</f>
        <v>0</v>
      </c>
      <c r="DV179" s="8">
        <f>SUM(DV174:DV178)</f>
        <v>0</v>
      </c>
      <c r="DW179" s="11">
        <f>SUM(DW174:DW178)</f>
        <v>0</v>
      </c>
      <c r="DX179" s="10">
        <f>SUM(DX174:DX178)</f>
        <v>0</v>
      </c>
      <c r="DY179" s="11">
        <f>SUM(DY174:DY178)</f>
        <v>0</v>
      </c>
      <c r="DZ179" s="10">
        <f>SUM(DZ174:DZ178)</f>
        <v>0</v>
      </c>
      <c r="EA179" s="11">
        <f>SUM(EA174:EA178)</f>
        <v>0</v>
      </c>
      <c r="EB179" s="10">
        <f>SUM(EB174:EB178)</f>
        <v>0</v>
      </c>
      <c r="EC179" s="8">
        <f>SUM(EC174:EC178)</f>
        <v>0</v>
      </c>
      <c r="ED179" s="11">
        <f>SUM(ED174:ED178)</f>
        <v>0</v>
      </c>
      <c r="EE179" s="10">
        <f>SUM(EE174:EE178)</f>
        <v>0</v>
      </c>
      <c r="EF179" s="11">
        <f>SUM(EF174:EF178)</f>
        <v>0</v>
      </c>
      <c r="EG179" s="10">
        <f>SUM(EG174:EG178)</f>
        <v>0</v>
      </c>
      <c r="EH179" s="11">
        <f>SUM(EH174:EH178)</f>
        <v>0</v>
      </c>
      <c r="EI179" s="10">
        <f>SUM(EI174:EI178)</f>
        <v>0</v>
      </c>
      <c r="EJ179" s="11">
        <f>SUM(EJ174:EJ178)</f>
        <v>0</v>
      </c>
      <c r="EK179" s="10">
        <f>SUM(EK174:EK178)</f>
        <v>0</v>
      </c>
      <c r="EL179" s="11">
        <f>SUM(EL174:EL178)</f>
        <v>0</v>
      </c>
      <c r="EM179" s="10">
        <f>SUM(EM174:EM178)</f>
        <v>0</v>
      </c>
      <c r="EN179" s="11">
        <f>SUM(EN174:EN178)</f>
        <v>0</v>
      </c>
      <c r="EO179" s="10">
        <f>SUM(EO174:EO178)</f>
        <v>0</v>
      </c>
      <c r="EP179" s="8">
        <f>SUM(EP174:EP178)</f>
        <v>0</v>
      </c>
      <c r="EQ179" s="8">
        <f>SUM(EQ174:EQ178)</f>
        <v>0</v>
      </c>
      <c r="ER179" s="11">
        <f>SUM(ER174:ER178)</f>
        <v>0</v>
      </c>
      <c r="ES179" s="10">
        <f>SUM(ES174:ES178)</f>
        <v>0</v>
      </c>
      <c r="ET179" s="11">
        <f>SUM(ET174:ET178)</f>
        <v>0</v>
      </c>
      <c r="EU179" s="10">
        <f>SUM(EU174:EU178)</f>
        <v>0</v>
      </c>
      <c r="EV179" s="11">
        <f>SUM(EV174:EV178)</f>
        <v>0</v>
      </c>
      <c r="EW179" s="10">
        <f>SUM(EW174:EW178)</f>
        <v>0</v>
      </c>
      <c r="EX179" s="8">
        <f>SUM(EX174:EX178)</f>
        <v>0</v>
      </c>
      <c r="EY179" s="11">
        <f>SUM(EY174:EY178)</f>
        <v>0</v>
      </c>
      <c r="EZ179" s="10">
        <f>SUM(EZ174:EZ178)</f>
        <v>0</v>
      </c>
      <c r="FA179" s="11">
        <f>SUM(FA174:FA178)</f>
        <v>0</v>
      </c>
      <c r="FB179" s="10">
        <f>SUM(FB174:FB178)</f>
        <v>0</v>
      </c>
      <c r="FC179" s="11">
        <f>SUM(FC174:FC178)</f>
        <v>0</v>
      </c>
      <c r="FD179" s="10">
        <f>SUM(FD174:FD178)</f>
        <v>0</v>
      </c>
      <c r="FE179" s="11">
        <f>SUM(FE174:FE178)</f>
        <v>0</v>
      </c>
      <c r="FF179" s="10">
        <f>SUM(FF174:FF178)</f>
        <v>0</v>
      </c>
      <c r="FG179" s="11">
        <f>SUM(FG174:FG178)</f>
        <v>0</v>
      </c>
      <c r="FH179" s="10">
        <f>SUM(FH174:FH178)</f>
        <v>0</v>
      </c>
      <c r="FI179" s="11">
        <f>SUM(FI174:FI178)</f>
        <v>0</v>
      </c>
      <c r="FJ179" s="10">
        <f>SUM(FJ174:FJ178)</f>
        <v>0</v>
      </c>
      <c r="FK179" s="8">
        <f>SUM(FK174:FK178)</f>
        <v>0</v>
      </c>
      <c r="FL179" s="8">
        <f>SUM(FL174:FL178)</f>
        <v>0</v>
      </c>
      <c r="FM179" s="11">
        <f>SUM(FM174:FM178)</f>
        <v>0</v>
      </c>
      <c r="FN179" s="10">
        <f>SUM(FN174:FN178)</f>
        <v>0</v>
      </c>
      <c r="FO179" s="11">
        <f>SUM(FO174:FO178)</f>
        <v>0</v>
      </c>
      <c r="FP179" s="10">
        <f>SUM(FP174:FP178)</f>
        <v>0</v>
      </c>
      <c r="FQ179" s="11">
        <f>SUM(FQ174:FQ178)</f>
        <v>0</v>
      </c>
      <c r="FR179" s="10">
        <f>SUM(FR174:FR178)</f>
        <v>0</v>
      </c>
      <c r="FS179" s="8">
        <f>SUM(FS174:FS178)</f>
        <v>0</v>
      </c>
      <c r="FT179" s="11">
        <f>SUM(FT174:FT178)</f>
        <v>0</v>
      </c>
      <c r="FU179" s="10">
        <f>SUM(FU174:FU178)</f>
        <v>0</v>
      </c>
      <c r="FV179" s="11">
        <f>SUM(FV174:FV178)</f>
        <v>0</v>
      </c>
      <c r="FW179" s="10">
        <f>SUM(FW174:FW178)</f>
        <v>0</v>
      </c>
      <c r="FX179" s="11">
        <f>SUM(FX174:FX178)</f>
        <v>0</v>
      </c>
      <c r="FY179" s="10">
        <f>SUM(FY174:FY178)</f>
        <v>0</v>
      </c>
      <c r="FZ179" s="11">
        <f>SUM(FZ174:FZ178)</f>
        <v>0</v>
      </c>
      <c r="GA179" s="10">
        <f>SUM(GA174:GA178)</f>
        <v>0</v>
      </c>
      <c r="GB179" s="11">
        <f>SUM(GB174:GB178)</f>
        <v>0</v>
      </c>
      <c r="GC179" s="10">
        <f>SUM(GC174:GC178)</f>
        <v>0</v>
      </c>
      <c r="GD179" s="11">
        <f>SUM(GD174:GD178)</f>
        <v>0</v>
      </c>
      <c r="GE179" s="10">
        <f>SUM(GE174:GE178)</f>
        <v>0</v>
      </c>
      <c r="GF179" s="8">
        <f>SUM(GF174:GF178)</f>
        <v>0</v>
      </c>
      <c r="GG179" s="8">
        <f>SUM(GG174:GG178)</f>
        <v>0</v>
      </c>
    </row>
    <row r="180" spans="1:189" ht="12.75">
      <c r="A180" s="5" t="s">
        <v>372</v>
      </c>
      <c r="B180" s="7"/>
      <c r="C180" s="7"/>
      <c r="D180" s="7"/>
      <c r="E180" s="7" t="s">
        <v>370</v>
      </c>
      <c r="F180" s="3" t="s">
        <v>371</v>
      </c>
      <c r="G180" s="7">
        <f>COUNTIF(V180:GG180,"e")</f>
        <v>0</v>
      </c>
      <c r="H180" s="7">
        <f>COUNTIF(V180:GG180,"z")</f>
        <v>0</v>
      </c>
      <c r="I180" s="7">
        <f>SUM(J180:R180)</f>
        <v>0</v>
      </c>
      <c r="J180" s="7">
        <f>V180+AQ180+BL180+CG180+DB180+DW180+ER180+FM180</f>
        <v>0</v>
      </c>
      <c r="K180" s="7">
        <f>X180+AS180+BN180+CI180+DD180+DY180+ET180+FO180</f>
        <v>0</v>
      </c>
      <c r="L180" s="7">
        <f>Z180+AU180+BP180+CK180+DF180+EA180+EV180+FQ180</f>
        <v>0</v>
      </c>
      <c r="M180" s="7">
        <f>AC180+AX180+BS180+CN180+DI180+ED180+EY180+FT180</f>
        <v>0</v>
      </c>
      <c r="N180" s="7">
        <f>AE180+AZ180+BU180+CP180+DK180+EF180+FA180+FV180</f>
        <v>0</v>
      </c>
      <c r="O180" s="7">
        <f>AG180+BB180+BW180+CR180+DM180+EH180+FC180+FX180</f>
        <v>0</v>
      </c>
      <c r="P180" s="7">
        <f>AI180+BD180+BY180+CT180+DO180+EJ180+FE180+FZ180</f>
        <v>0</v>
      </c>
      <c r="Q180" s="7">
        <f>AK180+BF180+CA180+CV180+DQ180+EL180+FG180+GB180</f>
        <v>0</v>
      </c>
      <c r="R180" s="7">
        <f>AM180+BH180+CC180+CX180+DS180+EN180+FI180+GD180</f>
        <v>0</v>
      </c>
      <c r="S180" s="8">
        <f>AP180+BK180+CF180+DA180+DV180+EQ180+FL180+GG180</f>
        <v>0</v>
      </c>
      <c r="T180" s="8">
        <f>AO180+BJ180+CE180+CZ180+DU180+EP180+FK180+GF180</f>
        <v>0</v>
      </c>
      <c r="U180" s="8">
        <v>0</v>
      </c>
      <c r="V180" s="11"/>
      <c r="W180" s="10"/>
      <c r="X180" s="11"/>
      <c r="Y180" s="10"/>
      <c r="Z180" s="11"/>
      <c r="AA180" s="10"/>
      <c r="AB180" s="8"/>
      <c r="AC180" s="11">
        <v>2</v>
      </c>
      <c r="AD180" s="10" t="s">
        <v>62</v>
      </c>
      <c r="AE180" s="11"/>
      <c r="AF180" s="10"/>
      <c r="AG180" s="11"/>
      <c r="AH180" s="10"/>
      <c r="AI180" s="11"/>
      <c r="AJ180" s="10"/>
      <c r="AK180" s="11"/>
      <c r="AL180" s="10"/>
      <c r="AM180" s="11"/>
      <c r="AN180" s="10"/>
      <c r="AO180" s="8">
        <v>0</v>
      </c>
      <c r="AP180" s="8">
        <f>AB180+AO180</f>
        <v>0</v>
      </c>
      <c r="AQ180" s="11"/>
      <c r="AR180" s="10"/>
      <c r="AS180" s="11"/>
      <c r="AT180" s="10"/>
      <c r="AU180" s="11"/>
      <c r="AV180" s="10"/>
      <c r="AW180" s="8"/>
      <c r="AX180" s="11"/>
      <c r="AY180" s="10"/>
      <c r="AZ180" s="11"/>
      <c r="BA180" s="10"/>
      <c r="BB180" s="11"/>
      <c r="BC180" s="10"/>
      <c r="BD180" s="11"/>
      <c r="BE180" s="10"/>
      <c r="BF180" s="11"/>
      <c r="BG180" s="10"/>
      <c r="BH180" s="11"/>
      <c r="BI180" s="10"/>
      <c r="BJ180" s="8"/>
      <c r="BK180" s="8">
        <f>AW180+BJ180</f>
        <v>0</v>
      </c>
      <c r="BL180" s="11"/>
      <c r="BM180" s="10"/>
      <c r="BN180" s="11"/>
      <c r="BO180" s="10"/>
      <c r="BP180" s="11"/>
      <c r="BQ180" s="10"/>
      <c r="BR180" s="8"/>
      <c r="BS180" s="11"/>
      <c r="BT180" s="10"/>
      <c r="BU180" s="11"/>
      <c r="BV180" s="10"/>
      <c r="BW180" s="11"/>
      <c r="BX180" s="10"/>
      <c r="BY180" s="11"/>
      <c r="BZ180" s="10"/>
      <c r="CA180" s="11"/>
      <c r="CB180" s="10"/>
      <c r="CC180" s="11"/>
      <c r="CD180" s="10"/>
      <c r="CE180" s="8"/>
      <c r="CF180" s="8">
        <f>BR180+CE180</f>
        <v>0</v>
      </c>
      <c r="CG180" s="11"/>
      <c r="CH180" s="10"/>
      <c r="CI180" s="11"/>
      <c r="CJ180" s="10"/>
      <c r="CK180" s="11"/>
      <c r="CL180" s="10"/>
      <c r="CM180" s="8"/>
      <c r="CN180" s="11"/>
      <c r="CO180" s="10"/>
      <c r="CP180" s="11"/>
      <c r="CQ180" s="10"/>
      <c r="CR180" s="11"/>
      <c r="CS180" s="10"/>
      <c r="CT180" s="11"/>
      <c r="CU180" s="10"/>
      <c r="CV180" s="11"/>
      <c r="CW180" s="10"/>
      <c r="CX180" s="11"/>
      <c r="CY180" s="10"/>
      <c r="CZ180" s="8"/>
      <c r="DA180" s="8">
        <f>CM180+CZ180</f>
        <v>0</v>
      </c>
      <c r="DB180" s="11"/>
      <c r="DC180" s="10"/>
      <c r="DD180" s="11"/>
      <c r="DE180" s="10"/>
      <c r="DF180" s="11"/>
      <c r="DG180" s="10"/>
      <c r="DH180" s="8"/>
      <c r="DI180" s="11"/>
      <c r="DJ180" s="10"/>
      <c r="DK180" s="11"/>
      <c r="DL180" s="10"/>
      <c r="DM180" s="11"/>
      <c r="DN180" s="10"/>
      <c r="DO180" s="11"/>
      <c r="DP180" s="10"/>
      <c r="DQ180" s="11"/>
      <c r="DR180" s="10"/>
      <c r="DS180" s="11"/>
      <c r="DT180" s="10"/>
      <c r="DU180" s="8"/>
      <c r="DV180" s="8">
        <f>DH180+DU180</f>
        <v>0</v>
      </c>
      <c r="DW180" s="11"/>
      <c r="DX180" s="10"/>
      <c r="DY180" s="11"/>
      <c r="DZ180" s="10"/>
      <c r="EA180" s="11"/>
      <c r="EB180" s="10"/>
      <c r="EC180" s="8"/>
      <c r="ED180" s="11"/>
      <c r="EE180" s="10"/>
      <c r="EF180" s="11"/>
      <c r="EG180" s="10"/>
      <c r="EH180" s="11"/>
      <c r="EI180" s="10"/>
      <c r="EJ180" s="11"/>
      <c r="EK180" s="10"/>
      <c r="EL180" s="11"/>
      <c r="EM180" s="10"/>
      <c r="EN180" s="11"/>
      <c r="EO180" s="10"/>
      <c r="EP180" s="8"/>
      <c r="EQ180" s="8">
        <f>EC180+EP180</f>
        <v>0</v>
      </c>
      <c r="ER180" s="11"/>
      <c r="ES180" s="10"/>
      <c r="ET180" s="11"/>
      <c r="EU180" s="10"/>
      <c r="EV180" s="11"/>
      <c r="EW180" s="10"/>
      <c r="EX180" s="8"/>
      <c r="EY180" s="11"/>
      <c r="EZ180" s="10"/>
      <c r="FA180" s="11"/>
      <c r="FB180" s="10"/>
      <c r="FC180" s="11"/>
      <c r="FD180" s="10"/>
      <c r="FE180" s="11"/>
      <c r="FF180" s="10"/>
      <c r="FG180" s="11"/>
      <c r="FH180" s="10"/>
      <c r="FI180" s="11"/>
      <c r="FJ180" s="10"/>
      <c r="FK180" s="8"/>
      <c r="FL180" s="8">
        <f>EX180+FK180</f>
        <v>0</v>
      </c>
      <c r="FM180" s="11"/>
      <c r="FN180" s="10"/>
      <c r="FO180" s="11"/>
      <c r="FP180" s="10"/>
      <c r="FQ180" s="11"/>
      <c r="FR180" s="10"/>
      <c r="FS180" s="8"/>
      <c r="FT180" s="11"/>
      <c r="FU180" s="10"/>
      <c r="FV180" s="11"/>
      <c r="FW180" s="10"/>
      <c r="FX180" s="11"/>
      <c r="FY180" s="10"/>
      <c r="FZ180" s="11"/>
      <c r="GA180" s="10"/>
      <c r="GB180" s="11"/>
      <c r="GC180" s="10"/>
      <c r="GD180" s="11"/>
      <c r="GE180" s="10"/>
      <c r="GF180" s="8"/>
      <c r="GG180" s="8">
        <f>FS180+GF180</f>
        <v>0</v>
      </c>
    </row>
    <row r="181" spans="1:189" ht="15.75" customHeight="1">
      <c r="A181" s="7"/>
      <c r="B181" s="7"/>
      <c r="C181" s="7"/>
      <c r="D181" s="7"/>
      <c r="E181" s="7"/>
      <c r="F181" s="7" t="s">
        <v>82</v>
      </c>
      <c r="G181" s="7">
        <f>SUM(G180:G180)</f>
        <v>0</v>
      </c>
      <c r="H181" s="7">
        <f>SUM(H180:H180)</f>
        <v>0</v>
      </c>
      <c r="I181" s="7">
        <f>SUM(I180:I180)</f>
        <v>0</v>
      </c>
      <c r="J181" s="7">
        <f>SUM(J180:J180)</f>
        <v>0</v>
      </c>
      <c r="K181" s="7">
        <f>SUM(K180:K180)</f>
        <v>0</v>
      </c>
      <c r="L181" s="7">
        <f>SUM(L180:L180)</f>
        <v>0</v>
      </c>
      <c r="M181" s="7">
        <f>SUM(M180:M180)</f>
        <v>0</v>
      </c>
      <c r="N181" s="7">
        <f>SUM(N180:N180)</f>
        <v>0</v>
      </c>
      <c r="O181" s="7">
        <f>SUM(O180:O180)</f>
        <v>0</v>
      </c>
      <c r="P181" s="7">
        <f>SUM(P180:P180)</f>
        <v>0</v>
      </c>
      <c r="Q181" s="7">
        <f>SUM(Q180:Q180)</f>
        <v>0</v>
      </c>
      <c r="R181" s="7">
        <f>SUM(R180:R180)</f>
        <v>0</v>
      </c>
      <c r="S181" s="8">
        <f>SUM(S180:S180)</f>
        <v>0</v>
      </c>
      <c r="T181" s="8">
        <f>SUM(T180:T180)</f>
        <v>0</v>
      </c>
      <c r="U181" s="8">
        <f>SUM(U180:U180)</f>
        <v>0</v>
      </c>
      <c r="V181" s="11">
        <f>SUM(V180:V180)</f>
        <v>0</v>
      </c>
      <c r="W181" s="10">
        <f>SUM(W180:W180)</f>
        <v>0</v>
      </c>
      <c r="X181" s="11">
        <f>SUM(X180:X180)</f>
        <v>0</v>
      </c>
      <c r="Y181" s="10">
        <f>SUM(Y180:Y180)</f>
        <v>0</v>
      </c>
      <c r="Z181" s="11">
        <f>SUM(Z180:Z180)</f>
        <v>0</v>
      </c>
      <c r="AA181" s="10">
        <f>SUM(AA180:AA180)</f>
        <v>0</v>
      </c>
      <c r="AB181" s="8">
        <f>SUM(AB180:AB180)</f>
        <v>0</v>
      </c>
      <c r="AC181" s="11">
        <f>SUM(AC180:AC180)</f>
        <v>0</v>
      </c>
      <c r="AD181" s="10">
        <f>SUM(AD180:AD180)</f>
        <v>0</v>
      </c>
      <c r="AE181" s="11">
        <f>SUM(AE180:AE180)</f>
        <v>0</v>
      </c>
      <c r="AF181" s="10">
        <f>SUM(AF180:AF180)</f>
        <v>0</v>
      </c>
      <c r="AG181" s="11">
        <f>SUM(AG180:AG180)</f>
        <v>0</v>
      </c>
      <c r="AH181" s="10">
        <f>SUM(AH180:AH180)</f>
        <v>0</v>
      </c>
      <c r="AI181" s="11">
        <f>SUM(AI180:AI180)</f>
        <v>0</v>
      </c>
      <c r="AJ181" s="10">
        <f>SUM(AJ180:AJ180)</f>
        <v>0</v>
      </c>
      <c r="AK181" s="11">
        <f>SUM(AK180:AK180)</f>
        <v>0</v>
      </c>
      <c r="AL181" s="10">
        <f>SUM(AL180:AL180)</f>
        <v>0</v>
      </c>
      <c r="AM181" s="11">
        <f>SUM(AM180:AM180)</f>
        <v>0</v>
      </c>
      <c r="AN181" s="10">
        <f>SUM(AN180:AN180)</f>
        <v>0</v>
      </c>
      <c r="AO181" s="8">
        <f>SUM(AO180:AO180)</f>
        <v>0</v>
      </c>
      <c r="AP181" s="8">
        <f>SUM(AP180:AP180)</f>
        <v>0</v>
      </c>
      <c r="AQ181" s="11">
        <f>SUM(AQ180:AQ180)</f>
        <v>0</v>
      </c>
      <c r="AR181" s="10">
        <f>SUM(AR180:AR180)</f>
        <v>0</v>
      </c>
      <c r="AS181" s="11">
        <f>SUM(AS180:AS180)</f>
        <v>0</v>
      </c>
      <c r="AT181" s="10">
        <f>SUM(AT180:AT180)</f>
        <v>0</v>
      </c>
      <c r="AU181" s="11">
        <f>SUM(AU180:AU180)</f>
        <v>0</v>
      </c>
      <c r="AV181" s="10">
        <f>SUM(AV180:AV180)</f>
        <v>0</v>
      </c>
      <c r="AW181" s="8">
        <f>SUM(AW180:AW180)</f>
        <v>0</v>
      </c>
      <c r="AX181" s="11">
        <f>SUM(AX180:AX180)</f>
        <v>0</v>
      </c>
      <c r="AY181" s="10">
        <f>SUM(AY180:AY180)</f>
        <v>0</v>
      </c>
      <c r="AZ181" s="11">
        <f>SUM(AZ180:AZ180)</f>
        <v>0</v>
      </c>
      <c r="BA181" s="10">
        <f>SUM(BA180:BA180)</f>
        <v>0</v>
      </c>
      <c r="BB181" s="11">
        <f>SUM(BB180:BB180)</f>
        <v>0</v>
      </c>
      <c r="BC181" s="10">
        <f>SUM(BC180:BC180)</f>
        <v>0</v>
      </c>
      <c r="BD181" s="11">
        <f>SUM(BD180:BD180)</f>
        <v>0</v>
      </c>
      <c r="BE181" s="10">
        <f>SUM(BE180:BE180)</f>
        <v>0</v>
      </c>
      <c r="BF181" s="11">
        <f>SUM(BF180:BF180)</f>
        <v>0</v>
      </c>
      <c r="BG181" s="10">
        <f>SUM(BG180:BG180)</f>
        <v>0</v>
      </c>
      <c r="BH181" s="11">
        <f>SUM(BH180:BH180)</f>
        <v>0</v>
      </c>
      <c r="BI181" s="10">
        <f>SUM(BI180:BI180)</f>
        <v>0</v>
      </c>
      <c r="BJ181" s="8">
        <f>SUM(BJ180:BJ180)</f>
        <v>0</v>
      </c>
      <c r="BK181" s="8">
        <f>SUM(BK180:BK180)</f>
        <v>0</v>
      </c>
      <c r="BL181" s="11">
        <f>SUM(BL180:BL180)</f>
        <v>0</v>
      </c>
      <c r="BM181" s="10">
        <f>SUM(BM180:BM180)</f>
        <v>0</v>
      </c>
      <c r="BN181" s="11">
        <f>SUM(BN180:BN180)</f>
        <v>0</v>
      </c>
      <c r="BO181" s="10">
        <f>SUM(BO180:BO180)</f>
        <v>0</v>
      </c>
      <c r="BP181" s="11">
        <f>SUM(BP180:BP180)</f>
        <v>0</v>
      </c>
      <c r="BQ181" s="10">
        <f>SUM(BQ180:BQ180)</f>
        <v>0</v>
      </c>
      <c r="BR181" s="8">
        <f>SUM(BR180:BR180)</f>
        <v>0</v>
      </c>
      <c r="BS181" s="11">
        <f>SUM(BS180:BS180)</f>
        <v>0</v>
      </c>
      <c r="BT181" s="10">
        <f>SUM(BT180:BT180)</f>
        <v>0</v>
      </c>
      <c r="BU181" s="11">
        <f>SUM(BU180:BU180)</f>
        <v>0</v>
      </c>
      <c r="BV181" s="10">
        <f>SUM(BV180:BV180)</f>
        <v>0</v>
      </c>
      <c r="BW181" s="11">
        <f>SUM(BW180:BW180)</f>
        <v>0</v>
      </c>
      <c r="BX181" s="10">
        <f>SUM(BX180:BX180)</f>
        <v>0</v>
      </c>
      <c r="BY181" s="11">
        <f>SUM(BY180:BY180)</f>
        <v>0</v>
      </c>
      <c r="BZ181" s="10">
        <f>SUM(BZ180:BZ180)</f>
        <v>0</v>
      </c>
      <c r="CA181" s="11">
        <f>SUM(CA180:CA180)</f>
        <v>0</v>
      </c>
      <c r="CB181" s="10">
        <f>SUM(CB180:CB180)</f>
        <v>0</v>
      </c>
      <c r="CC181" s="11">
        <f>SUM(CC180:CC180)</f>
        <v>0</v>
      </c>
      <c r="CD181" s="10">
        <f>SUM(CD180:CD180)</f>
        <v>0</v>
      </c>
      <c r="CE181" s="8">
        <f>SUM(CE180:CE180)</f>
        <v>0</v>
      </c>
      <c r="CF181" s="8">
        <f>SUM(CF180:CF180)</f>
        <v>0</v>
      </c>
      <c r="CG181" s="11">
        <f>SUM(CG180:CG180)</f>
        <v>0</v>
      </c>
      <c r="CH181" s="10">
        <f>SUM(CH180:CH180)</f>
        <v>0</v>
      </c>
      <c r="CI181" s="11">
        <f>SUM(CI180:CI180)</f>
        <v>0</v>
      </c>
      <c r="CJ181" s="10">
        <f>SUM(CJ180:CJ180)</f>
        <v>0</v>
      </c>
      <c r="CK181" s="11">
        <f>SUM(CK180:CK180)</f>
        <v>0</v>
      </c>
      <c r="CL181" s="10">
        <f>SUM(CL180:CL180)</f>
        <v>0</v>
      </c>
      <c r="CM181" s="8">
        <f>SUM(CM180:CM180)</f>
        <v>0</v>
      </c>
      <c r="CN181" s="11">
        <f>SUM(CN180:CN180)</f>
        <v>0</v>
      </c>
      <c r="CO181" s="10">
        <f>SUM(CO180:CO180)</f>
        <v>0</v>
      </c>
      <c r="CP181" s="11">
        <f>SUM(CP180:CP180)</f>
        <v>0</v>
      </c>
      <c r="CQ181" s="10">
        <f>SUM(CQ180:CQ180)</f>
        <v>0</v>
      </c>
      <c r="CR181" s="11">
        <f>SUM(CR180:CR180)</f>
        <v>0</v>
      </c>
      <c r="CS181" s="10">
        <f>SUM(CS180:CS180)</f>
        <v>0</v>
      </c>
      <c r="CT181" s="11">
        <f>SUM(CT180:CT180)</f>
        <v>0</v>
      </c>
      <c r="CU181" s="10">
        <f>SUM(CU180:CU180)</f>
        <v>0</v>
      </c>
      <c r="CV181" s="11">
        <f>SUM(CV180:CV180)</f>
        <v>0</v>
      </c>
      <c r="CW181" s="10">
        <f>SUM(CW180:CW180)</f>
        <v>0</v>
      </c>
      <c r="CX181" s="11">
        <f>SUM(CX180:CX180)</f>
        <v>0</v>
      </c>
      <c r="CY181" s="10">
        <f>SUM(CY180:CY180)</f>
        <v>0</v>
      </c>
      <c r="CZ181" s="8">
        <f>SUM(CZ180:CZ180)</f>
        <v>0</v>
      </c>
      <c r="DA181" s="8">
        <f>SUM(DA180:DA180)</f>
        <v>0</v>
      </c>
      <c r="DB181" s="11">
        <f>SUM(DB180:DB180)</f>
        <v>0</v>
      </c>
      <c r="DC181" s="10">
        <f>SUM(DC180:DC180)</f>
        <v>0</v>
      </c>
      <c r="DD181" s="11">
        <f>SUM(DD180:DD180)</f>
        <v>0</v>
      </c>
      <c r="DE181" s="10">
        <f>SUM(DE180:DE180)</f>
        <v>0</v>
      </c>
      <c r="DF181" s="11">
        <f>SUM(DF180:DF180)</f>
        <v>0</v>
      </c>
      <c r="DG181" s="10">
        <f>SUM(DG180:DG180)</f>
        <v>0</v>
      </c>
      <c r="DH181" s="8">
        <f>SUM(DH180:DH180)</f>
        <v>0</v>
      </c>
      <c r="DI181" s="11">
        <f>SUM(DI180:DI180)</f>
        <v>0</v>
      </c>
      <c r="DJ181" s="10">
        <f>SUM(DJ180:DJ180)</f>
        <v>0</v>
      </c>
      <c r="DK181" s="11">
        <f>SUM(DK180:DK180)</f>
        <v>0</v>
      </c>
      <c r="DL181" s="10">
        <f>SUM(DL180:DL180)</f>
        <v>0</v>
      </c>
      <c r="DM181" s="11">
        <f>SUM(DM180:DM180)</f>
        <v>0</v>
      </c>
      <c r="DN181" s="10">
        <f>SUM(DN180:DN180)</f>
        <v>0</v>
      </c>
      <c r="DO181" s="11">
        <f>SUM(DO180:DO180)</f>
        <v>0</v>
      </c>
      <c r="DP181" s="10">
        <f>SUM(DP180:DP180)</f>
        <v>0</v>
      </c>
      <c r="DQ181" s="11">
        <f>SUM(DQ180:DQ180)</f>
        <v>0</v>
      </c>
      <c r="DR181" s="10">
        <f>SUM(DR180:DR180)</f>
        <v>0</v>
      </c>
      <c r="DS181" s="11">
        <f>SUM(DS180:DS180)</f>
        <v>0</v>
      </c>
      <c r="DT181" s="10">
        <f>SUM(DT180:DT180)</f>
        <v>0</v>
      </c>
      <c r="DU181" s="8">
        <f>SUM(DU180:DU180)</f>
        <v>0</v>
      </c>
      <c r="DV181" s="8">
        <f>SUM(DV180:DV180)</f>
        <v>0</v>
      </c>
      <c r="DW181" s="11">
        <f>SUM(DW180:DW180)</f>
        <v>0</v>
      </c>
      <c r="DX181" s="10">
        <f>SUM(DX180:DX180)</f>
        <v>0</v>
      </c>
      <c r="DY181" s="11">
        <f>SUM(DY180:DY180)</f>
        <v>0</v>
      </c>
      <c r="DZ181" s="10">
        <f>SUM(DZ180:DZ180)</f>
        <v>0</v>
      </c>
      <c r="EA181" s="11">
        <f>SUM(EA180:EA180)</f>
        <v>0</v>
      </c>
      <c r="EB181" s="10">
        <f>SUM(EB180:EB180)</f>
        <v>0</v>
      </c>
      <c r="EC181" s="8">
        <f>SUM(EC180:EC180)</f>
        <v>0</v>
      </c>
      <c r="ED181" s="11">
        <f>SUM(ED180:ED180)</f>
        <v>0</v>
      </c>
      <c r="EE181" s="10">
        <f>SUM(EE180:EE180)</f>
        <v>0</v>
      </c>
      <c r="EF181" s="11">
        <f>SUM(EF180:EF180)</f>
        <v>0</v>
      </c>
      <c r="EG181" s="10">
        <f>SUM(EG180:EG180)</f>
        <v>0</v>
      </c>
      <c r="EH181" s="11">
        <f>SUM(EH180:EH180)</f>
        <v>0</v>
      </c>
      <c r="EI181" s="10">
        <f>SUM(EI180:EI180)</f>
        <v>0</v>
      </c>
      <c r="EJ181" s="11">
        <f>SUM(EJ180:EJ180)</f>
        <v>0</v>
      </c>
      <c r="EK181" s="10">
        <f>SUM(EK180:EK180)</f>
        <v>0</v>
      </c>
      <c r="EL181" s="11">
        <f>SUM(EL180:EL180)</f>
        <v>0</v>
      </c>
      <c r="EM181" s="10">
        <f>SUM(EM180:EM180)</f>
        <v>0</v>
      </c>
      <c r="EN181" s="11">
        <f>SUM(EN180:EN180)</f>
        <v>0</v>
      </c>
      <c r="EO181" s="10">
        <f>SUM(EO180:EO180)</f>
        <v>0</v>
      </c>
      <c r="EP181" s="8">
        <f>SUM(EP180:EP180)</f>
        <v>0</v>
      </c>
      <c r="EQ181" s="8">
        <f>SUM(EQ180:EQ180)</f>
        <v>0</v>
      </c>
      <c r="ER181" s="11">
        <f>SUM(ER180:ER180)</f>
        <v>0</v>
      </c>
      <c r="ES181" s="10">
        <f>SUM(ES180:ES180)</f>
        <v>0</v>
      </c>
      <c r="ET181" s="11">
        <f>SUM(ET180:ET180)</f>
        <v>0</v>
      </c>
      <c r="EU181" s="10">
        <f>SUM(EU180:EU180)</f>
        <v>0</v>
      </c>
      <c r="EV181" s="11">
        <f>SUM(EV180:EV180)</f>
        <v>0</v>
      </c>
      <c r="EW181" s="10">
        <f>SUM(EW180:EW180)</f>
        <v>0</v>
      </c>
      <c r="EX181" s="8">
        <f>SUM(EX180:EX180)</f>
        <v>0</v>
      </c>
      <c r="EY181" s="11">
        <f>SUM(EY180:EY180)</f>
        <v>0</v>
      </c>
      <c r="EZ181" s="10">
        <f>SUM(EZ180:EZ180)</f>
        <v>0</v>
      </c>
      <c r="FA181" s="11">
        <f>SUM(FA180:FA180)</f>
        <v>0</v>
      </c>
      <c r="FB181" s="10">
        <f>SUM(FB180:FB180)</f>
        <v>0</v>
      </c>
      <c r="FC181" s="11">
        <f>SUM(FC180:FC180)</f>
        <v>0</v>
      </c>
      <c r="FD181" s="10">
        <f>SUM(FD180:FD180)</f>
        <v>0</v>
      </c>
      <c r="FE181" s="11">
        <f>SUM(FE180:FE180)</f>
        <v>0</v>
      </c>
      <c r="FF181" s="10">
        <f>SUM(FF180:FF180)</f>
        <v>0</v>
      </c>
      <c r="FG181" s="11">
        <f>SUM(FG180:FG180)</f>
        <v>0</v>
      </c>
      <c r="FH181" s="10">
        <f>SUM(FH180:FH180)</f>
        <v>0</v>
      </c>
      <c r="FI181" s="11">
        <f>SUM(FI180:FI180)</f>
        <v>0</v>
      </c>
      <c r="FJ181" s="10">
        <f>SUM(FJ180:FJ180)</f>
        <v>0</v>
      </c>
      <c r="FK181" s="8">
        <f>SUM(FK180:FK180)</f>
        <v>0</v>
      </c>
      <c r="FL181" s="8">
        <f>SUM(FL180:FL180)</f>
        <v>0</v>
      </c>
      <c r="FM181" s="11">
        <f>SUM(FM180:FM180)</f>
        <v>0</v>
      </c>
      <c r="FN181" s="10">
        <f>SUM(FN180:FN180)</f>
        <v>0</v>
      </c>
      <c r="FO181" s="11">
        <f>SUM(FO180:FO180)</f>
        <v>0</v>
      </c>
      <c r="FP181" s="10">
        <f>SUM(FP180:FP180)</f>
        <v>0</v>
      </c>
      <c r="FQ181" s="11">
        <f>SUM(FQ180:FQ180)</f>
        <v>0</v>
      </c>
      <c r="FR181" s="10">
        <f>SUM(FR180:FR180)</f>
        <v>0</v>
      </c>
      <c r="FS181" s="8">
        <f>SUM(FS180:FS180)</f>
        <v>0</v>
      </c>
      <c r="FT181" s="11">
        <f>SUM(FT180:FT180)</f>
        <v>0</v>
      </c>
      <c r="FU181" s="10">
        <f>SUM(FU180:FU180)</f>
        <v>0</v>
      </c>
      <c r="FV181" s="11">
        <f>SUM(FV180:FV180)</f>
        <v>0</v>
      </c>
      <c r="FW181" s="10">
        <f>SUM(FW180:FW180)</f>
        <v>0</v>
      </c>
      <c r="FX181" s="11">
        <f>SUM(FX180:FX180)</f>
        <v>0</v>
      </c>
      <c r="FY181" s="10">
        <f>SUM(FY180:FY180)</f>
        <v>0</v>
      </c>
      <c r="FZ181" s="11">
        <f>SUM(FZ180:FZ180)</f>
        <v>0</v>
      </c>
      <c r="GA181" s="10">
        <f>SUM(GA180:GA180)</f>
        <v>0</v>
      </c>
      <c r="GB181" s="11">
        <f>SUM(GB180:GB180)</f>
        <v>0</v>
      </c>
      <c r="GC181" s="10">
        <f>SUM(GC180:GC180)</f>
        <v>0</v>
      </c>
      <c r="GD181" s="11">
        <f>SUM(GD180:GD180)</f>
        <v>0</v>
      </c>
      <c r="GE181" s="10">
        <f>SUM(GE180:GE180)</f>
        <v>0</v>
      </c>
      <c r="GF181" s="8">
        <f>SUM(GF180:GF180)</f>
        <v>0</v>
      </c>
      <c r="GG181" s="8">
        <f>SUM(GG180:GG180)</f>
        <v>0</v>
      </c>
    </row>
    <row r="182" spans="1:189" ht="19.5" customHeight="1">
      <c r="A182" s="7"/>
      <c r="B182" s="7"/>
      <c r="C182" s="7"/>
      <c r="D182" s="7"/>
      <c r="E182" s="7"/>
      <c r="F182" s="9" t="s">
        <v>373</v>
      </c>
      <c r="G182" s="7">
        <f>G26+G58+G97+G179</f>
        <v>0</v>
      </c>
      <c r="H182" s="7">
        <f>H26+H58+H97+H179</f>
        <v>0</v>
      </c>
      <c r="I182" s="7">
        <f>I26+I58+I97</f>
        <v>0</v>
      </c>
      <c r="J182" s="7">
        <f>J26+J58+J97</f>
        <v>0</v>
      </c>
      <c r="K182" s="7">
        <f>K26+K58+K97</f>
        <v>0</v>
      </c>
      <c r="L182" s="7">
        <f>L26+L58+L97</f>
        <v>0</v>
      </c>
      <c r="M182" s="7">
        <f>M26+M58+M97</f>
        <v>0</v>
      </c>
      <c r="N182" s="7">
        <f>N26+N58+N97</f>
        <v>0</v>
      </c>
      <c r="O182" s="7">
        <f>O26+O58+O97</f>
        <v>0</v>
      </c>
      <c r="P182" s="7">
        <f>P26+P58+P97</f>
        <v>0</v>
      </c>
      <c r="Q182" s="7">
        <f>Q26+Q58+Q97</f>
        <v>0</v>
      </c>
      <c r="R182" s="7">
        <f>R26+R58+R97</f>
        <v>0</v>
      </c>
      <c r="S182" s="8">
        <f>S26+S58+S97+S179</f>
        <v>0</v>
      </c>
      <c r="T182" s="8">
        <f>T26+T58+T97+T179</f>
        <v>0</v>
      </c>
      <c r="U182" s="8">
        <f>U26+U58+U97+U179</f>
        <v>0</v>
      </c>
      <c r="V182" s="11">
        <f>V26+V58+V97</f>
        <v>0</v>
      </c>
      <c r="W182" s="10">
        <f>W26+W58+W97</f>
        <v>0</v>
      </c>
      <c r="X182" s="11">
        <f>X26+X58+X97</f>
        <v>0</v>
      </c>
      <c r="Y182" s="10">
        <f>Y26+Y58+Y97</f>
        <v>0</v>
      </c>
      <c r="Z182" s="11">
        <f>Z26+Z58+Z97</f>
        <v>0</v>
      </c>
      <c r="AA182" s="10">
        <f>AA26+AA58+AA97</f>
        <v>0</v>
      </c>
      <c r="AB182" s="8">
        <f>AB26+AB58+AB97+AB179</f>
        <v>0</v>
      </c>
      <c r="AC182" s="11">
        <f>AC26+AC58+AC97</f>
        <v>0</v>
      </c>
      <c r="AD182" s="10">
        <f>AD26+AD58+AD97</f>
        <v>0</v>
      </c>
      <c r="AE182" s="11">
        <f>AE26+AE58+AE97</f>
        <v>0</v>
      </c>
      <c r="AF182" s="10">
        <f>AF26+AF58+AF97</f>
        <v>0</v>
      </c>
      <c r="AG182" s="11">
        <f>AG26+AG58+AG97</f>
        <v>0</v>
      </c>
      <c r="AH182" s="10">
        <f>AH26+AH58+AH97</f>
        <v>0</v>
      </c>
      <c r="AI182" s="11">
        <f>AI26+AI58+AI97</f>
        <v>0</v>
      </c>
      <c r="AJ182" s="10">
        <f>AJ26+AJ58+AJ97</f>
        <v>0</v>
      </c>
      <c r="AK182" s="11">
        <f>AK26+AK58+AK97</f>
        <v>0</v>
      </c>
      <c r="AL182" s="10">
        <f>AL26+AL58+AL97</f>
        <v>0</v>
      </c>
      <c r="AM182" s="11">
        <f>AM26+AM58+AM97</f>
        <v>0</v>
      </c>
      <c r="AN182" s="10">
        <f>AN26+AN58+AN97</f>
        <v>0</v>
      </c>
      <c r="AO182" s="8">
        <f>AO26+AO58+AO97+AO179</f>
        <v>0</v>
      </c>
      <c r="AP182" s="8">
        <f>AP26+AP58+AP97+AP179</f>
        <v>0</v>
      </c>
      <c r="AQ182" s="11">
        <f>AQ26+AQ58+AQ97</f>
        <v>0</v>
      </c>
      <c r="AR182" s="10">
        <f>AR26+AR58+AR97</f>
        <v>0</v>
      </c>
      <c r="AS182" s="11">
        <f>AS26+AS58+AS97</f>
        <v>0</v>
      </c>
      <c r="AT182" s="10">
        <f>AT26+AT58+AT97</f>
        <v>0</v>
      </c>
      <c r="AU182" s="11">
        <f>AU26+AU58+AU97</f>
        <v>0</v>
      </c>
      <c r="AV182" s="10">
        <f>AV26+AV58+AV97</f>
        <v>0</v>
      </c>
      <c r="AW182" s="8">
        <f>AW26+AW58+AW97+AW179</f>
        <v>0</v>
      </c>
      <c r="AX182" s="11">
        <f>AX26+AX58+AX97</f>
        <v>0</v>
      </c>
      <c r="AY182" s="10">
        <f>AY26+AY58+AY97</f>
        <v>0</v>
      </c>
      <c r="AZ182" s="11">
        <f>AZ26+AZ58+AZ97</f>
        <v>0</v>
      </c>
      <c r="BA182" s="10">
        <f>BA26+BA58+BA97</f>
        <v>0</v>
      </c>
      <c r="BB182" s="11">
        <f>BB26+BB58+BB97</f>
        <v>0</v>
      </c>
      <c r="BC182" s="10">
        <f>BC26+BC58+BC97</f>
        <v>0</v>
      </c>
      <c r="BD182" s="11">
        <f>BD26+BD58+BD97</f>
        <v>0</v>
      </c>
      <c r="BE182" s="10">
        <f>BE26+BE58+BE97</f>
        <v>0</v>
      </c>
      <c r="BF182" s="11">
        <f>BF26+BF58+BF97</f>
        <v>0</v>
      </c>
      <c r="BG182" s="10">
        <f>BG26+BG58+BG97</f>
        <v>0</v>
      </c>
      <c r="BH182" s="11">
        <f>BH26+BH58+BH97</f>
        <v>0</v>
      </c>
      <c r="BI182" s="10">
        <f>BI26+BI58+BI97</f>
        <v>0</v>
      </c>
      <c r="BJ182" s="8">
        <f>BJ26+BJ58+BJ97+BJ179</f>
        <v>0</v>
      </c>
      <c r="BK182" s="8">
        <f>BK26+BK58+BK97+BK179</f>
        <v>0</v>
      </c>
      <c r="BL182" s="11">
        <f>BL26+BL58+BL97</f>
        <v>0</v>
      </c>
      <c r="BM182" s="10">
        <f>BM26+BM58+BM97</f>
        <v>0</v>
      </c>
      <c r="BN182" s="11">
        <f>BN26+BN58+BN97</f>
        <v>0</v>
      </c>
      <c r="BO182" s="10">
        <f>BO26+BO58+BO97</f>
        <v>0</v>
      </c>
      <c r="BP182" s="11">
        <f>BP26+BP58+BP97</f>
        <v>0</v>
      </c>
      <c r="BQ182" s="10">
        <f>BQ26+BQ58+BQ97</f>
        <v>0</v>
      </c>
      <c r="BR182" s="8">
        <f>BR26+BR58+BR97+BR179</f>
        <v>0</v>
      </c>
      <c r="BS182" s="11">
        <f>BS26+BS58+BS97</f>
        <v>0</v>
      </c>
      <c r="BT182" s="10">
        <f>BT26+BT58+BT97</f>
        <v>0</v>
      </c>
      <c r="BU182" s="11">
        <f>BU26+BU58+BU97</f>
        <v>0</v>
      </c>
      <c r="BV182" s="10">
        <f>BV26+BV58+BV97</f>
        <v>0</v>
      </c>
      <c r="BW182" s="11">
        <f>BW26+BW58+BW97</f>
        <v>0</v>
      </c>
      <c r="BX182" s="10">
        <f>BX26+BX58+BX97</f>
        <v>0</v>
      </c>
      <c r="BY182" s="11">
        <f>BY26+BY58+BY97</f>
        <v>0</v>
      </c>
      <c r="BZ182" s="10">
        <f>BZ26+BZ58+BZ97</f>
        <v>0</v>
      </c>
      <c r="CA182" s="11">
        <f>CA26+CA58+CA97</f>
        <v>0</v>
      </c>
      <c r="CB182" s="10">
        <f>CB26+CB58+CB97</f>
        <v>0</v>
      </c>
      <c r="CC182" s="11">
        <f>CC26+CC58+CC97</f>
        <v>0</v>
      </c>
      <c r="CD182" s="10">
        <f>CD26+CD58+CD97</f>
        <v>0</v>
      </c>
      <c r="CE182" s="8">
        <f>CE26+CE58+CE97+CE179</f>
        <v>0</v>
      </c>
      <c r="CF182" s="8">
        <f>CF26+CF58+CF97+CF179</f>
        <v>0</v>
      </c>
      <c r="CG182" s="11">
        <f>CG26+CG58+CG97</f>
        <v>0</v>
      </c>
      <c r="CH182" s="10">
        <f>CH26+CH58+CH97</f>
        <v>0</v>
      </c>
      <c r="CI182" s="11">
        <f>CI26+CI58+CI97</f>
        <v>0</v>
      </c>
      <c r="CJ182" s="10">
        <f>CJ26+CJ58+CJ97</f>
        <v>0</v>
      </c>
      <c r="CK182" s="11">
        <f>CK26+CK58+CK97</f>
        <v>0</v>
      </c>
      <c r="CL182" s="10">
        <f>CL26+CL58+CL97</f>
        <v>0</v>
      </c>
      <c r="CM182" s="8">
        <f>CM26+CM58+CM97+CM179</f>
        <v>0</v>
      </c>
      <c r="CN182" s="11">
        <f>CN26+CN58+CN97</f>
        <v>0</v>
      </c>
      <c r="CO182" s="10">
        <f>CO26+CO58+CO97</f>
        <v>0</v>
      </c>
      <c r="CP182" s="11">
        <f>CP26+CP58+CP97</f>
        <v>0</v>
      </c>
      <c r="CQ182" s="10">
        <f>CQ26+CQ58+CQ97</f>
        <v>0</v>
      </c>
      <c r="CR182" s="11">
        <f>CR26+CR58+CR97</f>
        <v>0</v>
      </c>
      <c r="CS182" s="10">
        <f>CS26+CS58+CS97</f>
        <v>0</v>
      </c>
      <c r="CT182" s="11">
        <f>CT26+CT58+CT97</f>
        <v>0</v>
      </c>
      <c r="CU182" s="10">
        <f>CU26+CU58+CU97</f>
        <v>0</v>
      </c>
      <c r="CV182" s="11">
        <f>CV26+CV58+CV97</f>
        <v>0</v>
      </c>
      <c r="CW182" s="10">
        <f>CW26+CW58+CW97</f>
        <v>0</v>
      </c>
      <c r="CX182" s="11">
        <f>CX26+CX58+CX97</f>
        <v>0</v>
      </c>
      <c r="CY182" s="10">
        <f>CY26+CY58+CY97</f>
        <v>0</v>
      </c>
      <c r="CZ182" s="8">
        <f>CZ26+CZ58+CZ97+CZ179</f>
        <v>0</v>
      </c>
      <c r="DA182" s="8">
        <f>DA26+DA58+DA97+DA179</f>
        <v>0</v>
      </c>
      <c r="DB182" s="11">
        <f>DB26+DB58+DB97</f>
        <v>0</v>
      </c>
      <c r="DC182" s="10">
        <f>DC26+DC58+DC97</f>
        <v>0</v>
      </c>
      <c r="DD182" s="11">
        <f>DD26+DD58+DD97</f>
        <v>0</v>
      </c>
      <c r="DE182" s="10">
        <f>DE26+DE58+DE97</f>
        <v>0</v>
      </c>
      <c r="DF182" s="11">
        <f>DF26+DF58+DF97</f>
        <v>0</v>
      </c>
      <c r="DG182" s="10">
        <f>DG26+DG58+DG97</f>
        <v>0</v>
      </c>
      <c r="DH182" s="8">
        <f>DH26+DH58+DH97+DH179</f>
        <v>0</v>
      </c>
      <c r="DI182" s="11">
        <f>DI26+DI58+DI97</f>
        <v>0</v>
      </c>
      <c r="DJ182" s="10">
        <f>DJ26+DJ58+DJ97</f>
        <v>0</v>
      </c>
      <c r="DK182" s="11">
        <f>DK26+DK58+DK97</f>
        <v>0</v>
      </c>
      <c r="DL182" s="10">
        <f>DL26+DL58+DL97</f>
        <v>0</v>
      </c>
      <c r="DM182" s="11">
        <f>DM26+DM58+DM97</f>
        <v>0</v>
      </c>
      <c r="DN182" s="10">
        <f>DN26+DN58+DN97</f>
        <v>0</v>
      </c>
      <c r="DO182" s="11">
        <f>DO26+DO58+DO97</f>
        <v>0</v>
      </c>
      <c r="DP182" s="10">
        <f>DP26+DP58+DP97</f>
        <v>0</v>
      </c>
      <c r="DQ182" s="11">
        <f>DQ26+DQ58+DQ97</f>
        <v>0</v>
      </c>
      <c r="DR182" s="10">
        <f>DR26+DR58+DR97</f>
        <v>0</v>
      </c>
      <c r="DS182" s="11">
        <f>DS26+DS58+DS97</f>
        <v>0</v>
      </c>
      <c r="DT182" s="10">
        <f>DT26+DT58+DT97</f>
        <v>0</v>
      </c>
      <c r="DU182" s="8">
        <f>DU26+DU58+DU97+DU179</f>
        <v>0</v>
      </c>
      <c r="DV182" s="8">
        <f>DV26+DV58+DV97+DV179</f>
        <v>0</v>
      </c>
      <c r="DW182" s="11">
        <f>DW26+DW58+DW97</f>
        <v>0</v>
      </c>
      <c r="DX182" s="10">
        <f>DX26+DX58+DX97</f>
        <v>0</v>
      </c>
      <c r="DY182" s="11">
        <f>DY26+DY58+DY97</f>
        <v>0</v>
      </c>
      <c r="DZ182" s="10">
        <f>DZ26+DZ58+DZ97</f>
        <v>0</v>
      </c>
      <c r="EA182" s="11">
        <f>EA26+EA58+EA97</f>
        <v>0</v>
      </c>
      <c r="EB182" s="10">
        <f>EB26+EB58+EB97</f>
        <v>0</v>
      </c>
      <c r="EC182" s="8">
        <f>EC26+EC58+EC97+EC179</f>
        <v>0</v>
      </c>
      <c r="ED182" s="11">
        <f>ED26+ED58+ED97</f>
        <v>0</v>
      </c>
      <c r="EE182" s="10">
        <f>EE26+EE58+EE97</f>
        <v>0</v>
      </c>
      <c r="EF182" s="11">
        <f>EF26+EF58+EF97</f>
        <v>0</v>
      </c>
      <c r="EG182" s="10">
        <f>EG26+EG58+EG97</f>
        <v>0</v>
      </c>
      <c r="EH182" s="11">
        <f>EH26+EH58+EH97</f>
        <v>0</v>
      </c>
      <c r="EI182" s="10">
        <f>EI26+EI58+EI97</f>
        <v>0</v>
      </c>
      <c r="EJ182" s="11">
        <f>EJ26+EJ58+EJ97</f>
        <v>0</v>
      </c>
      <c r="EK182" s="10">
        <f>EK26+EK58+EK97</f>
        <v>0</v>
      </c>
      <c r="EL182" s="11">
        <f>EL26+EL58+EL97</f>
        <v>0</v>
      </c>
      <c r="EM182" s="10">
        <f>EM26+EM58+EM97</f>
        <v>0</v>
      </c>
      <c r="EN182" s="11">
        <f>EN26+EN58+EN97</f>
        <v>0</v>
      </c>
      <c r="EO182" s="10">
        <f>EO26+EO58+EO97</f>
        <v>0</v>
      </c>
      <c r="EP182" s="8">
        <f>EP26+EP58+EP97+EP179</f>
        <v>0</v>
      </c>
      <c r="EQ182" s="8">
        <f>EQ26+EQ58+EQ97+EQ179</f>
        <v>0</v>
      </c>
      <c r="ER182" s="11">
        <f>ER26+ER58+ER97</f>
        <v>0</v>
      </c>
      <c r="ES182" s="10">
        <f>ES26+ES58+ES97</f>
        <v>0</v>
      </c>
      <c r="ET182" s="11">
        <f>ET26+ET58+ET97</f>
        <v>0</v>
      </c>
      <c r="EU182" s="10">
        <f>EU26+EU58+EU97</f>
        <v>0</v>
      </c>
      <c r="EV182" s="11">
        <f>EV26+EV58+EV97</f>
        <v>0</v>
      </c>
      <c r="EW182" s="10">
        <f>EW26+EW58+EW97</f>
        <v>0</v>
      </c>
      <c r="EX182" s="8">
        <f>EX26+EX58+EX97+EX179</f>
        <v>0</v>
      </c>
      <c r="EY182" s="11">
        <f>EY26+EY58+EY97</f>
        <v>0</v>
      </c>
      <c r="EZ182" s="10">
        <f>EZ26+EZ58+EZ97</f>
        <v>0</v>
      </c>
      <c r="FA182" s="11">
        <f>FA26+FA58+FA97</f>
        <v>0</v>
      </c>
      <c r="FB182" s="10">
        <f>FB26+FB58+FB97</f>
        <v>0</v>
      </c>
      <c r="FC182" s="11">
        <f>FC26+FC58+FC97</f>
        <v>0</v>
      </c>
      <c r="FD182" s="10">
        <f>FD26+FD58+FD97</f>
        <v>0</v>
      </c>
      <c r="FE182" s="11">
        <f>FE26+FE58+FE97</f>
        <v>0</v>
      </c>
      <c r="FF182" s="10">
        <f>FF26+FF58+FF97</f>
        <v>0</v>
      </c>
      <c r="FG182" s="11">
        <f>FG26+FG58+FG97</f>
        <v>0</v>
      </c>
      <c r="FH182" s="10">
        <f>FH26+FH58+FH97</f>
        <v>0</v>
      </c>
      <c r="FI182" s="11">
        <f>FI26+FI58+FI97</f>
        <v>0</v>
      </c>
      <c r="FJ182" s="10">
        <f>FJ26+FJ58+FJ97</f>
        <v>0</v>
      </c>
      <c r="FK182" s="8">
        <f>FK26+FK58+FK97+FK179</f>
        <v>0</v>
      </c>
      <c r="FL182" s="8">
        <f>FL26+FL58+FL97+FL179</f>
        <v>0</v>
      </c>
      <c r="FM182" s="11">
        <f>FM26+FM58+FM97</f>
        <v>0</v>
      </c>
      <c r="FN182" s="10">
        <f>FN26+FN58+FN97</f>
        <v>0</v>
      </c>
      <c r="FO182" s="11">
        <f>FO26+FO58+FO97</f>
        <v>0</v>
      </c>
      <c r="FP182" s="10">
        <f>FP26+FP58+FP97</f>
        <v>0</v>
      </c>
      <c r="FQ182" s="11">
        <f>FQ26+FQ58+FQ97</f>
        <v>0</v>
      </c>
      <c r="FR182" s="10">
        <f>FR26+FR58+FR97</f>
        <v>0</v>
      </c>
      <c r="FS182" s="8">
        <f>FS26+FS58+FS97+FS179</f>
        <v>0</v>
      </c>
      <c r="FT182" s="11">
        <f>FT26+FT58+FT97</f>
        <v>0</v>
      </c>
      <c r="FU182" s="10">
        <f>FU26+FU58+FU97</f>
        <v>0</v>
      </c>
      <c r="FV182" s="11">
        <f>FV26+FV58+FV97</f>
        <v>0</v>
      </c>
      <c r="FW182" s="10">
        <f>FW26+FW58+FW97</f>
        <v>0</v>
      </c>
      <c r="FX182" s="11">
        <f>FX26+FX58+FX97</f>
        <v>0</v>
      </c>
      <c r="FY182" s="10">
        <f>FY26+FY58+FY97</f>
        <v>0</v>
      </c>
      <c r="FZ182" s="11">
        <f>FZ26+FZ58+FZ97</f>
        <v>0</v>
      </c>
      <c r="GA182" s="10">
        <f>GA26+GA58+GA97</f>
        <v>0</v>
      </c>
      <c r="GB182" s="11">
        <f>GB26+GB58+GB97</f>
        <v>0</v>
      </c>
      <c r="GC182" s="10">
        <f>GC26+GC58+GC97</f>
        <v>0</v>
      </c>
      <c r="GD182" s="11">
        <f>GD26+GD58+GD97</f>
        <v>0</v>
      </c>
      <c r="GE182" s="10">
        <f>GE26+GE58+GE97</f>
        <v>0</v>
      </c>
      <c r="GF182" s="8">
        <f>GF26+GF58+GF97+GF179</f>
        <v>0</v>
      </c>
      <c r="GG182" s="8">
        <f>GG26+GG58+GG97+GG179</f>
        <v>0</v>
      </c>
    </row>
  </sheetData>
  <mergeCells count="74">
    <mergeCell ref="V14:AP14"/>
    <mergeCell ref="AQ14:BK14"/>
    <mergeCell ref="BL14:CF14"/>
    <mergeCell ref="CG14:DA14"/>
    <mergeCell ref="DB14:DV14"/>
    <mergeCell ref="DW14:EQ14"/>
    <mergeCell ref="ER14:FL14"/>
    <mergeCell ref="FM14:GG14"/>
    <mergeCell ref="A16:A26"/>
    <mergeCell ref="A27:A58"/>
    <mergeCell ref="A59:A97"/>
    <mergeCell ref="D98:D99"/>
    <mergeCell ref="B98:B99"/>
    <mergeCell ref="C98:C99"/>
    <mergeCell ref="D100:D101"/>
    <mergeCell ref="B100:B101"/>
    <mergeCell ref="C100:C101"/>
    <mergeCell ref="D102:D104"/>
    <mergeCell ref="B102:B104"/>
    <mergeCell ref="C102:C104"/>
    <mergeCell ref="D105:D110"/>
    <mergeCell ref="B105:B110"/>
    <mergeCell ref="C105:C110"/>
    <mergeCell ref="D111:D113"/>
    <mergeCell ref="B111:B113"/>
    <mergeCell ref="C111:C113"/>
    <mergeCell ref="D114:D116"/>
    <mergeCell ref="B114:B116"/>
    <mergeCell ref="C114:C116"/>
    <mergeCell ref="D117:D119"/>
    <mergeCell ref="B117:B119"/>
    <mergeCell ref="C117:C119"/>
    <mergeCell ref="D120:D123"/>
    <mergeCell ref="B120:B123"/>
    <mergeCell ref="C120:C123"/>
    <mergeCell ref="D124:D129"/>
    <mergeCell ref="B124:B129"/>
    <mergeCell ref="C124:C129"/>
    <mergeCell ref="D130:D133"/>
    <mergeCell ref="B130:B133"/>
    <mergeCell ref="C130:C133"/>
    <mergeCell ref="D134:D137"/>
    <mergeCell ref="B134:B137"/>
    <mergeCell ref="C134:C137"/>
    <mergeCell ref="D138:D141"/>
    <mergeCell ref="B138:B141"/>
    <mergeCell ref="C138:C141"/>
    <mergeCell ref="D142:D144"/>
    <mergeCell ref="B142:B144"/>
    <mergeCell ref="C142:C144"/>
    <mergeCell ref="D145:D148"/>
    <mergeCell ref="B145:B148"/>
    <mergeCell ref="C145:C148"/>
    <mergeCell ref="D149:D152"/>
    <mergeCell ref="B149:B152"/>
    <mergeCell ref="C149:C152"/>
    <mergeCell ref="D153:D157"/>
    <mergeCell ref="B153:B157"/>
    <mergeCell ref="C153:C157"/>
    <mergeCell ref="D158:D162"/>
    <mergeCell ref="B158:B162"/>
    <mergeCell ref="C158:C162"/>
    <mergeCell ref="D163:D167"/>
    <mergeCell ref="B163:B167"/>
    <mergeCell ref="C163:C167"/>
    <mergeCell ref="D168:D170"/>
    <mergeCell ref="B168:B170"/>
    <mergeCell ref="C168:C170"/>
    <mergeCell ref="D171:D173"/>
    <mergeCell ref="B171:B173"/>
    <mergeCell ref="C171:C173"/>
    <mergeCell ref="A98:A173"/>
    <mergeCell ref="A174:A179"/>
    <mergeCell ref="A180:A18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