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70" activeTab="2"/>
  </bookViews>
  <sheets>
    <sheet name="Inżynieria komputerowa" sheetId="1" r:id="rId1"/>
    <sheet name="Inżynieria oprogramowania" sheetId="2" r:id="rId2"/>
    <sheet name="Inżynieria systemów informacyjn" sheetId="3" r:id="rId3"/>
  </sheets>
  <definedNames/>
  <calcPr fullCalcOnLoad="1"/>
</workbook>
</file>

<file path=xl/sharedStrings.xml><?xml version="1.0" encoding="utf-8"?>
<sst xmlns="http://schemas.openxmlformats.org/spreadsheetml/2006/main" count="1602" uniqueCount="316">
  <si>
    <t>Wydział Informatyki</t>
  </si>
  <si>
    <t>Nazwa kierunku studiów</t>
  </si>
  <si>
    <t>Informatyka</t>
  </si>
  <si>
    <t>Dziedziny nauki</t>
  </si>
  <si>
    <t>dziedzina nauk inżynieryjno-technicznych</t>
  </si>
  <si>
    <t>Dyscypliny naukowe</t>
  </si>
  <si>
    <t>informatyka techniczna i telekomunikacja (100%)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</si>
  <si>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</si>
  <si>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</si>
  <si>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</si>
  <si>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</si>
  <si>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</si>
  <si>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</si>
  <si>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2024/2025</t>
  </si>
  <si>
    <t>Specjalność/specjalizacja</t>
  </si>
  <si>
    <t>Inżynieria komputerowa</t>
  </si>
  <si>
    <t>Obowiązuje od 2024-10-01</t>
  </si>
  <si>
    <t>Kod planu studiów</t>
  </si>
  <si>
    <t>I_1A_S_2024_2025_Z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</si>
  <si>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</si>
  <si>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</si>
  <si>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</si>
  <si>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</si>
  <si>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</si>
  <si>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</si>
  <si>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</si>
  <si>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</si>
  <si>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</si>
  <si>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</si>
  <si>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</si>
  <si>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</si>
  <si>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</si>
  <si>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</si>
  <si>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</si>
  <si>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</si>
  <si>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</si>
  <si>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LK</t>
  </si>
  <si>
    <t>S</t>
  </si>
  <si>
    <t>L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</si>
  <si>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</si>
  <si>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</si>
  <si>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</si>
  <si>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</si>
  <si>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</si>
  <si>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</si>
  <si>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</si>
  <si>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</si>
  <si>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</si>
  <si>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</si>
  <si>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</si>
  <si>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</si>
  <si>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</si>
  <si>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</si>
  <si>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</si>
  <si>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</si>
  <si>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</si>
  <si>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</si>
  <si>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</si>
  <si>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</si>
  <si>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</si>
  <si>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</si>
  <si>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</si>
  <si>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Komunikacja interpersonalna i praca zespołowa</t>
  </si>
  <si>
    <t>A02</t>
  </si>
  <si>
    <t>Ochrona własności intelektualnej</t>
  </si>
  <si>
    <t>Blok obieralny 10</t>
  </si>
  <si>
    <t>Blok obieralny 11</t>
  </si>
  <si>
    <t>Blok obieralny 12</t>
  </si>
  <si>
    <t>e</t>
  </si>
  <si>
    <t>A04.1</t>
  </si>
  <si>
    <t>Wychowanie fizyczne 1</t>
  </si>
  <si>
    <t>A04.2</t>
  </si>
  <si>
    <t>Wychowanie fizyczne 2</t>
  </si>
  <si>
    <t>A05</t>
  </si>
  <si>
    <t>Ekonomia i zarządzanie</t>
  </si>
  <si>
    <t>Razem</t>
  </si>
  <si>
    <t>Moduły/Przedmioty kształcenia podstawowego</t>
  </si>
  <si>
    <t>B01</t>
  </si>
  <si>
    <t>Algebra liniowa</t>
  </si>
  <si>
    <t>B02.1</t>
  </si>
  <si>
    <t>Matematyka stosowana ze statystyką 1</t>
  </si>
  <si>
    <t>B02.2</t>
  </si>
  <si>
    <t>Matematyka stosowana ze statystyką 2</t>
  </si>
  <si>
    <t>B03</t>
  </si>
  <si>
    <t>Matematyka dyskretna</t>
  </si>
  <si>
    <t>B04</t>
  </si>
  <si>
    <t>Fizyka dla informatyków</t>
  </si>
  <si>
    <t>Moduły/Przedmioty kształcenia kierunkowego</t>
  </si>
  <si>
    <t>C01.1</t>
  </si>
  <si>
    <t>Programowanie 1</t>
  </si>
  <si>
    <t>C01.2</t>
  </si>
  <si>
    <t>Programowanie 2</t>
  </si>
  <si>
    <t>C02</t>
  </si>
  <si>
    <t>Wprowadzenie do informatyki</t>
  </si>
  <si>
    <t>C04.1</t>
  </si>
  <si>
    <t>Algorytmy 1</t>
  </si>
  <si>
    <t>C04.2</t>
  </si>
  <si>
    <t>Algorytmy 2</t>
  </si>
  <si>
    <t>C05</t>
  </si>
  <si>
    <t>Technika cyfrowa</t>
  </si>
  <si>
    <t>C06.1</t>
  </si>
  <si>
    <t>Metody numeryczne 1</t>
  </si>
  <si>
    <t>C06.2</t>
  </si>
  <si>
    <t>Metody numeryczne 2</t>
  </si>
  <si>
    <t>C07</t>
  </si>
  <si>
    <t>Systemy operacyjne</t>
  </si>
  <si>
    <t>C08</t>
  </si>
  <si>
    <t>Architektura systemów komputerowych</t>
  </si>
  <si>
    <t>C09</t>
  </si>
  <si>
    <t>Język Python</t>
  </si>
  <si>
    <t>Blok obieralny 1</t>
  </si>
  <si>
    <t>C10</t>
  </si>
  <si>
    <t>Grafika i wizualizacja</t>
  </si>
  <si>
    <t>C11</t>
  </si>
  <si>
    <t>Transmisja danych</t>
  </si>
  <si>
    <t>C12</t>
  </si>
  <si>
    <t>Inżynieria oprogramowania</t>
  </si>
  <si>
    <t>C13</t>
  </si>
  <si>
    <t>Zarządzanie informacją 1</t>
  </si>
  <si>
    <t>C14</t>
  </si>
  <si>
    <t>Przetwarzanie i analiza danych</t>
  </si>
  <si>
    <t>Blok obieralny 2</t>
  </si>
  <si>
    <t>C16</t>
  </si>
  <si>
    <t>Sztuczna inteligencja</t>
  </si>
  <si>
    <t>C17</t>
  </si>
  <si>
    <t>Sieci komputerowe</t>
  </si>
  <si>
    <t>C18</t>
  </si>
  <si>
    <t>Podstawy ochrony informacji</t>
  </si>
  <si>
    <t>C19</t>
  </si>
  <si>
    <t>Modelowanie i symulacja systemów</t>
  </si>
  <si>
    <t>C20</t>
  </si>
  <si>
    <t>Systemy multimedialne</t>
  </si>
  <si>
    <t>C21</t>
  </si>
  <si>
    <t>Społeczne aspekty informatyki</t>
  </si>
  <si>
    <t>Blok obieralny 8</t>
  </si>
  <si>
    <t>Blok obieralny 9</t>
  </si>
  <si>
    <t>Moduły/Przedmioty specjalnościowe</t>
  </si>
  <si>
    <t>Inżynieria systemów informacyjnych</t>
  </si>
  <si>
    <t>D01.01.1</t>
  </si>
  <si>
    <t>Inżynierski projekt zespołowy 1</t>
  </si>
  <si>
    <t>D01.01.2</t>
  </si>
  <si>
    <t>Inżynierski projekt zespołowy 2</t>
  </si>
  <si>
    <t>D01.02</t>
  </si>
  <si>
    <t>Komunikacja człowiek-maszyna</t>
  </si>
  <si>
    <t>Blok obieralny 3</t>
  </si>
  <si>
    <t>D01.04</t>
  </si>
  <si>
    <t>Seminarium dyplomowe</t>
  </si>
  <si>
    <t>D01.05</t>
  </si>
  <si>
    <t>Projektowanie oprogramowania</t>
  </si>
  <si>
    <t>Blok obieralny 4</t>
  </si>
  <si>
    <t>Blok obieralny 5</t>
  </si>
  <si>
    <t>D01.08</t>
  </si>
  <si>
    <t>Pracownia dyplomowa</t>
  </si>
  <si>
    <t>D01.09</t>
  </si>
  <si>
    <t>Praca dyplomowa</t>
  </si>
  <si>
    <t>Blok obieralny 6</t>
  </si>
  <si>
    <t>Blok obieralny 7</t>
  </si>
  <si>
    <t>Moduły/Przedmioty obieralne</t>
  </si>
  <si>
    <t>A03.1.1</t>
  </si>
  <si>
    <t>Język angielski 1</t>
  </si>
  <si>
    <t>A03.1.2</t>
  </si>
  <si>
    <t>Język niemiecki 1</t>
  </si>
  <si>
    <t>A03.2.1</t>
  </si>
  <si>
    <t>Język angielski 2</t>
  </si>
  <si>
    <t>A03.2.2</t>
  </si>
  <si>
    <t>Język niemiecki 2</t>
  </si>
  <si>
    <t>A03.3.1</t>
  </si>
  <si>
    <t>Język angielski 3</t>
  </si>
  <si>
    <t>A03.3.2</t>
  </si>
  <si>
    <t>Język niemiecki 3</t>
  </si>
  <si>
    <t>C09.2</t>
  </si>
  <si>
    <t>Język Java</t>
  </si>
  <si>
    <t>C09.3</t>
  </si>
  <si>
    <t>Język C#</t>
  </si>
  <si>
    <t>C15.1</t>
  </si>
  <si>
    <t>Systemy informacji geograficznej</t>
  </si>
  <si>
    <t>C15.2</t>
  </si>
  <si>
    <t>Metody obliczeniowe i jakościowe w inżynierii biznesu</t>
  </si>
  <si>
    <t>C15.3</t>
  </si>
  <si>
    <t>Teoria informacji i kodowania</t>
  </si>
  <si>
    <t>C15.4</t>
  </si>
  <si>
    <t>Programowalne układy automatyki</t>
  </si>
  <si>
    <t>C22.1</t>
  </si>
  <si>
    <t>Nowoczesne metody informatyki 1</t>
  </si>
  <si>
    <t>C22.2</t>
  </si>
  <si>
    <t>Gry komputerowe</t>
  </si>
  <si>
    <t>C22.3</t>
  </si>
  <si>
    <t>Grafika webowa</t>
  </si>
  <si>
    <t>C22.4</t>
  </si>
  <si>
    <t>Produkcja dźwięku</t>
  </si>
  <si>
    <t>C22.5</t>
  </si>
  <si>
    <t>Algorytmy sterowania cyfrowego</t>
  </si>
  <si>
    <t>C23.1</t>
  </si>
  <si>
    <t>Nowoczesne metody informatyki 2</t>
  </si>
  <si>
    <t>C23.2</t>
  </si>
  <si>
    <t>Modelowanie obiektów trójwymiarowych</t>
  </si>
  <si>
    <t>C23.3</t>
  </si>
  <si>
    <t>Chmury obliczeniowe</t>
  </si>
  <si>
    <t>C23.4</t>
  </si>
  <si>
    <t>Identyfikacja systemów</t>
  </si>
  <si>
    <t>C23.5</t>
  </si>
  <si>
    <t>Druk 3D</t>
  </si>
  <si>
    <t>D01.03.1</t>
  </si>
  <si>
    <t>Technika mikroprocesorowa</t>
  </si>
  <si>
    <t>D01.03.2</t>
  </si>
  <si>
    <t>Komunikacja bezprzewodowa</t>
  </si>
  <si>
    <t>D01.06.1</t>
  </si>
  <si>
    <t>Systemy wbudowane</t>
  </si>
  <si>
    <t>D01.06.2</t>
  </si>
  <si>
    <t>Usługi sieciowe</t>
  </si>
  <si>
    <t>D01.07.1</t>
  </si>
  <si>
    <t>Przetwarzanie obrazów</t>
  </si>
  <si>
    <t>D01.07.2</t>
  </si>
  <si>
    <t>Przetwarzanie dźwięku</t>
  </si>
  <si>
    <t>D01.07.3</t>
  </si>
  <si>
    <t>Akceleracja obliczeń</t>
  </si>
  <si>
    <t>D01.10.1</t>
  </si>
  <si>
    <t>Projektowanie systemów mikroprocesorowych</t>
  </si>
  <si>
    <t>D01.10.2</t>
  </si>
  <si>
    <t>Zarządzanie ruchem sieciowym</t>
  </si>
  <si>
    <t>D01.11.1</t>
  </si>
  <si>
    <t>Systemy mobilne</t>
  </si>
  <si>
    <t>D01.11.2</t>
  </si>
  <si>
    <t>Systemy sensorowe i mechatronika</t>
  </si>
  <si>
    <t>D01.11.3</t>
  </si>
  <si>
    <t>Platformy kontenerowe</t>
  </si>
  <si>
    <t>Praktyki zawodowe</t>
  </si>
  <si>
    <t>A06</t>
  </si>
  <si>
    <t>Praktyka programowa</t>
  </si>
  <si>
    <t>Przedmioty jednorazowe</t>
  </si>
  <si>
    <t>E00</t>
  </si>
  <si>
    <t>Zajęcia organizacyjne</t>
  </si>
  <si>
    <t>E01</t>
  </si>
  <si>
    <t>Szkolenie BHP</t>
  </si>
  <si>
    <t>E02</t>
  </si>
  <si>
    <t>Szkolenie biblioteczne</t>
  </si>
  <si>
    <t>E03</t>
  </si>
  <si>
    <t>Podstawy informacji naukowej</t>
  </si>
  <si>
    <t>Przedmioty uzupełniające</t>
  </si>
  <si>
    <t>B00.1</t>
  </si>
  <si>
    <t>Matematyka (zajęcia uzupełniające)</t>
  </si>
  <si>
    <t>SUMA</t>
  </si>
  <si>
    <t>liczba obieranych elementów</t>
  </si>
  <si>
    <t>forma zaliczenia</t>
  </si>
  <si>
    <t>wykłady</t>
  </si>
  <si>
    <t>ćwiczenia audytoryjne</t>
  </si>
  <si>
    <t>lektorat</t>
  </si>
  <si>
    <t>seminaria</t>
  </si>
  <si>
    <t>laboratoria</t>
  </si>
  <si>
    <t>projekty</t>
  </si>
  <si>
    <t>praca dyplomowa</t>
  </si>
  <si>
    <t>praktyki</t>
  </si>
  <si>
    <t>D02.01.1</t>
  </si>
  <si>
    <t>D02.01.2</t>
  </si>
  <si>
    <t>D02.02</t>
  </si>
  <si>
    <t>Wytwarzanie oprogramowania</t>
  </si>
  <si>
    <t>D02.04</t>
  </si>
  <si>
    <t>D02.05</t>
  </si>
  <si>
    <t>Programowanie systemowe</t>
  </si>
  <si>
    <t>D02.08</t>
  </si>
  <si>
    <t>D02.09</t>
  </si>
  <si>
    <t>D02.03.1</t>
  </si>
  <si>
    <t>D02.03.2</t>
  </si>
  <si>
    <t>Programowanie równoległe i współbieżne</t>
  </si>
  <si>
    <t>D02.06.1</t>
  </si>
  <si>
    <t>Zarządzanie informacją 2</t>
  </si>
  <si>
    <t>D02.06.2</t>
  </si>
  <si>
    <t>Przetwarzanie rozproszone</t>
  </si>
  <si>
    <t>D02.07.1</t>
  </si>
  <si>
    <t>Kompilatory</t>
  </si>
  <si>
    <t>D02.07.2</t>
  </si>
  <si>
    <t>Projektowanie komponentowe</t>
  </si>
  <si>
    <t>D02.07.3</t>
  </si>
  <si>
    <t>D02.10.1</t>
  </si>
  <si>
    <t>Testowanie oprogramowania</t>
  </si>
  <si>
    <t>D02.10.2</t>
  </si>
  <si>
    <t>Programowanie komputerów heterogenicznych</t>
  </si>
  <si>
    <t>D02.11.1</t>
  </si>
  <si>
    <t>Zarządzanie projektem informatycznym</t>
  </si>
  <si>
    <t>D02.11.2</t>
  </si>
  <si>
    <t>Bezpieczeństwo oprogramowania</t>
  </si>
  <si>
    <t>D02.11.3</t>
  </si>
  <si>
    <t>Aplikacje internetowe</t>
  </si>
  <si>
    <t>D03.01.1</t>
  </si>
  <si>
    <t>D03.01.2</t>
  </si>
  <si>
    <t>D03.02</t>
  </si>
  <si>
    <t>D03.04</t>
  </si>
  <si>
    <t>D03.05</t>
  </si>
  <si>
    <t>Zarządzanie projektami</t>
  </si>
  <si>
    <t>D03.08</t>
  </si>
  <si>
    <t>D03.09</t>
  </si>
  <si>
    <t>D03.03.1</t>
  </si>
  <si>
    <t>Aplikacje internetowe 1</t>
  </si>
  <si>
    <t>D03.03.2</t>
  </si>
  <si>
    <t>Infrastruktura informatyczna</t>
  </si>
  <si>
    <t>D03.06.1</t>
  </si>
  <si>
    <t>Projektowanie zorientowane na użytkownika</t>
  </si>
  <si>
    <t>D03.06.2</t>
  </si>
  <si>
    <t>Informatyzacja organizacji</t>
  </si>
  <si>
    <t>D03.07.1</t>
  </si>
  <si>
    <t>Audyt i kontrola bezpieczeństwa</t>
  </si>
  <si>
    <t>D03.07.2</t>
  </si>
  <si>
    <t>Analityka biznesowa</t>
  </si>
  <si>
    <t>D03.07.3</t>
  </si>
  <si>
    <t>Organizacja i zarządzanie</t>
  </si>
  <si>
    <t>D03.10.1</t>
  </si>
  <si>
    <t>Aplikacje internetowe 2</t>
  </si>
  <si>
    <t>D03.10.2</t>
  </si>
  <si>
    <t>Integracja systemów</t>
  </si>
  <si>
    <t>D03.11.1</t>
  </si>
  <si>
    <t>D03.11.2</t>
  </si>
  <si>
    <t>Systemy wspomagania decyzji</t>
  </si>
  <si>
    <t>D03.11.3</t>
  </si>
  <si>
    <t>Technologie marketingu elektronicznego</t>
  </si>
  <si>
    <t xml:space="preserve">Załącznik nr 1 do Uchwały nr 33 Senatu ZUT z dnia 25 marca 2024 r. </t>
  </si>
  <si>
    <t xml:space="preserve">Załącznik nr 1 do Uchwały nr 33 Senatu ZUT w Szczecinie z dnia 25 marca 2024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</si>
</sst>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152400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49900" y="0"/>
          <a:ext cx="7381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152400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49900" y="0"/>
          <a:ext cx="7381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152400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49900" y="0"/>
          <a:ext cx="7381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135"/>
  <sheetViews>
    <sheetView zoomScalePageLayoutView="0" workbookViewId="0" topLeftCell="F1">
      <selection activeCell="Z5" sqref="Z5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8515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8515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8515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8515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4" width="3.8515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8515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3" width="3.8515625" style="0" customWidth="1"/>
    <col min="134" max="134" width="3.57421875" style="0" customWidth="1"/>
    <col min="135" max="135" width="2.00390625" style="0" customWidth="1"/>
    <col min="136" max="136" width="3.57421875" style="0" customWidth="1"/>
    <col min="137" max="137" width="2.00390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8515625" style="0" customWidth="1"/>
    <col min="143" max="143" width="3.57421875" style="0" customWidth="1"/>
    <col min="144" max="144" width="2.00390625" style="0" customWidth="1"/>
    <col min="145" max="145" width="3.57421875" style="0" customWidth="1"/>
    <col min="146" max="146" width="2.00390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2" width="3.8515625" style="0" customWidth="1"/>
    <col min="153" max="153" width="3.57421875" style="0" hidden="1" customWidth="1"/>
    <col min="154" max="154" width="2.00390625" style="0" hidden="1" customWidth="1"/>
    <col min="155" max="155" width="3.57421875" style="0" hidden="1" customWidth="1"/>
    <col min="156" max="156" width="2.00390625" style="0" hidden="1" customWidth="1"/>
    <col min="157" max="157" width="3.57421875" style="0" hidden="1" customWidth="1"/>
    <col min="158" max="158" width="2.00390625" style="0" hidden="1" customWidth="1"/>
    <col min="159" max="159" width="3.57421875" style="0" hidden="1" customWidth="1"/>
    <col min="160" max="160" width="2.00390625" style="0" hidden="1" customWidth="1"/>
    <col min="161" max="161" width="3.8515625" style="0" hidden="1" customWidth="1"/>
    <col min="162" max="162" width="3.57421875" style="0" hidden="1" customWidth="1"/>
    <col min="163" max="163" width="2.00390625" style="0" hidden="1" customWidth="1"/>
    <col min="164" max="164" width="3.57421875" style="0" hidden="1" customWidth="1"/>
    <col min="165" max="165" width="2.00390625" style="0" hidden="1" customWidth="1"/>
    <col min="166" max="166" width="3.57421875" style="0" hidden="1" customWidth="1"/>
    <col min="167" max="167" width="2.00390625" style="0" hidden="1" customWidth="1"/>
    <col min="168" max="168" width="3.57421875" style="0" hidden="1" customWidth="1"/>
    <col min="169" max="169" width="2.00390625" style="0" hidden="1" customWidth="1"/>
    <col min="170" max="171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77" ht="12.75">
      <c r="E7" t="s">
        <v>11</v>
      </c>
      <c r="F7" s="1" t="s">
        <v>12</v>
      </c>
      <c r="BY7" t="s">
        <v>13</v>
      </c>
    </row>
    <row r="8" spans="5:77" ht="12.75">
      <c r="E8" t="s">
        <v>14</v>
      </c>
      <c r="F8" s="1" t="s">
        <v>15</v>
      </c>
      <c r="BY8" t="s">
        <v>16</v>
      </c>
    </row>
    <row r="9" spans="5:77" ht="12.75">
      <c r="E9" t="s">
        <v>17</v>
      </c>
      <c r="F9" s="1" t="s">
        <v>18</v>
      </c>
      <c r="BY9" t="s">
        <v>314</v>
      </c>
    </row>
    <row r="11" spans="1:170" ht="12.75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1" ht="12" customHeight="1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20" t="s">
        <v>42</v>
      </c>
      <c r="R12" s="20" t="s">
        <v>43</v>
      </c>
      <c r="S12" s="20" t="s">
        <v>44</v>
      </c>
      <c r="T12" s="18" t="s">
        <v>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 t="s">
        <v>50</v>
      </c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 t="s">
        <v>53</v>
      </c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 t="s">
        <v>56</v>
      </c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</row>
    <row r="13" spans="1:171" ht="12" customHeight="1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20"/>
      <c r="R13" s="20"/>
      <c r="S13" s="20"/>
      <c r="T13" s="18" t="s">
        <v>46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 t="s">
        <v>49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 t="s">
        <v>51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 t="s">
        <v>52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 t="s">
        <v>54</v>
      </c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 t="s">
        <v>55</v>
      </c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 t="s">
        <v>57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 t="s">
        <v>58</v>
      </c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ht="24" customHeight="1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20"/>
      <c r="R14" s="20"/>
      <c r="S14" s="20"/>
      <c r="T14" s="19" t="s">
        <v>32</v>
      </c>
      <c r="U14" s="19"/>
      <c r="V14" s="19"/>
      <c r="W14" s="19"/>
      <c r="X14" s="19"/>
      <c r="Y14" s="19"/>
      <c r="Z14" s="19"/>
      <c r="AA14" s="19"/>
      <c r="AB14" s="17" t="s">
        <v>47</v>
      </c>
      <c r="AC14" s="19" t="s">
        <v>33</v>
      </c>
      <c r="AD14" s="19"/>
      <c r="AE14" s="19"/>
      <c r="AF14" s="19"/>
      <c r="AG14" s="19"/>
      <c r="AH14" s="19"/>
      <c r="AI14" s="19"/>
      <c r="AJ14" s="19"/>
      <c r="AK14" s="17" t="s">
        <v>47</v>
      </c>
      <c r="AL14" s="17" t="s">
        <v>48</v>
      </c>
      <c r="AM14" s="19" t="s">
        <v>32</v>
      </c>
      <c r="AN14" s="19"/>
      <c r="AO14" s="19"/>
      <c r="AP14" s="19"/>
      <c r="AQ14" s="19"/>
      <c r="AR14" s="19"/>
      <c r="AS14" s="19"/>
      <c r="AT14" s="19"/>
      <c r="AU14" s="17" t="s">
        <v>47</v>
      </c>
      <c r="AV14" s="19" t="s">
        <v>33</v>
      </c>
      <c r="AW14" s="19"/>
      <c r="AX14" s="19"/>
      <c r="AY14" s="19"/>
      <c r="AZ14" s="19"/>
      <c r="BA14" s="19"/>
      <c r="BB14" s="19"/>
      <c r="BC14" s="19"/>
      <c r="BD14" s="17" t="s">
        <v>47</v>
      </c>
      <c r="BE14" s="17" t="s">
        <v>48</v>
      </c>
      <c r="BF14" s="19" t="s">
        <v>32</v>
      </c>
      <c r="BG14" s="19"/>
      <c r="BH14" s="19"/>
      <c r="BI14" s="19"/>
      <c r="BJ14" s="19"/>
      <c r="BK14" s="19"/>
      <c r="BL14" s="19"/>
      <c r="BM14" s="19"/>
      <c r="BN14" s="17" t="s">
        <v>47</v>
      </c>
      <c r="BO14" s="19" t="s">
        <v>33</v>
      </c>
      <c r="BP14" s="19"/>
      <c r="BQ14" s="19"/>
      <c r="BR14" s="19"/>
      <c r="BS14" s="19"/>
      <c r="BT14" s="19"/>
      <c r="BU14" s="19"/>
      <c r="BV14" s="19"/>
      <c r="BW14" s="17" t="s">
        <v>47</v>
      </c>
      <c r="BX14" s="17" t="s">
        <v>48</v>
      </c>
      <c r="BY14" s="19" t="s">
        <v>32</v>
      </c>
      <c r="BZ14" s="19"/>
      <c r="CA14" s="19"/>
      <c r="CB14" s="19"/>
      <c r="CC14" s="19"/>
      <c r="CD14" s="19"/>
      <c r="CE14" s="19"/>
      <c r="CF14" s="19"/>
      <c r="CG14" s="17" t="s">
        <v>47</v>
      </c>
      <c r="CH14" s="19" t="s">
        <v>33</v>
      </c>
      <c r="CI14" s="19"/>
      <c r="CJ14" s="19"/>
      <c r="CK14" s="19"/>
      <c r="CL14" s="19"/>
      <c r="CM14" s="19"/>
      <c r="CN14" s="19"/>
      <c r="CO14" s="19"/>
      <c r="CP14" s="17" t="s">
        <v>47</v>
      </c>
      <c r="CQ14" s="17" t="s">
        <v>48</v>
      </c>
      <c r="CR14" s="19" t="s">
        <v>32</v>
      </c>
      <c r="CS14" s="19"/>
      <c r="CT14" s="19"/>
      <c r="CU14" s="19"/>
      <c r="CV14" s="19"/>
      <c r="CW14" s="19"/>
      <c r="CX14" s="19"/>
      <c r="CY14" s="19"/>
      <c r="CZ14" s="17" t="s">
        <v>47</v>
      </c>
      <c r="DA14" s="19" t="s">
        <v>33</v>
      </c>
      <c r="DB14" s="19"/>
      <c r="DC14" s="19"/>
      <c r="DD14" s="19"/>
      <c r="DE14" s="19"/>
      <c r="DF14" s="19"/>
      <c r="DG14" s="19"/>
      <c r="DH14" s="19"/>
      <c r="DI14" s="17" t="s">
        <v>47</v>
      </c>
      <c r="DJ14" s="17" t="s">
        <v>48</v>
      </c>
      <c r="DK14" s="19" t="s">
        <v>32</v>
      </c>
      <c r="DL14" s="19"/>
      <c r="DM14" s="19"/>
      <c r="DN14" s="19"/>
      <c r="DO14" s="19"/>
      <c r="DP14" s="19"/>
      <c r="DQ14" s="19"/>
      <c r="DR14" s="19"/>
      <c r="DS14" s="17" t="s">
        <v>47</v>
      </c>
      <c r="DT14" s="19" t="s">
        <v>33</v>
      </c>
      <c r="DU14" s="19"/>
      <c r="DV14" s="19"/>
      <c r="DW14" s="19"/>
      <c r="DX14" s="19"/>
      <c r="DY14" s="19"/>
      <c r="DZ14" s="19"/>
      <c r="EA14" s="19"/>
      <c r="EB14" s="17" t="s">
        <v>47</v>
      </c>
      <c r="EC14" s="17" t="s">
        <v>48</v>
      </c>
      <c r="ED14" s="19" t="s">
        <v>32</v>
      </c>
      <c r="EE14" s="19"/>
      <c r="EF14" s="19"/>
      <c r="EG14" s="19"/>
      <c r="EH14" s="19"/>
      <c r="EI14" s="19"/>
      <c r="EJ14" s="19"/>
      <c r="EK14" s="19"/>
      <c r="EL14" s="17" t="s">
        <v>47</v>
      </c>
      <c r="EM14" s="19" t="s">
        <v>33</v>
      </c>
      <c r="EN14" s="19"/>
      <c r="EO14" s="19"/>
      <c r="EP14" s="19"/>
      <c r="EQ14" s="19"/>
      <c r="ER14" s="19"/>
      <c r="ES14" s="19"/>
      <c r="ET14" s="19"/>
      <c r="EU14" s="17" t="s">
        <v>47</v>
      </c>
      <c r="EV14" s="17" t="s">
        <v>48</v>
      </c>
      <c r="EW14" s="19" t="s">
        <v>32</v>
      </c>
      <c r="EX14" s="19"/>
      <c r="EY14" s="19"/>
      <c r="EZ14" s="19"/>
      <c r="FA14" s="19"/>
      <c r="FB14" s="19"/>
      <c r="FC14" s="19"/>
      <c r="FD14" s="19"/>
      <c r="FE14" s="17" t="s">
        <v>47</v>
      </c>
      <c r="FF14" s="19" t="s">
        <v>33</v>
      </c>
      <c r="FG14" s="19"/>
      <c r="FH14" s="19"/>
      <c r="FI14" s="19"/>
      <c r="FJ14" s="19"/>
      <c r="FK14" s="19"/>
      <c r="FL14" s="19"/>
      <c r="FM14" s="19"/>
      <c r="FN14" s="17" t="s">
        <v>47</v>
      </c>
      <c r="FO14" s="17" t="s">
        <v>48</v>
      </c>
    </row>
    <row r="15" spans="1:171" ht="24" customHeight="1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20"/>
      <c r="R15" s="20"/>
      <c r="S15" s="20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6" t="s">
        <v>37</v>
      </c>
      <c r="AA15" s="16"/>
      <c r="AB15" s="17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7"/>
      <c r="AL15" s="17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6" t="s">
        <v>37</v>
      </c>
      <c r="AT15" s="16"/>
      <c r="AU15" s="17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7"/>
      <c r="BE15" s="17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6" t="s">
        <v>37</v>
      </c>
      <c r="BM15" s="16"/>
      <c r="BN15" s="17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7"/>
      <c r="BX15" s="17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6" t="s">
        <v>37</v>
      </c>
      <c r="CF15" s="16"/>
      <c r="CG15" s="17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7"/>
      <c r="CQ15" s="17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6" t="s">
        <v>37</v>
      </c>
      <c r="CY15" s="16"/>
      <c r="CZ15" s="17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7"/>
      <c r="DJ15" s="17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6" t="s">
        <v>37</v>
      </c>
      <c r="DR15" s="16"/>
      <c r="DS15" s="17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7"/>
      <c r="EC15" s="17"/>
      <c r="ED15" s="16" t="s">
        <v>34</v>
      </c>
      <c r="EE15" s="16"/>
      <c r="EF15" s="16" t="s">
        <v>35</v>
      </c>
      <c r="EG15" s="16"/>
      <c r="EH15" s="16" t="s">
        <v>36</v>
      </c>
      <c r="EI15" s="16"/>
      <c r="EJ15" s="16" t="s">
        <v>37</v>
      </c>
      <c r="EK15" s="16"/>
      <c r="EL15" s="17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7"/>
      <c r="EV15" s="17"/>
      <c r="EW15" s="16" t="s">
        <v>34</v>
      </c>
      <c r="EX15" s="16"/>
      <c r="EY15" s="16" t="s">
        <v>35</v>
      </c>
      <c r="EZ15" s="16"/>
      <c r="FA15" s="16" t="s">
        <v>36</v>
      </c>
      <c r="FB15" s="16"/>
      <c r="FC15" s="16" t="s">
        <v>37</v>
      </c>
      <c r="FD15" s="16"/>
      <c r="FE15" s="17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7"/>
      <c r="FO15" s="17"/>
    </row>
    <row r="16" spans="1:171" ht="19.5" customHeight="1">
      <c r="A16" s="14" t="s">
        <v>59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4"/>
      <c r="FO16" s="15"/>
    </row>
    <row r="17" spans="1:171" ht="12">
      <c r="A17" s="6"/>
      <c r="B17" s="6"/>
      <c r="C17" s="6"/>
      <c r="D17" s="6" t="s">
        <v>61</v>
      </c>
      <c r="E17" s="3" t="s">
        <v>62</v>
      </c>
      <c r="F17" s="6">
        <f>COUNTIF(T17:FM17,"e")</f>
        <v>0</v>
      </c>
      <c r="G17" s="6">
        <f>COUNTIF(T17:FM17,"z")</f>
        <v>2</v>
      </c>
      <c r="H17" s="6">
        <f aca="true" t="shared" si="0" ref="H17:H24">SUM(I17:P17)</f>
        <v>30</v>
      </c>
      <c r="I17" s="6">
        <f aca="true" t="shared" si="1" ref="I17:I24">T17+AM17+BF17+BY17+CR17+DK17+ED17+EW17</f>
        <v>15</v>
      </c>
      <c r="J17" s="6">
        <f aca="true" t="shared" si="2" ref="J17:J24">V17+AO17+BH17+CA17+CT17+DM17+EF17+EY17</f>
        <v>15</v>
      </c>
      <c r="K17" s="6">
        <f aca="true" t="shared" si="3" ref="K17:K24">X17+AQ17+BJ17+CC17+CV17+DO17+EH17+FA17</f>
        <v>0</v>
      </c>
      <c r="L17" s="6">
        <f aca="true" t="shared" si="4" ref="L17:L24">Z17+AS17+BL17+CE17+CX17+DQ17+EJ17+FC17</f>
        <v>0</v>
      </c>
      <c r="M17" s="6">
        <f aca="true" t="shared" si="5" ref="M17:M24">AC17+AV17+BO17+CH17+DA17+DT17+EM17+FF17</f>
        <v>0</v>
      </c>
      <c r="N17" s="6">
        <f aca="true" t="shared" si="6" ref="N17:N24">AE17+AX17+BQ17+CJ17+DC17+DV17+EO17+FH17</f>
        <v>0</v>
      </c>
      <c r="O17" s="6">
        <f aca="true" t="shared" si="7" ref="O17:O24">AG17+AZ17+BS17+CL17+DE17+DX17+EQ17+FJ17</f>
        <v>0</v>
      </c>
      <c r="P17" s="6">
        <f aca="true" t="shared" si="8" ref="P17:P24">AI17+BB17+BU17+CN17+DG17+DZ17+ES17+FL17</f>
        <v>0</v>
      </c>
      <c r="Q17" s="7">
        <f aca="true" t="shared" si="9" ref="Q17:Q24">AL17+BE17+BX17+CQ17+DJ17+EC17+EV17+FO17</f>
        <v>2</v>
      </c>
      <c r="R17" s="7">
        <f aca="true" t="shared" si="10" ref="R17:R24">AK17+BD17+BW17+CP17+DI17+EB17+EU17+FN17</f>
        <v>0</v>
      </c>
      <c r="S17" s="7">
        <v>1.2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aca="true" t="shared" si="11" ref="AL17:AL24">AB17+AK17</f>
        <v>0</v>
      </c>
      <c r="AM17" s="11">
        <v>15</v>
      </c>
      <c r="AN17" s="10" t="s">
        <v>60</v>
      </c>
      <c r="AO17" s="11">
        <v>15</v>
      </c>
      <c r="AP17" s="10" t="s">
        <v>60</v>
      </c>
      <c r="AQ17" s="11"/>
      <c r="AR17" s="10"/>
      <c r="AS17" s="11"/>
      <c r="AT17" s="10"/>
      <c r="AU17" s="7">
        <v>2</v>
      </c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4">AU17+BD17</f>
        <v>2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aca="true" t="shared" si="13" ref="BX17:BX24"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4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aca="true" t="shared" si="15" ref="DJ17:DJ24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aca="true" t="shared" si="16" ref="EC17:EC24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aca="true" t="shared" si="17" ref="EV17:EV24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aca="true" t="shared" si="18" ref="FO17:FO24">FE17+FN17</f>
        <v>0</v>
      </c>
    </row>
    <row r="18" spans="1:171" ht="12">
      <c r="A18" s="6"/>
      <c r="B18" s="6"/>
      <c r="C18" s="6"/>
      <c r="D18" s="6" t="s">
        <v>63</v>
      </c>
      <c r="E18" s="3" t="s">
        <v>64</v>
      </c>
      <c r="F18" s="6">
        <f>COUNTIF(T18:FM18,"e")</f>
        <v>0</v>
      </c>
      <c r="G18" s="6">
        <f>COUNTIF(T18:FM18,"z")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0.6</v>
      </c>
      <c r="T18" s="11"/>
      <c r="U18" s="10"/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>
        <v>15</v>
      </c>
      <c r="BG18" s="10" t="s">
        <v>60</v>
      </c>
      <c r="BH18" s="11"/>
      <c r="BI18" s="10"/>
      <c r="BJ18" s="11"/>
      <c r="BK18" s="10"/>
      <c r="BL18" s="11"/>
      <c r="BM18" s="10"/>
      <c r="BN18" s="7">
        <v>1</v>
      </c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ht="12">
      <c r="A19" s="6">
        <v>10</v>
      </c>
      <c r="B19" s="6">
        <v>1</v>
      </c>
      <c r="C19" s="6"/>
      <c r="D19" s="6"/>
      <c r="E19" s="3" t="s">
        <v>65</v>
      </c>
      <c r="F19" s="6">
        <f>$B$19*COUNTIF(T19:FM19,"e")</f>
        <v>0</v>
      </c>
      <c r="G19" s="6">
        <f>$B$19*COUNTIF(T19:FM19,"z")</f>
        <v>1</v>
      </c>
      <c r="H19" s="6">
        <f t="shared" si="0"/>
        <v>30</v>
      </c>
      <c r="I19" s="6">
        <f t="shared" si="1"/>
        <v>0</v>
      </c>
      <c r="J19" s="6">
        <f t="shared" si="2"/>
        <v>0</v>
      </c>
      <c r="K19" s="6">
        <f t="shared" si="3"/>
        <v>30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$B$19*1.32</f>
        <v>1.32</v>
      </c>
      <c r="T19" s="11"/>
      <c r="U19" s="10"/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>
        <f>$B$19*30</f>
        <v>30</v>
      </c>
      <c r="CD19" s="10" t="s">
        <v>60</v>
      </c>
      <c r="CE19" s="11"/>
      <c r="CF19" s="10"/>
      <c r="CG19" s="7">
        <f>$B$19*2</f>
        <v>2</v>
      </c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2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ht="12">
      <c r="A20" s="6">
        <v>11</v>
      </c>
      <c r="B20" s="6">
        <v>1</v>
      </c>
      <c r="C20" s="6"/>
      <c r="D20" s="6"/>
      <c r="E20" s="3" t="s">
        <v>66</v>
      </c>
      <c r="F20" s="6">
        <f>$B$20*COUNTIF(T20:FM20,"e")</f>
        <v>0</v>
      </c>
      <c r="G20" s="6">
        <f>$B$20*COUNTIF(T20:FM20,"z")</f>
        <v>1</v>
      </c>
      <c r="H20" s="6">
        <f t="shared" si="0"/>
        <v>60</v>
      </c>
      <c r="I20" s="6">
        <f t="shared" si="1"/>
        <v>0</v>
      </c>
      <c r="J20" s="6">
        <f t="shared" si="2"/>
        <v>0</v>
      </c>
      <c r="K20" s="6">
        <f t="shared" si="3"/>
        <v>60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3</v>
      </c>
      <c r="R20" s="7">
        <f t="shared" si="10"/>
        <v>0</v>
      </c>
      <c r="S20" s="7">
        <f>$B$20*2</f>
        <v>2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>
        <f>$B$20*60</f>
        <v>60</v>
      </c>
      <c r="CW20" s="10" t="s">
        <v>60</v>
      </c>
      <c r="CX20" s="11"/>
      <c r="CY20" s="10"/>
      <c r="CZ20" s="7">
        <f>$B$20*3</f>
        <v>3</v>
      </c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3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ht="12">
      <c r="A21" s="6">
        <v>12</v>
      </c>
      <c r="B21" s="6">
        <v>1</v>
      </c>
      <c r="C21" s="6"/>
      <c r="D21" s="6"/>
      <c r="E21" s="3" t="s">
        <v>67</v>
      </c>
      <c r="F21" s="6">
        <f>$B$21*COUNTIF(T21:FM21,"e")</f>
        <v>1</v>
      </c>
      <c r="G21" s="6">
        <f>$B$21*COUNTIF(T21:FM21,"z")</f>
        <v>0</v>
      </c>
      <c r="H21" s="6">
        <f t="shared" si="0"/>
        <v>60</v>
      </c>
      <c r="I21" s="6">
        <f t="shared" si="1"/>
        <v>0</v>
      </c>
      <c r="J21" s="6">
        <f t="shared" si="2"/>
        <v>0</v>
      </c>
      <c r="K21" s="6">
        <f t="shared" si="3"/>
        <v>60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4</v>
      </c>
      <c r="R21" s="7">
        <f t="shared" si="10"/>
        <v>0</v>
      </c>
      <c r="S21" s="7">
        <f>$B$21*2.6</f>
        <v>2.6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>
        <f>$B$21*60</f>
        <v>60</v>
      </c>
      <c r="DP21" s="10" t="s">
        <v>68</v>
      </c>
      <c r="DQ21" s="11"/>
      <c r="DR21" s="10"/>
      <c r="DS21" s="7">
        <f>$B$21*4</f>
        <v>4</v>
      </c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4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ht="12">
      <c r="A22" s="6"/>
      <c r="B22" s="6"/>
      <c r="C22" s="6"/>
      <c r="D22" s="6" t="s">
        <v>69</v>
      </c>
      <c r="E22" s="3" t="s">
        <v>70</v>
      </c>
      <c r="F22" s="6">
        <f>COUNTIF(T22:FM22,"e")</f>
        <v>0</v>
      </c>
      <c r="G22" s="6">
        <f>COUNTIF(T22:FM22,"z")</f>
        <v>1</v>
      </c>
      <c r="H22" s="6">
        <f t="shared" si="0"/>
        <v>30</v>
      </c>
      <c r="I22" s="6">
        <f t="shared" si="1"/>
        <v>0</v>
      </c>
      <c r="J22" s="6">
        <f t="shared" si="2"/>
        <v>30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0</v>
      </c>
      <c r="R22" s="7">
        <f t="shared" si="10"/>
        <v>0</v>
      </c>
      <c r="S22" s="7">
        <v>0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>
        <v>30</v>
      </c>
      <c r="BI22" s="10" t="s">
        <v>60</v>
      </c>
      <c r="BJ22" s="11"/>
      <c r="BK22" s="10"/>
      <c r="BL22" s="11"/>
      <c r="BM22" s="10"/>
      <c r="BN22" s="7">
        <v>0</v>
      </c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11"/>
      <c r="FD22" s="10"/>
      <c r="FE22" s="7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ht="12">
      <c r="A23" s="6"/>
      <c r="B23" s="6"/>
      <c r="C23" s="6"/>
      <c r="D23" s="6" t="s">
        <v>71</v>
      </c>
      <c r="E23" s="3" t="s">
        <v>72</v>
      </c>
      <c r="F23" s="6">
        <f>COUNTIF(T23:FM23,"e")</f>
        <v>0</v>
      </c>
      <c r="G23" s="6">
        <f>COUNTIF(T23:FM23,"z")</f>
        <v>1</v>
      </c>
      <c r="H23" s="6">
        <f t="shared" si="0"/>
        <v>30</v>
      </c>
      <c r="I23" s="6">
        <f t="shared" si="1"/>
        <v>0</v>
      </c>
      <c r="J23" s="6">
        <f t="shared" si="2"/>
        <v>30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0</v>
      </c>
      <c r="R23" s="7">
        <f t="shared" si="10"/>
        <v>0</v>
      </c>
      <c r="S23" s="7">
        <v>0</v>
      </c>
      <c r="T23" s="11"/>
      <c r="U23" s="10"/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11"/>
      <c r="AT23" s="10"/>
      <c r="AU23" s="7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11"/>
      <c r="BM23" s="10"/>
      <c r="BN23" s="7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>
        <v>30</v>
      </c>
      <c r="CB23" s="10" t="s">
        <v>60</v>
      </c>
      <c r="CC23" s="11"/>
      <c r="CD23" s="10"/>
      <c r="CE23" s="11"/>
      <c r="CF23" s="10"/>
      <c r="CG23" s="7">
        <v>0</v>
      </c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11"/>
      <c r="CY23" s="10"/>
      <c r="CZ23" s="7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11"/>
      <c r="DR23" s="10"/>
      <c r="DS23" s="7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11"/>
      <c r="EK23" s="10"/>
      <c r="EL23" s="7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11"/>
      <c r="FD23" s="10"/>
      <c r="FE23" s="7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ht="12">
      <c r="A24" s="6"/>
      <c r="B24" s="6"/>
      <c r="C24" s="6"/>
      <c r="D24" s="6" t="s">
        <v>73</v>
      </c>
      <c r="E24" s="3" t="s">
        <v>74</v>
      </c>
      <c r="F24" s="6">
        <f>COUNTIF(T24:FM24,"e")</f>
        <v>0</v>
      </c>
      <c r="G24" s="6">
        <f>COUNTIF(T24:FM24,"z")</f>
        <v>2</v>
      </c>
      <c r="H24" s="6">
        <f t="shared" si="0"/>
        <v>30</v>
      </c>
      <c r="I24" s="6">
        <f t="shared" si="1"/>
        <v>15</v>
      </c>
      <c r="J24" s="6">
        <f t="shared" si="2"/>
        <v>15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v>1.3</v>
      </c>
      <c r="T24" s="11"/>
      <c r="U24" s="10"/>
      <c r="V24" s="11"/>
      <c r="W24" s="10"/>
      <c r="X24" s="11"/>
      <c r="Y24" s="10"/>
      <c r="Z24" s="11"/>
      <c r="AA24" s="10"/>
      <c r="AB24" s="7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11"/>
      <c r="CY24" s="10"/>
      <c r="CZ24" s="7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11"/>
      <c r="DR24" s="10"/>
      <c r="DS24" s="7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>
        <v>15</v>
      </c>
      <c r="EE24" s="10" t="s">
        <v>60</v>
      </c>
      <c r="EF24" s="11">
        <v>15</v>
      </c>
      <c r="EG24" s="10" t="s">
        <v>60</v>
      </c>
      <c r="EH24" s="11"/>
      <c r="EI24" s="10"/>
      <c r="EJ24" s="11"/>
      <c r="EK24" s="10"/>
      <c r="EL24" s="7">
        <v>2</v>
      </c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2</v>
      </c>
      <c r="EW24" s="11"/>
      <c r="EX24" s="10"/>
      <c r="EY24" s="11"/>
      <c r="EZ24" s="10"/>
      <c r="FA24" s="11"/>
      <c r="FB24" s="10"/>
      <c r="FC24" s="11"/>
      <c r="FD24" s="10"/>
      <c r="FE24" s="7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ht="15.75" customHeight="1">
      <c r="A25" s="6"/>
      <c r="B25" s="6"/>
      <c r="C25" s="6"/>
      <c r="D25" s="6"/>
      <c r="E25" s="6" t="s">
        <v>75</v>
      </c>
      <c r="F25" s="6">
        <f aca="true" t="shared" si="19" ref="F25:AK25">SUM(F17:F24)</f>
        <v>1</v>
      </c>
      <c r="G25" s="6">
        <f t="shared" si="19"/>
        <v>9</v>
      </c>
      <c r="H25" s="6">
        <f t="shared" si="19"/>
        <v>285</v>
      </c>
      <c r="I25" s="6">
        <f t="shared" si="19"/>
        <v>45</v>
      </c>
      <c r="J25" s="6">
        <f t="shared" si="19"/>
        <v>90</v>
      </c>
      <c r="K25" s="6">
        <f t="shared" si="19"/>
        <v>150</v>
      </c>
      <c r="L25" s="6">
        <f t="shared" si="19"/>
        <v>0</v>
      </c>
      <c r="M25" s="6">
        <f t="shared" si="19"/>
        <v>0</v>
      </c>
      <c r="N25" s="6">
        <f t="shared" si="19"/>
        <v>0</v>
      </c>
      <c r="O25" s="6">
        <f t="shared" si="19"/>
        <v>0</v>
      </c>
      <c r="P25" s="6">
        <f t="shared" si="19"/>
        <v>0</v>
      </c>
      <c r="Q25" s="7">
        <f t="shared" si="19"/>
        <v>14</v>
      </c>
      <c r="R25" s="7">
        <f t="shared" si="19"/>
        <v>0</v>
      </c>
      <c r="S25" s="7">
        <f t="shared" si="19"/>
        <v>9.020000000000001</v>
      </c>
      <c r="T25" s="11">
        <f t="shared" si="19"/>
        <v>0</v>
      </c>
      <c r="U25" s="10">
        <f t="shared" si="19"/>
        <v>0</v>
      </c>
      <c r="V25" s="11">
        <f t="shared" si="19"/>
        <v>0</v>
      </c>
      <c r="W25" s="10">
        <f t="shared" si="19"/>
        <v>0</v>
      </c>
      <c r="X25" s="11">
        <f t="shared" si="19"/>
        <v>0</v>
      </c>
      <c r="Y25" s="10">
        <f t="shared" si="19"/>
        <v>0</v>
      </c>
      <c r="Z25" s="11">
        <f t="shared" si="19"/>
        <v>0</v>
      </c>
      <c r="AA25" s="10">
        <f t="shared" si="19"/>
        <v>0</v>
      </c>
      <c r="AB25" s="7">
        <f t="shared" si="19"/>
        <v>0</v>
      </c>
      <c r="AC25" s="11">
        <f t="shared" si="19"/>
        <v>0</v>
      </c>
      <c r="AD25" s="10">
        <f t="shared" si="19"/>
        <v>0</v>
      </c>
      <c r="AE25" s="11">
        <f t="shared" si="19"/>
        <v>0</v>
      </c>
      <c r="AF25" s="10">
        <f t="shared" si="19"/>
        <v>0</v>
      </c>
      <c r="AG25" s="11">
        <f t="shared" si="19"/>
        <v>0</v>
      </c>
      <c r="AH25" s="10">
        <f t="shared" si="19"/>
        <v>0</v>
      </c>
      <c r="AI25" s="11">
        <f t="shared" si="19"/>
        <v>0</v>
      </c>
      <c r="AJ25" s="10">
        <f t="shared" si="19"/>
        <v>0</v>
      </c>
      <c r="AK25" s="7">
        <f t="shared" si="19"/>
        <v>0</v>
      </c>
      <c r="AL25" s="7">
        <f aca="true" t="shared" si="20" ref="AL25:BQ25">SUM(AL17:AL24)</f>
        <v>0</v>
      </c>
      <c r="AM25" s="11">
        <f t="shared" si="20"/>
        <v>15</v>
      </c>
      <c r="AN25" s="10">
        <f t="shared" si="20"/>
        <v>0</v>
      </c>
      <c r="AO25" s="11">
        <f t="shared" si="20"/>
        <v>15</v>
      </c>
      <c r="AP25" s="10">
        <f t="shared" si="20"/>
        <v>0</v>
      </c>
      <c r="AQ25" s="11">
        <f t="shared" si="20"/>
        <v>0</v>
      </c>
      <c r="AR25" s="10">
        <f t="shared" si="20"/>
        <v>0</v>
      </c>
      <c r="AS25" s="11">
        <f t="shared" si="20"/>
        <v>0</v>
      </c>
      <c r="AT25" s="10">
        <f t="shared" si="20"/>
        <v>0</v>
      </c>
      <c r="AU25" s="7">
        <f t="shared" si="20"/>
        <v>2</v>
      </c>
      <c r="AV25" s="11">
        <f t="shared" si="20"/>
        <v>0</v>
      </c>
      <c r="AW25" s="10">
        <f t="shared" si="20"/>
        <v>0</v>
      </c>
      <c r="AX25" s="11">
        <f t="shared" si="20"/>
        <v>0</v>
      </c>
      <c r="AY25" s="10">
        <f t="shared" si="20"/>
        <v>0</v>
      </c>
      <c r="AZ25" s="11">
        <f t="shared" si="20"/>
        <v>0</v>
      </c>
      <c r="BA25" s="10">
        <f t="shared" si="20"/>
        <v>0</v>
      </c>
      <c r="BB25" s="11">
        <f t="shared" si="20"/>
        <v>0</v>
      </c>
      <c r="BC25" s="10">
        <f t="shared" si="20"/>
        <v>0</v>
      </c>
      <c r="BD25" s="7">
        <f t="shared" si="20"/>
        <v>0</v>
      </c>
      <c r="BE25" s="7">
        <f t="shared" si="20"/>
        <v>2</v>
      </c>
      <c r="BF25" s="11">
        <f t="shared" si="20"/>
        <v>15</v>
      </c>
      <c r="BG25" s="10">
        <f t="shared" si="20"/>
        <v>0</v>
      </c>
      <c r="BH25" s="11">
        <f t="shared" si="20"/>
        <v>30</v>
      </c>
      <c r="BI25" s="10">
        <f t="shared" si="20"/>
        <v>0</v>
      </c>
      <c r="BJ25" s="11">
        <f t="shared" si="20"/>
        <v>0</v>
      </c>
      <c r="BK25" s="10">
        <f t="shared" si="20"/>
        <v>0</v>
      </c>
      <c r="BL25" s="11">
        <f t="shared" si="20"/>
        <v>0</v>
      </c>
      <c r="BM25" s="10">
        <f t="shared" si="20"/>
        <v>0</v>
      </c>
      <c r="BN25" s="7">
        <f t="shared" si="20"/>
        <v>1</v>
      </c>
      <c r="BO25" s="11">
        <f t="shared" si="20"/>
        <v>0</v>
      </c>
      <c r="BP25" s="10">
        <f t="shared" si="20"/>
        <v>0</v>
      </c>
      <c r="BQ25" s="11">
        <f t="shared" si="20"/>
        <v>0</v>
      </c>
      <c r="BR25" s="10">
        <f aca="true" t="shared" si="21" ref="BR25:CW25">SUM(BR17:BR24)</f>
        <v>0</v>
      </c>
      <c r="BS25" s="11">
        <f t="shared" si="21"/>
        <v>0</v>
      </c>
      <c r="BT25" s="10">
        <f t="shared" si="21"/>
        <v>0</v>
      </c>
      <c r="BU25" s="11">
        <f t="shared" si="21"/>
        <v>0</v>
      </c>
      <c r="BV25" s="10">
        <f t="shared" si="21"/>
        <v>0</v>
      </c>
      <c r="BW25" s="7">
        <f t="shared" si="21"/>
        <v>0</v>
      </c>
      <c r="BX25" s="7">
        <f t="shared" si="21"/>
        <v>1</v>
      </c>
      <c r="BY25" s="11">
        <f t="shared" si="21"/>
        <v>0</v>
      </c>
      <c r="BZ25" s="10">
        <f t="shared" si="21"/>
        <v>0</v>
      </c>
      <c r="CA25" s="11">
        <f t="shared" si="21"/>
        <v>30</v>
      </c>
      <c r="CB25" s="10">
        <f t="shared" si="21"/>
        <v>0</v>
      </c>
      <c r="CC25" s="11">
        <f t="shared" si="21"/>
        <v>30</v>
      </c>
      <c r="CD25" s="10">
        <f t="shared" si="21"/>
        <v>0</v>
      </c>
      <c r="CE25" s="11">
        <f t="shared" si="21"/>
        <v>0</v>
      </c>
      <c r="CF25" s="10">
        <f t="shared" si="21"/>
        <v>0</v>
      </c>
      <c r="CG25" s="7">
        <f t="shared" si="21"/>
        <v>2</v>
      </c>
      <c r="CH25" s="11">
        <f t="shared" si="21"/>
        <v>0</v>
      </c>
      <c r="CI25" s="10">
        <f t="shared" si="21"/>
        <v>0</v>
      </c>
      <c r="CJ25" s="11">
        <f t="shared" si="21"/>
        <v>0</v>
      </c>
      <c r="CK25" s="10">
        <f t="shared" si="21"/>
        <v>0</v>
      </c>
      <c r="CL25" s="11">
        <f t="shared" si="21"/>
        <v>0</v>
      </c>
      <c r="CM25" s="10">
        <f t="shared" si="21"/>
        <v>0</v>
      </c>
      <c r="CN25" s="11">
        <f t="shared" si="21"/>
        <v>0</v>
      </c>
      <c r="CO25" s="10">
        <f t="shared" si="21"/>
        <v>0</v>
      </c>
      <c r="CP25" s="7">
        <f t="shared" si="21"/>
        <v>0</v>
      </c>
      <c r="CQ25" s="7">
        <f t="shared" si="21"/>
        <v>2</v>
      </c>
      <c r="CR25" s="11">
        <f t="shared" si="21"/>
        <v>0</v>
      </c>
      <c r="CS25" s="10">
        <f t="shared" si="21"/>
        <v>0</v>
      </c>
      <c r="CT25" s="11">
        <f t="shared" si="21"/>
        <v>0</v>
      </c>
      <c r="CU25" s="10">
        <f t="shared" si="21"/>
        <v>0</v>
      </c>
      <c r="CV25" s="11">
        <f t="shared" si="21"/>
        <v>60</v>
      </c>
      <c r="CW25" s="10">
        <f t="shared" si="21"/>
        <v>0</v>
      </c>
      <c r="CX25" s="11">
        <f aca="true" t="shared" si="22" ref="CX25:EC25">SUM(CX17:CX24)</f>
        <v>0</v>
      </c>
      <c r="CY25" s="10">
        <f t="shared" si="22"/>
        <v>0</v>
      </c>
      <c r="CZ25" s="7">
        <f t="shared" si="22"/>
        <v>3</v>
      </c>
      <c r="DA25" s="11">
        <f t="shared" si="22"/>
        <v>0</v>
      </c>
      <c r="DB25" s="10">
        <f t="shared" si="22"/>
        <v>0</v>
      </c>
      <c r="DC25" s="11">
        <f t="shared" si="22"/>
        <v>0</v>
      </c>
      <c r="DD25" s="10">
        <f t="shared" si="22"/>
        <v>0</v>
      </c>
      <c r="DE25" s="11">
        <f t="shared" si="22"/>
        <v>0</v>
      </c>
      <c r="DF25" s="10">
        <f t="shared" si="22"/>
        <v>0</v>
      </c>
      <c r="DG25" s="11">
        <f t="shared" si="22"/>
        <v>0</v>
      </c>
      <c r="DH25" s="10">
        <f t="shared" si="22"/>
        <v>0</v>
      </c>
      <c r="DI25" s="7">
        <f t="shared" si="22"/>
        <v>0</v>
      </c>
      <c r="DJ25" s="7">
        <f t="shared" si="22"/>
        <v>3</v>
      </c>
      <c r="DK25" s="11">
        <f t="shared" si="22"/>
        <v>0</v>
      </c>
      <c r="DL25" s="10">
        <f t="shared" si="22"/>
        <v>0</v>
      </c>
      <c r="DM25" s="11">
        <f t="shared" si="22"/>
        <v>0</v>
      </c>
      <c r="DN25" s="10">
        <f t="shared" si="22"/>
        <v>0</v>
      </c>
      <c r="DO25" s="11">
        <f t="shared" si="22"/>
        <v>60</v>
      </c>
      <c r="DP25" s="10">
        <f t="shared" si="22"/>
        <v>0</v>
      </c>
      <c r="DQ25" s="11">
        <f t="shared" si="22"/>
        <v>0</v>
      </c>
      <c r="DR25" s="10">
        <f t="shared" si="22"/>
        <v>0</v>
      </c>
      <c r="DS25" s="7">
        <f t="shared" si="22"/>
        <v>4</v>
      </c>
      <c r="DT25" s="11">
        <f t="shared" si="22"/>
        <v>0</v>
      </c>
      <c r="DU25" s="10">
        <f t="shared" si="22"/>
        <v>0</v>
      </c>
      <c r="DV25" s="11">
        <f t="shared" si="22"/>
        <v>0</v>
      </c>
      <c r="DW25" s="10">
        <f t="shared" si="22"/>
        <v>0</v>
      </c>
      <c r="DX25" s="11">
        <f t="shared" si="22"/>
        <v>0</v>
      </c>
      <c r="DY25" s="10">
        <f t="shared" si="22"/>
        <v>0</v>
      </c>
      <c r="DZ25" s="11">
        <f t="shared" si="22"/>
        <v>0</v>
      </c>
      <c r="EA25" s="10">
        <f t="shared" si="22"/>
        <v>0</v>
      </c>
      <c r="EB25" s="7">
        <f t="shared" si="22"/>
        <v>0</v>
      </c>
      <c r="EC25" s="7">
        <f t="shared" si="22"/>
        <v>4</v>
      </c>
      <c r="ED25" s="11">
        <f aca="true" t="shared" si="23" ref="ED25:FI25">SUM(ED17:ED24)</f>
        <v>15</v>
      </c>
      <c r="EE25" s="10">
        <f t="shared" si="23"/>
        <v>0</v>
      </c>
      <c r="EF25" s="11">
        <f t="shared" si="23"/>
        <v>15</v>
      </c>
      <c r="EG25" s="10">
        <f t="shared" si="23"/>
        <v>0</v>
      </c>
      <c r="EH25" s="11">
        <f t="shared" si="23"/>
        <v>0</v>
      </c>
      <c r="EI25" s="10">
        <f t="shared" si="23"/>
        <v>0</v>
      </c>
      <c r="EJ25" s="11">
        <f t="shared" si="23"/>
        <v>0</v>
      </c>
      <c r="EK25" s="10">
        <f t="shared" si="23"/>
        <v>0</v>
      </c>
      <c r="EL25" s="7">
        <f t="shared" si="23"/>
        <v>2</v>
      </c>
      <c r="EM25" s="11">
        <f t="shared" si="23"/>
        <v>0</v>
      </c>
      <c r="EN25" s="10">
        <f t="shared" si="23"/>
        <v>0</v>
      </c>
      <c r="EO25" s="11">
        <f t="shared" si="23"/>
        <v>0</v>
      </c>
      <c r="EP25" s="10">
        <f t="shared" si="23"/>
        <v>0</v>
      </c>
      <c r="EQ25" s="11">
        <f t="shared" si="23"/>
        <v>0</v>
      </c>
      <c r="ER25" s="10">
        <f t="shared" si="23"/>
        <v>0</v>
      </c>
      <c r="ES25" s="11">
        <f t="shared" si="23"/>
        <v>0</v>
      </c>
      <c r="ET25" s="10">
        <f t="shared" si="23"/>
        <v>0</v>
      </c>
      <c r="EU25" s="7">
        <f t="shared" si="23"/>
        <v>0</v>
      </c>
      <c r="EV25" s="7">
        <f t="shared" si="23"/>
        <v>2</v>
      </c>
      <c r="EW25" s="11">
        <f t="shared" si="23"/>
        <v>0</v>
      </c>
      <c r="EX25" s="10">
        <f t="shared" si="23"/>
        <v>0</v>
      </c>
      <c r="EY25" s="11">
        <f t="shared" si="23"/>
        <v>0</v>
      </c>
      <c r="EZ25" s="10">
        <f t="shared" si="23"/>
        <v>0</v>
      </c>
      <c r="FA25" s="11">
        <f t="shared" si="23"/>
        <v>0</v>
      </c>
      <c r="FB25" s="10">
        <f t="shared" si="23"/>
        <v>0</v>
      </c>
      <c r="FC25" s="11">
        <f t="shared" si="23"/>
        <v>0</v>
      </c>
      <c r="FD25" s="10">
        <f t="shared" si="23"/>
        <v>0</v>
      </c>
      <c r="FE25" s="7">
        <f t="shared" si="23"/>
        <v>0</v>
      </c>
      <c r="FF25" s="11">
        <f t="shared" si="23"/>
        <v>0</v>
      </c>
      <c r="FG25" s="10">
        <f t="shared" si="23"/>
        <v>0</v>
      </c>
      <c r="FH25" s="11">
        <f t="shared" si="23"/>
        <v>0</v>
      </c>
      <c r="FI25" s="10">
        <f t="shared" si="23"/>
        <v>0</v>
      </c>
      <c r="FJ25" s="11">
        <f aca="true" t="shared" si="24" ref="FJ25:FO25">SUM(FJ17:FJ24)</f>
        <v>0</v>
      </c>
      <c r="FK25" s="10">
        <f t="shared" si="24"/>
        <v>0</v>
      </c>
      <c r="FL25" s="11">
        <f t="shared" si="24"/>
        <v>0</v>
      </c>
      <c r="FM25" s="10">
        <f t="shared" si="24"/>
        <v>0</v>
      </c>
      <c r="FN25" s="7">
        <f t="shared" si="24"/>
        <v>0</v>
      </c>
      <c r="FO25" s="7">
        <f t="shared" si="24"/>
        <v>0</v>
      </c>
    </row>
    <row r="26" spans="1:171" ht="19.5" customHeight="1">
      <c r="A26" s="14" t="s">
        <v>76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4"/>
      <c r="FO26" s="15"/>
    </row>
    <row r="27" spans="1:171" ht="12">
      <c r="A27" s="6"/>
      <c r="B27" s="6"/>
      <c r="C27" s="6"/>
      <c r="D27" s="6" t="s">
        <v>77</v>
      </c>
      <c r="E27" s="3" t="s">
        <v>78</v>
      </c>
      <c r="F27" s="6">
        <f>COUNTIF(T27:FM27,"e")</f>
        <v>1</v>
      </c>
      <c r="G27" s="6">
        <f>COUNTIF(T27:FM27,"z")</f>
        <v>1</v>
      </c>
      <c r="H27" s="6">
        <f>SUM(I27:P27)</f>
        <v>60</v>
      </c>
      <c r="I27" s="6">
        <f>T27+AM27+BF27+BY27+CR27+DK27+ED27+EW27</f>
        <v>30</v>
      </c>
      <c r="J27" s="6">
        <f>V27+AO27+BH27+CA27+CT27+DM27+EF27+EY27</f>
        <v>30</v>
      </c>
      <c r="K27" s="6">
        <f>X27+AQ27+BJ27+CC27+CV27+DO27+EH27+FA27</f>
        <v>0</v>
      </c>
      <c r="L27" s="6">
        <f>Z27+AS27+BL27+CE27+CX27+DQ27+EJ27+FC27</f>
        <v>0</v>
      </c>
      <c r="M27" s="6">
        <f>AC27+AV27+BO27+CH27+DA27+DT27+EM27+FF27</f>
        <v>0</v>
      </c>
      <c r="N27" s="6">
        <f>AE27+AX27+BQ27+CJ27+DC27+DV27+EO27+FH27</f>
        <v>0</v>
      </c>
      <c r="O27" s="6">
        <f>AG27+AZ27+BS27+CL27+DE27+DX27+EQ27+FJ27</f>
        <v>0</v>
      </c>
      <c r="P27" s="6">
        <f>AI27+BB27+BU27+CN27+DG27+DZ27+ES27+FL27</f>
        <v>0</v>
      </c>
      <c r="Q27" s="7">
        <f>AL27+BE27+BX27+CQ27+DJ27+EC27+EV27+FO27</f>
        <v>6</v>
      </c>
      <c r="R27" s="7">
        <f>AK27+BD27+BW27+CP27+DI27+EB27+EU27+FN27</f>
        <v>0</v>
      </c>
      <c r="S27" s="7">
        <v>2.64</v>
      </c>
      <c r="T27" s="11">
        <v>30</v>
      </c>
      <c r="U27" s="10" t="s">
        <v>68</v>
      </c>
      <c r="V27" s="11">
        <v>30</v>
      </c>
      <c r="W27" s="10" t="s">
        <v>60</v>
      </c>
      <c r="X27" s="11"/>
      <c r="Y27" s="10"/>
      <c r="Z27" s="11"/>
      <c r="AA27" s="10"/>
      <c r="AB27" s="7">
        <v>6</v>
      </c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AB27+AK27</f>
        <v>6</v>
      </c>
      <c r="AM27" s="11"/>
      <c r="AN27" s="10"/>
      <c r="AO27" s="11"/>
      <c r="AP27" s="10"/>
      <c r="AQ27" s="11"/>
      <c r="AR27" s="10"/>
      <c r="AS27" s="11"/>
      <c r="AT27" s="10"/>
      <c r="AU27" s="7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>AU27+BD27</f>
        <v>0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BN27+BW27</f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CG27+CP27</f>
        <v>0</v>
      </c>
      <c r="CR27" s="11"/>
      <c r="CS27" s="10"/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>CZ27+DI27</f>
        <v>0</v>
      </c>
      <c r="DK27" s="11"/>
      <c r="DL27" s="10"/>
      <c r="DM27" s="11"/>
      <c r="DN27" s="10"/>
      <c r="DO27" s="11"/>
      <c r="DP27" s="10"/>
      <c r="DQ27" s="11"/>
      <c r="DR27" s="10"/>
      <c r="DS27" s="7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>DS27+EB27</f>
        <v>0</v>
      </c>
      <c r="ED27" s="11"/>
      <c r="EE27" s="10"/>
      <c r="EF27" s="11"/>
      <c r="EG27" s="10"/>
      <c r="EH27" s="11"/>
      <c r="EI27" s="10"/>
      <c r="EJ27" s="11"/>
      <c r="EK27" s="10"/>
      <c r="EL27" s="7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>EL27+EU27</f>
        <v>0</v>
      </c>
      <c r="EW27" s="11"/>
      <c r="EX27" s="10"/>
      <c r="EY27" s="11"/>
      <c r="EZ27" s="10"/>
      <c r="FA27" s="11"/>
      <c r="FB27" s="10"/>
      <c r="FC27" s="11"/>
      <c r="FD27" s="10"/>
      <c r="FE27" s="7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>FE27+FN27</f>
        <v>0</v>
      </c>
    </row>
    <row r="28" spans="1:171" ht="12">
      <c r="A28" s="6"/>
      <c r="B28" s="6"/>
      <c r="C28" s="6"/>
      <c r="D28" s="6" t="s">
        <v>79</v>
      </c>
      <c r="E28" s="3" t="s">
        <v>80</v>
      </c>
      <c r="F28" s="6">
        <f>COUNTIF(T28:FM28,"e")</f>
        <v>1</v>
      </c>
      <c r="G28" s="6">
        <f>COUNTIF(T28:FM28,"z")</f>
        <v>1</v>
      </c>
      <c r="H28" s="6">
        <f>SUM(I28:P28)</f>
        <v>60</v>
      </c>
      <c r="I28" s="6">
        <f>T28+AM28+BF28+BY28+CR28+DK28+ED28+EW28</f>
        <v>30</v>
      </c>
      <c r="J28" s="6">
        <f>V28+AO28+BH28+CA28+CT28+DM28+EF28+EY28</f>
        <v>30</v>
      </c>
      <c r="K28" s="6">
        <f>X28+AQ28+BJ28+CC28+CV28+DO28+EH28+FA28</f>
        <v>0</v>
      </c>
      <c r="L28" s="6">
        <f>Z28+AS28+BL28+CE28+CX28+DQ28+EJ28+FC28</f>
        <v>0</v>
      </c>
      <c r="M28" s="6">
        <f>AC28+AV28+BO28+CH28+DA28+DT28+EM28+FF28</f>
        <v>0</v>
      </c>
      <c r="N28" s="6">
        <f>AE28+AX28+BQ28+CJ28+DC28+DV28+EO28+FH28</f>
        <v>0</v>
      </c>
      <c r="O28" s="6">
        <f>AG28+AZ28+BS28+CL28+DE28+DX28+EQ28+FJ28</f>
        <v>0</v>
      </c>
      <c r="P28" s="6">
        <f>AI28+BB28+BU28+CN28+DG28+DZ28+ES28+FL28</f>
        <v>0</v>
      </c>
      <c r="Q28" s="7">
        <f>AL28+BE28+BX28+CQ28+DJ28+EC28+EV28+FO28</f>
        <v>6</v>
      </c>
      <c r="R28" s="7">
        <f>AK28+BD28+BW28+CP28+DI28+EB28+EU28+FN28</f>
        <v>0</v>
      </c>
      <c r="S28" s="7">
        <v>2.64</v>
      </c>
      <c r="T28" s="11">
        <v>30</v>
      </c>
      <c r="U28" s="10" t="s">
        <v>68</v>
      </c>
      <c r="V28" s="11">
        <v>30</v>
      </c>
      <c r="W28" s="10" t="s">
        <v>60</v>
      </c>
      <c r="X28" s="11"/>
      <c r="Y28" s="10"/>
      <c r="Z28" s="11"/>
      <c r="AA28" s="10"/>
      <c r="AB28" s="7">
        <v>6</v>
      </c>
      <c r="AC28" s="11"/>
      <c r="AD28" s="10"/>
      <c r="AE28" s="11"/>
      <c r="AF28" s="10"/>
      <c r="AG28" s="11"/>
      <c r="AH28" s="10"/>
      <c r="AI28" s="11"/>
      <c r="AJ28" s="10"/>
      <c r="AK28" s="7"/>
      <c r="AL28" s="7">
        <f>AB28+AK28</f>
        <v>6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>AU28+BD28</f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>BN28+BW28</f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>CG28+CP28</f>
        <v>0</v>
      </c>
      <c r="CR28" s="11"/>
      <c r="CS28" s="10"/>
      <c r="CT28" s="11"/>
      <c r="CU28" s="10"/>
      <c r="CV28" s="11"/>
      <c r="CW28" s="10"/>
      <c r="CX28" s="11"/>
      <c r="CY28" s="10"/>
      <c r="CZ28" s="7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>CZ28+DI28</f>
        <v>0</v>
      </c>
      <c r="DK28" s="11"/>
      <c r="DL28" s="10"/>
      <c r="DM28" s="11"/>
      <c r="DN28" s="10"/>
      <c r="DO28" s="11"/>
      <c r="DP28" s="10"/>
      <c r="DQ28" s="11"/>
      <c r="DR28" s="10"/>
      <c r="DS28" s="7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>DS28+EB28</f>
        <v>0</v>
      </c>
      <c r="ED28" s="11"/>
      <c r="EE28" s="10"/>
      <c r="EF28" s="11"/>
      <c r="EG28" s="10"/>
      <c r="EH28" s="11"/>
      <c r="EI28" s="10"/>
      <c r="EJ28" s="11"/>
      <c r="EK28" s="10"/>
      <c r="EL28" s="7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>EL28+EU28</f>
        <v>0</v>
      </c>
      <c r="EW28" s="11"/>
      <c r="EX28" s="10"/>
      <c r="EY28" s="11"/>
      <c r="EZ28" s="10"/>
      <c r="FA28" s="11"/>
      <c r="FB28" s="10"/>
      <c r="FC28" s="11"/>
      <c r="FD28" s="10"/>
      <c r="FE28" s="7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>FE28+FN28</f>
        <v>0</v>
      </c>
    </row>
    <row r="29" spans="1:171" ht="12">
      <c r="A29" s="6"/>
      <c r="B29" s="6"/>
      <c r="C29" s="6"/>
      <c r="D29" s="6" t="s">
        <v>81</v>
      </c>
      <c r="E29" s="3" t="s">
        <v>82</v>
      </c>
      <c r="F29" s="6">
        <f>COUNTIF(T29:FM29,"e")</f>
        <v>1</v>
      </c>
      <c r="G29" s="6">
        <f>COUNTIF(T29:FM29,"z")</f>
        <v>2</v>
      </c>
      <c r="H29" s="6">
        <f>SUM(I29:P29)</f>
        <v>75</v>
      </c>
      <c r="I29" s="6">
        <f>T29+AM29+BF29+BY29+CR29+DK29+ED29+EW29</f>
        <v>30</v>
      </c>
      <c r="J29" s="6">
        <f>V29+AO29+BH29+CA29+CT29+DM29+EF29+EY29</f>
        <v>15</v>
      </c>
      <c r="K29" s="6">
        <f>X29+AQ29+BJ29+CC29+CV29+DO29+EH29+FA29</f>
        <v>0</v>
      </c>
      <c r="L29" s="6">
        <f>Z29+AS29+BL29+CE29+CX29+DQ29+EJ29+FC29</f>
        <v>0</v>
      </c>
      <c r="M29" s="6">
        <f>AC29+AV29+BO29+CH29+DA29+DT29+EM29+FF29</f>
        <v>30</v>
      </c>
      <c r="N29" s="6">
        <f>AE29+AX29+BQ29+CJ29+DC29+DV29+EO29+FH29</f>
        <v>0</v>
      </c>
      <c r="O29" s="6">
        <f>AG29+AZ29+BS29+CL29+DE29+DX29+EQ29+FJ29</f>
        <v>0</v>
      </c>
      <c r="P29" s="6">
        <f>AI29+BB29+BU29+CN29+DG29+DZ29+ES29+FL29</f>
        <v>0</v>
      </c>
      <c r="Q29" s="7">
        <f>AL29+BE29+BX29+CQ29+DJ29+EC29+EV29+FO29</f>
        <v>7</v>
      </c>
      <c r="R29" s="7">
        <f>AK29+BD29+BW29+CP29+DI29+EB29+EU29+FN29</f>
        <v>3</v>
      </c>
      <c r="S29" s="7">
        <v>3.32</v>
      </c>
      <c r="T29" s="11"/>
      <c r="U29" s="10"/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>AB29+AK29</f>
        <v>0</v>
      </c>
      <c r="AM29" s="11">
        <v>30</v>
      </c>
      <c r="AN29" s="10" t="s">
        <v>68</v>
      </c>
      <c r="AO29" s="11">
        <v>15</v>
      </c>
      <c r="AP29" s="10" t="s">
        <v>60</v>
      </c>
      <c r="AQ29" s="11"/>
      <c r="AR29" s="10"/>
      <c r="AS29" s="11"/>
      <c r="AT29" s="10"/>
      <c r="AU29" s="7">
        <v>4</v>
      </c>
      <c r="AV29" s="11">
        <v>30</v>
      </c>
      <c r="AW29" s="10" t="s">
        <v>60</v>
      </c>
      <c r="AX29" s="11"/>
      <c r="AY29" s="10"/>
      <c r="AZ29" s="11"/>
      <c r="BA29" s="10"/>
      <c r="BB29" s="11"/>
      <c r="BC29" s="10"/>
      <c r="BD29" s="7">
        <v>3</v>
      </c>
      <c r="BE29" s="7">
        <f>AU29+BD29</f>
        <v>7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>BN29+BW29</f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>CG29+CP29</f>
        <v>0</v>
      </c>
      <c r="CR29" s="11"/>
      <c r="CS29" s="10"/>
      <c r="CT29" s="11"/>
      <c r="CU29" s="10"/>
      <c r="CV29" s="11"/>
      <c r="CW29" s="10"/>
      <c r="CX29" s="11"/>
      <c r="CY29" s="10"/>
      <c r="CZ29" s="7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>CZ29+DI29</f>
        <v>0</v>
      </c>
      <c r="DK29" s="11"/>
      <c r="DL29" s="10"/>
      <c r="DM29" s="11"/>
      <c r="DN29" s="10"/>
      <c r="DO29" s="11"/>
      <c r="DP29" s="10"/>
      <c r="DQ29" s="11"/>
      <c r="DR29" s="10"/>
      <c r="DS29" s="7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>DS29+EB29</f>
        <v>0</v>
      </c>
      <c r="ED29" s="11"/>
      <c r="EE29" s="10"/>
      <c r="EF29" s="11"/>
      <c r="EG29" s="10"/>
      <c r="EH29" s="11"/>
      <c r="EI29" s="10"/>
      <c r="EJ29" s="11"/>
      <c r="EK29" s="10"/>
      <c r="EL29" s="7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>EL29+EU29</f>
        <v>0</v>
      </c>
      <c r="EW29" s="11"/>
      <c r="EX29" s="10"/>
      <c r="EY29" s="11"/>
      <c r="EZ29" s="10"/>
      <c r="FA29" s="11"/>
      <c r="FB29" s="10"/>
      <c r="FC29" s="11"/>
      <c r="FD29" s="10"/>
      <c r="FE29" s="7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>FE29+FN29</f>
        <v>0</v>
      </c>
    </row>
    <row r="30" spans="1:171" ht="12">
      <c r="A30" s="6"/>
      <c r="B30" s="6"/>
      <c r="C30" s="6"/>
      <c r="D30" s="6" t="s">
        <v>83</v>
      </c>
      <c r="E30" s="3" t="s">
        <v>84</v>
      </c>
      <c r="F30" s="6">
        <f>COUNTIF(T30:FM30,"e")</f>
        <v>1</v>
      </c>
      <c r="G30" s="6">
        <f>COUNTIF(T30:FM30,"z")</f>
        <v>1</v>
      </c>
      <c r="H30" s="6">
        <f>SUM(I30:P30)</f>
        <v>60</v>
      </c>
      <c r="I30" s="6">
        <f>T30+AM30+BF30+BY30+CR30+DK30+ED30+EW30</f>
        <v>30</v>
      </c>
      <c r="J30" s="6">
        <f>V30+AO30+BH30+CA30+CT30+DM30+EF30+EY30</f>
        <v>30</v>
      </c>
      <c r="K30" s="6">
        <f>X30+AQ30+BJ30+CC30+CV30+DO30+EH30+FA30</f>
        <v>0</v>
      </c>
      <c r="L30" s="6">
        <f>Z30+AS30+BL30+CE30+CX30+DQ30+EJ30+FC30</f>
        <v>0</v>
      </c>
      <c r="M30" s="6">
        <f>AC30+AV30+BO30+CH30+DA30+DT30+EM30+FF30</f>
        <v>0</v>
      </c>
      <c r="N30" s="6">
        <f>AE30+AX30+BQ30+CJ30+DC30+DV30+EO30+FH30</f>
        <v>0</v>
      </c>
      <c r="O30" s="6">
        <f>AG30+AZ30+BS30+CL30+DE30+DX30+EQ30+FJ30</f>
        <v>0</v>
      </c>
      <c r="P30" s="6">
        <f>AI30+BB30+BU30+CN30+DG30+DZ30+ES30+FL30</f>
        <v>0</v>
      </c>
      <c r="Q30" s="7">
        <f>AL30+BE30+BX30+CQ30+DJ30+EC30+EV30+FO30</f>
        <v>5</v>
      </c>
      <c r="R30" s="7">
        <f>AK30+BD30+BW30+CP30+DI30+EB30+EU30+FN30</f>
        <v>0</v>
      </c>
      <c r="S30" s="7">
        <v>2.66</v>
      </c>
      <c r="T30" s="11"/>
      <c r="U30" s="10"/>
      <c r="V30" s="11"/>
      <c r="W30" s="10"/>
      <c r="X30" s="11"/>
      <c r="Y30" s="10"/>
      <c r="Z30" s="11"/>
      <c r="AA30" s="10"/>
      <c r="AB30" s="7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>AB30+AK30</f>
        <v>0</v>
      </c>
      <c r="AM30" s="11">
        <v>30</v>
      </c>
      <c r="AN30" s="10" t="s">
        <v>68</v>
      </c>
      <c r="AO30" s="11">
        <v>30</v>
      </c>
      <c r="AP30" s="10" t="s">
        <v>60</v>
      </c>
      <c r="AQ30" s="11"/>
      <c r="AR30" s="10"/>
      <c r="AS30" s="11"/>
      <c r="AT30" s="10"/>
      <c r="AU30" s="7">
        <v>5</v>
      </c>
      <c r="AV30" s="11"/>
      <c r="AW30" s="10"/>
      <c r="AX30" s="11"/>
      <c r="AY30" s="10"/>
      <c r="AZ30" s="11"/>
      <c r="BA30" s="10"/>
      <c r="BB30" s="11"/>
      <c r="BC30" s="10"/>
      <c r="BD30" s="7"/>
      <c r="BE30" s="7">
        <f>AU30+BD30</f>
        <v>5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>BN30+BW30</f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>CG30+CP30</f>
        <v>0</v>
      </c>
      <c r="CR30" s="11"/>
      <c r="CS30" s="10"/>
      <c r="CT30" s="11"/>
      <c r="CU30" s="10"/>
      <c r="CV30" s="11"/>
      <c r="CW30" s="10"/>
      <c r="CX30" s="11"/>
      <c r="CY30" s="10"/>
      <c r="CZ30" s="7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>CZ30+DI30</f>
        <v>0</v>
      </c>
      <c r="DK30" s="11"/>
      <c r="DL30" s="10"/>
      <c r="DM30" s="11"/>
      <c r="DN30" s="10"/>
      <c r="DO30" s="11"/>
      <c r="DP30" s="10"/>
      <c r="DQ30" s="11"/>
      <c r="DR30" s="10"/>
      <c r="DS30" s="7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>DS30+EB30</f>
        <v>0</v>
      </c>
      <c r="ED30" s="11"/>
      <c r="EE30" s="10"/>
      <c r="EF30" s="11"/>
      <c r="EG30" s="10"/>
      <c r="EH30" s="11"/>
      <c r="EI30" s="10"/>
      <c r="EJ30" s="11"/>
      <c r="EK30" s="10"/>
      <c r="EL30" s="7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>EL30+EU30</f>
        <v>0</v>
      </c>
      <c r="EW30" s="11"/>
      <c r="EX30" s="10"/>
      <c r="EY30" s="11"/>
      <c r="EZ30" s="10"/>
      <c r="FA30" s="11"/>
      <c r="FB30" s="10"/>
      <c r="FC30" s="11"/>
      <c r="FD30" s="10"/>
      <c r="FE30" s="7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>FE30+FN30</f>
        <v>0</v>
      </c>
    </row>
    <row r="31" spans="1:171" ht="12">
      <c r="A31" s="6"/>
      <c r="B31" s="6"/>
      <c r="C31" s="6"/>
      <c r="D31" s="6" t="s">
        <v>85</v>
      </c>
      <c r="E31" s="3" t="s">
        <v>86</v>
      </c>
      <c r="F31" s="6">
        <f>COUNTIF(T31:FM31,"e")</f>
        <v>0</v>
      </c>
      <c r="G31" s="6">
        <f>COUNTIF(T31:FM31,"z")</f>
        <v>2</v>
      </c>
      <c r="H31" s="6">
        <f>SUM(I31:P31)</f>
        <v>60</v>
      </c>
      <c r="I31" s="6">
        <f>T31+AM31+BF31+BY31+CR31+DK31+ED31+EW31</f>
        <v>30</v>
      </c>
      <c r="J31" s="6">
        <f>V31+AO31+BH31+CA31+CT31+DM31+EF31+EY31</f>
        <v>0</v>
      </c>
      <c r="K31" s="6">
        <f>X31+AQ31+BJ31+CC31+CV31+DO31+EH31+FA31</f>
        <v>0</v>
      </c>
      <c r="L31" s="6">
        <f>Z31+AS31+BL31+CE31+CX31+DQ31+EJ31+FC31</f>
        <v>0</v>
      </c>
      <c r="M31" s="6">
        <f>AC31+AV31+BO31+CH31+DA31+DT31+EM31+FF31</f>
        <v>30</v>
      </c>
      <c r="N31" s="6">
        <f>AE31+AX31+BQ31+CJ31+DC31+DV31+EO31+FH31</f>
        <v>0</v>
      </c>
      <c r="O31" s="6">
        <f>AG31+AZ31+BS31+CL31+DE31+DX31+EQ31+FJ31</f>
        <v>0</v>
      </c>
      <c r="P31" s="6">
        <f>AI31+BB31+BU31+CN31+DG31+DZ31+ES31+FL31</f>
        <v>0</v>
      </c>
      <c r="Q31" s="7">
        <f>AL31+BE31+BX31+CQ31+DJ31+EC31+EV31+FO31</f>
        <v>6</v>
      </c>
      <c r="R31" s="7">
        <f>AK31+BD31+BW31+CP31+DI31+EB31+EU31+FN31</f>
        <v>3</v>
      </c>
      <c r="S31" s="7">
        <v>2.6</v>
      </c>
      <c r="T31" s="11">
        <v>30</v>
      </c>
      <c r="U31" s="10" t="s">
        <v>60</v>
      </c>
      <c r="V31" s="11"/>
      <c r="W31" s="10"/>
      <c r="X31" s="11"/>
      <c r="Y31" s="10"/>
      <c r="Z31" s="11"/>
      <c r="AA31" s="10"/>
      <c r="AB31" s="7">
        <v>3</v>
      </c>
      <c r="AC31" s="11">
        <v>30</v>
      </c>
      <c r="AD31" s="10" t="s">
        <v>60</v>
      </c>
      <c r="AE31" s="11"/>
      <c r="AF31" s="10"/>
      <c r="AG31" s="11"/>
      <c r="AH31" s="10"/>
      <c r="AI31" s="11"/>
      <c r="AJ31" s="10"/>
      <c r="AK31" s="7">
        <v>3</v>
      </c>
      <c r="AL31" s="7">
        <f>AB31+AK31</f>
        <v>6</v>
      </c>
      <c r="AM31" s="11"/>
      <c r="AN31" s="10"/>
      <c r="AO31" s="11"/>
      <c r="AP31" s="10"/>
      <c r="AQ31" s="11"/>
      <c r="AR31" s="10"/>
      <c r="AS31" s="11"/>
      <c r="AT31" s="10"/>
      <c r="AU31" s="7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>AU31+BD31</f>
        <v>0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>BN31+BW31</f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>CG31+CP31</f>
        <v>0</v>
      </c>
      <c r="CR31" s="11"/>
      <c r="CS31" s="10"/>
      <c r="CT31" s="11"/>
      <c r="CU31" s="10"/>
      <c r="CV31" s="11"/>
      <c r="CW31" s="10"/>
      <c r="CX31" s="11"/>
      <c r="CY31" s="10"/>
      <c r="CZ31" s="7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>CZ31+DI31</f>
        <v>0</v>
      </c>
      <c r="DK31" s="11"/>
      <c r="DL31" s="10"/>
      <c r="DM31" s="11"/>
      <c r="DN31" s="10"/>
      <c r="DO31" s="11"/>
      <c r="DP31" s="10"/>
      <c r="DQ31" s="11"/>
      <c r="DR31" s="10"/>
      <c r="DS31" s="7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>DS31+EB31</f>
        <v>0</v>
      </c>
      <c r="ED31" s="11"/>
      <c r="EE31" s="10"/>
      <c r="EF31" s="11"/>
      <c r="EG31" s="10"/>
      <c r="EH31" s="11"/>
      <c r="EI31" s="10"/>
      <c r="EJ31" s="11"/>
      <c r="EK31" s="10"/>
      <c r="EL31" s="7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>EL31+EU31</f>
        <v>0</v>
      </c>
      <c r="EW31" s="11"/>
      <c r="EX31" s="10"/>
      <c r="EY31" s="11"/>
      <c r="EZ31" s="10"/>
      <c r="FA31" s="11"/>
      <c r="FB31" s="10"/>
      <c r="FC31" s="11"/>
      <c r="FD31" s="10"/>
      <c r="FE31" s="7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>FE31+FN31</f>
        <v>0</v>
      </c>
    </row>
    <row r="32" spans="1:171" ht="15.75" customHeight="1">
      <c r="A32" s="6"/>
      <c r="B32" s="6"/>
      <c r="C32" s="6"/>
      <c r="D32" s="6"/>
      <c r="E32" s="6" t="s">
        <v>75</v>
      </c>
      <c r="F32" s="6">
        <f aca="true" t="shared" si="25" ref="F32:AK32">SUM(F27:F31)</f>
        <v>4</v>
      </c>
      <c r="G32" s="6">
        <f t="shared" si="25"/>
        <v>7</v>
      </c>
      <c r="H32" s="6">
        <f t="shared" si="25"/>
        <v>315</v>
      </c>
      <c r="I32" s="6">
        <f t="shared" si="25"/>
        <v>150</v>
      </c>
      <c r="J32" s="6">
        <f t="shared" si="25"/>
        <v>105</v>
      </c>
      <c r="K32" s="6">
        <f t="shared" si="25"/>
        <v>0</v>
      </c>
      <c r="L32" s="6">
        <f t="shared" si="25"/>
        <v>0</v>
      </c>
      <c r="M32" s="6">
        <f t="shared" si="25"/>
        <v>60</v>
      </c>
      <c r="N32" s="6">
        <f t="shared" si="25"/>
        <v>0</v>
      </c>
      <c r="O32" s="6">
        <f t="shared" si="25"/>
        <v>0</v>
      </c>
      <c r="P32" s="6">
        <f t="shared" si="25"/>
        <v>0</v>
      </c>
      <c r="Q32" s="7">
        <f t="shared" si="25"/>
        <v>30</v>
      </c>
      <c r="R32" s="7">
        <f t="shared" si="25"/>
        <v>6</v>
      </c>
      <c r="S32" s="7">
        <f t="shared" si="25"/>
        <v>13.86</v>
      </c>
      <c r="T32" s="11">
        <f t="shared" si="25"/>
        <v>90</v>
      </c>
      <c r="U32" s="10">
        <f t="shared" si="25"/>
        <v>0</v>
      </c>
      <c r="V32" s="11">
        <f t="shared" si="25"/>
        <v>60</v>
      </c>
      <c r="W32" s="10">
        <f t="shared" si="25"/>
        <v>0</v>
      </c>
      <c r="X32" s="11">
        <f t="shared" si="25"/>
        <v>0</v>
      </c>
      <c r="Y32" s="10">
        <f t="shared" si="25"/>
        <v>0</v>
      </c>
      <c r="Z32" s="11">
        <f t="shared" si="25"/>
        <v>0</v>
      </c>
      <c r="AA32" s="10">
        <f t="shared" si="25"/>
        <v>0</v>
      </c>
      <c r="AB32" s="7">
        <f t="shared" si="25"/>
        <v>15</v>
      </c>
      <c r="AC32" s="11">
        <f t="shared" si="25"/>
        <v>30</v>
      </c>
      <c r="AD32" s="10">
        <f t="shared" si="25"/>
        <v>0</v>
      </c>
      <c r="AE32" s="11">
        <f t="shared" si="25"/>
        <v>0</v>
      </c>
      <c r="AF32" s="10">
        <f t="shared" si="25"/>
        <v>0</v>
      </c>
      <c r="AG32" s="11">
        <f t="shared" si="25"/>
        <v>0</v>
      </c>
      <c r="AH32" s="10">
        <f t="shared" si="25"/>
        <v>0</v>
      </c>
      <c r="AI32" s="11">
        <f t="shared" si="25"/>
        <v>0</v>
      </c>
      <c r="AJ32" s="10">
        <f t="shared" si="25"/>
        <v>0</v>
      </c>
      <c r="AK32" s="7">
        <f t="shared" si="25"/>
        <v>3</v>
      </c>
      <c r="AL32" s="7">
        <f aca="true" t="shared" si="26" ref="AL32:BQ32">SUM(AL27:AL31)</f>
        <v>18</v>
      </c>
      <c r="AM32" s="11">
        <f t="shared" si="26"/>
        <v>60</v>
      </c>
      <c r="AN32" s="10">
        <f t="shared" si="26"/>
        <v>0</v>
      </c>
      <c r="AO32" s="11">
        <f t="shared" si="26"/>
        <v>45</v>
      </c>
      <c r="AP32" s="10">
        <f t="shared" si="26"/>
        <v>0</v>
      </c>
      <c r="AQ32" s="11">
        <f t="shared" si="26"/>
        <v>0</v>
      </c>
      <c r="AR32" s="10">
        <f t="shared" si="26"/>
        <v>0</v>
      </c>
      <c r="AS32" s="11">
        <f t="shared" si="26"/>
        <v>0</v>
      </c>
      <c r="AT32" s="10">
        <f t="shared" si="26"/>
        <v>0</v>
      </c>
      <c r="AU32" s="7">
        <f t="shared" si="26"/>
        <v>9</v>
      </c>
      <c r="AV32" s="11">
        <f t="shared" si="26"/>
        <v>30</v>
      </c>
      <c r="AW32" s="10">
        <f t="shared" si="26"/>
        <v>0</v>
      </c>
      <c r="AX32" s="11">
        <f t="shared" si="26"/>
        <v>0</v>
      </c>
      <c r="AY32" s="10">
        <f t="shared" si="26"/>
        <v>0</v>
      </c>
      <c r="AZ32" s="11">
        <f t="shared" si="26"/>
        <v>0</v>
      </c>
      <c r="BA32" s="10">
        <f t="shared" si="26"/>
        <v>0</v>
      </c>
      <c r="BB32" s="11">
        <f t="shared" si="26"/>
        <v>0</v>
      </c>
      <c r="BC32" s="10">
        <f t="shared" si="26"/>
        <v>0</v>
      </c>
      <c r="BD32" s="7">
        <f t="shared" si="26"/>
        <v>3</v>
      </c>
      <c r="BE32" s="7">
        <f t="shared" si="26"/>
        <v>12</v>
      </c>
      <c r="BF32" s="11">
        <f t="shared" si="26"/>
        <v>0</v>
      </c>
      <c r="BG32" s="10">
        <f t="shared" si="26"/>
        <v>0</v>
      </c>
      <c r="BH32" s="11">
        <f t="shared" si="26"/>
        <v>0</v>
      </c>
      <c r="BI32" s="10">
        <f t="shared" si="26"/>
        <v>0</v>
      </c>
      <c r="BJ32" s="11">
        <f t="shared" si="26"/>
        <v>0</v>
      </c>
      <c r="BK32" s="10">
        <f t="shared" si="26"/>
        <v>0</v>
      </c>
      <c r="BL32" s="11">
        <f t="shared" si="26"/>
        <v>0</v>
      </c>
      <c r="BM32" s="10">
        <f t="shared" si="26"/>
        <v>0</v>
      </c>
      <c r="BN32" s="7">
        <f t="shared" si="26"/>
        <v>0</v>
      </c>
      <c r="BO32" s="11">
        <f t="shared" si="26"/>
        <v>0</v>
      </c>
      <c r="BP32" s="10">
        <f t="shared" si="26"/>
        <v>0</v>
      </c>
      <c r="BQ32" s="11">
        <f t="shared" si="26"/>
        <v>0</v>
      </c>
      <c r="BR32" s="10">
        <f aca="true" t="shared" si="27" ref="BR32:CW32">SUM(BR27:BR31)</f>
        <v>0</v>
      </c>
      <c r="BS32" s="11">
        <f t="shared" si="27"/>
        <v>0</v>
      </c>
      <c r="BT32" s="10">
        <f t="shared" si="27"/>
        <v>0</v>
      </c>
      <c r="BU32" s="11">
        <f t="shared" si="27"/>
        <v>0</v>
      </c>
      <c r="BV32" s="10">
        <f t="shared" si="27"/>
        <v>0</v>
      </c>
      <c r="BW32" s="7">
        <f t="shared" si="27"/>
        <v>0</v>
      </c>
      <c r="BX32" s="7">
        <f t="shared" si="27"/>
        <v>0</v>
      </c>
      <c r="BY32" s="11">
        <f t="shared" si="27"/>
        <v>0</v>
      </c>
      <c r="BZ32" s="10">
        <f t="shared" si="27"/>
        <v>0</v>
      </c>
      <c r="CA32" s="11">
        <f t="shared" si="27"/>
        <v>0</v>
      </c>
      <c r="CB32" s="10">
        <f t="shared" si="27"/>
        <v>0</v>
      </c>
      <c r="CC32" s="11">
        <f t="shared" si="27"/>
        <v>0</v>
      </c>
      <c r="CD32" s="10">
        <f t="shared" si="27"/>
        <v>0</v>
      </c>
      <c r="CE32" s="11">
        <f t="shared" si="27"/>
        <v>0</v>
      </c>
      <c r="CF32" s="10">
        <f t="shared" si="27"/>
        <v>0</v>
      </c>
      <c r="CG32" s="7">
        <f t="shared" si="27"/>
        <v>0</v>
      </c>
      <c r="CH32" s="11">
        <f t="shared" si="27"/>
        <v>0</v>
      </c>
      <c r="CI32" s="10">
        <f t="shared" si="27"/>
        <v>0</v>
      </c>
      <c r="CJ32" s="11">
        <f t="shared" si="27"/>
        <v>0</v>
      </c>
      <c r="CK32" s="10">
        <f t="shared" si="27"/>
        <v>0</v>
      </c>
      <c r="CL32" s="11">
        <f t="shared" si="27"/>
        <v>0</v>
      </c>
      <c r="CM32" s="10">
        <f t="shared" si="27"/>
        <v>0</v>
      </c>
      <c r="CN32" s="11">
        <f t="shared" si="27"/>
        <v>0</v>
      </c>
      <c r="CO32" s="10">
        <f t="shared" si="27"/>
        <v>0</v>
      </c>
      <c r="CP32" s="7">
        <f t="shared" si="27"/>
        <v>0</v>
      </c>
      <c r="CQ32" s="7">
        <f t="shared" si="27"/>
        <v>0</v>
      </c>
      <c r="CR32" s="11">
        <f t="shared" si="27"/>
        <v>0</v>
      </c>
      <c r="CS32" s="10">
        <f t="shared" si="27"/>
        <v>0</v>
      </c>
      <c r="CT32" s="11">
        <f t="shared" si="27"/>
        <v>0</v>
      </c>
      <c r="CU32" s="10">
        <f t="shared" si="27"/>
        <v>0</v>
      </c>
      <c r="CV32" s="11">
        <f t="shared" si="27"/>
        <v>0</v>
      </c>
      <c r="CW32" s="10">
        <f t="shared" si="27"/>
        <v>0</v>
      </c>
      <c r="CX32" s="11">
        <f aca="true" t="shared" si="28" ref="CX32:EC32">SUM(CX27:CX31)</f>
        <v>0</v>
      </c>
      <c r="CY32" s="10">
        <f t="shared" si="28"/>
        <v>0</v>
      </c>
      <c r="CZ32" s="7">
        <f t="shared" si="28"/>
        <v>0</v>
      </c>
      <c r="DA32" s="11">
        <f t="shared" si="28"/>
        <v>0</v>
      </c>
      <c r="DB32" s="10">
        <f t="shared" si="28"/>
        <v>0</v>
      </c>
      <c r="DC32" s="11">
        <f t="shared" si="28"/>
        <v>0</v>
      </c>
      <c r="DD32" s="10">
        <f t="shared" si="28"/>
        <v>0</v>
      </c>
      <c r="DE32" s="11">
        <f t="shared" si="28"/>
        <v>0</v>
      </c>
      <c r="DF32" s="10">
        <f t="shared" si="28"/>
        <v>0</v>
      </c>
      <c r="DG32" s="11">
        <f t="shared" si="28"/>
        <v>0</v>
      </c>
      <c r="DH32" s="10">
        <f t="shared" si="28"/>
        <v>0</v>
      </c>
      <c r="DI32" s="7">
        <f t="shared" si="28"/>
        <v>0</v>
      </c>
      <c r="DJ32" s="7">
        <f t="shared" si="28"/>
        <v>0</v>
      </c>
      <c r="DK32" s="11">
        <f t="shared" si="28"/>
        <v>0</v>
      </c>
      <c r="DL32" s="10">
        <f t="shared" si="28"/>
        <v>0</v>
      </c>
      <c r="DM32" s="11">
        <f t="shared" si="28"/>
        <v>0</v>
      </c>
      <c r="DN32" s="10">
        <f t="shared" si="28"/>
        <v>0</v>
      </c>
      <c r="DO32" s="11">
        <f t="shared" si="28"/>
        <v>0</v>
      </c>
      <c r="DP32" s="10">
        <f t="shared" si="28"/>
        <v>0</v>
      </c>
      <c r="DQ32" s="11">
        <f t="shared" si="28"/>
        <v>0</v>
      </c>
      <c r="DR32" s="10">
        <f t="shared" si="28"/>
        <v>0</v>
      </c>
      <c r="DS32" s="7">
        <f t="shared" si="28"/>
        <v>0</v>
      </c>
      <c r="DT32" s="11">
        <f t="shared" si="28"/>
        <v>0</v>
      </c>
      <c r="DU32" s="10">
        <f t="shared" si="28"/>
        <v>0</v>
      </c>
      <c r="DV32" s="11">
        <f t="shared" si="28"/>
        <v>0</v>
      </c>
      <c r="DW32" s="10">
        <f t="shared" si="28"/>
        <v>0</v>
      </c>
      <c r="DX32" s="11">
        <f t="shared" si="28"/>
        <v>0</v>
      </c>
      <c r="DY32" s="10">
        <f t="shared" si="28"/>
        <v>0</v>
      </c>
      <c r="DZ32" s="11">
        <f t="shared" si="28"/>
        <v>0</v>
      </c>
      <c r="EA32" s="10">
        <f t="shared" si="28"/>
        <v>0</v>
      </c>
      <c r="EB32" s="7">
        <f t="shared" si="28"/>
        <v>0</v>
      </c>
      <c r="EC32" s="7">
        <f t="shared" si="28"/>
        <v>0</v>
      </c>
      <c r="ED32" s="11">
        <f aca="true" t="shared" si="29" ref="ED32:FI32">SUM(ED27:ED31)</f>
        <v>0</v>
      </c>
      <c r="EE32" s="10">
        <f t="shared" si="29"/>
        <v>0</v>
      </c>
      <c r="EF32" s="11">
        <f t="shared" si="29"/>
        <v>0</v>
      </c>
      <c r="EG32" s="10">
        <f t="shared" si="29"/>
        <v>0</v>
      </c>
      <c r="EH32" s="11">
        <f t="shared" si="29"/>
        <v>0</v>
      </c>
      <c r="EI32" s="10">
        <f t="shared" si="29"/>
        <v>0</v>
      </c>
      <c r="EJ32" s="11">
        <f t="shared" si="29"/>
        <v>0</v>
      </c>
      <c r="EK32" s="10">
        <f t="shared" si="29"/>
        <v>0</v>
      </c>
      <c r="EL32" s="7">
        <f t="shared" si="29"/>
        <v>0</v>
      </c>
      <c r="EM32" s="11">
        <f t="shared" si="29"/>
        <v>0</v>
      </c>
      <c r="EN32" s="10">
        <f t="shared" si="29"/>
        <v>0</v>
      </c>
      <c r="EO32" s="11">
        <f t="shared" si="29"/>
        <v>0</v>
      </c>
      <c r="EP32" s="10">
        <f t="shared" si="29"/>
        <v>0</v>
      </c>
      <c r="EQ32" s="11">
        <f t="shared" si="29"/>
        <v>0</v>
      </c>
      <c r="ER32" s="10">
        <f t="shared" si="29"/>
        <v>0</v>
      </c>
      <c r="ES32" s="11">
        <f t="shared" si="29"/>
        <v>0</v>
      </c>
      <c r="ET32" s="10">
        <f t="shared" si="29"/>
        <v>0</v>
      </c>
      <c r="EU32" s="7">
        <f t="shared" si="29"/>
        <v>0</v>
      </c>
      <c r="EV32" s="7">
        <f t="shared" si="29"/>
        <v>0</v>
      </c>
      <c r="EW32" s="11">
        <f t="shared" si="29"/>
        <v>0</v>
      </c>
      <c r="EX32" s="10">
        <f t="shared" si="29"/>
        <v>0</v>
      </c>
      <c r="EY32" s="11">
        <f t="shared" si="29"/>
        <v>0</v>
      </c>
      <c r="EZ32" s="10">
        <f t="shared" si="29"/>
        <v>0</v>
      </c>
      <c r="FA32" s="11">
        <f t="shared" si="29"/>
        <v>0</v>
      </c>
      <c r="FB32" s="10">
        <f t="shared" si="29"/>
        <v>0</v>
      </c>
      <c r="FC32" s="11">
        <f t="shared" si="29"/>
        <v>0</v>
      </c>
      <c r="FD32" s="10">
        <f t="shared" si="29"/>
        <v>0</v>
      </c>
      <c r="FE32" s="7">
        <f t="shared" si="29"/>
        <v>0</v>
      </c>
      <c r="FF32" s="11">
        <f t="shared" si="29"/>
        <v>0</v>
      </c>
      <c r="FG32" s="10">
        <f t="shared" si="29"/>
        <v>0</v>
      </c>
      <c r="FH32" s="11">
        <f t="shared" si="29"/>
        <v>0</v>
      </c>
      <c r="FI32" s="10">
        <f t="shared" si="29"/>
        <v>0</v>
      </c>
      <c r="FJ32" s="11">
        <f aca="true" t="shared" si="30" ref="FJ32:FO32">SUM(FJ27:FJ31)</f>
        <v>0</v>
      </c>
      <c r="FK32" s="10">
        <f t="shared" si="30"/>
        <v>0</v>
      </c>
      <c r="FL32" s="11">
        <f t="shared" si="30"/>
        <v>0</v>
      </c>
      <c r="FM32" s="10">
        <f t="shared" si="30"/>
        <v>0</v>
      </c>
      <c r="FN32" s="7">
        <f t="shared" si="30"/>
        <v>0</v>
      </c>
      <c r="FO32" s="7">
        <f t="shared" si="30"/>
        <v>0</v>
      </c>
    </row>
    <row r="33" spans="1:171" ht="19.5" customHeight="1">
      <c r="A33" s="14" t="s">
        <v>87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4"/>
      <c r="FO33" s="15"/>
    </row>
    <row r="34" spans="1:171" ht="12">
      <c r="A34" s="6"/>
      <c r="B34" s="6"/>
      <c r="C34" s="6"/>
      <c r="D34" s="6" t="s">
        <v>88</v>
      </c>
      <c r="E34" s="3" t="s">
        <v>89</v>
      </c>
      <c r="F34" s="6">
        <f aca="true" t="shared" si="31" ref="F34:F44">COUNTIF(T34:FM34,"e")</f>
        <v>0</v>
      </c>
      <c r="G34" s="6">
        <f aca="true" t="shared" si="32" ref="G34:G44">COUNTIF(T34:FM34,"z")</f>
        <v>2</v>
      </c>
      <c r="H34" s="6">
        <f aca="true" t="shared" si="33" ref="H34:H59">SUM(I34:P34)</f>
        <v>60</v>
      </c>
      <c r="I34" s="6">
        <f aca="true" t="shared" si="34" ref="I34:I59">T34+AM34+BF34+BY34+CR34+DK34+ED34+EW34</f>
        <v>30</v>
      </c>
      <c r="J34" s="6">
        <f aca="true" t="shared" si="35" ref="J34:J59">V34+AO34+BH34+CA34+CT34+DM34+EF34+EY34</f>
        <v>0</v>
      </c>
      <c r="K34" s="6">
        <f aca="true" t="shared" si="36" ref="K34:K59">X34+AQ34+BJ34+CC34+CV34+DO34+EH34+FA34</f>
        <v>0</v>
      </c>
      <c r="L34" s="6">
        <f aca="true" t="shared" si="37" ref="L34:L59">Z34+AS34+BL34+CE34+CX34+DQ34+EJ34+FC34</f>
        <v>0</v>
      </c>
      <c r="M34" s="6">
        <f aca="true" t="shared" si="38" ref="M34:M59">AC34+AV34+BO34+CH34+DA34+DT34+EM34+FF34</f>
        <v>30</v>
      </c>
      <c r="N34" s="6">
        <f aca="true" t="shared" si="39" ref="N34:N59">AE34+AX34+BQ34+CJ34+DC34+DV34+EO34+FH34</f>
        <v>0</v>
      </c>
      <c r="O34" s="6">
        <f aca="true" t="shared" si="40" ref="O34:O59">AG34+AZ34+BS34+CL34+DE34+DX34+EQ34+FJ34</f>
        <v>0</v>
      </c>
      <c r="P34" s="6">
        <f aca="true" t="shared" si="41" ref="P34:P59">AI34+BB34+BU34+CN34+DG34+DZ34+ES34+FL34</f>
        <v>0</v>
      </c>
      <c r="Q34" s="7">
        <f aca="true" t="shared" si="42" ref="Q34:Q59">AL34+BE34+BX34+CQ34+DJ34+EC34+EV34+FO34</f>
        <v>6</v>
      </c>
      <c r="R34" s="7">
        <f aca="true" t="shared" si="43" ref="R34:R59">AK34+BD34+BW34+CP34+DI34+EB34+EU34+FN34</f>
        <v>3</v>
      </c>
      <c r="S34" s="7">
        <v>2.56</v>
      </c>
      <c r="T34" s="11">
        <v>30</v>
      </c>
      <c r="U34" s="10" t="s">
        <v>60</v>
      </c>
      <c r="V34" s="11"/>
      <c r="W34" s="10"/>
      <c r="X34" s="11"/>
      <c r="Y34" s="10"/>
      <c r="Z34" s="11"/>
      <c r="AA34" s="10"/>
      <c r="AB34" s="7">
        <v>3</v>
      </c>
      <c r="AC34" s="11">
        <v>30</v>
      </c>
      <c r="AD34" s="10" t="s">
        <v>60</v>
      </c>
      <c r="AE34" s="11"/>
      <c r="AF34" s="10"/>
      <c r="AG34" s="11"/>
      <c r="AH34" s="10"/>
      <c r="AI34" s="11"/>
      <c r="AJ34" s="10"/>
      <c r="AK34" s="7">
        <v>3</v>
      </c>
      <c r="AL34" s="7">
        <f aca="true" t="shared" si="44" ref="AL34:AL59">AB34+AK34</f>
        <v>6</v>
      </c>
      <c r="AM34" s="11"/>
      <c r="AN34" s="10"/>
      <c r="AO34" s="11"/>
      <c r="AP34" s="10"/>
      <c r="AQ34" s="11"/>
      <c r="AR34" s="10"/>
      <c r="AS34" s="11"/>
      <c r="AT34" s="10"/>
      <c r="AU34" s="7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aca="true" t="shared" si="45" ref="BE34:BE59">AU34+BD34</f>
        <v>0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aca="true" t="shared" si="46" ref="BX34:BX59">BN34+BW34</f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aca="true" t="shared" si="47" ref="CQ34:CQ59">CG34+CP34</f>
        <v>0</v>
      </c>
      <c r="CR34" s="11"/>
      <c r="CS34" s="10"/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aca="true" t="shared" si="48" ref="DJ34:DJ59">CZ34+DI34</f>
        <v>0</v>
      </c>
      <c r="DK34" s="11"/>
      <c r="DL34" s="10"/>
      <c r="DM34" s="11"/>
      <c r="DN34" s="10"/>
      <c r="DO34" s="11"/>
      <c r="DP34" s="10"/>
      <c r="DQ34" s="11"/>
      <c r="DR34" s="10"/>
      <c r="DS34" s="7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aca="true" t="shared" si="49" ref="EC34:EC59">DS34+EB34</f>
        <v>0</v>
      </c>
      <c r="ED34" s="11"/>
      <c r="EE34" s="10"/>
      <c r="EF34" s="11"/>
      <c r="EG34" s="10"/>
      <c r="EH34" s="11"/>
      <c r="EI34" s="10"/>
      <c r="EJ34" s="11"/>
      <c r="EK34" s="10"/>
      <c r="EL34" s="7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aca="true" t="shared" si="50" ref="EV34:EV59">EL34+EU34</f>
        <v>0</v>
      </c>
      <c r="EW34" s="11"/>
      <c r="EX34" s="10"/>
      <c r="EY34" s="11"/>
      <c r="EZ34" s="10"/>
      <c r="FA34" s="11"/>
      <c r="FB34" s="10"/>
      <c r="FC34" s="11"/>
      <c r="FD34" s="10"/>
      <c r="FE34" s="7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aca="true" t="shared" si="51" ref="FO34:FO59">FE34+FN34</f>
        <v>0</v>
      </c>
    </row>
    <row r="35" spans="1:171" ht="12">
      <c r="A35" s="6"/>
      <c r="B35" s="6"/>
      <c r="C35" s="6"/>
      <c r="D35" s="6" t="s">
        <v>90</v>
      </c>
      <c r="E35" s="3" t="s">
        <v>91</v>
      </c>
      <c r="F35" s="6">
        <f t="shared" si="31"/>
        <v>1</v>
      </c>
      <c r="G35" s="6">
        <f t="shared" si="32"/>
        <v>1</v>
      </c>
      <c r="H35" s="6">
        <f t="shared" si="33"/>
        <v>60</v>
      </c>
      <c r="I35" s="6">
        <f t="shared" si="34"/>
        <v>30</v>
      </c>
      <c r="J35" s="6">
        <f t="shared" si="35"/>
        <v>0</v>
      </c>
      <c r="K35" s="6">
        <f t="shared" si="36"/>
        <v>0</v>
      </c>
      <c r="L35" s="6">
        <f t="shared" si="37"/>
        <v>0</v>
      </c>
      <c r="M35" s="6">
        <f t="shared" si="38"/>
        <v>30</v>
      </c>
      <c r="N35" s="6">
        <f t="shared" si="39"/>
        <v>0</v>
      </c>
      <c r="O35" s="6">
        <f t="shared" si="40"/>
        <v>0</v>
      </c>
      <c r="P35" s="6">
        <f t="shared" si="41"/>
        <v>0</v>
      </c>
      <c r="Q35" s="7">
        <f t="shared" si="42"/>
        <v>5</v>
      </c>
      <c r="R35" s="7">
        <f t="shared" si="43"/>
        <v>2</v>
      </c>
      <c r="S35" s="7">
        <v>2.64</v>
      </c>
      <c r="T35" s="11"/>
      <c r="U35" s="10"/>
      <c r="V35" s="11"/>
      <c r="W35" s="10"/>
      <c r="X35" s="11"/>
      <c r="Y35" s="10"/>
      <c r="Z35" s="11"/>
      <c r="AA35" s="10"/>
      <c r="AB35" s="7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44"/>
        <v>0</v>
      </c>
      <c r="AM35" s="11">
        <v>30</v>
      </c>
      <c r="AN35" s="10" t="s">
        <v>68</v>
      </c>
      <c r="AO35" s="11"/>
      <c r="AP35" s="10"/>
      <c r="AQ35" s="11"/>
      <c r="AR35" s="10"/>
      <c r="AS35" s="11"/>
      <c r="AT35" s="10"/>
      <c r="AU35" s="7">
        <v>3</v>
      </c>
      <c r="AV35" s="11">
        <v>30</v>
      </c>
      <c r="AW35" s="10" t="s">
        <v>60</v>
      </c>
      <c r="AX35" s="11"/>
      <c r="AY35" s="10"/>
      <c r="AZ35" s="11"/>
      <c r="BA35" s="10"/>
      <c r="BB35" s="11"/>
      <c r="BC35" s="10"/>
      <c r="BD35" s="7">
        <v>2</v>
      </c>
      <c r="BE35" s="7">
        <f t="shared" si="45"/>
        <v>5</v>
      </c>
      <c r="BF35" s="11"/>
      <c r="BG35" s="10"/>
      <c r="BH35" s="11"/>
      <c r="BI35" s="10"/>
      <c r="BJ35" s="11"/>
      <c r="BK35" s="10"/>
      <c r="BL35" s="11"/>
      <c r="BM35" s="10"/>
      <c r="BN35" s="7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46"/>
        <v>0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7"/>
        <v>0</v>
      </c>
      <c r="CR35" s="11"/>
      <c r="CS35" s="10"/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8"/>
        <v>0</v>
      </c>
      <c r="DK35" s="11"/>
      <c r="DL35" s="10"/>
      <c r="DM35" s="11"/>
      <c r="DN35" s="10"/>
      <c r="DO35" s="11"/>
      <c r="DP35" s="10"/>
      <c r="DQ35" s="11"/>
      <c r="DR35" s="10"/>
      <c r="DS35" s="7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9"/>
        <v>0</v>
      </c>
      <c r="ED35" s="11"/>
      <c r="EE35" s="10"/>
      <c r="EF35" s="11"/>
      <c r="EG35" s="10"/>
      <c r="EH35" s="11"/>
      <c r="EI35" s="10"/>
      <c r="EJ35" s="11"/>
      <c r="EK35" s="10"/>
      <c r="EL35" s="7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50"/>
        <v>0</v>
      </c>
      <c r="EW35" s="11"/>
      <c r="EX35" s="10"/>
      <c r="EY35" s="11"/>
      <c r="EZ35" s="10"/>
      <c r="FA35" s="11"/>
      <c r="FB35" s="10"/>
      <c r="FC35" s="11"/>
      <c r="FD35" s="10"/>
      <c r="FE35" s="7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51"/>
        <v>0</v>
      </c>
    </row>
    <row r="36" spans="1:171" ht="12">
      <c r="A36" s="6"/>
      <c r="B36" s="6"/>
      <c r="C36" s="6"/>
      <c r="D36" s="6" t="s">
        <v>92</v>
      </c>
      <c r="E36" s="3" t="s">
        <v>93</v>
      </c>
      <c r="F36" s="6">
        <f t="shared" si="31"/>
        <v>0</v>
      </c>
      <c r="G36" s="6">
        <f t="shared" si="32"/>
        <v>2</v>
      </c>
      <c r="H36" s="6">
        <f t="shared" si="33"/>
        <v>60</v>
      </c>
      <c r="I36" s="6">
        <f t="shared" si="34"/>
        <v>30</v>
      </c>
      <c r="J36" s="6">
        <f t="shared" si="35"/>
        <v>0</v>
      </c>
      <c r="K36" s="6">
        <f t="shared" si="36"/>
        <v>0</v>
      </c>
      <c r="L36" s="6">
        <f t="shared" si="37"/>
        <v>0</v>
      </c>
      <c r="M36" s="6">
        <f t="shared" si="38"/>
        <v>30</v>
      </c>
      <c r="N36" s="6">
        <f t="shared" si="39"/>
        <v>0</v>
      </c>
      <c r="O36" s="6">
        <f t="shared" si="40"/>
        <v>0</v>
      </c>
      <c r="P36" s="6">
        <f t="shared" si="41"/>
        <v>0</v>
      </c>
      <c r="Q36" s="7">
        <f t="shared" si="42"/>
        <v>6</v>
      </c>
      <c r="R36" s="7">
        <f t="shared" si="43"/>
        <v>3</v>
      </c>
      <c r="S36" s="7">
        <v>2.56</v>
      </c>
      <c r="T36" s="11">
        <v>30</v>
      </c>
      <c r="U36" s="10" t="s">
        <v>60</v>
      </c>
      <c r="V36" s="11"/>
      <c r="W36" s="10"/>
      <c r="X36" s="11"/>
      <c r="Y36" s="10"/>
      <c r="Z36" s="11"/>
      <c r="AA36" s="10"/>
      <c r="AB36" s="7">
        <v>3</v>
      </c>
      <c r="AC36" s="11">
        <v>30</v>
      </c>
      <c r="AD36" s="10" t="s">
        <v>60</v>
      </c>
      <c r="AE36" s="11"/>
      <c r="AF36" s="10"/>
      <c r="AG36" s="11"/>
      <c r="AH36" s="10"/>
      <c r="AI36" s="11"/>
      <c r="AJ36" s="10"/>
      <c r="AK36" s="7">
        <v>3</v>
      </c>
      <c r="AL36" s="7">
        <f t="shared" si="44"/>
        <v>6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45"/>
        <v>0</v>
      </c>
      <c r="BF36" s="11"/>
      <c r="BG36" s="10"/>
      <c r="BH36" s="11"/>
      <c r="BI36" s="10"/>
      <c r="BJ36" s="11"/>
      <c r="BK36" s="10"/>
      <c r="BL36" s="11"/>
      <c r="BM36" s="10"/>
      <c r="BN36" s="7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46"/>
        <v>0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47"/>
        <v>0</v>
      </c>
      <c r="CR36" s="11"/>
      <c r="CS36" s="10"/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48"/>
        <v>0</v>
      </c>
      <c r="DK36" s="11"/>
      <c r="DL36" s="10"/>
      <c r="DM36" s="11"/>
      <c r="DN36" s="10"/>
      <c r="DO36" s="11"/>
      <c r="DP36" s="10"/>
      <c r="DQ36" s="11"/>
      <c r="DR36" s="10"/>
      <c r="DS36" s="7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9"/>
        <v>0</v>
      </c>
      <c r="ED36" s="11"/>
      <c r="EE36" s="10"/>
      <c r="EF36" s="11"/>
      <c r="EG36" s="10"/>
      <c r="EH36" s="11"/>
      <c r="EI36" s="10"/>
      <c r="EJ36" s="11"/>
      <c r="EK36" s="10"/>
      <c r="EL36" s="7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50"/>
        <v>0</v>
      </c>
      <c r="EW36" s="11"/>
      <c r="EX36" s="10"/>
      <c r="EY36" s="11"/>
      <c r="EZ36" s="10"/>
      <c r="FA36" s="11"/>
      <c r="FB36" s="10"/>
      <c r="FC36" s="11"/>
      <c r="FD36" s="10"/>
      <c r="FE36" s="7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51"/>
        <v>0</v>
      </c>
    </row>
    <row r="37" spans="1:171" ht="12">
      <c r="A37" s="6"/>
      <c r="B37" s="6"/>
      <c r="C37" s="6"/>
      <c r="D37" s="6" t="s">
        <v>94</v>
      </c>
      <c r="E37" s="3" t="s">
        <v>95</v>
      </c>
      <c r="F37" s="6">
        <f t="shared" si="31"/>
        <v>0</v>
      </c>
      <c r="G37" s="6">
        <f t="shared" si="32"/>
        <v>2</v>
      </c>
      <c r="H37" s="6">
        <f t="shared" si="33"/>
        <v>60</v>
      </c>
      <c r="I37" s="6">
        <f t="shared" si="34"/>
        <v>30</v>
      </c>
      <c r="J37" s="6">
        <f t="shared" si="35"/>
        <v>30</v>
      </c>
      <c r="K37" s="6">
        <f t="shared" si="36"/>
        <v>0</v>
      </c>
      <c r="L37" s="6">
        <f t="shared" si="37"/>
        <v>0</v>
      </c>
      <c r="M37" s="6">
        <f t="shared" si="38"/>
        <v>0</v>
      </c>
      <c r="N37" s="6">
        <f t="shared" si="39"/>
        <v>0</v>
      </c>
      <c r="O37" s="6">
        <f t="shared" si="40"/>
        <v>0</v>
      </c>
      <c r="P37" s="6">
        <f t="shared" si="41"/>
        <v>0</v>
      </c>
      <c r="Q37" s="7">
        <f t="shared" si="42"/>
        <v>5</v>
      </c>
      <c r="R37" s="7">
        <f t="shared" si="43"/>
        <v>0</v>
      </c>
      <c r="S37" s="7">
        <v>2.58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44"/>
        <v>0</v>
      </c>
      <c r="AM37" s="11">
        <v>30</v>
      </c>
      <c r="AN37" s="10" t="s">
        <v>60</v>
      </c>
      <c r="AO37" s="11">
        <v>30</v>
      </c>
      <c r="AP37" s="10" t="s">
        <v>60</v>
      </c>
      <c r="AQ37" s="11"/>
      <c r="AR37" s="10"/>
      <c r="AS37" s="11"/>
      <c r="AT37" s="10"/>
      <c r="AU37" s="7">
        <v>5</v>
      </c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45"/>
        <v>5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46"/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47"/>
        <v>0</v>
      </c>
      <c r="CR37" s="11"/>
      <c r="CS37" s="10"/>
      <c r="CT37" s="11"/>
      <c r="CU37" s="10"/>
      <c r="CV37" s="11"/>
      <c r="CW37" s="10"/>
      <c r="CX37" s="11"/>
      <c r="CY37" s="10"/>
      <c r="CZ37" s="7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8"/>
        <v>0</v>
      </c>
      <c r="DK37" s="11"/>
      <c r="DL37" s="10"/>
      <c r="DM37" s="11"/>
      <c r="DN37" s="10"/>
      <c r="DO37" s="11"/>
      <c r="DP37" s="10"/>
      <c r="DQ37" s="11"/>
      <c r="DR37" s="10"/>
      <c r="DS37" s="7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9"/>
        <v>0</v>
      </c>
      <c r="ED37" s="11"/>
      <c r="EE37" s="10"/>
      <c r="EF37" s="11"/>
      <c r="EG37" s="10"/>
      <c r="EH37" s="11"/>
      <c r="EI37" s="10"/>
      <c r="EJ37" s="11"/>
      <c r="EK37" s="10"/>
      <c r="EL37" s="7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50"/>
        <v>0</v>
      </c>
      <c r="EW37" s="11"/>
      <c r="EX37" s="10"/>
      <c r="EY37" s="11"/>
      <c r="EZ37" s="10"/>
      <c r="FA37" s="11"/>
      <c r="FB37" s="10"/>
      <c r="FC37" s="11"/>
      <c r="FD37" s="10"/>
      <c r="FE37" s="7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51"/>
        <v>0</v>
      </c>
    </row>
    <row r="38" spans="1:171" ht="12">
      <c r="A38" s="6"/>
      <c r="B38" s="6"/>
      <c r="C38" s="6"/>
      <c r="D38" s="6" t="s">
        <v>96</v>
      </c>
      <c r="E38" s="3" t="s">
        <v>97</v>
      </c>
      <c r="F38" s="6">
        <f t="shared" si="31"/>
        <v>1</v>
      </c>
      <c r="G38" s="6">
        <f t="shared" si="32"/>
        <v>1</v>
      </c>
      <c r="H38" s="6">
        <f t="shared" si="33"/>
        <v>60</v>
      </c>
      <c r="I38" s="6">
        <f t="shared" si="34"/>
        <v>30</v>
      </c>
      <c r="J38" s="6">
        <f t="shared" si="35"/>
        <v>0</v>
      </c>
      <c r="K38" s="6">
        <f t="shared" si="36"/>
        <v>0</v>
      </c>
      <c r="L38" s="6">
        <f t="shared" si="37"/>
        <v>0</v>
      </c>
      <c r="M38" s="6">
        <f t="shared" si="38"/>
        <v>30</v>
      </c>
      <c r="N38" s="6">
        <f t="shared" si="39"/>
        <v>0</v>
      </c>
      <c r="O38" s="6">
        <f t="shared" si="40"/>
        <v>0</v>
      </c>
      <c r="P38" s="6">
        <f t="shared" si="41"/>
        <v>0</v>
      </c>
      <c r="Q38" s="7">
        <f t="shared" si="42"/>
        <v>6</v>
      </c>
      <c r="R38" s="7">
        <f t="shared" si="43"/>
        <v>3</v>
      </c>
      <c r="S38" s="7">
        <v>2.64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44"/>
        <v>0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45"/>
        <v>0</v>
      </c>
      <c r="BF38" s="11">
        <v>30</v>
      </c>
      <c r="BG38" s="10" t="s">
        <v>68</v>
      </c>
      <c r="BH38" s="11"/>
      <c r="BI38" s="10"/>
      <c r="BJ38" s="11"/>
      <c r="BK38" s="10"/>
      <c r="BL38" s="11"/>
      <c r="BM38" s="10"/>
      <c r="BN38" s="7">
        <v>3</v>
      </c>
      <c r="BO38" s="11">
        <v>30</v>
      </c>
      <c r="BP38" s="10" t="s">
        <v>60</v>
      </c>
      <c r="BQ38" s="11"/>
      <c r="BR38" s="10"/>
      <c r="BS38" s="11"/>
      <c r="BT38" s="10"/>
      <c r="BU38" s="11"/>
      <c r="BV38" s="10"/>
      <c r="BW38" s="7">
        <v>3</v>
      </c>
      <c r="BX38" s="7">
        <f t="shared" si="46"/>
        <v>6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47"/>
        <v>0</v>
      </c>
      <c r="CR38" s="11"/>
      <c r="CS38" s="10"/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8"/>
        <v>0</v>
      </c>
      <c r="DK38" s="11"/>
      <c r="DL38" s="10"/>
      <c r="DM38" s="11"/>
      <c r="DN38" s="10"/>
      <c r="DO38" s="11"/>
      <c r="DP38" s="10"/>
      <c r="DQ38" s="11"/>
      <c r="DR38" s="10"/>
      <c r="DS38" s="7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9"/>
        <v>0</v>
      </c>
      <c r="ED38" s="11"/>
      <c r="EE38" s="10"/>
      <c r="EF38" s="11"/>
      <c r="EG38" s="10"/>
      <c r="EH38" s="11"/>
      <c r="EI38" s="10"/>
      <c r="EJ38" s="11"/>
      <c r="EK38" s="10"/>
      <c r="EL38" s="7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50"/>
        <v>0</v>
      </c>
      <c r="EW38" s="11"/>
      <c r="EX38" s="10"/>
      <c r="EY38" s="11"/>
      <c r="EZ38" s="10"/>
      <c r="FA38" s="11"/>
      <c r="FB38" s="10"/>
      <c r="FC38" s="11"/>
      <c r="FD38" s="10"/>
      <c r="FE38" s="7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51"/>
        <v>0</v>
      </c>
    </row>
    <row r="39" spans="1:171" ht="12">
      <c r="A39" s="6"/>
      <c r="B39" s="6"/>
      <c r="C39" s="6"/>
      <c r="D39" s="6" t="s">
        <v>98</v>
      </c>
      <c r="E39" s="3" t="s">
        <v>99</v>
      </c>
      <c r="F39" s="6">
        <f t="shared" si="31"/>
        <v>1</v>
      </c>
      <c r="G39" s="6">
        <f t="shared" si="32"/>
        <v>2</v>
      </c>
      <c r="H39" s="6">
        <f t="shared" si="33"/>
        <v>75</v>
      </c>
      <c r="I39" s="6">
        <f t="shared" si="34"/>
        <v>30</v>
      </c>
      <c r="J39" s="6">
        <f t="shared" si="35"/>
        <v>15</v>
      </c>
      <c r="K39" s="6">
        <f t="shared" si="36"/>
        <v>0</v>
      </c>
      <c r="L39" s="6">
        <f t="shared" si="37"/>
        <v>0</v>
      </c>
      <c r="M39" s="6">
        <f t="shared" si="38"/>
        <v>30</v>
      </c>
      <c r="N39" s="6">
        <f t="shared" si="39"/>
        <v>0</v>
      </c>
      <c r="O39" s="6">
        <f t="shared" si="40"/>
        <v>0</v>
      </c>
      <c r="P39" s="6">
        <f t="shared" si="41"/>
        <v>0</v>
      </c>
      <c r="Q39" s="7">
        <f t="shared" si="42"/>
        <v>6</v>
      </c>
      <c r="R39" s="7">
        <f t="shared" si="43"/>
        <v>2</v>
      </c>
      <c r="S39" s="7">
        <v>3.16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44"/>
        <v>0</v>
      </c>
      <c r="AM39" s="11">
        <v>30</v>
      </c>
      <c r="AN39" s="10" t="s">
        <v>68</v>
      </c>
      <c r="AO39" s="11">
        <v>15</v>
      </c>
      <c r="AP39" s="10" t="s">
        <v>60</v>
      </c>
      <c r="AQ39" s="11"/>
      <c r="AR39" s="10"/>
      <c r="AS39" s="11"/>
      <c r="AT39" s="10"/>
      <c r="AU39" s="7">
        <v>4</v>
      </c>
      <c r="AV39" s="11">
        <v>30</v>
      </c>
      <c r="AW39" s="10" t="s">
        <v>60</v>
      </c>
      <c r="AX39" s="11"/>
      <c r="AY39" s="10"/>
      <c r="AZ39" s="11"/>
      <c r="BA39" s="10"/>
      <c r="BB39" s="11"/>
      <c r="BC39" s="10"/>
      <c r="BD39" s="7">
        <v>2</v>
      </c>
      <c r="BE39" s="7">
        <f t="shared" si="45"/>
        <v>6</v>
      </c>
      <c r="BF39" s="11"/>
      <c r="BG39" s="10"/>
      <c r="BH39" s="11"/>
      <c r="BI39" s="10"/>
      <c r="BJ39" s="11"/>
      <c r="BK39" s="10"/>
      <c r="BL39" s="11"/>
      <c r="BM39" s="10"/>
      <c r="BN39" s="7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46"/>
        <v>0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47"/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48"/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49"/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50"/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51"/>
        <v>0</v>
      </c>
    </row>
    <row r="40" spans="1:171" ht="12">
      <c r="A40" s="6"/>
      <c r="B40" s="6"/>
      <c r="C40" s="6"/>
      <c r="D40" s="6" t="s">
        <v>100</v>
      </c>
      <c r="E40" s="3" t="s">
        <v>101</v>
      </c>
      <c r="F40" s="6">
        <f t="shared" si="31"/>
        <v>1</v>
      </c>
      <c r="G40" s="6">
        <f t="shared" si="32"/>
        <v>2</v>
      </c>
      <c r="H40" s="6">
        <f t="shared" si="33"/>
        <v>60</v>
      </c>
      <c r="I40" s="6">
        <f t="shared" si="34"/>
        <v>30</v>
      </c>
      <c r="J40" s="6">
        <f t="shared" si="35"/>
        <v>15</v>
      </c>
      <c r="K40" s="6">
        <f t="shared" si="36"/>
        <v>0</v>
      </c>
      <c r="L40" s="6">
        <f t="shared" si="37"/>
        <v>0</v>
      </c>
      <c r="M40" s="6">
        <f t="shared" si="38"/>
        <v>15</v>
      </c>
      <c r="N40" s="6">
        <f t="shared" si="39"/>
        <v>0</v>
      </c>
      <c r="O40" s="6">
        <f t="shared" si="40"/>
        <v>0</v>
      </c>
      <c r="P40" s="6">
        <f t="shared" si="41"/>
        <v>0</v>
      </c>
      <c r="Q40" s="7">
        <f t="shared" si="42"/>
        <v>5</v>
      </c>
      <c r="R40" s="7">
        <f t="shared" si="43"/>
        <v>2</v>
      </c>
      <c r="S40" s="7">
        <v>2.64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44"/>
        <v>0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45"/>
        <v>0</v>
      </c>
      <c r="BF40" s="11">
        <v>30</v>
      </c>
      <c r="BG40" s="10" t="s">
        <v>68</v>
      </c>
      <c r="BH40" s="11">
        <v>15</v>
      </c>
      <c r="BI40" s="10" t="s">
        <v>60</v>
      </c>
      <c r="BJ40" s="11"/>
      <c r="BK40" s="10"/>
      <c r="BL40" s="11"/>
      <c r="BM40" s="10"/>
      <c r="BN40" s="7">
        <v>3</v>
      </c>
      <c r="BO40" s="11">
        <v>15</v>
      </c>
      <c r="BP40" s="10" t="s">
        <v>60</v>
      </c>
      <c r="BQ40" s="11"/>
      <c r="BR40" s="10"/>
      <c r="BS40" s="11"/>
      <c r="BT40" s="10"/>
      <c r="BU40" s="11"/>
      <c r="BV40" s="10"/>
      <c r="BW40" s="7">
        <v>2</v>
      </c>
      <c r="BX40" s="7">
        <f t="shared" si="46"/>
        <v>5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47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48"/>
        <v>0</v>
      </c>
      <c r="DK40" s="11"/>
      <c r="DL40" s="10"/>
      <c r="DM40" s="11"/>
      <c r="DN40" s="10"/>
      <c r="DO40" s="11"/>
      <c r="DP40" s="10"/>
      <c r="DQ40" s="11"/>
      <c r="DR40" s="10"/>
      <c r="DS40" s="7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49"/>
        <v>0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50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51"/>
        <v>0</v>
      </c>
    </row>
    <row r="41" spans="1:171" ht="12">
      <c r="A41" s="6"/>
      <c r="B41" s="6"/>
      <c r="C41" s="6"/>
      <c r="D41" s="6" t="s">
        <v>102</v>
      </c>
      <c r="E41" s="3" t="s">
        <v>103</v>
      </c>
      <c r="F41" s="6">
        <f t="shared" si="31"/>
        <v>0</v>
      </c>
      <c r="G41" s="6">
        <f t="shared" si="32"/>
        <v>1</v>
      </c>
      <c r="H41" s="6">
        <f t="shared" si="33"/>
        <v>30</v>
      </c>
      <c r="I41" s="6">
        <f t="shared" si="34"/>
        <v>0</v>
      </c>
      <c r="J41" s="6">
        <f t="shared" si="35"/>
        <v>0</v>
      </c>
      <c r="K41" s="6">
        <f t="shared" si="36"/>
        <v>0</v>
      </c>
      <c r="L41" s="6">
        <f t="shared" si="37"/>
        <v>0</v>
      </c>
      <c r="M41" s="6">
        <f t="shared" si="38"/>
        <v>30</v>
      </c>
      <c r="N41" s="6">
        <f t="shared" si="39"/>
        <v>0</v>
      </c>
      <c r="O41" s="6">
        <f t="shared" si="40"/>
        <v>0</v>
      </c>
      <c r="P41" s="6">
        <f t="shared" si="41"/>
        <v>0</v>
      </c>
      <c r="Q41" s="7">
        <f t="shared" si="42"/>
        <v>2</v>
      </c>
      <c r="R41" s="7">
        <f t="shared" si="43"/>
        <v>2</v>
      </c>
      <c r="S41" s="7">
        <v>1.28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44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45"/>
        <v>0</v>
      </c>
      <c r="BF41" s="11"/>
      <c r="BG41" s="10"/>
      <c r="BH41" s="11"/>
      <c r="BI41" s="10"/>
      <c r="BJ41" s="11"/>
      <c r="BK41" s="10"/>
      <c r="BL41" s="11"/>
      <c r="BM41" s="10"/>
      <c r="BN41" s="7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46"/>
        <v>0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>
        <v>30</v>
      </c>
      <c r="CI41" s="10" t="s">
        <v>60</v>
      </c>
      <c r="CJ41" s="11"/>
      <c r="CK41" s="10"/>
      <c r="CL41" s="11"/>
      <c r="CM41" s="10"/>
      <c r="CN41" s="11"/>
      <c r="CO41" s="10"/>
      <c r="CP41" s="7">
        <v>2</v>
      </c>
      <c r="CQ41" s="7">
        <f t="shared" si="47"/>
        <v>2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48"/>
        <v>0</v>
      </c>
      <c r="DK41" s="11"/>
      <c r="DL41" s="10"/>
      <c r="DM41" s="11"/>
      <c r="DN41" s="10"/>
      <c r="DO41" s="11"/>
      <c r="DP41" s="10"/>
      <c r="DQ41" s="11"/>
      <c r="DR41" s="10"/>
      <c r="DS41" s="7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49"/>
        <v>0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50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51"/>
        <v>0</v>
      </c>
    </row>
    <row r="42" spans="1:171" ht="12">
      <c r="A42" s="6"/>
      <c r="B42" s="6"/>
      <c r="C42" s="6"/>
      <c r="D42" s="6" t="s">
        <v>104</v>
      </c>
      <c r="E42" s="3" t="s">
        <v>105</v>
      </c>
      <c r="F42" s="6">
        <f t="shared" si="31"/>
        <v>0</v>
      </c>
      <c r="G42" s="6">
        <f t="shared" si="32"/>
        <v>2</v>
      </c>
      <c r="H42" s="6">
        <f t="shared" si="33"/>
        <v>60</v>
      </c>
      <c r="I42" s="6">
        <f t="shared" si="34"/>
        <v>30</v>
      </c>
      <c r="J42" s="6">
        <f t="shared" si="35"/>
        <v>0</v>
      </c>
      <c r="K42" s="6">
        <f t="shared" si="36"/>
        <v>0</v>
      </c>
      <c r="L42" s="6">
        <f t="shared" si="37"/>
        <v>0</v>
      </c>
      <c r="M42" s="6">
        <f t="shared" si="38"/>
        <v>30</v>
      </c>
      <c r="N42" s="6">
        <f t="shared" si="39"/>
        <v>0</v>
      </c>
      <c r="O42" s="6">
        <f t="shared" si="40"/>
        <v>0</v>
      </c>
      <c r="P42" s="6">
        <f t="shared" si="41"/>
        <v>0</v>
      </c>
      <c r="Q42" s="7">
        <f t="shared" si="42"/>
        <v>6</v>
      </c>
      <c r="R42" s="7">
        <f t="shared" si="43"/>
        <v>3</v>
      </c>
      <c r="S42" s="7">
        <v>2.6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4"/>
        <v>0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45"/>
        <v>0</v>
      </c>
      <c r="BF42" s="11">
        <v>30</v>
      </c>
      <c r="BG42" s="10" t="s">
        <v>60</v>
      </c>
      <c r="BH42" s="11"/>
      <c r="BI42" s="10"/>
      <c r="BJ42" s="11"/>
      <c r="BK42" s="10"/>
      <c r="BL42" s="11"/>
      <c r="BM42" s="10"/>
      <c r="BN42" s="7">
        <v>3</v>
      </c>
      <c r="BO42" s="11">
        <v>30</v>
      </c>
      <c r="BP42" s="10" t="s">
        <v>60</v>
      </c>
      <c r="BQ42" s="11"/>
      <c r="BR42" s="10"/>
      <c r="BS42" s="11"/>
      <c r="BT42" s="10"/>
      <c r="BU42" s="11"/>
      <c r="BV42" s="10"/>
      <c r="BW42" s="7">
        <v>3</v>
      </c>
      <c r="BX42" s="7">
        <f t="shared" si="46"/>
        <v>6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47"/>
        <v>0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48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49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50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51"/>
        <v>0</v>
      </c>
    </row>
    <row r="43" spans="1:171" ht="12">
      <c r="A43" s="6"/>
      <c r="B43" s="6"/>
      <c r="C43" s="6"/>
      <c r="D43" s="6" t="s">
        <v>106</v>
      </c>
      <c r="E43" s="3" t="s">
        <v>107</v>
      </c>
      <c r="F43" s="6">
        <f t="shared" si="31"/>
        <v>0</v>
      </c>
      <c r="G43" s="6">
        <f t="shared" si="32"/>
        <v>2</v>
      </c>
      <c r="H43" s="6">
        <f t="shared" si="33"/>
        <v>60</v>
      </c>
      <c r="I43" s="6">
        <f t="shared" si="34"/>
        <v>30</v>
      </c>
      <c r="J43" s="6">
        <f t="shared" si="35"/>
        <v>0</v>
      </c>
      <c r="K43" s="6">
        <f t="shared" si="36"/>
        <v>0</v>
      </c>
      <c r="L43" s="6">
        <f t="shared" si="37"/>
        <v>0</v>
      </c>
      <c r="M43" s="6">
        <f t="shared" si="38"/>
        <v>30</v>
      </c>
      <c r="N43" s="6">
        <f t="shared" si="39"/>
        <v>0</v>
      </c>
      <c r="O43" s="6">
        <f t="shared" si="40"/>
        <v>0</v>
      </c>
      <c r="P43" s="6">
        <f t="shared" si="41"/>
        <v>0</v>
      </c>
      <c r="Q43" s="7">
        <f t="shared" si="42"/>
        <v>6</v>
      </c>
      <c r="R43" s="7">
        <f t="shared" si="43"/>
        <v>3</v>
      </c>
      <c r="S43" s="7">
        <v>2.56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4"/>
        <v>0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5"/>
        <v>0</v>
      </c>
      <c r="BF43" s="11">
        <v>30</v>
      </c>
      <c r="BG43" s="10" t="s">
        <v>60</v>
      </c>
      <c r="BH43" s="11"/>
      <c r="BI43" s="10"/>
      <c r="BJ43" s="11"/>
      <c r="BK43" s="10"/>
      <c r="BL43" s="11"/>
      <c r="BM43" s="10"/>
      <c r="BN43" s="7">
        <v>3</v>
      </c>
      <c r="BO43" s="11">
        <v>30</v>
      </c>
      <c r="BP43" s="10" t="s">
        <v>60</v>
      </c>
      <c r="BQ43" s="11"/>
      <c r="BR43" s="10"/>
      <c r="BS43" s="11"/>
      <c r="BT43" s="10"/>
      <c r="BU43" s="11"/>
      <c r="BV43" s="10"/>
      <c r="BW43" s="7">
        <v>3</v>
      </c>
      <c r="BX43" s="7">
        <f t="shared" si="46"/>
        <v>6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47"/>
        <v>0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48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49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50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51"/>
        <v>0</v>
      </c>
    </row>
    <row r="44" spans="1:171" ht="12">
      <c r="A44" s="6"/>
      <c r="B44" s="6"/>
      <c r="C44" s="6"/>
      <c r="D44" s="6" t="s">
        <v>108</v>
      </c>
      <c r="E44" s="3" t="s">
        <v>109</v>
      </c>
      <c r="F44" s="6">
        <f t="shared" si="31"/>
        <v>0</v>
      </c>
      <c r="G44" s="6">
        <f t="shared" si="32"/>
        <v>2</v>
      </c>
      <c r="H44" s="6">
        <f t="shared" si="33"/>
        <v>30</v>
      </c>
      <c r="I44" s="6">
        <f t="shared" si="34"/>
        <v>10</v>
      </c>
      <c r="J44" s="6">
        <f t="shared" si="35"/>
        <v>0</v>
      </c>
      <c r="K44" s="6">
        <f t="shared" si="36"/>
        <v>0</v>
      </c>
      <c r="L44" s="6">
        <f t="shared" si="37"/>
        <v>0</v>
      </c>
      <c r="M44" s="6">
        <f t="shared" si="38"/>
        <v>20</v>
      </c>
      <c r="N44" s="6">
        <f t="shared" si="39"/>
        <v>0</v>
      </c>
      <c r="O44" s="6">
        <f t="shared" si="40"/>
        <v>0</v>
      </c>
      <c r="P44" s="6">
        <f t="shared" si="41"/>
        <v>0</v>
      </c>
      <c r="Q44" s="7">
        <f t="shared" si="42"/>
        <v>2</v>
      </c>
      <c r="R44" s="7">
        <f t="shared" si="43"/>
        <v>1</v>
      </c>
      <c r="S44" s="7">
        <v>1.36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4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45"/>
        <v>0</v>
      </c>
      <c r="BF44" s="11">
        <v>10</v>
      </c>
      <c r="BG44" s="10" t="s">
        <v>60</v>
      </c>
      <c r="BH44" s="11"/>
      <c r="BI44" s="10"/>
      <c r="BJ44" s="11"/>
      <c r="BK44" s="10"/>
      <c r="BL44" s="11"/>
      <c r="BM44" s="10"/>
      <c r="BN44" s="7">
        <v>1</v>
      </c>
      <c r="BO44" s="11">
        <v>20</v>
      </c>
      <c r="BP44" s="10" t="s">
        <v>60</v>
      </c>
      <c r="BQ44" s="11"/>
      <c r="BR44" s="10"/>
      <c r="BS44" s="11"/>
      <c r="BT44" s="10"/>
      <c r="BU44" s="11"/>
      <c r="BV44" s="10"/>
      <c r="BW44" s="7">
        <v>1</v>
      </c>
      <c r="BX44" s="7">
        <f t="shared" si="46"/>
        <v>2</v>
      </c>
      <c r="BY44" s="11"/>
      <c r="BZ44" s="10"/>
      <c r="CA44" s="11"/>
      <c r="CB44" s="10"/>
      <c r="CC44" s="11"/>
      <c r="CD44" s="10"/>
      <c r="CE44" s="11"/>
      <c r="CF44" s="10"/>
      <c r="CG44" s="7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47"/>
        <v>0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48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49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50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51"/>
        <v>0</v>
      </c>
    </row>
    <row r="45" spans="1:171" ht="12">
      <c r="A45" s="6">
        <v>1</v>
      </c>
      <c r="B45" s="6">
        <v>1</v>
      </c>
      <c r="C45" s="6"/>
      <c r="D45" s="6"/>
      <c r="E45" s="3" t="s">
        <v>110</v>
      </c>
      <c r="F45" s="6">
        <f>$B$45*COUNTIF(T45:FM45,"e")</f>
        <v>0</v>
      </c>
      <c r="G45" s="6">
        <f>$B$45*COUNTIF(T45:FM45,"z")</f>
        <v>2</v>
      </c>
      <c r="H45" s="6">
        <f t="shared" si="33"/>
        <v>60</v>
      </c>
      <c r="I45" s="6">
        <f t="shared" si="34"/>
        <v>15</v>
      </c>
      <c r="J45" s="6">
        <f t="shared" si="35"/>
        <v>0</v>
      </c>
      <c r="K45" s="6">
        <f t="shared" si="36"/>
        <v>0</v>
      </c>
      <c r="L45" s="6">
        <f t="shared" si="37"/>
        <v>0</v>
      </c>
      <c r="M45" s="6">
        <f t="shared" si="38"/>
        <v>45</v>
      </c>
      <c r="N45" s="6">
        <f t="shared" si="39"/>
        <v>0</v>
      </c>
      <c r="O45" s="6">
        <f t="shared" si="40"/>
        <v>0</v>
      </c>
      <c r="P45" s="6">
        <f t="shared" si="41"/>
        <v>0</v>
      </c>
      <c r="Q45" s="7">
        <f t="shared" si="42"/>
        <v>4</v>
      </c>
      <c r="R45" s="7">
        <f t="shared" si="43"/>
        <v>3</v>
      </c>
      <c r="S45" s="7">
        <f>$B$45*2.48</f>
        <v>2.48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4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45"/>
        <v>0</v>
      </c>
      <c r="BF45" s="11">
        <f>$B$45*15</f>
        <v>15</v>
      </c>
      <c r="BG45" s="10" t="s">
        <v>60</v>
      </c>
      <c r="BH45" s="11"/>
      <c r="BI45" s="10"/>
      <c r="BJ45" s="11"/>
      <c r="BK45" s="10"/>
      <c r="BL45" s="11"/>
      <c r="BM45" s="10"/>
      <c r="BN45" s="7">
        <f>$B$45*1</f>
        <v>1</v>
      </c>
      <c r="BO45" s="11">
        <f>$B$45*45</f>
        <v>45</v>
      </c>
      <c r="BP45" s="10" t="s">
        <v>60</v>
      </c>
      <c r="BQ45" s="11"/>
      <c r="BR45" s="10"/>
      <c r="BS45" s="11"/>
      <c r="BT45" s="10"/>
      <c r="BU45" s="11"/>
      <c r="BV45" s="10"/>
      <c r="BW45" s="7">
        <f>$B$45*3</f>
        <v>3</v>
      </c>
      <c r="BX45" s="7">
        <f t="shared" si="46"/>
        <v>4</v>
      </c>
      <c r="BY45" s="11"/>
      <c r="BZ45" s="10"/>
      <c r="CA45" s="11"/>
      <c r="CB45" s="10"/>
      <c r="CC45" s="11"/>
      <c r="CD45" s="10"/>
      <c r="CE45" s="11"/>
      <c r="CF45" s="10"/>
      <c r="CG45" s="7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47"/>
        <v>0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48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49"/>
        <v>0</v>
      </c>
      <c r="ED45" s="11"/>
      <c r="EE45" s="10"/>
      <c r="EF45" s="11"/>
      <c r="EG45" s="10"/>
      <c r="EH45" s="11"/>
      <c r="EI45" s="10"/>
      <c r="EJ45" s="11"/>
      <c r="EK45" s="10"/>
      <c r="EL45" s="7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50"/>
        <v>0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51"/>
        <v>0</v>
      </c>
    </row>
    <row r="46" spans="1:171" ht="12">
      <c r="A46" s="6"/>
      <c r="B46" s="6"/>
      <c r="C46" s="6"/>
      <c r="D46" s="6" t="s">
        <v>111</v>
      </c>
      <c r="E46" s="3" t="s">
        <v>112</v>
      </c>
      <c r="F46" s="6">
        <f>COUNTIF(T46:FM46,"e")</f>
        <v>0</v>
      </c>
      <c r="G46" s="6">
        <f>COUNTIF(T46:FM46,"z")</f>
        <v>2</v>
      </c>
      <c r="H46" s="6">
        <f t="shared" si="33"/>
        <v>75</v>
      </c>
      <c r="I46" s="6">
        <f t="shared" si="34"/>
        <v>30</v>
      </c>
      <c r="J46" s="6">
        <f t="shared" si="35"/>
        <v>0</v>
      </c>
      <c r="K46" s="6">
        <f t="shared" si="36"/>
        <v>0</v>
      </c>
      <c r="L46" s="6">
        <f t="shared" si="37"/>
        <v>0</v>
      </c>
      <c r="M46" s="6">
        <f t="shared" si="38"/>
        <v>45</v>
      </c>
      <c r="N46" s="6">
        <f t="shared" si="39"/>
        <v>0</v>
      </c>
      <c r="O46" s="6">
        <f t="shared" si="40"/>
        <v>0</v>
      </c>
      <c r="P46" s="6">
        <f t="shared" si="41"/>
        <v>0</v>
      </c>
      <c r="Q46" s="7">
        <f t="shared" si="42"/>
        <v>5</v>
      </c>
      <c r="R46" s="7">
        <f t="shared" si="43"/>
        <v>3</v>
      </c>
      <c r="S46" s="7">
        <v>3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4"/>
        <v>0</v>
      </c>
      <c r="AM46" s="11"/>
      <c r="AN46" s="10"/>
      <c r="AO46" s="11"/>
      <c r="AP46" s="10"/>
      <c r="AQ46" s="11"/>
      <c r="AR46" s="10"/>
      <c r="AS46" s="11"/>
      <c r="AT46" s="10"/>
      <c r="AU46" s="7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5"/>
        <v>0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6"/>
        <v>0</v>
      </c>
      <c r="BY46" s="11">
        <v>30</v>
      </c>
      <c r="BZ46" s="10" t="s">
        <v>60</v>
      </c>
      <c r="CA46" s="11"/>
      <c r="CB46" s="10"/>
      <c r="CC46" s="11"/>
      <c r="CD46" s="10"/>
      <c r="CE46" s="11"/>
      <c r="CF46" s="10"/>
      <c r="CG46" s="7">
        <v>2</v>
      </c>
      <c r="CH46" s="11">
        <v>45</v>
      </c>
      <c r="CI46" s="10" t="s">
        <v>60</v>
      </c>
      <c r="CJ46" s="11"/>
      <c r="CK46" s="10"/>
      <c r="CL46" s="11"/>
      <c r="CM46" s="10"/>
      <c r="CN46" s="11"/>
      <c r="CO46" s="10"/>
      <c r="CP46" s="7">
        <v>3</v>
      </c>
      <c r="CQ46" s="7">
        <f t="shared" si="47"/>
        <v>5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48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49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50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51"/>
        <v>0</v>
      </c>
    </row>
    <row r="47" spans="1:171" ht="12">
      <c r="A47" s="6"/>
      <c r="B47" s="6"/>
      <c r="C47" s="6"/>
      <c r="D47" s="6" t="s">
        <v>113</v>
      </c>
      <c r="E47" s="3" t="s">
        <v>114</v>
      </c>
      <c r="F47" s="6">
        <f>COUNTIF(T47:FM47,"e")</f>
        <v>1</v>
      </c>
      <c r="G47" s="6">
        <f>COUNTIF(T47:FM47,"z")</f>
        <v>1</v>
      </c>
      <c r="H47" s="6">
        <f t="shared" si="33"/>
        <v>60</v>
      </c>
      <c r="I47" s="6">
        <f t="shared" si="34"/>
        <v>30</v>
      </c>
      <c r="J47" s="6">
        <f t="shared" si="35"/>
        <v>0</v>
      </c>
      <c r="K47" s="6">
        <f t="shared" si="36"/>
        <v>0</v>
      </c>
      <c r="L47" s="6">
        <f t="shared" si="37"/>
        <v>0</v>
      </c>
      <c r="M47" s="6">
        <f t="shared" si="38"/>
        <v>30</v>
      </c>
      <c r="N47" s="6">
        <f t="shared" si="39"/>
        <v>0</v>
      </c>
      <c r="O47" s="6">
        <f t="shared" si="40"/>
        <v>0</v>
      </c>
      <c r="P47" s="6">
        <f t="shared" si="41"/>
        <v>0</v>
      </c>
      <c r="Q47" s="7">
        <f t="shared" si="42"/>
        <v>4</v>
      </c>
      <c r="R47" s="7">
        <f t="shared" si="43"/>
        <v>2</v>
      </c>
      <c r="S47" s="7">
        <v>2.64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4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5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6"/>
        <v>0</v>
      </c>
      <c r="BY47" s="11">
        <v>30</v>
      </c>
      <c r="BZ47" s="10" t="s">
        <v>68</v>
      </c>
      <c r="CA47" s="11"/>
      <c r="CB47" s="10"/>
      <c r="CC47" s="11"/>
      <c r="CD47" s="10"/>
      <c r="CE47" s="11"/>
      <c r="CF47" s="10"/>
      <c r="CG47" s="7">
        <v>2</v>
      </c>
      <c r="CH47" s="11">
        <v>30</v>
      </c>
      <c r="CI47" s="10" t="s">
        <v>60</v>
      </c>
      <c r="CJ47" s="11"/>
      <c r="CK47" s="10"/>
      <c r="CL47" s="11"/>
      <c r="CM47" s="10"/>
      <c r="CN47" s="11"/>
      <c r="CO47" s="10"/>
      <c r="CP47" s="7">
        <v>2</v>
      </c>
      <c r="CQ47" s="7">
        <f t="shared" si="47"/>
        <v>4</v>
      </c>
      <c r="CR47" s="11"/>
      <c r="CS47" s="10"/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48"/>
        <v>0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49"/>
        <v>0</v>
      </c>
      <c r="ED47" s="11"/>
      <c r="EE47" s="10"/>
      <c r="EF47" s="11"/>
      <c r="EG47" s="10"/>
      <c r="EH47" s="11"/>
      <c r="EI47" s="10"/>
      <c r="EJ47" s="11"/>
      <c r="EK47" s="10"/>
      <c r="EL47" s="7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50"/>
        <v>0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51"/>
        <v>0</v>
      </c>
    </row>
    <row r="48" spans="1:171" ht="12">
      <c r="A48" s="6"/>
      <c r="B48" s="6"/>
      <c r="C48" s="6"/>
      <c r="D48" s="6" t="s">
        <v>115</v>
      </c>
      <c r="E48" s="3" t="s">
        <v>116</v>
      </c>
      <c r="F48" s="6">
        <f>COUNTIF(T48:FM48,"e")</f>
        <v>0</v>
      </c>
      <c r="G48" s="6">
        <f>COUNTIF(T48:FM48,"z")</f>
        <v>2</v>
      </c>
      <c r="H48" s="6">
        <f t="shared" si="33"/>
        <v>60</v>
      </c>
      <c r="I48" s="6">
        <f t="shared" si="34"/>
        <v>30</v>
      </c>
      <c r="J48" s="6">
        <f t="shared" si="35"/>
        <v>0</v>
      </c>
      <c r="K48" s="6">
        <f t="shared" si="36"/>
        <v>0</v>
      </c>
      <c r="L48" s="6">
        <f t="shared" si="37"/>
        <v>0</v>
      </c>
      <c r="M48" s="6">
        <f t="shared" si="38"/>
        <v>30</v>
      </c>
      <c r="N48" s="6">
        <f t="shared" si="39"/>
        <v>0</v>
      </c>
      <c r="O48" s="6">
        <f t="shared" si="40"/>
        <v>0</v>
      </c>
      <c r="P48" s="6">
        <f t="shared" si="41"/>
        <v>0</v>
      </c>
      <c r="Q48" s="7">
        <f t="shared" si="42"/>
        <v>4</v>
      </c>
      <c r="R48" s="7">
        <f t="shared" si="43"/>
        <v>2</v>
      </c>
      <c r="S48" s="7">
        <v>2.56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4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5"/>
        <v>0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46"/>
        <v>0</v>
      </c>
      <c r="BY48" s="11">
        <v>30</v>
      </c>
      <c r="BZ48" s="10" t="s">
        <v>60</v>
      </c>
      <c r="CA48" s="11"/>
      <c r="CB48" s="10"/>
      <c r="CC48" s="11"/>
      <c r="CD48" s="10"/>
      <c r="CE48" s="11"/>
      <c r="CF48" s="10"/>
      <c r="CG48" s="7">
        <v>2</v>
      </c>
      <c r="CH48" s="11">
        <v>30</v>
      </c>
      <c r="CI48" s="10" t="s">
        <v>60</v>
      </c>
      <c r="CJ48" s="11"/>
      <c r="CK48" s="10"/>
      <c r="CL48" s="11"/>
      <c r="CM48" s="10"/>
      <c r="CN48" s="11"/>
      <c r="CO48" s="10"/>
      <c r="CP48" s="7">
        <v>2</v>
      </c>
      <c r="CQ48" s="7">
        <f t="shared" si="47"/>
        <v>4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48"/>
        <v>0</v>
      </c>
      <c r="DK48" s="11"/>
      <c r="DL48" s="10"/>
      <c r="DM48" s="11"/>
      <c r="DN48" s="10"/>
      <c r="DO48" s="11"/>
      <c r="DP48" s="10"/>
      <c r="DQ48" s="11"/>
      <c r="DR48" s="10"/>
      <c r="DS48" s="7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49"/>
        <v>0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50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51"/>
        <v>0</v>
      </c>
    </row>
    <row r="49" spans="1:171" ht="12">
      <c r="A49" s="6"/>
      <c r="B49" s="6"/>
      <c r="C49" s="6"/>
      <c r="D49" s="6" t="s">
        <v>117</v>
      </c>
      <c r="E49" s="3" t="s">
        <v>118</v>
      </c>
      <c r="F49" s="6">
        <f>COUNTIF(T49:FM49,"e")</f>
        <v>1</v>
      </c>
      <c r="G49" s="6">
        <f>COUNTIF(T49:FM49,"z")</f>
        <v>2</v>
      </c>
      <c r="H49" s="6">
        <f t="shared" si="33"/>
        <v>75</v>
      </c>
      <c r="I49" s="6">
        <f t="shared" si="34"/>
        <v>30</v>
      </c>
      <c r="J49" s="6">
        <f t="shared" si="35"/>
        <v>15</v>
      </c>
      <c r="K49" s="6">
        <f t="shared" si="36"/>
        <v>0</v>
      </c>
      <c r="L49" s="6">
        <f t="shared" si="37"/>
        <v>0</v>
      </c>
      <c r="M49" s="6">
        <f t="shared" si="38"/>
        <v>30</v>
      </c>
      <c r="N49" s="6">
        <f t="shared" si="39"/>
        <v>0</v>
      </c>
      <c r="O49" s="6">
        <f t="shared" si="40"/>
        <v>0</v>
      </c>
      <c r="P49" s="6">
        <f t="shared" si="41"/>
        <v>0</v>
      </c>
      <c r="Q49" s="7">
        <f t="shared" si="42"/>
        <v>5</v>
      </c>
      <c r="R49" s="7">
        <f t="shared" si="43"/>
        <v>2</v>
      </c>
      <c r="S49" s="7">
        <v>3.2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4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5"/>
        <v>0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46"/>
        <v>0</v>
      </c>
      <c r="BY49" s="11">
        <v>30</v>
      </c>
      <c r="BZ49" s="10" t="s">
        <v>68</v>
      </c>
      <c r="CA49" s="11">
        <v>15</v>
      </c>
      <c r="CB49" s="10" t="s">
        <v>60</v>
      </c>
      <c r="CC49" s="11"/>
      <c r="CD49" s="10"/>
      <c r="CE49" s="11"/>
      <c r="CF49" s="10"/>
      <c r="CG49" s="7">
        <v>3</v>
      </c>
      <c r="CH49" s="11">
        <v>30</v>
      </c>
      <c r="CI49" s="10" t="s">
        <v>60</v>
      </c>
      <c r="CJ49" s="11"/>
      <c r="CK49" s="10"/>
      <c r="CL49" s="11"/>
      <c r="CM49" s="10"/>
      <c r="CN49" s="11"/>
      <c r="CO49" s="10"/>
      <c r="CP49" s="7">
        <v>2</v>
      </c>
      <c r="CQ49" s="7">
        <f t="shared" si="47"/>
        <v>5</v>
      </c>
      <c r="CR49" s="11"/>
      <c r="CS49" s="10"/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48"/>
        <v>0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49"/>
        <v>0</v>
      </c>
      <c r="ED49" s="11"/>
      <c r="EE49" s="10"/>
      <c r="EF49" s="11"/>
      <c r="EG49" s="10"/>
      <c r="EH49" s="11"/>
      <c r="EI49" s="10"/>
      <c r="EJ49" s="11"/>
      <c r="EK49" s="10"/>
      <c r="EL49" s="7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50"/>
        <v>0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51"/>
        <v>0</v>
      </c>
    </row>
    <row r="50" spans="1:171" ht="12">
      <c r="A50" s="6"/>
      <c r="B50" s="6"/>
      <c r="C50" s="6"/>
      <c r="D50" s="6" t="s">
        <v>119</v>
      </c>
      <c r="E50" s="3" t="s">
        <v>120</v>
      </c>
      <c r="F50" s="6">
        <f>COUNTIF(T50:FM50,"e")</f>
        <v>0</v>
      </c>
      <c r="G50" s="6">
        <f>COUNTIF(T50:FM50,"z")</f>
        <v>3</v>
      </c>
      <c r="H50" s="6">
        <f t="shared" si="33"/>
        <v>75</v>
      </c>
      <c r="I50" s="6">
        <f t="shared" si="34"/>
        <v>30</v>
      </c>
      <c r="J50" s="6">
        <f t="shared" si="35"/>
        <v>15</v>
      </c>
      <c r="K50" s="6">
        <f t="shared" si="36"/>
        <v>0</v>
      </c>
      <c r="L50" s="6">
        <f t="shared" si="37"/>
        <v>0</v>
      </c>
      <c r="M50" s="6">
        <f t="shared" si="38"/>
        <v>30</v>
      </c>
      <c r="N50" s="6">
        <f t="shared" si="39"/>
        <v>0</v>
      </c>
      <c r="O50" s="6">
        <f t="shared" si="40"/>
        <v>0</v>
      </c>
      <c r="P50" s="6">
        <f t="shared" si="41"/>
        <v>0</v>
      </c>
      <c r="Q50" s="7">
        <f t="shared" si="42"/>
        <v>5</v>
      </c>
      <c r="R50" s="7">
        <f t="shared" si="43"/>
        <v>2</v>
      </c>
      <c r="S50" s="7">
        <v>3.2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44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45"/>
        <v>0</v>
      </c>
      <c r="BF50" s="11"/>
      <c r="BG50" s="10"/>
      <c r="BH50" s="11"/>
      <c r="BI50" s="10"/>
      <c r="BJ50" s="11"/>
      <c r="BK50" s="10"/>
      <c r="BL50" s="11"/>
      <c r="BM50" s="10"/>
      <c r="BN50" s="7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46"/>
        <v>0</v>
      </c>
      <c r="BY50" s="11">
        <v>30</v>
      </c>
      <c r="BZ50" s="10" t="s">
        <v>60</v>
      </c>
      <c r="CA50" s="11">
        <v>15</v>
      </c>
      <c r="CB50" s="10" t="s">
        <v>60</v>
      </c>
      <c r="CC50" s="11"/>
      <c r="CD50" s="10"/>
      <c r="CE50" s="11"/>
      <c r="CF50" s="10"/>
      <c r="CG50" s="7">
        <v>3</v>
      </c>
      <c r="CH50" s="11">
        <v>30</v>
      </c>
      <c r="CI50" s="10" t="s">
        <v>60</v>
      </c>
      <c r="CJ50" s="11"/>
      <c r="CK50" s="10"/>
      <c r="CL50" s="11"/>
      <c r="CM50" s="10"/>
      <c r="CN50" s="11"/>
      <c r="CO50" s="10"/>
      <c r="CP50" s="7">
        <v>2</v>
      </c>
      <c r="CQ50" s="7">
        <f t="shared" si="47"/>
        <v>5</v>
      </c>
      <c r="CR50" s="11"/>
      <c r="CS50" s="10"/>
      <c r="CT50" s="11"/>
      <c r="CU50" s="10"/>
      <c r="CV50" s="11"/>
      <c r="CW50" s="10"/>
      <c r="CX50" s="11"/>
      <c r="CY50" s="10"/>
      <c r="CZ50" s="7"/>
      <c r="DA50" s="11"/>
      <c r="DB50" s="10"/>
      <c r="DC50" s="11"/>
      <c r="DD50" s="10"/>
      <c r="DE50" s="11"/>
      <c r="DF50" s="10"/>
      <c r="DG50" s="11"/>
      <c r="DH50" s="10"/>
      <c r="DI50" s="7"/>
      <c r="DJ50" s="7">
        <f t="shared" si="48"/>
        <v>0</v>
      </c>
      <c r="DK50" s="11"/>
      <c r="DL50" s="10"/>
      <c r="DM50" s="11"/>
      <c r="DN50" s="10"/>
      <c r="DO50" s="11"/>
      <c r="DP50" s="10"/>
      <c r="DQ50" s="11"/>
      <c r="DR50" s="10"/>
      <c r="DS50" s="7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49"/>
        <v>0</v>
      </c>
      <c r="ED50" s="11"/>
      <c r="EE50" s="10"/>
      <c r="EF50" s="11"/>
      <c r="EG50" s="10"/>
      <c r="EH50" s="11"/>
      <c r="EI50" s="10"/>
      <c r="EJ50" s="11"/>
      <c r="EK50" s="10"/>
      <c r="EL50" s="7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50"/>
        <v>0</v>
      </c>
      <c r="EW50" s="11"/>
      <c r="EX50" s="10"/>
      <c r="EY50" s="11"/>
      <c r="EZ50" s="10"/>
      <c r="FA50" s="11"/>
      <c r="FB50" s="10"/>
      <c r="FC50" s="11"/>
      <c r="FD50" s="10"/>
      <c r="FE50" s="7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51"/>
        <v>0</v>
      </c>
    </row>
    <row r="51" spans="1:171" ht="12">
      <c r="A51" s="6">
        <v>2</v>
      </c>
      <c r="B51" s="6">
        <v>1</v>
      </c>
      <c r="C51" s="6"/>
      <c r="D51" s="6"/>
      <c r="E51" s="3" t="s">
        <v>121</v>
      </c>
      <c r="F51" s="6">
        <f>$B$51*COUNTIF(T51:FM51,"e")</f>
        <v>0</v>
      </c>
      <c r="G51" s="6">
        <f>$B$51*COUNTIF(T51:FM51,"z")</f>
        <v>2</v>
      </c>
      <c r="H51" s="6">
        <f t="shared" si="33"/>
        <v>60</v>
      </c>
      <c r="I51" s="6">
        <f t="shared" si="34"/>
        <v>30</v>
      </c>
      <c r="J51" s="6">
        <f t="shared" si="35"/>
        <v>0</v>
      </c>
      <c r="K51" s="6">
        <f t="shared" si="36"/>
        <v>0</v>
      </c>
      <c r="L51" s="6">
        <f t="shared" si="37"/>
        <v>0</v>
      </c>
      <c r="M51" s="6">
        <f t="shared" si="38"/>
        <v>30</v>
      </c>
      <c r="N51" s="6">
        <f t="shared" si="39"/>
        <v>0</v>
      </c>
      <c r="O51" s="6">
        <f t="shared" si="40"/>
        <v>0</v>
      </c>
      <c r="P51" s="6">
        <f t="shared" si="41"/>
        <v>0</v>
      </c>
      <c r="Q51" s="7">
        <f t="shared" si="42"/>
        <v>3</v>
      </c>
      <c r="R51" s="7">
        <f t="shared" si="43"/>
        <v>1.5</v>
      </c>
      <c r="S51" s="7">
        <f>$B$51*2.58</f>
        <v>2.58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44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45"/>
        <v>0</v>
      </c>
      <c r="BF51" s="11"/>
      <c r="BG51" s="10"/>
      <c r="BH51" s="11"/>
      <c r="BI51" s="10"/>
      <c r="BJ51" s="11"/>
      <c r="BK51" s="10"/>
      <c r="BL51" s="11"/>
      <c r="BM51" s="10"/>
      <c r="BN51" s="7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46"/>
        <v>0</v>
      </c>
      <c r="BY51" s="11">
        <f>$B$51*30</f>
        <v>30</v>
      </c>
      <c r="BZ51" s="10" t="s">
        <v>60</v>
      </c>
      <c r="CA51" s="11"/>
      <c r="CB51" s="10"/>
      <c r="CC51" s="11"/>
      <c r="CD51" s="10"/>
      <c r="CE51" s="11"/>
      <c r="CF51" s="10"/>
      <c r="CG51" s="7">
        <f>$B$51*1.5</f>
        <v>1.5</v>
      </c>
      <c r="CH51" s="11">
        <f>$B$51*30</f>
        <v>30</v>
      </c>
      <c r="CI51" s="10" t="s">
        <v>60</v>
      </c>
      <c r="CJ51" s="11"/>
      <c r="CK51" s="10"/>
      <c r="CL51" s="11"/>
      <c r="CM51" s="10"/>
      <c r="CN51" s="11"/>
      <c r="CO51" s="10"/>
      <c r="CP51" s="7">
        <f>$B$51*1.5</f>
        <v>1.5</v>
      </c>
      <c r="CQ51" s="7">
        <f t="shared" si="47"/>
        <v>3</v>
      </c>
      <c r="CR51" s="11"/>
      <c r="CS51" s="10"/>
      <c r="CT51" s="11"/>
      <c r="CU51" s="10"/>
      <c r="CV51" s="11"/>
      <c r="CW51" s="10"/>
      <c r="CX51" s="11"/>
      <c r="CY51" s="10"/>
      <c r="CZ51" s="7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48"/>
        <v>0</v>
      </c>
      <c r="DK51" s="11"/>
      <c r="DL51" s="10"/>
      <c r="DM51" s="11"/>
      <c r="DN51" s="10"/>
      <c r="DO51" s="11"/>
      <c r="DP51" s="10"/>
      <c r="DQ51" s="11"/>
      <c r="DR51" s="10"/>
      <c r="DS51" s="7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49"/>
        <v>0</v>
      </c>
      <c r="ED51" s="11"/>
      <c r="EE51" s="10"/>
      <c r="EF51" s="11"/>
      <c r="EG51" s="10"/>
      <c r="EH51" s="11"/>
      <c r="EI51" s="10"/>
      <c r="EJ51" s="11"/>
      <c r="EK51" s="10"/>
      <c r="EL51" s="7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50"/>
        <v>0</v>
      </c>
      <c r="EW51" s="11"/>
      <c r="EX51" s="10"/>
      <c r="EY51" s="11"/>
      <c r="EZ51" s="10"/>
      <c r="FA51" s="11"/>
      <c r="FB51" s="10"/>
      <c r="FC51" s="11"/>
      <c r="FD51" s="10"/>
      <c r="FE51" s="7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51"/>
        <v>0</v>
      </c>
    </row>
    <row r="52" spans="1:171" ht="12">
      <c r="A52" s="6"/>
      <c r="B52" s="6"/>
      <c r="C52" s="6"/>
      <c r="D52" s="6" t="s">
        <v>122</v>
      </c>
      <c r="E52" s="3" t="s">
        <v>123</v>
      </c>
      <c r="F52" s="6">
        <f aca="true" t="shared" si="52" ref="F52:F57">COUNTIF(T52:FM52,"e")</f>
        <v>1</v>
      </c>
      <c r="G52" s="6">
        <f aca="true" t="shared" si="53" ref="G52:G57">COUNTIF(T52:FM52,"z")</f>
        <v>1</v>
      </c>
      <c r="H52" s="6">
        <f t="shared" si="33"/>
        <v>60</v>
      </c>
      <c r="I52" s="6">
        <f t="shared" si="34"/>
        <v>30</v>
      </c>
      <c r="J52" s="6">
        <f t="shared" si="35"/>
        <v>0</v>
      </c>
      <c r="K52" s="6">
        <f t="shared" si="36"/>
        <v>0</v>
      </c>
      <c r="L52" s="6">
        <f t="shared" si="37"/>
        <v>0</v>
      </c>
      <c r="M52" s="6">
        <f t="shared" si="38"/>
        <v>30</v>
      </c>
      <c r="N52" s="6">
        <f t="shared" si="39"/>
        <v>0</v>
      </c>
      <c r="O52" s="6">
        <f t="shared" si="40"/>
        <v>0</v>
      </c>
      <c r="P52" s="6">
        <f t="shared" si="41"/>
        <v>0</v>
      </c>
      <c r="Q52" s="7">
        <f t="shared" si="42"/>
        <v>5</v>
      </c>
      <c r="R52" s="7">
        <f t="shared" si="43"/>
        <v>2</v>
      </c>
      <c r="S52" s="7">
        <v>2.48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44"/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45"/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46"/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47"/>
        <v>0</v>
      </c>
      <c r="CR52" s="11">
        <v>30</v>
      </c>
      <c r="CS52" s="10" t="s">
        <v>68</v>
      </c>
      <c r="CT52" s="11"/>
      <c r="CU52" s="10"/>
      <c r="CV52" s="11"/>
      <c r="CW52" s="10"/>
      <c r="CX52" s="11"/>
      <c r="CY52" s="10"/>
      <c r="CZ52" s="7">
        <v>3</v>
      </c>
      <c r="DA52" s="11">
        <v>30</v>
      </c>
      <c r="DB52" s="10" t="s">
        <v>60</v>
      </c>
      <c r="DC52" s="11"/>
      <c r="DD52" s="10"/>
      <c r="DE52" s="11"/>
      <c r="DF52" s="10"/>
      <c r="DG52" s="11"/>
      <c r="DH52" s="10"/>
      <c r="DI52" s="7">
        <v>2</v>
      </c>
      <c r="DJ52" s="7">
        <f t="shared" si="48"/>
        <v>5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49"/>
        <v>0</v>
      </c>
      <c r="ED52" s="11"/>
      <c r="EE52" s="10"/>
      <c r="EF52" s="11"/>
      <c r="EG52" s="10"/>
      <c r="EH52" s="11"/>
      <c r="EI52" s="10"/>
      <c r="EJ52" s="11"/>
      <c r="EK52" s="10"/>
      <c r="EL52" s="7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50"/>
        <v>0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51"/>
        <v>0</v>
      </c>
    </row>
    <row r="53" spans="1:171" ht="12">
      <c r="A53" s="6"/>
      <c r="B53" s="6"/>
      <c r="C53" s="6"/>
      <c r="D53" s="6" t="s">
        <v>124</v>
      </c>
      <c r="E53" s="3" t="s">
        <v>125</v>
      </c>
      <c r="F53" s="6">
        <f t="shared" si="52"/>
        <v>0</v>
      </c>
      <c r="G53" s="6">
        <f t="shared" si="53"/>
        <v>2</v>
      </c>
      <c r="H53" s="6">
        <f t="shared" si="33"/>
        <v>60</v>
      </c>
      <c r="I53" s="6">
        <f t="shared" si="34"/>
        <v>30</v>
      </c>
      <c r="J53" s="6">
        <f t="shared" si="35"/>
        <v>0</v>
      </c>
      <c r="K53" s="6">
        <f t="shared" si="36"/>
        <v>0</v>
      </c>
      <c r="L53" s="6">
        <f t="shared" si="37"/>
        <v>0</v>
      </c>
      <c r="M53" s="6">
        <f t="shared" si="38"/>
        <v>30</v>
      </c>
      <c r="N53" s="6">
        <f t="shared" si="39"/>
        <v>0</v>
      </c>
      <c r="O53" s="6">
        <f t="shared" si="40"/>
        <v>0</v>
      </c>
      <c r="P53" s="6">
        <f t="shared" si="41"/>
        <v>0</v>
      </c>
      <c r="Q53" s="7">
        <f t="shared" si="42"/>
        <v>4</v>
      </c>
      <c r="R53" s="7">
        <f t="shared" si="43"/>
        <v>2</v>
      </c>
      <c r="S53" s="7">
        <v>2.6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44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45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46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47"/>
        <v>0</v>
      </c>
      <c r="CR53" s="11">
        <v>30</v>
      </c>
      <c r="CS53" s="10" t="s">
        <v>60</v>
      </c>
      <c r="CT53" s="11"/>
      <c r="CU53" s="10"/>
      <c r="CV53" s="11"/>
      <c r="CW53" s="10"/>
      <c r="CX53" s="11"/>
      <c r="CY53" s="10"/>
      <c r="CZ53" s="7">
        <v>2</v>
      </c>
      <c r="DA53" s="11">
        <v>30</v>
      </c>
      <c r="DB53" s="10" t="s">
        <v>60</v>
      </c>
      <c r="DC53" s="11"/>
      <c r="DD53" s="10"/>
      <c r="DE53" s="11"/>
      <c r="DF53" s="10"/>
      <c r="DG53" s="11"/>
      <c r="DH53" s="10"/>
      <c r="DI53" s="7">
        <v>2</v>
      </c>
      <c r="DJ53" s="7">
        <f t="shared" si="48"/>
        <v>4</v>
      </c>
      <c r="DK53" s="11"/>
      <c r="DL53" s="10"/>
      <c r="DM53" s="11"/>
      <c r="DN53" s="10"/>
      <c r="DO53" s="11"/>
      <c r="DP53" s="10"/>
      <c r="DQ53" s="11"/>
      <c r="DR53" s="10"/>
      <c r="DS53" s="7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49"/>
        <v>0</v>
      </c>
      <c r="ED53" s="11"/>
      <c r="EE53" s="10"/>
      <c r="EF53" s="11"/>
      <c r="EG53" s="10"/>
      <c r="EH53" s="11"/>
      <c r="EI53" s="10"/>
      <c r="EJ53" s="11"/>
      <c r="EK53" s="10"/>
      <c r="EL53" s="7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50"/>
        <v>0</v>
      </c>
      <c r="EW53" s="11"/>
      <c r="EX53" s="10"/>
      <c r="EY53" s="11"/>
      <c r="EZ53" s="10"/>
      <c r="FA53" s="11"/>
      <c r="FB53" s="10"/>
      <c r="FC53" s="11"/>
      <c r="FD53" s="10"/>
      <c r="FE53" s="7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51"/>
        <v>0</v>
      </c>
    </row>
    <row r="54" spans="1:171" ht="12">
      <c r="A54" s="6"/>
      <c r="B54" s="6"/>
      <c r="C54" s="6"/>
      <c r="D54" s="6" t="s">
        <v>126</v>
      </c>
      <c r="E54" s="3" t="s">
        <v>127</v>
      </c>
      <c r="F54" s="6">
        <f t="shared" si="52"/>
        <v>1</v>
      </c>
      <c r="G54" s="6">
        <f t="shared" si="53"/>
        <v>1</v>
      </c>
      <c r="H54" s="6">
        <f t="shared" si="33"/>
        <v>60</v>
      </c>
      <c r="I54" s="6">
        <f t="shared" si="34"/>
        <v>30</v>
      </c>
      <c r="J54" s="6">
        <f t="shared" si="35"/>
        <v>0</v>
      </c>
      <c r="K54" s="6">
        <f t="shared" si="36"/>
        <v>0</v>
      </c>
      <c r="L54" s="6">
        <f t="shared" si="37"/>
        <v>0</v>
      </c>
      <c r="M54" s="6">
        <f t="shared" si="38"/>
        <v>30</v>
      </c>
      <c r="N54" s="6">
        <f t="shared" si="39"/>
        <v>0</v>
      </c>
      <c r="O54" s="6">
        <f t="shared" si="40"/>
        <v>0</v>
      </c>
      <c r="P54" s="6">
        <f t="shared" si="41"/>
        <v>0</v>
      </c>
      <c r="Q54" s="7">
        <f t="shared" si="42"/>
        <v>4</v>
      </c>
      <c r="R54" s="7">
        <f t="shared" si="43"/>
        <v>2</v>
      </c>
      <c r="S54" s="7">
        <v>2.64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44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45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46"/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47"/>
        <v>0</v>
      </c>
      <c r="CR54" s="11">
        <v>30</v>
      </c>
      <c r="CS54" s="10" t="s">
        <v>68</v>
      </c>
      <c r="CT54" s="11"/>
      <c r="CU54" s="10"/>
      <c r="CV54" s="11"/>
      <c r="CW54" s="10"/>
      <c r="CX54" s="11"/>
      <c r="CY54" s="10"/>
      <c r="CZ54" s="7">
        <v>2</v>
      </c>
      <c r="DA54" s="11">
        <v>30</v>
      </c>
      <c r="DB54" s="10" t="s">
        <v>60</v>
      </c>
      <c r="DC54" s="11"/>
      <c r="DD54" s="10"/>
      <c r="DE54" s="11"/>
      <c r="DF54" s="10"/>
      <c r="DG54" s="11"/>
      <c r="DH54" s="10"/>
      <c r="DI54" s="7">
        <v>2</v>
      </c>
      <c r="DJ54" s="7">
        <f t="shared" si="48"/>
        <v>4</v>
      </c>
      <c r="DK54" s="11"/>
      <c r="DL54" s="10"/>
      <c r="DM54" s="11"/>
      <c r="DN54" s="10"/>
      <c r="DO54" s="11"/>
      <c r="DP54" s="10"/>
      <c r="DQ54" s="11"/>
      <c r="DR54" s="10"/>
      <c r="DS54" s="7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49"/>
        <v>0</v>
      </c>
      <c r="ED54" s="11"/>
      <c r="EE54" s="10"/>
      <c r="EF54" s="11"/>
      <c r="EG54" s="10"/>
      <c r="EH54" s="11"/>
      <c r="EI54" s="10"/>
      <c r="EJ54" s="11"/>
      <c r="EK54" s="10"/>
      <c r="EL54" s="7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50"/>
        <v>0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51"/>
        <v>0</v>
      </c>
    </row>
    <row r="55" spans="1:171" ht="12">
      <c r="A55" s="6"/>
      <c r="B55" s="6"/>
      <c r="C55" s="6"/>
      <c r="D55" s="6" t="s">
        <v>128</v>
      </c>
      <c r="E55" s="3" t="s">
        <v>129</v>
      </c>
      <c r="F55" s="6">
        <f t="shared" si="52"/>
        <v>1</v>
      </c>
      <c r="G55" s="6">
        <f t="shared" si="53"/>
        <v>1</v>
      </c>
      <c r="H55" s="6">
        <f t="shared" si="33"/>
        <v>60</v>
      </c>
      <c r="I55" s="6">
        <f t="shared" si="34"/>
        <v>30</v>
      </c>
      <c r="J55" s="6">
        <f t="shared" si="35"/>
        <v>0</v>
      </c>
      <c r="K55" s="6">
        <f t="shared" si="36"/>
        <v>0</v>
      </c>
      <c r="L55" s="6">
        <f t="shared" si="37"/>
        <v>0</v>
      </c>
      <c r="M55" s="6">
        <f t="shared" si="38"/>
        <v>30</v>
      </c>
      <c r="N55" s="6">
        <f t="shared" si="39"/>
        <v>0</v>
      </c>
      <c r="O55" s="6">
        <f t="shared" si="40"/>
        <v>0</v>
      </c>
      <c r="P55" s="6">
        <f t="shared" si="41"/>
        <v>0</v>
      </c>
      <c r="Q55" s="7">
        <f t="shared" si="42"/>
        <v>4</v>
      </c>
      <c r="R55" s="7">
        <f t="shared" si="43"/>
        <v>2</v>
      </c>
      <c r="S55" s="7">
        <v>2.56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44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45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46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47"/>
        <v>0</v>
      </c>
      <c r="CR55" s="11"/>
      <c r="CS55" s="10"/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48"/>
        <v>0</v>
      </c>
      <c r="DK55" s="11">
        <v>30</v>
      </c>
      <c r="DL55" s="10" t="s">
        <v>68</v>
      </c>
      <c r="DM55" s="11"/>
      <c r="DN55" s="10"/>
      <c r="DO55" s="11"/>
      <c r="DP55" s="10"/>
      <c r="DQ55" s="11"/>
      <c r="DR55" s="10"/>
      <c r="DS55" s="7">
        <v>2</v>
      </c>
      <c r="DT55" s="11">
        <v>30</v>
      </c>
      <c r="DU55" s="10" t="s">
        <v>60</v>
      </c>
      <c r="DV55" s="11"/>
      <c r="DW55" s="10"/>
      <c r="DX55" s="11"/>
      <c r="DY55" s="10"/>
      <c r="DZ55" s="11"/>
      <c r="EA55" s="10"/>
      <c r="EB55" s="7">
        <v>2</v>
      </c>
      <c r="EC55" s="7">
        <f t="shared" si="49"/>
        <v>4</v>
      </c>
      <c r="ED55" s="11"/>
      <c r="EE55" s="10"/>
      <c r="EF55" s="11"/>
      <c r="EG55" s="10"/>
      <c r="EH55" s="11"/>
      <c r="EI55" s="10"/>
      <c r="EJ55" s="11"/>
      <c r="EK55" s="10"/>
      <c r="EL55" s="7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50"/>
        <v>0</v>
      </c>
      <c r="EW55" s="11"/>
      <c r="EX55" s="10"/>
      <c r="EY55" s="11"/>
      <c r="EZ55" s="10"/>
      <c r="FA55" s="11"/>
      <c r="FB55" s="10"/>
      <c r="FC55" s="11"/>
      <c r="FD55" s="10"/>
      <c r="FE55" s="7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51"/>
        <v>0</v>
      </c>
    </row>
    <row r="56" spans="1:171" ht="12">
      <c r="A56" s="6"/>
      <c r="B56" s="6"/>
      <c r="C56" s="6"/>
      <c r="D56" s="6" t="s">
        <v>130</v>
      </c>
      <c r="E56" s="3" t="s">
        <v>131</v>
      </c>
      <c r="F56" s="6">
        <f t="shared" si="52"/>
        <v>0</v>
      </c>
      <c r="G56" s="6">
        <f t="shared" si="53"/>
        <v>2</v>
      </c>
      <c r="H56" s="6">
        <f t="shared" si="33"/>
        <v>60</v>
      </c>
      <c r="I56" s="6">
        <f t="shared" si="34"/>
        <v>30</v>
      </c>
      <c r="J56" s="6">
        <f t="shared" si="35"/>
        <v>0</v>
      </c>
      <c r="K56" s="6">
        <f t="shared" si="36"/>
        <v>0</v>
      </c>
      <c r="L56" s="6">
        <f t="shared" si="37"/>
        <v>0</v>
      </c>
      <c r="M56" s="6">
        <f t="shared" si="38"/>
        <v>30</v>
      </c>
      <c r="N56" s="6">
        <f t="shared" si="39"/>
        <v>0</v>
      </c>
      <c r="O56" s="6">
        <f t="shared" si="40"/>
        <v>0</v>
      </c>
      <c r="P56" s="6">
        <f t="shared" si="41"/>
        <v>0</v>
      </c>
      <c r="Q56" s="7">
        <f t="shared" si="42"/>
        <v>4</v>
      </c>
      <c r="R56" s="7">
        <f t="shared" si="43"/>
        <v>2</v>
      </c>
      <c r="S56" s="7">
        <v>2.48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44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45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46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47"/>
        <v>0</v>
      </c>
      <c r="CR56" s="11"/>
      <c r="CS56" s="10"/>
      <c r="CT56" s="11"/>
      <c r="CU56" s="10"/>
      <c r="CV56" s="11"/>
      <c r="CW56" s="10"/>
      <c r="CX56" s="11"/>
      <c r="CY56" s="10"/>
      <c r="CZ56" s="7"/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48"/>
        <v>0</v>
      </c>
      <c r="DK56" s="11">
        <v>30</v>
      </c>
      <c r="DL56" s="10" t="s">
        <v>60</v>
      </c>
      <c r="DM56" s="11"/>
      <c r="DN56" s="10"/>
      <c r="DO56" s="11"/>
      <c r="DP56" s="10"/>
      <c r="DQ56" s="11"/>
      <c r="DR56" s="10"/>
      <c r="DS56" s="7">
        <v>2</v>
      </c>
      <c r="DT56" s="11">
        <v>30</v>
      </c>
      <c r="DU56" s="10" t="s">
        <v>60</v>
      </c>
      <c r="DV56" s="11"/>
      <c r="DW56" s="10"/>
      <c r="DX56" s="11"/>
      <c r="DY56" s="10"/>
      <c r="DZ56" s="11"/>
      <c r="EA56" s="10"/>
      <c r="EB56" s="7">
        <v>2</v>
      </c>
      <c r="EC56" s="7">
        <f t="shared" si="49"/>
        <v>4</v>
      </c>
      <c r="ED56" s="11"/>
      <c r="EE56" s="10"/>
      <c r="EF56" s="11"/>
      <c r="EG56" s="10"/>
      <c r="EH56" s="11"/>
      <c r="EI56" s="10"/>
      <c r="EJ56" s="11"/>
      <c r="EK56" s="10"/>
      <c r="EL56" s="7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50"/>
        <v>0</v>
      </c>
      <c r="EW56" s="11"/>
      <c r="EX56" s="10"/>
      <c r="EY56" s="11"/>
      <c r="EZ56" s="10"/>
      <c r="FA56" s="11"/>
      <c r="FB56" s="10"/>
      <c r="FC56" s="11"/>
      <c r="FD56" s="10"/>
      <c r="FE56" s="7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51"/>
        <v>0</v>
      </c>
    </row>
    <row r="57" spans="1:171" ht="12">
      <c r="A57" s="6"/>
      <c r="B57" s="6"/>
      <c r="C57" s="6"/>
      <c r="D57" s="6" t="s">
        <v>132</v>
      </c>
      <c r="E57" s="3" t="s">
        <v>133</v>
      </c>
      <c r="F57" s="6">
        <f t="shared" si="52"/>
        <v>0</v>
      </c>
      <c r="G57" s="6">
        <f t="shared" si="53"/>
        <v>2</v>
      </c>
      <c r="H57" s="6">
        <f t="shared" si="33"/>
        <v>30</v>
      </c>
      <c r="I57" s="6">
        <f t="shared" si="34"/>
        <v>15</v>
      </c>
      <c r="J57" s="6">
        <f t="shared" si="35"/>
        <v>15</v>
      </c>
      <c r="K57" s="6">
        <f t="shared" si="36"/>
        <v>0</v>
      </c>
      <c r="L57" s="6">
        <f t="shared" si="37"/>
        <v>0</v>
      </c>
      <c r="M57" s="6">
        <f t="shared" si="38"/>
        <v>0</v>
      </c>
      <c r="N57" s="6">
        <f t="shared" si="39"/>
        <v>0</v>
      </c>
      <c r="O57" s="6">
        <f t="shared" si="40"/>
        <v>0</v>
      </c>
      <c r="P57" s="6">
        <f t="shared" si="41"/>
        <v>0</v>
      </c>
      <c r="Q57" s="7">
        <f t="shared" si="42"/>
        <v>2</v>
      </c>
      <c r="R57" s="7">
        <f t="shared" si="43"/>
        <v>0</v>
      </c>
      <c r="S57" s="7">
        <v>1.4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44"/>
        <v>0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45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46"/>
        <v>0</v>
      </c>
      <c r="BY57" s="11"/>
      <c r="BZ57" s="10"/>
      <c r="CA57" s="11"/>
      <c r="CB57" s="10"/>
      <c r="CC57" s="11"/>
      <c r="CD57" s="10"/>
      <c r="CE57" s="11"/>
      <c r="CF57" s="10"/>
      <c r="CG57" s="7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47"/>
        <v>0</v>
      </c>
      <c r="CR57" s="11"/>
      <c r="CS57" s="10"/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48"/>
        <v>0</v>
      </c>
      <c r="DK57" s="11"/>
      <c r="DL57" s="10"/>
      <c r="DM57" s="11"/>
      <c r="DN57" s="10"/>
      <c r="DO57" s="11"/>
      <c r="DP57" s="10"/>
      <c r="DQ57" s="11"/>
      <c r="DR57" s="10"/>
      <c r="DS57" s="7"/>
      <c r="DT57" s="11"/>
      <c r="DU57" s="10"/>
      <c r="DV57" s="11"/>
      <c r="DW57" s="10"/>
      <c r="DX57" s="11"/>
      <c r="DY57" s="10"/>
      <c r="DZ57" s="11"/>
      <c r="EA57" s="10"/>
      <c r="EB57" s="7"/>
      <c r="EC57" s="7">
        <f t="shared" si="49"/>
        <v>0</v>
      </c>
      <c r="ED57" s="11">
        <v>15</v>
      </c>
      <c r="EE57" s="10" t="s">
        <v>60</v>
      </c>
      <c r="EF57" s="11">
        <v>15</v>
      </c>
      <c r="EG57" s="10" t="s">
        <v>60</v>
      </c>
      <c r="EH57" s="11"/>
      <c r="EI57" s="10"/>
      <c r="EJ57" s="11"/>
      <c r="EK57" s="10"/>
      <c r="EL57" s="7">
        <v>2</v>
      </c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50"/>
        <v>2</v>
      </c>
      <c r="EW57" s="11"/>
      <c r="EX57" s="10"/>
      <c r="EY57" s="11"/>
      <c r="EZ57" s="10"/>
      <c r="FA57" s="11"/>
      <c r="FB57" s="10"/>
      <c r="FC57" s="11"/>
      <c r="FD57" s="10"/>
      <c r="FE57" s="7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51"/>
        <v>0</v>
      </c>
    </row>
    <row r="58" spans="1:171" ht="12">
      <c r="A58" s="6">
        <v>8</v>
      </c>
      <c r="B58" s="6">
        <v>1</v>
      </c>
      <c r="C58" s="6"/>
      <c r="D58" s="6"/>
      <c r="E58" s="3" t="s">
        <v>134</v>
      </c>
      <c r="F58" s="6">
        <f>$B$58*COUNTIF(T58:FM58,"e")</f>
        <v>0</v>
      </c>
      <c r="G58" s="6">
        <f>$B$58*COUNTIF(T58:FM58,"z")</f>
        <v>2</v>
      </c>
      <c r="H58" s="6">
        <f t="shared" si="33"/>
        <v>30</v>
      </c>
      <c r="I58" s="6">
        <f t="shared" si="34"/>
        <v>15</v>
      </c>
      <c r="J58" s="6">
        <f t="shared" si="35"/>
        <v>0</v>
      </c>
      <c r="K58" s="6">
        <f t="shared" si="36"/>
        <v>0</v>
      </c>
      <c r="L58" s="6">
        <f t="shared" si="37"/>
        <v>0</v>
      </c>
      <c r="M58" s="6">
        <f t="shared" si="38"/>
        <v>15</v>
      </c>
      <c r="N58" s="6">
        <f t="shared" si="39"/>
        <v>0</v>
      </c>
      <c r="O58" s="6">
        <f t="shared" si="40"/>
        <v>0</v>
      </c>
      <c r="P58" s="6">
        <f t="shared" si="41"/>
        <v>0</v>
      </c>
      <c r="Q58" s="7">
        <f t="shared" si="42"/>
        <v>2</v>
      </c>
      <c r="R58" s="7">
        <f t="shared" si="43"/>
        <v>1</v>
      </c>
      <c r="S58" s="7">
        <f>$B$58*1.28</f>
        <v>1.28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44"/>
        <v>0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45"/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46"/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47"/>
        <v>0</v>
      </c>
      <c r="CR58" s="11">
        <f>$B$58*15</f>
        <v>15</v>
      </c>
      <c r="CS58" s="10" t="s">
        <v>60</v>
      </c>
      <c r="CT58" s="11"/>
      <c r="CU58" s="10"/>
      <c r="CV58" s="11"/>
      <c r="CW58" s="10"/>
      <c r="CX58" s="11"/>
      <c r="CY58" s="10"/>
      <c r="CZ58" s="7">
        <f>$B$58*1</f>
        <v>1</v>
      </c>
      <c r="DA58" s="11">
        <f>$B$58*15</f>
        <v>15</v>
      </c>
      <c r="DB58" s="10" t="s">
        <v>60</v>
      </c>
      <c r="DC58" s="11"/>
      <c r="DD58" s="10"/>
      <c r="DE58" s="11"/>
      <c r="DF58" s="10"/>
      <c r="DG58" s="11"/>
      <c r="DH58" s="10"/>
      <c r="DI58" s="7">
        <f>$B$58*1</f>
        <v>1</v>
      </c>
      <c r="DJ58" s="7">
        <f t="shared" si="48"/>
        <v>2</v>
      </c>
      <c r="DK58" s="11"/>
      <c r="DL58" s="10"/>
      <c r="DM58" s="11"/>
      <c r="DN58" s="10"/>
      <c r="DO58" s="11"/>
      <c r="DP58" s="10"/>
      <c r="DQ58" s="11"/>
      <c r="DR58" s="10"/>
      <c r="DS58" s="7"/>
      <c r="DT58" s="11"/>
      <c r="DU58" s="10"/>
      <c r="DV58" s="11"/>
      <c r="DW58" s="10"/>
      <c r="DX58" s="11"/>
      <c r="DY58" s="10"/>
      <c r="DZ58" s="11"/>
      <c r="EA58" s="10"/>
      <c r="EB58" s="7"/>
      <c r="EC58" s="7">
        <f t="shared" si="49"/>
        <v>0</v>
      </c>
      <c r="ED58" s="11"/>
      <c r="EE58" s="10"/>
      <c r="EF58" s="11"/>
      <c r="EG58" s="10"/>
      <c r="EH58" s="11"/>
      <c r="EI58" s="10"/>
      <c r="EJ58" s="11"/>
      <c r="EK58" s="10"/>
      <c r="EL58" s="7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50"/>
        <v>0</v>
      </c>
      <c r="EW58" s="11"/>
      <c r="EX58" s="10"/>
      <c r="EY58" s="11"/>
      <c r="EZ58" s="10"/>
      <c r="FA58" s="11"/>
      <c r="FB58" s="10"/>
      <c r="FC58" s="11"/>
      <c r="FD58" s="10"/>
      <c r="FE58" s="7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51"/>
        <v>0</v>
      </c>
    </row>
    <row r="59" spans="1:171" ht="12">
      <c r="A59" s="6">
        <v>9</v>
      </c>
      <c r="B59" s="6">
        <v>1</v>
      </c>
      <c r="C59" s="6"/>
      <c r="D59" s="6"/>
      <c r="E59" s="3" t="s">
        <v>135</v>
      </c>
      <c r="F59" s="6">
        <f>$B$59*COUNTIF(T59:FM59,"e")</f>
        <v>0</v>
      </c>
      <c r="G59" s="6">
        <f>$B$59*COUNTIF(T59:FM59,"z")</f>
        <v>2</v>
      </c>
      <c r="H59" s="6">
        <f t="shared" si="33"/>
        <v>30</v>
      </c>
      <c r="I59" s="6">
        <f t="shared" si="34"/>
        <v>15</v>
      </c>
      <c r="J59" s="6">
        <f t="shared" si="35"/>
        <v>0</v>
      </c>
      <c r="K59" s="6">
        <f t="shared" si="36"/>
        <v>0</v>
      </c>
      <c r="L59" s="6">
        <f t="shared" si="37"/>
        <v>0</v>
      </c>
      <c r="M59" s="6">
        <f t="shared" si="38"/>
        <v>15</v>
      </c>
      <c r="N59" s="6">
        <f t="shared" si="39"/>
        <v>0</v>
      </c>
      <c r="O59" s="6">
        <f t="shared" si="40"/>
        <v>0</v>
      </c>
      <c r="P59" s="6">
        <f t="shared" si="41"/>
        <v>0</v>
      </c>
      <c r="Q59" s="7">
        <f t="shared" si="42"/>
        <v>2</v>
      </c>
      <c r="R59" s="7">
        <f t="shared" si="43"/>
        <v>1</v>
      </c>
      <c r="S59" s="7">
        <f>$B$59*1.28</f>
        <v>1.28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44"/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45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46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47"/>
        <v>0</v>
      </c>
      <c r="CR59" s="11"/>
      <c r="CS59" s="10"/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48"/>
        <v>0</v>
      </c>
      <c r="DK59" s="11">
        <f>$B$59*15</f>
        <v>15</v>
      </c>
      <c r="DL59" s="10" t="s">
        <v>60</v>
      </c>
      <c r="DM59" s="11"/>
      <c r="DN59" s="10"/>
      <c r="DO59" s="11"/>
      <c r="DP59" s="10"/>
      <c r="DQ59" s="11"/>
      <c r="DR59" s="10"/>
      <c r="DS59" s="7">
        <f>$B$59*1</f>
        <v>1</v>
      </c>
      <c r="DT59" s="11">
        <f>$B$59*15</f>
        <v>15</v>
      </c>
      <c r="DU59" s="10" t="s">
        <v>60</v>
      </c>
      <c r="DV59" s="11"/>
      <c r="DW59" s="10"/>
      <c r="DX59" s="11"/>
      <c r="DY59" s="10"/>
      <c r="DZ59" s="11"/>
      <c r="EA59" s="10"/>
      <c r="EB59" s="7">
        <f>$B$59*1</f>
        <v>1</v>
      </c>
      <c r="EC59" s="7">
        <f t="shared" si="49"/>
        <v>2</v>
      </c>
      <c r="ED59" s="11"/>
      <c r="EE59" s="10"/>
      <c r="EF59" s="11"/>
      <c r="EG59" s="10"/>
      <c r="EH59" s="11"/>
      <c r="EI59" s="10"/>
      <c r="EJ59" s="11"/>
      <c r="EK59" s="10"/>
      <c r="EL59" s="7"/>
      <c r="EM59" s="11"/>
      <c r="EN59" s="10"/>
      <c r="EO59" s="11"/>
      <c r="EP59" s="10"/>
      <c r="EQ59" s="11"/>
      <c r="ER59" s="10"/>
      <c r="ES59" s="11"/>
      <c r="ET59" s="10"/>
      <c r="EU59" s="7"/>
      <c r="EV59" s="7">
        <f t="shared" si="50"/>
        <v>0</v>
      </c>
      <c r="EW59" s="11"/>
      <c r="EX59" s="10"/>
      <c r="EY59" s="11"/>
      <c r="EZ59" s="10"/>
      <c r="FA59" s="11"/>
      <c r="FB59" s="10"/>
      <c r="FC59" s="11"/>
      <c r="FD59" s="10"/>
      <c r="FE59" s="7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51"/>
        <v>0</v>
      </c>
    </row>
    <row r="60" spans="1:171" ht="15.75" customHeight="1">
      <c r="A60" s="6"/>
      <c r="B60" s="6"/>
      <c r="C60" s="6"/>
      <c r="D60" s="6"/>
      <c r="E60" s="6" t="s">
        <v>75</v>
      </c>
      <c r="F60" s="6">
        <f aca="true" t="shared" si="54" ref="F60:AK60">SUM(F34:F59)</f>
        <v>9</v>
      </c>
      <c r="G60" s="6">
        <f t="shared" si="54"/>
        <v>46</v>
      </c>
      <c r="H60" s="6">
        <f t="shared" si="54"/>
        <v>1470</v>
      </c>
      <c r="I60" s="6">
        <f t="shared" si="54"/>
        <v>670</v>
      </c>
      <c r="J60" s="6">
        <f t="shared" si="54"/>
        <v>105</v>
      </c>
      <c r="K60" s="6">
        <f t="shared" si="54"/>
        <v>0</v>
      </c>
      <c r="L60" s="6">
        <f t="shared" si="54"/>
        <v>0</v>
      </c>
      <c r="M60" s="6">
        <f t="shared" si="54"/>
        <v>695</v>
      </c>
      <c r="N60" s="6">
        <f t="shared" si="54"/>
        <v>0</v>
      </c>
      <c r="O60" s="6">
        <f t="shared" si="54"/>
        <v>0</v>
      </c>
      <c r="P60" s="6">
        <f t="shared" si="54"/>
        <v>0</v>
      </c>
      <c r="Q60" s="7">
        <f t="shared" si="54"/>
        <v>112</v>
      </c>
      <c r="R60" s="7">
        <f t="shared" si="54"/>
        <v>51.5</v>
      </c>
      <c r="S60" s="7">
        <f t="shared" si="54"/>
        <v>62.96000000000001</v>
      </c>
      <c r="T60" s="11">
        <f t="shared" si="54"/>
        <v>60</v>
      </c>
      <c r="U60" s="10">
        <f t="shared" si="54"/>
        <v>0</v>
      </c>
      <c r="V60" s="11">
        <f t="shared" si="54"/>
        <v>0</v>
      </c>
      <c r="W60" s="10">
        <f t="shared" si="54"/>
        <v>0</v>
      </c>
      <c r="X60" s="11">
        <f t="shared" si="54"/>
        <v>0</v>
      </c>
      <c r="Y60" s="10">
        <f t="shared" si="54"/>
        <v>0</v>
      </c>
      <c r="Z60" s="11">
        <f t="shared" si="54"/>
        <v>0</v>
      </c>
      <c r="AA60" s="10">
        <f t="shared" si="54"/>
        <v>0</v>
      </c>
      <c r="AB60" s="7">
        <f t="shared" si="54"/>
        <v>6</v>
      </c>
      <c r="AC60" s="11">
        <f t="shared" si="54"/>
        <v>60</v>
      </c>
      <c r="AD60" s="10">
        <f t="shared" si="54"/>
        <v>0</v>
      </c>
      <c r="AE60" s="11">
        <f t="shared" si="54"/>
        <v>0</v>
      </c>
      <c r="AF60" s="10">
        <f t="shared" si="54"/>
        <v>0</v>
      </c>
      <c r="AG60" s="11">
        <f t="shared" si="54"/>
        <v>0</v>
      </c>
      <c r="AH60" s="10">
        <f t="shared" si="54"/>
        <v>0</v>
      </c>
      <c r="AI60" s="11">
        <f t="shared" si="54"/>
        <v>0</v>
      </c>
      <c r="AJ60" s="10">
        <f t="shared" si="54"/>
        <v>0</v>
      </c>
      <c r="AK60" s="7">
        <f t="shared" si="54"/>
        <v>6</v>
      </c>
      <c r="AL60" s="7">
        <f aca="true" t="shared" si="55" ref="AL60:BQ60">SUM(AL34:AL59)</f>
        <v>12</v>
      </c>
      <c r="AM60" s="11">
        <f t="shared" si="55"/>
        <v>90</v>
      </c>
      <c r="AN60" s="10">
        <f t="shared" si="55"/>
        <v>0</v>
      </c>
      <c r="AO60" s="11">
        <f t="shared" si="55"/>
        <v>45</v>
      </c>
      <c r="AP60" s="10">
        <f t="shared" si="55"/>
        <v>0</v>
      </c>
      <c r="AQ60" s="11">
        <f t="shared" si="55"/>
        <v>0</v>
      </c>
      <c r="AR60" s="10">
        <f t="shared" si="55"/>
        <v>0</v>
      </c>
      <c r="AS60" s="11">
        <f t="shared" si="55"/>
        <v>0</v>
      </c>
      <c r="AT60" s="10">
        <f t="shared" si="55"/>
        <v>0</v>
      </c>
      <c r="AU60" s="7">
        <f t="shared" si="55"/>
        <v>12</v>
      </c>
      <c r="AV60" s="11">
        <f t="shared" si="55"/>
        <v>60</v>
      </c>
      <c r="AW60" s="10">
        <f t="shared" si="55"/>
        <v>0</v>
      </c>
      <c r="AX60" s="11">
        <f t="shared" si="55"/>
        <v>0</v>
      </c>
      <c r="AY60" s="10">
        <f t="shared" si="55"/>
        <v>0</v>
      </c>
      <c r="AZ60" s="11">
        <f t="shared" si="55"/>
        <v>0</v>
      </c>
      <c r="BA60" s="10">
        <f t="shared" si="55"/>
        <v>0</v>
      </c>
      <c r="BB60" s="11">
        <f t="shared" si="55"/>
        <v>0</v>
      </c>
      <c r="BC60" s="10">
        <f t="shared" si="55"/>
        <v>0</v>
      </c>
      <c r="BD60" s="7">
        <f t="shared" si="55"/>
        <v>4</v>
      </c>
      <c r="BE60" s="7">
        <f t="shared" si="55"/>
        <v>16</v>
      </c>
      <c r="BF60" s="11">
        <f t="shared" si="55"/>
        <v>145</v>
      </c>
      <c r="BG60" s="10">
        <f t="shared" si="55"/>
        <v>0</v>
      </c>
      <c r="BH60" s="11">
        <f t="shared" si="55"/>
        <v>15</v>
      </c>
      <c r="BI60" s="10">
        <f t="shared" si="55"/>
        <v>0</v>
      </c>
      <c r="BJ60" s="11">
        <f t="shared" si="55"/>
        <v>0</v>
      </c>
      <c r="BK60" s="10">
        <f t="shared" si="55"/>
        <v>0</v>
      </c>
      <c r="BL60" s="11">
        <f t="shared" si="55"/>
        <v>0</v>
      </c>
      <c r="BM60" s="10">
        <f t="shared" si="55"/>
        <v>0</v>
      </c>
      <c r="BN60" s="7">
        <f t="shared" si="55"/>
        <v>14</v>
      </c>
      <c r="BO60" s="11">
        <f t="shared" si="55"/>
        <v>170</v>
      </c>
      <c r="BP60" s="10">
        <f t="shared" si="55"/>
        <v>0</v>
      </c>
      <c r="BQ60" s="11">
        <f t="shared" si="55"/>
        <v>0</v>
      </c>
      <c r="BR60" s="10">
        <f aca="true" t="shared" si="56" ref="BR60:CW60">SUM(BR34:BR59)</f>
        <v>0</v>
      </c>
      <c r="BS60" s="11">
        <f t="shared" si="56"/>
        <v>0</v>
      </c>
      <c r="BT60" s="10">
        <f t="shared" si="56"/>
        <v>0</v>
      </c>
      <c r="BU60" s="11">
        <f t="shared" si="56"/>
        <v>0</v>
      </c>
      <c r="BV60" s="10">
        <f t="shared" si="56"/>
        <v>0</v>
      </c>
      <c r="BW60" s="7">
        <f t="shared" si="56"/>
        <v>15</v>
      </c>
      <c r="BX60" s="7">
        <f t="shared" si="56"/>
        <v>29</v>
      </c>
      <c r="BY60" s="11">
        <f t="shared" si="56"/>
        <v>180</v>
      </c>
      <c r="BZ60" s="10">
        <f t="shared" si="56"/>
        <v>0</v>
      </c>
      <c r="CA60" s="11">
        <f t="shared" si="56"/>
        <v>30</v>
      </c>
      <c r="CB60" s="10">
        <f t="shared" si="56"/>
        <v>0</v>
      </c>
      <c r="CC60" s="11">
        <f t="shared" si="56"/>
        <v>0</v>
      </c>
      <c r="CD60" s="10">
        <f t="shared" si="56"/>
        <v>0</v>
      </c>
      <c r="CE60" s="11">
        <f t="shared" si="56"/>
        <v>0</v>
      </c>
      <c r="CF60" s="10">
        <f t="shared" si="56"/>
        <v>0</v>
      </c>
      <c r="CG60" s="7">
        <f t="shared" si="56"/>
        <v>13.5</v>
      </c>
      <c r="CH60" s="11">
        <f t="shared" si="56"/>
        <v>225</v>
      </c>
      <c r="CI60" s="10">
        <f t="shared" si="56"/>
        <v>0</v>
      </c>
      <c r="CJ60" s="11">
        <f t="shared" si="56"/>
        <v>0</v>
      </c>
      <c r="CK60" s="10">
        <f t="shared" si="56"/>
        <v>0</v>
      </c>
      <c r="CL60" s="11">
        <f t="shared" si="56"/>
        <v>0</v>
      </c>
      <c r="CM60" s="10">
        <f t="shared" si="56"/>
        <v>0</v>
      </c>
      <c r="CN60" s="11">
        <f t="shared" si="56"/>
        <v>0</v>
      </c>
      <c r="CO60" s="10">
        <f t="shared" si="56"/>
        <v>0</v>
      </c>
      <c r="CP60" s="7">
        <f t="shared" si="56"/>
        <v>14.5</v>
      </c>
      <c r="CQ60" s="7">
        <f t="shared" si="56"/>
        <v>28</v>
      </c>
      <c r="CR60" s="11">
        <f t="shared" si="56"/>
        <v>105</v>
      </c>
      <c r="CS60" s="10">
        <f t="shared" si="56"/>
        <v>0</v>
      </c>
      <c r="CT60" s="11">
        <f t="shared" si="56"/>
        <v>0</v>
      </c>
      <c r="CU60" s="10">
        <f t="shared" si="56"/>
        <v>0</v>
      </c>
      <c r="CV60" s="11">
        <f t="shared" si="56"/>
        <v>0</v>
      </c>
      <c r="CW60" s="10">
        <f t="shared" si="56"/>
        <v>0</v>
      </c>
      <c r="CX60" s="11">
        <f aca="true" t="shared" si="57" ref="CX60:EC60">SUM(CX34:CX59)</f>
        <v>0</v>
      </c>
      <c r="CY60" s="10">
        <f t="shared" si="57"/>
        <v>0</v>
      </c>
      <c r="CZ60" s="7">
        <f t="shared" si="57"/>
        <v>8</v>
      </c>
      <c r="DA60" s="11">
        <f t="shared" si="57"/>
        <v>105</v>
      </c>
      <c r="DB60" s="10">
        <f t="shared" si="57"/>
        <v>0</v>
      </c>
      <c r="DC60" s="11">
        <f t="shared" si="57"/>
        <v>0</v>
      </c>
      <c r="DD60" s="10">
        <f t="shared" si="57"/>
        <v>0</v>
      </c>
      <c r="DE60" s="11">
        <f t="shared" si="57"/>
        <v>0</v>
      </c>
      <c r="DF60" s="10">
        <f t="shared" si="57"/>
        <v>0</v>
      </c>
      <c r="DG60" s="11">
        <f t="shared" si="57"/>
        <v>0</v>
      </c>
      <c r="DH60" s="10">
        <f t="shared" si="57"/>
        <v>0</v>
      </c>
      <c r="DI60" s="7">
        <f t="shared" si="57"/>
        <v>7</v>
      </c>
      <c r="DJ60" s="7">
        <f t="shared" si="57"/>
        <v>15</v>
      </c>
      <c r="DK60" s="11">
        <f t="shared" si="57"/>
        <v>75</v>
      </c>
      <c r="DL60" s="10">
        <f t="shared" si="57"/>
        <v>0</v>
      </c>
      <c r="DM60" s="11">
        <f t="shared" si="57"/>
        <v>0</v>
      </c>
      <c r="DN60" s="10">
        <f t="shared" si="57"/>
        <v>0</v>
      </c>
      <c r="DO60" s="11">
        <f t="shared" si="57"/>
        <v>0</v>
      </c>
      <c r="DP60" s="10">
        <f t="shared" si="57"/>
        <v>0</v>
      </c>
      <c r="DQ60" s="11">
        <f t="shared" si="57"/>
        <v>0</v>
      </c>
      <c r="DR60" s="10">
        <f t="shared" si="57"/>
        <v>0</v>
      </c>
      <c r="DS60" s="7">
        <f t="shared" si="57"/>
        <v>5</v>
      </c>
      <c r="DT60" s="11">
        <f t="shared" si="57"/>
        <v>75</v>
      </c>
      <c r="DU60" s="10">
        <f t="shared" si="57"/>
        <v>0</v>
      </c>
      <c r="DV60" s="11">
        <f t="shared" si="57"/>
        <v>0</v>
      </c>
      <c r="DW60" s="10">
        <f t="shared" si="57"/>
        <v>0</v>
      </c>
      <c r="DX60" s="11">
        <f t="shared" si="57"/>
        <v>0</v>
      </c>
      <c r="DY60" s="10">
        <f t="shared" si="57"/>
        <v>0</v>
      </c>
      <c r="DZ60" s="11">
        <f t="shared" si="57"/>
        <v>0</v>
      </c>
      <c r="EA60" s="10">
        <f t="shared" si="57"/>
        <v>0</v>
      </c>
      <c r="EB60" s="7">
        <f t="shared" si="57"/>
        <v>5</v>
      </c>
      <c r="EC60" s="7">
        <f t="shared" si="57"/>
        <v>10</v>
      </c>
      <c r="ED60" s="11">
        <f aca="true" t="shared" si="58" ref="ED60:FI60">SUM(ED34:ED59)</f>
        <v>15</v>
      </c>
      <c r="EE60" s="10">
        <f t="shared" si="58"/>
        <v>0</v>
      </c>
      <c r="EF60" s="11">
        <f t="shared" si="58"/>
        <v>15</v>
      </c>
      <c r="EG60" s="10">
        <f t="shared" si="58"/>
        <v>0</v>
      </c>
      <c r="EH60" s="11">
        <f t="shared" si="58"/>
        <v>0</v>
      </c>
      <c r="EI60" s="10">
        <f t="shared" si="58"/>
        <v>0</v>
      </c>
      <c r="EJ60" s="11">
        <f t="shared" si="58"/>
        <v>0</v>
      </c>
      <c r="EK60" s="10">
        <f t="shared" si="58"/>
        <v>0</v>
      </c>
      <c r="EL60" s="7">
        <f t="shared" si="58"/>
        <v>2</v>
      </c>
      <c r="EM60" s="11">
        <f t="shared" si="58"/>
        <v>0</v>
      </c>
      <c r="EN60" s="10">
        <f t="shared" si="58"/>
        <v>0</v>
      </c>
      <c r="EO60" s="11">
        <f t="shared" si="58"/>
        <v>0</v>
      </c>
      <c r="EP60" s="10">
        <f t="shared" si="58"/>
        <v>0</v>
      </c>
      <c r="EQ60" s="11">
        <f t="shared" si="58"/>
        <v>0</v>
      </c>
      <c r="ER60" s="10">
        <f t="shared" si="58"/>
        <v>0</v>
      </c>
      <c r="ES60" s="11">
        <f t="shared" si="58"/>
        <v>0</v>
      </c>
      <c r="ET60" s="10">
        <f t="shared" si="58"/>
        <v>0</v>
      </c>
      <c r="EU60" s="7">
        <f t="shared" si="58"/>
        <v>0</v>
      </c>
      <c r="EV60" s="7">
        <f t="shared" si="58"/>
        <v>2</v>
      </c>
      <c r="EW60" s="11">
        <f t="shared" si="58"/>
        <v>0</v>
      </c>
      <c r="EX60" s="10">
        <f t="shared" si="58"/>
        <v>0</v>
      </c>
      <c r="EY60" s="11">
        <f t="shared" si="58"/>
        <v>0</v>
      </c>
      <c r="EZ60" s="10">
        <f t="shared" si="58"/>
        <v>0</v>
      </c>
      <c r="FA60" s="11">
        <f t="shared" si="58"/>
        <v>0</v>
      </c>
      <c r="FB60" s="10">
        <f t="shared" si="58"/>
        <v>0</v>
      </c>
      <c r="FC60" s="11">
        <f t="shared" si="58"/>
        <v>0</v>
      </c>
      <c r="FD60" s="10">
        <f t="shared" si="58"/>
        <v>0</v>
      </c>
      <c r="FE60" s="7">
        <f t="shared" si="58"/>
        <v>0</v>
      </c>
      <c r="FF60" s="11">
        <f t="shared" si="58"/>
        <v>0</v>
      </c>
      <c r="FG60" s="10">
        <f t="shared" si="58"/>
        <v>0</v>
      </c>
      <c r="FH60" s="11">
        <f t="shared" si="58"/>
        <v>0</v>
      </c>
      <c r="FI60" s="10">
        <f t="shared" si="58"/>
        <v>0</v>
      </c>
      <c r="FJ60" s="11">
        <f aca="true" t="shared" si="59" ref="FJ60:FO60">SUM(FJ34:FJ59)</f>
        <v>0</v>
      </c>
      <c r="FK60" s="10">
        <f t="shared" si="59"/>
        <v>0</v>
      </c>
      <c r="FL60" s="11">
        <f t="shared" si="59"/>
        <v>0</v>
      </c>
      <c r="FM60" s="10">
        <f t="shared" si="59"/>
        <v>0</v>
      </c>
      <c r="FN60" s="7">
        <f t="shared" si="59"/>
        <v>0</v>
      </c>
      <c r="FO60" s="7">
        <f t="shared" si="59"/>
        <v>0</v>
      </c>
    </row>
    <row r="61" spans="1:171" ht="19.5" customHeight="1">
      <c r="A61" s="14" t="s">
        <v>136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4"/>
      <c r="FO61" s="15"/>
    </row>
    <row r="62" spans="1:171" ht="12">
      <c r="A62" s="6"/>
      <c r="B62" s="6"/>
      <c r="C62" s="6"/>
      <c r="D62" s="6" t="s">
        <v>138</v>
      </c>
      <c r="E62" s="3" t="s">
        <v>139</v>
      </c>
      <c r="F62" s="6">
        <f>COUNTIF(T62:FM62,"e")</f>
        <v>0</v>
      </c>
      <c r="G62" s="6">
        <f>COUNTIF(T62:FM62,"z")</f>
        <v>2</v>
      </c>
      <c r="H62" s="6">
        <f aca="true" t="shared" si="60" ref="H62:H73">SUM(I62:P62)</f>
        <v>55</v>
      </c>
      <c r="I62" s="6">
        <f aca="true" t="shared" si="61" ref="I62:I73">T62+AM62+BF62+BY62+CR62+DK62+ED62+EW62</f>
        <v>10</v>
      </c>
      <c r="J62" s="6">
        <f aca="true" t="shared" si="62" ref="J62:J73">V62+AO62+BH62+CA62+CT62+DM62+EF62+EY62</f>
        <v>0</v>
      </c>
      <c r="K62" s="6">
        <f aca="true" t="shared" si="63" ref="K62:K73">X62+AQ62+BJ62+CC62+CV62+DO62+EH62+FA62</f>
        <v>0</v>
      </c>
      <c r="L62" s="6">
        <f aca="true" t="shared" si="64" ref="L62:L73">Z62+AS62+BL62+CE62+CX62+DQ62+EJ62+FC62</f>
        <v>0</v>
      </c>
      <c r="M62" s="6">
        <f aca="true" t="shared" si="65" ref="M62:M73">AC62+AV62+BO62+CH62+DA62+DT62+EM62+FF62</f>
        <v>0</v>
      </c>
      <c r="N62" s="6">
        <f aca="true" t="shared" si="66" ref="N62:N73">AE62+AX62+BQ62+CJ62+DC62+DV62+EO62+FH62</f>
        <v>45</v>
      </c>
      <c r="O62" s="6">
        <f aca="true" t="shared" si="67" ref="O62:O73">AG62+AZ62+BS62+CL62+DE62+DX62+EQ62+FJ62</f>
        <v>0</v>
      </c>
      <c r="P62" s="6">
        <f aca="true" t="shared" si="68" ref="P62:P73">AI62+BB62+BU62+CN62+DG62+DZ62+ES62+FL62</f>
        <v>0</v>
      </c>
      <c r="Q62" s="7">
        <f aca="true" t="shared" si="69" ref="Q62:Q73">AL62+BE62+BX62+CQ62+DJ62+EC62+EV62+FO62</f>
        <v>4</v>
      </c>
      <c r="R62" s="7">
        <f aca="true" t="shared" si="70" ref="R62:R73">AK62+BD62+BW62+CP62+DI62+EB62+EU62+FN62</f>
        <v>3</v>
      </c>
      <c r="S62" s="7">
        <v>2.28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aca="true" t="shared" si="71" ref="AL62:AL73">AB62+AK62</f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aca="true" t="shared" si="72" ref="BE62:BE73">AU62+BD62</f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aca="true" t="shared" si="73" ref="BX62:BX73">BN62+BW62</f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aca="true" t="shared" si="74" ref="CQ62:CQ73">CG62+CP62</f>
        <v>0</v>
      </c>
      <c r="CR62" s="11">
        <v>10</v>
      </c>
      <c r="CS62" s="10" t="s">
        <v>60</v>
      </c>
      <c r="CT62" s="11"/>
      <c r="CU62" s="10"/>
      <c r="CV62" s="11"/>
      <c r="CW62" s="10"/>
      <c r="CX62" s="11"/>
      <c r="CY62" s="10"/>
      <c r="CZ62" s="7">
        <v>1</v>
      </c>
      <c r="DA62" s="11"/>
      <c r="DB62" s="10"/>
      <c r="DC62" s="11">
        <v>45</v>
      </c>
      <c r="DD62" s="10" t="s">
        <v>60</v>
      </c>
      <c r="DE62" s="11"/>
      <c r="DF62" s="10"/>
      <c r="DG62" s="11"/>
      <c r="DH62" s="10"/>
      <c r="DI62" s="7">
        <v>3</v>
      </c>
      <c r="DJ62" s="7">
        <f aca="true" t="shared" si="75" ref="DJ62:DJ73">CZ62+DI62</f>
        <v>4</v>
      </c>
      <c r="DK62" s="11"/>
      <c r="DL62" s="10"/>
      <c r="DM62" s="11"/>
      <c r="DN62" s="10"/>
      <c r="DO62" s="11"/>
      <c r="DP62" s="10"/>
      <c r="DQ62" s="11"/>
      <c r="DR62" s="10"/>
      <c r="DS62" s="7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aca="true" t="shared" si="76" ref="EC62:EC73">DS62+EB62</f>
        <v>0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aca="true" t="shared" si="77" ref="EV62:EV73">EL62+EU62</f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aca="true" t="shared" si="78" ref="FO62:FO73">FE62+FN62</f>
        <v>0</v>
      </c>
    </row>
    <row r="63" spans="1:171" ht="12">
      <c r="A63" s="6"/>
      <c r="B63" s="6"/>
      <c r="C63" s="6"/>
      <c r="D63" s="6" t="s">
        <v>140</v>
      </c>
      <c r="E63" s="3" t="s">
        <v>141</v>
      </c>
      <c r="F63" s="6">
        <f>COUNTIF(T63:FM63,"e")</f>
        <v>0</v>
      </c>
      <c r="G63" s="6">
        <f>COUNTIF(T63:FM63,"z")</f>
        <v>1</v>
      </c>
      <c r="H63" s="6">
        <f t="shared" si="60"/>
        <v>45</v>
      </c>
      <c r="I63" s="6">
        <f t="shared" si="61"/>
        <v>0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0</v>
      </c>
      <c r="N63" s="6">
        <f t="shared" si="66"/>
        <v>45</v>
      </c>
      <c r="O63" s="6">
        <f t="shared" si="67"/>
        <v>0</v>
      </c>
      <c r="P63" s="6">
        <f t="shared" si="68"/>
        <v>0</v>
      </c>
      <c r="Q63" s="7">
        <f t="shared" si="69"/>
        <v>3</v>
      </c>
      <c r="R63" s="7">
        <f t="shared" si="70"/>
        <v>3</v>
      </c>
      <c r="S63" s="7">
        <v>1.8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1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2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3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4"/>
        <v>0</v>
      </c>
      <c r="CR63" s="11"/>
      <c r="CS63" s="10"/>
      <c r="CT63" s="11"/>
      <c r="CU63" s="10"/>
      <c r="CV63" s="11"/>
      <c r="CW63" s="10"/>
      <c r="CX63" s="11"/>
      <c r="CY63" s="10"/>
      <c r="CZ63" s="7"/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75"/>
        <v>0</v>
      </c>
      <c r="DK63" s="11"/>
      <c r="DL63" s="10"/>
      <c r="DM63" s="11"/>
      <c r="DN63" s="10"/>
      <c r="DO63" s="11"/>
      <c r="DP63" s="10"/>
      <c r="DQ63" s="11"/>
      <c r="DR63" s="10"/>
      <c r="DS63" s="7"/>
      <c r="DT63" s="11"/>
      <c r="DU63" s="10"/>
      <c r="DV63" s="11">
        <v>45</v>
      </c>
      <c r="DW63" s="10" t="s">
        <v>60</v>
      </c>
      <c r="DX63" s="11"/>
      <c r="DY63" s="10"/>
      <c r="DZ63" s="11"/>
      <c r="EA63" s="10"/>
      <c r="EB63" s="7">
        <v>3</v>
      </c>
      <c r="EC63" s="7">
        <f t="shared" si="76"/>
        <v>3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77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8"/>
        <v>0</v>
      </c>
    </row>
    <row r="64" spans="1:171" ht="12">
      <c r="A64" s="6"/>
      <c r="B64" s="6"/>
      <c r="C64" s="6"/>
      <c r="D64" s="6" t="s">
        <v>142</v>
      </c>
      <c r="E64" s="3" t="s">
        <v>143</v>
      </c>
      <c r="F64" s="6">
        <f>COUNTIF(T64:FM64,"e")</f>
        <v>0</v>
      </c>
      <c r="G64" s="6">
        <f>COUNTIF(T64:FM64,"z")</f>
        <v>2</v>
      </c>
      <c r="H64" s="6">
        <f t="shared" si="60"/>
        <v>60</v>
      </c>
      <c r="I64" s="6">
        <f t="shared" si="61"/>
        <v>30</v>
      </c>
      <c r="J64" s="6">
        <f t="shared" si="62"/>
        <v>0</v>
      </c>
      <c r="K64" s="6">
        <f t="shared" si="63"/>
        <v>0</v>
      </c>
      <c r="L64" s="6">
        <f t="shared" si="64"/>
        <v>0</v>
      </c>
      <c r="M64" s="6">
        <f t="shared" si="65"/>
        <v>30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7">
        <f t="shared" si="69"/>
        <v>4</v>
      </c>
      <c r="R64" s="7">
        <f t="shared" si="70"/>
        <v>2</v>
      </c>
      <c r="S64" s="7">
        <v>2.5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1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2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73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4"/>
        <v>0</v>
      </c>
      <c r="CR64" s="11">
        <v>30</v>
      </c>
      <c r="CS64" s="10" t="s">
        <v>60</v>
      </c>
      <c r="CT64" s="11"/>
      <c r="CU64" s="10"/>
      <c r="CV64" s="11"/>
      <c r="CW64" s="10"/>
      <c r="CX64" s="11"/>
      <c r="CY64" s="10"/>
      <c r="CZ64" s="7">
        <v>2</v>
      </c>
      <c r="DA64" s="11">
        <v>30</v>
      </c>
      <c r="DB64" s="10" t="s">
        <v>60</v>
      </c>
      <c r="DC64" s="11"/>
      <c r="DD64" s="10"/>
      <c r="DE64" s="11"/>
      <c r="DF64" s="10"/>
      <c r="DG64" s="11"/>
      <c r="DH64" s="10"/>
      <c r="DI64" s="7">
        <v>2</v>
      </c>
      <c r="DJ64" s="7">
        <f t="shared" si="75"/>
        <v>4</v>
      </c>
      <c r="DK64" s="11"/>
      <c r="DL64" s="10"/>
      <c r="DM64" s="11"/>
      <c r="DN64" s="10"/>
      <c r="DO64" s="11"/>
      <c r="DP64" s="10"/>
      <c r="DQ64" s="11"/>
      <c r="DR64" s="10"/>
      <c r="DS64" s="7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76"/>
        <v>0</v>
      </c>
      <c r="ED64" s="11"/>
      <c r="EE64" s="10"/>
      <c r="EF64" s="11"/>
      <c r="EG64" s="10"/>
      <c r="EH64" s="11"/>
      <c r="EI64" s="10"/>
      <c r="EJ64" s="11"/>
      <c r="EK64" s="10"/>
      <c r="EL64" s="7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77"/>
        <v>0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8"/>
        <v>0</v>
      </c>
    </row>
    <row r="65" spans="1:171" ht="12">
      <c r="A65" s="6">
        <v>3</v>
      </c>
      <c r="B65" s="6">
        <v>1</v>
      </c>
      <c r="C65" s="6"/>
      <c r="D65" s="6"/>
      <c r="E65" s="3" t="s">
        <v>144</v>
      </c>
      <c r="F65" s="6">
        <f>$B$65*COUNTIF(T65:FM65,"e")</f>
        <v>0</v>
      </c>
      <c r="G65" s="6">
        <f>$B$65*COUNTIF(T65:FM65,"z")</f>
        <v>2</v>
      </c>
      <c r="H65" s="6">
        <f t="shared" si="60"/>
        <v>60</v>
      </c>
      <c r="I65" s="6">
        <f t="shared" si="61"/>
        <v>30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30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7">
        <f t="shared" si="69"/>
        <v>4</v>
      </c>
      <c r="R65" s="7">
        <f t="shared" si="70"/>
        <v>2</v>
      </c>
      <c r="S65" s="7">
        <f>$B$65*2.6</f>
        <v>2.6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1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2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73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4"/>
        <v>0</v>
      </c>
      <c r="CR65" s="11">
        <f>$B$65*30</f>
        <v>30</v>
      </c>
      <c r="CS65" s="10" t="s">
        <v>60</v>
      </c>
      <c r="CT65" s="11"/>
      <c r="CU65" s="10"/>
      <c r="CV65" s="11"/>
      <c r="CW65" s="10"/>
      <c r="CX65" s="11"/>
      <c r="CY65" s="10"/>
      <c r="CZ65" s="7">
        <f>$B$65*2</f>
        <v>2</v>
      </c>
      <c r="DA65" s="11">
        <f>$B$65*30</f>
        <v>30</v>
      </c>
      <c r="DB65" s="10" t="s">
        <v>60</v>
      </c>
      <c r="DC65" s="11"/>
      <c r="DD65" s="10"/>
      <c r="DE65" s="11"/>
      <c r="DF65" s="10"/>
      <c r="DG65" s="11"/>
      <c r="DH65" s="10"/>
      <c r="DI65" s="7">
        <f>$B$65*2</f>
        <v>2</v>
      </c>
      <c r="DJ65" s="7">
        <f t="shared" si="75"/>
        <v>4</v>
      </c>
      <c r="DK65" s="11"/>
      <c r="DL65" s="10"/>
      <c r="DM65" s="11"/>
      <c r="DN65" s="10"/>
      <c r="DO65" s="11"/>
      <c r="DP65" s="10"/>
      <c r="DQ65" s="11"/>
      <c r="DR65" s="10"/>
      <c r="DS65" s="7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76"/>
        <v>0</v>
      </c>
      <c r="ED65" s="11"/>
      <c r="EE65" s="10"/>
      <c r="EF65" s="11"/>
      <c r="EG65" s="10"/>
      <c r="EH65" s="11"/>
      <c r="EI65" s="10"/>
      <c r="EJ65" s="11"/>
      <c r="EK65" s="10"/>
      <c r="EL65" s="7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77"/>
        <v>0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8"/>
        <v>0</v>
      </c>
    </row>
    <row r="66" spans="1:171" ht="12">
      <c r="A66" s="6"/>
      <c r="B66" s="6"/>
      <c r="C66" s="6"/>
      <c r="D66" s="6" t="s">
        <v>145</v>
      </c>
      <c r="E66" s="3" t="s">
        <v>146</v>
      </c>
      <c r="F66" s="6">
        <f>COUNTIF(T66:FM66,"e")</f>
        <v>0</v>
      </c>
      <c r="G66" s="6">
        <f>COUNTIF(T66:FM66,"z")</f>
        <v>1</v>
      </c>
      <c r="H66" s="6">
        <f t="shared" si="60"/>
        <v>15</v>
      </c>
      <c r="I66" s="6">
        <f t="shared" si="61"/>
        <v>0</v>
      </c>
      <c r="J66" s="6">
        <f t="shared" si="62"/>
        <v>0</v>
      </c>
      <c r="K66" s="6">
        <f t="shared" si="63"/>
        <v>0</v>
      </c>
      <c r="L66" s="6">
        <f t="shared" si="64"/>
        <v>15</v>
      </c>
      <c r="M66" s="6">
        <f t="shared" si="65"/>
        <v>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7">
        <f t="shared" si="69"/>
        <v>1</v>
      </c>
      <c r="R66" s="7">
        <f t="shared" si="70"/>
        <v>0</v>
      </c>
      <c r="S66" s="7">
        <v>0.8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1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2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73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4"/>
        <v>0</v>
      </c>
      <c r="CR66" s="11"/>
      <c r="CS66" s="10"/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75"/>
        <v>0</v>
      </c>
      <c r="DK66" s="11"/>
      <c r="DL66" s="10"/>
      <c r="DM66" s="11"/>
      <c r="DN66" s="10"/>
      <c r="DO66" s="11"/>
      <c r="DP66" s="10"/>
      <c r="DQ66" s="11">
        <v>15</v>
      </c>
      <c r="DR66" s="10" t="s">
        <v>60</v>
      </c>
      <c r="DS66" s="7">
        <v>1</v>
      </c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76"/>
        <v>1</v>
      </c>
      <c r="ED66" s="11"/>
      <c r="EE66" s="10"/>
      <c r="EF66" s="11"/>
      <c r="EG66" s="10"/>
      <c r="EH66" s="11"/>
      <c r="EI66" s="10"/>
      <c r="EJ66" s="11"/>
      <c r="EK66" s="10"/>
      <c r="EL66" s="7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77"/>
        <v>0</v>
      </c>
      <c r="EW66" s="11"/>
      <c r="EX66" s="10"/>
      <c r="EY66" s="11"/>
      <c r="EZ66" s="10"/>
      <c r="FA66" s="11"/>
      <c r="FB66" s="10"/>
      <c r="FC66" s="11"/>
      <c r="FD66" s="10"/>
      <c r="FE66" s="7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8"/>
        <v>0</v>
      </c>
    </row>
    <row r="67" spans="1:171" ht="12">
      <c r="A67" s="6"/>
      <c r="B67" s="6"/>
      <c r="C67" s="6"/>
      <c r="D67" s="6" t="s">
        <v>147</v>
      </c>
      <c r="E67" s="3" t="s">
        <v>148</v>
      </c>
      <c r="F67" s="6">
        <f>COUNTIF(T67:FM67,"e")</f>
        <v>1</v>
      </c>
      <c r="G67" s="6">
        <f>COUNTIF(T67:FM67,"z")</f>
        <v>1</v>
      </c>
      <c r="H67" s="6">
        <f t="shared" si="60"/>
        <v>60</v>
      </c>
      <c r="I67" s="6">
        <f t="shared" si="61"/>
        <v>30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30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7">
        <f t="shared" si="69"/>
        <v>4</v>
      </c>
      <c r="R67" s="7">
        <f t="shared" si="70"/>
        <v>2</v>
      </c>
      <c r="S67" s="7">
        <v>2.66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1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2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73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4"/>
        <v>0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75"/>
        <v>0</v>
      </c>
      <c r="DK67" s="11">
        <v>30</v>
      </c>
      <c r="DL67" s="10" t="s">
        <v>68</v>
      </c>
      <c r="DM67" s="11"/>
      <c r="DN67" s="10"/>
      <c r="DO67" s="11"/>
      <c r="DP67" s="10"/>
      <c r="DQ67" s="11"/>
      <c r="DR67" s="10"/>
      <c r="DS67" s="7">
        <v>2</v>
      </c>
      <c r="DT67" s="11">
        <v>30</v>
      </c>
      <c r="DU67" s="10" t="s">
        <v>60</v>
      </c>
      <c r="DV67" s="11"/>
      <c r="DW67" s="10"/>
      <c r="DX67" s="11"/>
      <c r="DY67" s="10"/>
      <c r="DZ67" s="11"/>
      <c r="EA67" s="10"/>
      <c r="EB67" s="7">
        <v>2</v>
      </c>
      <c r="EC67" s="7">
        <f t="shared" si="76"/>
        <v>4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77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78"/>
        <v>0</v>
      </c>
    </row>
    <row r="68" spans="1:171" ht="12">
      <c r="A68" s="6">
        <v>4</v>
      </c>
      <c r="B68" s="6">
        <v>1</v>
      </c>
      <c r="C68" s="6"/>
      <c r="D68" s="6"/>
      <c r="E68" s="3" t="s">
        <v>149</v>
      </c>
      <c r="F68" s="6">
        <f>$B$68*COUNTIF(T68:FM68,"e")</f>
        <v>0</v>
      </c>
      <c r="G68" s="6">
        <f>$B$68*COUNTIF(T68:FM68,"z")</f>
        <v>2</v>
      </c>
      <c r="H68" s="6">
        <f t="shared" si="60"/>
        <v>60</v>
      </c>
      <c r="I68" s="6">
        <f t="shared" si="61"/>
        <v>30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30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7">
        <f t="shared" si="69"/>
        <v>4</v>
      </c>
      <c r="R68" s="7">
        <f t="shared" si="70"/>
        <v>2</v>
      </c>
      <c r="S68" s="7">
        <f>$B$68*2.48</f>
        <v>2.48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1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2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73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4"/>
        <v>0</v>
      </c>
      <c r="CR68" s="11"/>
      <c r="CS68" s="10"/>
      <c r="CT68" s="11"/>
      <c r="CU68" s="10"/>
      <c r="CV68" s="11"/>
      <c r="CW68" s="10"/>
      <c r="CX68" s="11"/>
      <c r="CY68" s="10"/>
      <c r="CZ68" s="7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75"/>
        <v>0</v>
      </c>
      <c r="DK68" s="11">
        <f>$B$68*30</f>
        <v>30</v>
      </c>
      <c r="DL68" s="10" t="s">
        <v>60</v>
      </c>
      <c r="DM68" s="11"/>
      <c r="DN68" s="10"/>
      <c r="DO68" s="11"/>
      <c r="DP68" s="10"/>
      <c r="DQ68" s="11"/>
      <c r="DR68" s="10"/>
      <c r="DS68" s="7">
        <f>$B$68*2</f>
        <v>2</v>
      </c>
      <c r="DT68" s="11">
        <f>$B$68*30</f>
        <v>30</v>
      </c>
      <c r="DU68" s="10" t="s">
        <v>60</v>
      </c>
      <c r="DV68" s="11"/>
      <c r="DW68" s="10"/>
      <c r="DX68" s="11"/>
      <c r="DY68" s="10"/>
      <c r="DZ68" s="11"/>
      <c r="EA68" s="10"/>
      <c r="EB68" s="7">
        <f>$B$68*2</f>
        <v>2</v>
      </c>
      <c r="EC68" s="7">
        <f t="shared" si="76"/>
        <v>4</v>
      </c>
      <c r="ED68" s="11"/>
      <c r="EE68" s="10"/>
      <c r="EF68" s="11"/>
      <c r="EG68" s="10"/>
      <c r="EH68" s="11"/>
      <c r="EI68" s="10"/>
      <c r="EJ68" s="11"/>
      <c r="EK68" s="10"/>
      <c r="EL68" s="7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77"/>
        <v>0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8"/>
        <v>0</v>
      </c>
    </row>
    <row r="69" spans="1:171" ht="12">
      <c r="A69" s="6">
        <v>5</v>
      </c>
      <c r="B69" s="6">
        <v>1</v>
      </c>
      <c r="C69" s="6"/>
      <c r="D69" s="6"/>
      <c r="E69" s="3" t="s">
        <v>150</v>
      </c>
      <c r="F69" s="6">
        <f>$B$69*COUNTIF(T69:FM69,"e")</f>
        <v>0</v>
      </c>
      <c r="G69" s="6">
        <f>$B$69*COUNTIF(T69:FM69,"z")</f>
        <v>2</v>
      </c>
      <c r="H69" s="6">
        <f t="shared" si="60"/>
        <v>60</v>
      </c>
      <c r="I69" s="6">
        <f t="shared" si="61"/>
        <v>30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30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7">
        <f t="shared" si="69"/>
        <v>4</v>
      </c>
      <c r="R69" s="7">
        <f t="shared" si="70"/>
        <v>2</v>
      </c>
      <c r="S69" s="7">
        <f>$B$69*2.48</f>
        <v>2.48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1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2"/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73"/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4"/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75"/>
        <v>0</v>
      </c>
      <c r="DK69" s="11"/>
      <c r="DL69" s="10"/>
      <c r="DM69" s="11"/>
      <c r="DN69" s="10"/>
      <c r="DO69" s="11"/>
      <c r="DP69" s="10"/>
      <c r="DQ69" s="11"/>
      <c r="DR69" s="10"/>
      <c r="DS69" s="7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76"/>
        <v>0</v>
      </c>
      <c r="ED69" s="11">
        <f>$B$69*30</f>
        <v>30</v>
      </c>
      <c r="EE69" s="10" t="s">
        <v>60</v>
      </c>
      <c r="EF69" s="11"/>
      <c r="EG69" s="10"/>
      <c r="EH69" s="11"/>
      <c r="EI69" s="10"/>
      <c r="EJ69" s="11"/>
      <c r="EK69" s="10"/>
      <c r="EL69" s="7">
        <f>$B$69*2</f>
        <v>2</v>
      </c>
      <c r="EM69" s="11">
        <f>$B$69*30</f>
        <v>30</v>
      </c>
      <c r="EN69" s="10" t="s">
        <v>60</v>
      </c>
      <c r="EO69" s="11"/>
      <c r="EP69" s="10"/>
      <c r="EQ69" s="11"/>
      <c r="ER69" s="10"/>
      <c r="ES69" s="11"/>
      <c r="ET69" s="10"/>
      <c r="EU69" s="7">
        <f>$B$69*2</f>
        <v>2</v>
      </c>
      <c r="EV69" s="7">
        <f t="shared" si="77"/>
        <v>4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8"/>
        <v>0</v>
      </c>
    </row>
    <row r="70" spans="1:171" ht="12">
      <c r="A70" s="6"/>
      <c r="B70" s="6"/>
      <c r="C70" s="6"/>
      <c r="D70" s="6" t="s">
        <v>151</v>
      </c>
      <c r="E70" s="3" t="s">
        <v>152</v>
      </c>
      <c r="F70" s="6">
        <f>COUNTIF(T70:FM70,"e")</f>
        <v>0</v>
      </c>
      <c r="G70" s="6">
        <f>COUNTIF(T70:FM70,"z")</f>
        <v>1</v>
      </c>
      <c r="H70" s="6">
        <f t="shared" si="60"/>
        <v>15</v>
      </c>
      <c r="I70" s="6">
        <f t="shared" si="61"/>
        <v>0</v>
      </c>
      <c r="J70" s="6">
        <f t="shared" si="62"/>
        <v>0</v>
      </c>
      <c r="K70" s="6">
        <f t="shared" si="63"/>
        <v>0</v>
      </c>
      <c r="L70" s="6">
        <f t="shared" si="64"/>
        <v>15</v>
      </c>
      <c r="M70" s="6">
        <f t="shared" si="65"/>
        <v>0</v>
      </c>
      <c r="N70" s="6">
        <f t="shared" si="66"/>
        <v>0</v>
      </c>
      <c r="O70" s="6">
        <f t="shared" si="67"/>
        <v>0</v>
      </c>
      <c r="P70" s="6">
        <f t="shared" si="68"/>
        <v>0</v>
      </c>
      <c r="Q70" s="7">
        <f t="shared" si="69"/>
        <v>1</v>
      </c>
      <c r="R70" s="7">
        <f t="shared" si="70"/>
        <v>0</v>
      </c>
      <c r="S70" s="7">
        <v>0.6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1"/>
        <v>0</v>
      </c>
      <c r="AM70" s="11"/>
      <c r="AN70" s="10"/>
      <c r="AO70" s="11"/>
      <c r="AP70" s="10"/>
      <c r="AQ70" s="11"/>
      <c r="AR70" s="10"/>
      <c r="AS70" s="11"/>
      <c r="AT70" s="10"/>
      <c r="AU70" s="7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2"/>
        <v>0</v>
      </c>
      <c r="BF70" s="11"/>
      <c r="BG70" s="10"/>
      <c r="BH70" s="11"/>
      <c r="BI70" s="10"/>
      <c r="BJ70" s="11"/>
      <c r="BK70" s="10"/>
      <c r="BL70" s="11"/>
      <c r="BM70" s="10"/>
      <c r="BN70" s="7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73"/>
        <v>0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4"/>
        <v>0</v>
      </c>
      <c r="CR70" s="11"/>
      <c r="CS70" s="10"/>
      <c r="CT70" s="11"/>
      <c r="CU70" s="10"/>
      <c r="CV70" s="11"/>
      <c r="CW70" s="10"/>
      <c r="CX70" s="11"/>
      <c r="CY70" s="10"/>
      <c r="CZ70" s="7"/>
      <c r="DA70" s="11"/>
      <c r="DB70" s="10"/>
      <c r="DC70" s="11"/>
      <c r="DD70" s="10"/>
      <c r="DE70" s="11"/>
      <c r="DF70" s="10"/>
      <c r="DG70" s="11"/>
      <c r="DH70" s="10"/>
      <c r="DI70" s="7"/>
      <c r="DJ70" s="7">
        <f t="shared" si="75"/>
        <v>0</v>
      </c>
      <c r="DK70" s="11"/>
      <c r="DL70" s="10"/>
      <c r="DM70" s="11"/>
      <c r="DN70" s="10"/>
      <c r="DO70" s="11"/>
      <c r="DP70" s="10"/>
      <c r="DQ70" s="11"/>
      <c r="DR70" s="10"/>
      <c r="DS70" s="7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76"/>
        <v>0</v>
      </c>
      <c r="ED70" s="11"/>
      <c r="EE70" s="10"/>
      <c r="EF70" s="11"/>
      <c r="EG70" s="10"/>
      <c r="EH70" s="11"/>
      <c r="EI70" s="10"/>
      <c r="EJ70" s="11">
        <v>15</v>
      </c>
      <c r="EK70" s="10" t="s">
        <v>60</v>
      </c>
      <c r="EL70" s="7">
        <v>1</v>
      </c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77"/>
        <v>1</v>
      </c>
      <c r="EW70" s="11"/>
      <c r="EX70" s="10"/>
      <c r="EY70" s="11"/>
      <c r="EZ70" s="10"/>
      <c r="FA70" s="11"/>
      <c r="FB70" s="10"/>
      <c r="FC70" s="11"/>
      <c r="FD70" s="10"/>
      <c r="FE70" s="7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78"/>
        <v>0</v>
      </c>
    </row>
    <row r="71" spans="1:171" ht="12">
      <c r="A71" s="6"/>
      <c r="B71" s="6"/>
      <c r="C71" s="6"/>
      <c r="D71" s="6" t="s">
        <v>153</v>
      </c>
      <c r="E71" s="3" t="s">
        <v>154</v>
      </c>
      <c r="F71" s="6">
        <f>COUNTIF(T71:FM71,"e")</f>
        <v>0</v>
      </c>
      <c r="G71" s="6">
        <f>COUNTIF(T71:FM71,"z")</f>
        <v>1</v>
      </c>
      <c r="H71" s="6">
        <f t="shared" si="60"/>
        <v>0</v>
      </c>
      <c r="I71" s="6">
        <f t="shared" si="61"/>
        <v>0</v>
      </c>
      <c r="J71" s="6">
        <f t="shared" si="62"/>
        <v>0</v>
      </c>
      <c r="K71" s="6">
        <f t="shared" si="63"/>
        <v>0</v>
      </c>
      <c r="L71" s="6">
        <f t="shared" si="64"/>
        <v>0</v>
      </c>
      <c r="M71" s="6">
        <f t="shared" si="65"/>
        <v>0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7">
        <f t="shared" si="69"/>
        <v>15</v>
      </c>
      <c r="R71" s="7">
        <f t="shared" si="70"/>
        <v>15</v>
      </c>
      <c r="S71" s="7">
        <v>0.6</v>
      </c>
      <c r="T71" s="11"/>
      <c r="U71" s="10"/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1"/>
        <v>0</v>
      </c>
      <c r="AM71" s="11"/>
      <c r="AN71" s="10"/>
      <c r="AO71" s="11"/>
      <c r="AP71" s="10"/>
      <c r="AQ71" s="11"/>
      <c r="AR71" s="10"/>
      <c r="AS71" s="11"/>
      <c r="AT71" s="10"/>
      <c r="AU71" s="7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2"/>
        <v>0</v>
      </c>
      <c r="BF71" s="11"/>
      <c r="BG71" s="10"/>
      <c r="BH71" s="11"/>
      <c r="BI71" s="10"/>
      <c r="BJ71" s="11"/>
      <c r="BK71" s="10"/>
      <c r="BL71" s="11"/>
      <c r="BM71" s="10"/>
      <c r="BN71" s="7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73"/>
        <v>0</v>
      </c>
      <c r="BY71" s="11"/>
      <c r="BZ71" s="10"/>
      <c r="CA71" s="11"/>
      <c r="CB71" s="10"/>
      <c r="CC71" s="11"/>
      <c r="CD71" s="10"/>
      <c r="CE71" s="11"/>
      <c r="CF71" s="10"/>
      <c r="CG71" s="7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4"/>
        <v>0</v>
      </c>
      <c r="CR71" s="11"/>
      <c r="CS71" s="10"/>
      <c r="CT71" s="11"/>
      <c r="CU71" s="10"/>
      <c r="CV71" s="11"/>
      <c r="CW71" s="10"/>
      <c r="CX71" s="11"/>
      <c r="CY71" s="10"/>
      <c r="CZ71" s="7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75"/>
        <v>0</v>
      </c>
      <c r="DK71" s="11"/>
      <c r="DL71" s="10"/>
      <c r="DM71" s="11"/>
      <c r="DN71" s="10"/>
      <c r="DO71" s="11"/>
      <c r="DP71" s="10"/>
      <c r="DQ71" s="11"/>
      <c r="DR71" s="10"/>
      <c r="DS71" s="7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76"/>
        <v>0</v>
      </c>
      <c r="ED71" s="11"/>
      <c r="EE71" s="10"/>
      <c r="EF71" s="11"/>
      <c r="EG71" s="10"/>
      <c r="EH71" s="11"/>
      <c r="EI71" s="10"/>
      <c r="EJ71" s="11"/>
      <c r="EK71" s="10"/>
      <c r="EL71" s="7"/>
      <c r="EM71" s="11"/>
      <c r="EN71" s="10"/>
      <c r="EO71" s="11"/>
      <c r="EP71" s="10"/>
      <c r="EQ71" s="11">
        <v>0</v>
      </c>
      <c r="ER71" s="10" t="s">
        <v>60</v>
      </c>
      <c r="ES71" s="11"/>
      <c r="ET71" s="10"/>
      <c r="EU71" s="7">
        <v>15</v>
      </c>
      <c r="EV71" s="7">
        <f t="shared" si="77"/>
        <v>15</v>
      </c>
      <c r="EW71" s="11"/>
      <c r="EX71" s="10"/>
      <c r="EY71" s="11"/>
      <c r="EZ71" s="10"/>
      <c r="FA71" s="11"/>
      <c r="FB71" s="10"/>
      <c r="FC71" s="11"/>
      <c r="FD71" s="10"/>
      <c r="FE71" s="7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78"/>
        <v>0</v>
      </c>
    </row>
    <row r="72" spans="1:171" ht="12">
      <c r="A72" s="6">
        <v>6</v>
      </c>
      <c r="B72" s="6">
        <v>1</v>
      </c>
      <c r="C72" s="6"/>
      <c r="D72" s="6"/>
      <c r="E72" s="3" t="s">
        <v>155</v>
      </c>
      <c r="F72" s="6">
        <f>$B$72*COUNTIF(T72:FM72,"e")</f>
        <v>0</v>
      </c>
      <c r="G72" s="6">
        <f>$B$72*COUNTIF(T72:FM72,"z")</f>
        <v>2</v>
      </c>
      <c r="H72" s="6">
        <f t="shared" si="60"/>
        <v>60</v>
      </c>
      <c r="I72" s="6">
        <f t="shared" si="61"/>
        <v>30</v>
      </c>
      <c r="J72" s="6">
        <f t="shared" si="62"/>
        <v>0</v>
      </c>
      <c r="K72" s="6">
        <f t="shared" si="63"/>
        <v>0</v>
      </c>
      <c r="L72" s="6">
        <f t="shared" si="64"/>
        <v>0</v>
      </c>
      <c r="M72" s="6">
        <f t="shared" si="65"/>
        <v>30</v>
      </c>
      <c r="N72" s="6">
        <f t="shared" si="66"/>
        <v>0</v>
      </c>
      <c r="O72" s="6">
        <f t="shared" si="67"/>
        <v>0</v>
      </c>
      <c r="P72" s="6">
        <f t="shared" si="68"/>
        <v>0</v>
      </c>
      <c r="Q72" s="7">
        <f t="shared" si="69"/>
        <v>3</v>
      </c>
      <c r="R72" s="7">
        <f t="shared" si="70"/>
        <v>1.5</v>
      </c>
      <c r="S72" s="7">
        <f>$B$72*2.48</f>
        <v>2.48</v>
      </c>
      <c r="T72" s="11"/>
      <c r="U72" s="10"/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71"/>
        <v>0</v>
      </c>
      <c r="AM72" s="11"/>
      <c r="AN72" s="10"/>
      <c r="AO72" s="11"/>
      <c r="AP72" s="10"/>
      <c r="AQ72" s="11"/>
      <c r="AR72" s="10"/>
      <c r="AS72" s="11"/>
      <c r="AT72" s="10"/>
      <c r="AU72" s="7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72"/>
        <v>0</v>
      </c>
      <c r="BF72" s="11"/>
      <c r="BG72" s="10"/>
      <c r="BH72" s="11"/>
      <c r="BI72" s="10"/>
      <c r="BJ72" s="11"/>
      <c r="BK72" s="10"/>
      <c r="BL72" s="11"/>
      <c r="BM72" s="10"/>
      <c r="BN72" s="7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73"/>
        <v>0</v>
      </c>
      <c r="BY72" s="11"/>
      <c r="BZ72" s="10"/>
      <c r="CA72" s="11"/>
      <c r="CB72" s="10"/>
      <c r="CC72" s="11"/>
      <c r="CD72" s="10"/>
      <c r="CE72" s="11"/>
      <c r="CF72" s="10"/>
      <c r="CG72" s="7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74"/>
        <v>0</v>
      </c>
      <c r="CR72" s="11"/>
      <c r="CS72" s="10"/>
      <c r="CT72" s="11"/>
      <c r="CU72" s="10"/>
      <c r="CV72" s="11"/>
      <c r="CW72" s="10"/>
      <c r="CX72" s="11"/>
      <c r="CY72" s="10"/>
      <c r="CZ72" s="7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si="75"/>
        <v>0</v>
      </c>
      <c r="DK72" s="11"/>
      <c r="DL72" s="10"/>
      <c r="DM72" s="11"/>
      <c r="DN72" s="10"/>
      <c r="DO72" s="11"/>
      <c r="DP72" s="10"/>
      <c r="DQ72" s="11"/>
      <c r="DR72" s="10"/>
      <c r="DS72" s="7"/>
      <c r="DT72" s="11"/>
      <c r="DU72" s="10"/>
      <c r="DV72" s="11"/>
      <c r="DW72" s="10"/>
      <c r="DX72" s="11"/>
      <c r="DY72" s="10"/>
      <c r="DZ72" s="11"/>
      <c r="EA72" s="10"/>
      <c r="EB72" s="7"/>
      <c r="EC72" s="7">
        <f t="shared" si="76"/>
        <v>0</v>
      </c>
      <c r="ED72" s="11">
        <f>$B$72*30</f>
        <v>30</v>
      </c>
      <c r="EE72" s="10" t="s">
        <v>60</v>
      </c>
      <c r="EF72" s="11"/>
      <c r="EG72" s="10"/>
      <c r="EH72" s="11"/>
      <c r="EI72" s="10"/>
      <c r="EJ72" s="11"/>
      <c r="EK72" s="10"/>
      <c r="EL72" s="7">
        <f>$B$72*1.5</f>
        <v>1.5</v>
      </c>
      <c r="EM72" s="11">
        <f>$B$72*30</f>
        <v>30</v>
      </c>
      <c r="EN72" s="10" t="s">
        <v>60</v>
      </c>
      <c r="EO72" s="11"/>
      <c r="EP72" s="10"/>
      <c r="EQ72" s="11"/>
      <c r="ER72" s="10"/>
      <c r="ES72" s="11"/>
      <c r="ET72" s="10"/>
      <c r="EU72" s="7">
        <f>$B$72*1.5</f>
        <v>1.5</v>
      </c>
      <c r="EV72" s="7">
        <f t="shared" si="77"/>
        <v>3</v>
      </c>
      <c r="EW72" s="11"/>
      <c r="EX72" s="10"/>
      <c r="EY72" s="11"/>
      <c r="EZ72" s="10"/>
      <c r="FA72" s="11"/>
      <c r="FB72" s="10"/>
      <c r="FC72" s="11"/>
      <c r="FD72" s="10"/>
      <c r="FE72" s="7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si="78"/>
        <v>0</v>
      </c>
    </row>
    <row r="73" spans="1:171" ht="12">
      <c r="A73" s="6">
        <v>7</v>
      </c>
      <c r="B73" s="6">
        <v>1</v>
      </c>
      <c r="C73" s="6"/>
      <c r="D73" s="6"/>
      <c r="E73" s="3" t="s">
        <v>156</v>
      </c>
      <c r="F73" s="6">
        <f>$B$73*COUNTIF(T73:FM73,"e")</f>
        <v>0</v>
      </c>
      <c r="G73" s="6">
        <f>$B$73*COUNTIF(T73:FM73,"z")</f>
        <v>2</v>
      </c>
      <c r="H73" s="6">
        <f t="shared" si="60"/>
        <v>60</v>
      </c>
      <c r="I73" s="6">
        <f t="shared" si="61"/>
        <v>30</v>
      </c>
      <c r="J73" s="6">
        <f t="shared" si="62"/>
        <v>0</v>
      </c>
      <c r="K73" s="6">
        <f t="shared" si="63"/>
        <v>0</v>
      </c>
      <c r="L73" s="6">
        <f t="shared" si="64"/>
        <v>0</v>
      </c>
      <c r="M73" s="6">
        <f t="shared" si="65"/>
        <v>30</v>
      </c>
      <c r="N73" s="6">
        <f t="shared" si="66"/>
        <v>0</v>
      </c>
      <c r="O73" s="6">
        <f t="shared" si="67"/>
        <v>0</v>
      </c>
      <c r="P73" s="6">
        <f t="shared" si="68"/>
        <v>0</v>
      </c>
      <c r="Q73" s="7">
        <f t="shared" si="69"/>
        <v>3</v>
      </c>
      <c r="R73" s="7">
        <f t="shared" si="70"/>
        <v>1.5</v>
      </c>
      <c r="S73" s="7">
        <f>$B$73*2.48</f>
        <v>2.48</v>
      </c>
      <c r="T73" s="11"/>
      <c r="U73" s="10"/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71"/>
        <v>0</v>
      </c>
      <c r="AM73" s="11"/>
      <c r="AN73" s="10"/>
      <c r="AO73" s="11"/>
      <c r="AP73" s="10"/>
      <c r="AQ73" s="11"/>
      <c r="AR73" s="10"/>
      <c r="AS73" s="11"/>
      <c r="AT73" s="10"/>
      <c r="AU73" s="7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72"/>
        <v>0</v>
      </c>
      <c r="BF73" s="11"/>
      <c r="BG73" s="10"/>
      <c r="BH73" s="11"/>
      <c r="BI73" s="10"/>
      <c r="BJ73" s="11"/>
      <c r="BK73" s="10"/>
      <c r="BL73" s="11"/>
      <c r="BM73" s="10"/>
      <c r="BN73" s="7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73"/>
        <v>0</v>
      </c>
      <c r="BY73" s="11"/>
      <c r="BZ73" s="10"/>
      <c r="CA73" s="11"/>
      <c r="CB73" s="10"/>
      <c r="CC73" s="11"/>
      <c r="CD73" s="10"/>
      <c r="CE73" s="11"/>
      <c r="CF73" s="10"/>
      <c r="CG73" s="7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74"/>
        <v>0</v>
      </c>
      <c r="CR73" s="11"/>
      <c r="CS73" s="10"/>
      <c r="CT73" s="11"/>
      <c r="CU73" s="10"/>
      <c r="CV73" s="11"/>
      <c r="CW73" s="10"/>
      <c r="CX73" s="11"/>
      <c r="CY73" s="10"/>
      <c r="CZ73" s="7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75"/>
        <v>0</v>
      </c>
      <c r="DK73" s="11"/>
      <c r="DL73" s="10"/>
      <c r="DM73" s="11"/>
      <c r="DN73" s="10"/>
      <c r="DO73" s="11"/>
      <c r="DP73" s="10"/>
      <c r="DQ73" s="11"/>
      <c r="DR73" s="10"/>
      <c r="DS73" s="7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si="76"/>
        <v>0</v>
      </c>
      <c r="ED73" s="11">
        <f>$B$73*30</f>
        <v>30</v>
      </c>
      <c r="EE73" s="10" t="s">
        <v>60</v>
      </c>
      <c r="EF73" s="11"/>
      <c r="EG73" s="10"/>
      <c r="EH73" s="11"/>
      <c r="EI73" s="10"/>
      <c r="EJ73" s="11"/>
      <c r="EK73" s="10"/>
      <c r="EL73" s="7">
        <f>$B$73*1.5</f>
        <v>1.5</v>
      </c>
      <c r="EM73" s="11">
        <f>$B$73*30</f>
        <v>30</v>
      </c>
      <c r="EN73" s="10" t="s">
        <v>60</v>
      </c>
      <c r="EO73" s="11"/>
      <c r="EP73" s="10"/>
      <c r="EQ73" s="11"/>
      <c r="ER73" s="10"/>
      <c r="ES73" s="11"/>
      <c r="ET73" s="10"/>
      <c r="EU73" s="7">
        <f>$B$73*1.5</f>
        <v>1.5</v>
      </c>
      <c r="EV73" s="7">
        <f t="shared" si="77"/>
        <v>3</v>
      </c>
      <c r="EW73" s="11"/>
      <c r="EX73" s="10"/>
      <c r="EY73" s="11"/>
      <c r="EZ73" s="10"/>
      <c r="FA73" s="11"/>
      <c r="FB73" s="10"/>
      <c r="FC73" s="11"/>
      <c r="FD73" s="10"/>
      <c r="FE73" s="7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78"/>
        <v>0</v>
      </c>
    </row>
    <row r="74" spans="1:171" ht="15.75" customHeight="1">
      <c r="A74" s="6"/>
      <c r="B74" s="6"/>
      <c r="C74" s="6"/>
      <c r="D74" s="6"/>
      <c r="E74" s="6" t="s">
        <v>75</v>
      </c>
      <c r="F74" s="6">
        <f aca="true" t="shared" si="79" ref="F74:AK74">SUM(F62:F73)</f>
        <v>1</v>
      </c>
      <c r="G74" s="6">
        <f t="shared" si="79"/>
        <v>19</v>
      </c>
      <c r="H74" s="6">
        <f t="shared" si="79"/>
        <v>550</v>
      </c>
      <c r="I74" s="6">
        <f t="shared" si="79"/>
        <v>220</v>
      </c>
      <c r="J74" s="6">
        <f t="shared" si="79"/>
        <v>0</v>
      </c>
      <c r="K74" s="6">
        <f t="shared" si="79"/>
        <v>0</v>
      </c>
      <c r="L74" s="6">
        <f t="shared" si="79"/>
        <v>30</v>
      </c>
      <c r="M74" s="6">
        <f t="shared" si="79"/>
        <v>210</v>
      </c>
      <c r="N74" s="6">
        <f t="shared" si="79"/>
        <v>90</v>
      </c>
      <c r="O74" s="6">
        <f t="shared" si="79"/>
        <v>0</v>
      </c>
      <c r="P74" s="6">
        <f t="shared" si="79"/>
        <v>0</v>
      </c>
      <c r="Q74" s="7">
        <f t="shared" si="79"/>
        <v>50</v>
      </c>
      <c r="R74" s="7">
        <f t="shared" si="79"/>
        <v>34</v>
      </c>
      <c r="S74" s="7">
        <f t="shared" si="79"/>
        <v>23.760000000000005</v>
      </c>
      <c r="T74" s="11">
        <f t="shared" si="79"/>
        <v>0</v>
      </c>
      <c r="U74" s="10">
        <f t="shared" si="79"/>
        <v>0</v>
      </c>
      <c r="V74" s="11">
        <f t="shared" si="79"/>
        <v>0</v>
      </c>
      <c r="W74" s="10">
        <f t="shared" si="79"/>
        <v>0</v>
      </c>
      <c r="X74" s="11">
        <f t="shared" si="79"/>
        <v>0</v>
      </c>
      <c r="Y74" s="10">
        <f t="shared" si="79"/>
        <v>0</v>
      </c>
      <c r="Z74" s="11">
        <f t="shared" si="79"/>
        <v>0</v>
      </c>
      <c r="AA74" s="10">
        <f t="shared" si="79"/>
        <v>0</v>
      </c>
      <c r="AB74" s="7">
        <f t="shared" si="79"/>
        <v>0</v>
      </c>
      <c r="AC74" s="11">
        <f t="shared" si="79"/>
        <v>0</v>
      </c>
      <c r="AD74" s="10">
        <f t="shared" si="79"/>
        <v>0</v>
      </c>
      <c r="AE74" s="11">
        <f t="shared" si="79"/>
        <v>0</v>
      </c>
      <c r="AF74" s="10">
        <f t="shared" si="79"/>
        <v>0</v>
      </c>
      <c r="AG74" s="11">
        <f t="shared" si="79"/>
        <v>0</v>
      </c>
      <c r="AH74" s="10">
        <f t="shared" si="79"/>
        <v>0</v>
      </c>
      <c r="AI74" s="11">
        <f t="shared" si="79"/>
        <v>0</v>
      </c>
      <c r="AJ74" s="10">
        <f t="shared" si="79"/>
        <v>0</v>
      </c>
      <c r="AK74" s="7">
        <f t="shared" si="79"/>
        <v>0</v>
      </c>
      <c r="AL74" s="7">
        <f aca="true" t="shared" si="80" ref="AL74:BQ74">SUM(AL62:AL73)</f>
        <v>0</v>
      </c>
      <c r="AM74" s="11">
        <f t="shared" si="80"/>
        <v>0</v>
      </c>
      <c r="AN74" s="10">
        <f t="shared" si="80"/>
        <v>0</v>
      </c>
      <c r="AO74" s="11">
        <f t="shared" si="80"/>
        <v>0</v>
      </c>
      <c r="AP74" s="10">
        <f t="shared" si="80"/>
        <v>0</v>
      </c>
      <c r="AQ74" s="11">
        <f t="shared" si="80"/>
        <v>0</v>
      </c>
      <c r="AR74" s="10">
        <f t="shared" si="80"/>
        <v>0</v>
      </c>
      <c r="AS74" s="11">
        <f t="shared" si="80"/>
        <v>0</v>
      </c>
      <c r="AT74" s="10">
        <f t="shared" si="80"/>
        <v>0</v>
      </c>
      <c r="AU74" s="7">
        <f t="shared" si="80"/>
        <v>0</v>
      </c>
      <c r="AV74" s="11">
        <f t="shared" si="80"/>
        <v>0</v>
      </c>
      <c r="AW74" s="10">
        <f t="shared" si="80"/>
        <v>0</v>
      </c>
      <c r="AX74" s="11">
        <f t="shared" si="80"/>
        <v>0</v>
      </c>
      <c r="AY74" s="10">
        <f t="shared" si="80"/>
        <v>0</v>
      </c>
      <c r="AZ74" s="11">
        <f t="shared" si="80"/>
        <v>0</v>
      </c>
      <c r="BA74" s="10">
        <f t="shared" si="80"/>
        <v>0</v>
      </c>
      <c r="BB74" s="11">
        <f t="shared" si="80"/>
        <v>0</v>
      </c>
      <c r="BC74" s="10">
        <f t="shared" si="80"/>
        <v>0</v>
      </c>
      <c r="BD74" s="7">
        <f t="shared" si="80"/>
        <v>0</v>
      </c>
      <c r="BE74" s="7">
        <f t="shared" si="80"/>
        <v>0</v>
      </c>
      <c r="BF74" s="11">
        <f t="shared" si="80"/>
        <v>0</v>
      </c>
      <c r="BG74" s="10">
        <f t="shared" si="80"/>
        <v>0</v>
      </c>
      <c r="BH74" s="11">
        <f t="shared" si="80"/>
        <v>0</v>
      </c>
      <c r="BI74" s="10">
        <f t="shared" si="80"/>
        <v>0</v>
      </c>
      <c r="BJ74" s="11">
        <f t="shared" si="80"/>
        <v>0</v>
      </c>
      <c r="BK74" s="10">
        <f t="shared" si="80"/>
        <v>0</v>
      </c>
      <c r="BL74" s="11">
        <f t="shared" si="80"/>
        <v>0</v>
      </c>
      <c r="BM74" s="10">
        <f t="shared" si="80"/>
        <v>0</v>
      </c>
      <c r="BN74" s="7">
        <f t="shared" si="80"/>
        <v>0</v>
      </c>
      <c r="BO74" s="11">
        <f t="shared" si="80"/>
        <v>0</v>
      </c>
      <c r="BP74" s="10">
        <f t="shared" si="80"/>
        <v>0</v>
      </c>
      <c r="BQ74" s="11">
        <f t="shared" si="80"/>
        <v>0</v>
      </c>
      <c r="BR74" s="10">
        <f aca="true" t="shared" si="81" ref="BR74:CW74">SUM(BR62:BR73)</f>
        <v>0</v>
      </c>
      <c r="BS74" s="11">
        <f t="shared" si="81"/>
        <v>0</v>
      </c>
      <c r="BT74" s="10">
        <f t="shared" si="81"/>
        <v>0</v>
      </c>
      <c r="BU74" s="11">
        <f t="shared" si="81"/>
        <v>0</v>
      </c>
      <c r="BV74" s="10">
        <f t="shared" si="81"/>
        <v>0</v>
      </c>
      <c r="BW74" s="7">
        <f t="shared" si="81"/>
        <v>0</v>
      </c>
      <c r="BX74" s="7">
        <f t="shared" si="81"/>
        <v>0</v>
      </c>
      <c r="BY74" s="11">
        <f t="shared" si="81"/>
        <v>0</v>
      </c>
      <c r="BZ74" s="10">
        <f t="shared" si="81"/>
        <v>0</v>
      </c>
      <c r="CA74" s="11">
        <f t="shared" si="81"/>
        <v>0</v>
      </c>
      <c r="CB74" s="10">
        <f t="shared" si="81"/>
        <v>0</v>
      </c>
      <c r="CC74" s="11">
        <f t="shared" si="81"/>
        <v>0</v>
      </c>
      <c r="CD74" s="10">
        <f t="shared" si="81"/>
        <v>0</v>
      </c>
      <c r="CE74" s="11">
        <f t="shared" si="81"/>
        <v>0</v>
      </c>
      <c r="CF74" s="10">
        <f t="shared" si="81"/>
        <v>0</v>
      </c>
      <c r="CG74" s="7">
        <f t="shared" si="81"/>
        <v>0</v>
      </c>
      <c r="CH74" s="11">
        <f t="shared" si="81"/>
        <v>0</v>
      </c>
      <c r="CI74" s="10">
        <f t="shared" si="81"/>
        <v>0</v>
      </c>
      <c r="CJ74" s="11">
        <f t="shared" si="81"/>
        <v>0</v>
      </c>
      <c r="CK74" s="10">
        <f t="shared" si="81"/>
        <v>0</v>
      </c>
      <c r="CL74" s="11">
        <f t="shared" si="81"/>
        <v>0</v>
      </c>
      <c r="CM74" s="10">
        <f t="shared" si="81"/>
        <v>0</v>
      </c>
      <c r="CN74" s="11">
        <f t="shared" si="81"/>
        <v>0</v>
      </c>
      <c r="CO74" s="10">
        <f t="shared" si="81"/>
        <v>0</v>
      </c>
      <c r="CP74" s="7">
        <f t="shared" si="81"/>
        <v>0</v>
      </c>
      <c r="CQ74" s="7">
        <f t="shared" si="81"/>
        <v>0</v>
      </c>
      <c r="CR74" s="11">
        <f t="shared" si="81"/>
        <v>70</v>
      </c>
      <c r="CS74" s="10">
        <f t="shared" si="81"/>
        <v>0</v>
      </c>
      <c r="CT74" s="11">
        <f t="shared" si="81"/>
        <v>0</v>
      </c>
      <c r="CU74" s="10">
        <f t="shared" si="81"/>
        <v>0</v>
      </c>
      <c r="CV74" s="11">
        <f t="shared" si="81"/>
        <v>0</v>
      </c>
      <c r="CW74" s="10">
        <f t="shared" si="81"/>
        <v>0</v>
      </c>
      <c r="CX74" s="11">
        <f aca="true" t="shared" si="82" ref="CX74:EC74">SUM(CX62:CX73)</f>
        <v>0</v>
      </c>
      <c r="CY74" s="10">
        <f t="shared" si="82"/>
        <v>0</v>
      </c>
      <c r="CZ74" s="7">
        <f t="shared" si="82"/>
        <v>5</v>
      </c>
      <c r="DA74" s="11">
        <f t="shared" si="82"/>
        <v>60</v>
      </c>
      <c r="DB74" s="10">
        <f t="shared" si="82"/>
        <v>0</v>
      </c>
      <c r="DC74" s="11">
        <f t="shared" si="82"/>
        <v>45</v>
      </c>
      <c r="DD74" s="10">
        <f t="shared" si="82"/>
        <v>0</v>
      </c>
      <c r="DE74" s="11">
        <f t="shared" si="82"/>
        <v>0</v>
      </c>
      <c r="DF74" s="10">
        <f t="shared" si="82"/>
        <v>0</v>
      </c>
      <c r="DG74" s="11">
        <f t="shared" si="82"/>
        <v>0</v>
      </c>
      <c r="DH74" s="10">
        <f t="shared" si="82"/>
        <v>0</v>
      </c>
      <c r="DI74" s="7">
        <f t="shared" si="82"/>
        <v>7</v>
      </c>
      <c r="DJ74" s="7">
        <f t="shared" si="82"/>
        <v>12</v>
      </c>
      <c r="DK74" s="11">
        <f t="shared" si="82"/>
        <v>60</v>
      </c>
      <c r="DL74" s="10">
        <f t="shared" si="82"/>
        <v>0</v>
      </c>
      <c r="DM74" s="11">
        <f t="shared" si="82"/>
        <v>0</v>
      </c>
      <c r="DN74" s="10">
        <f t="shared" si="82"/>
        <v>0</v>
      </c>
      <c r="DO74" s="11">
        <f t="shared" si="82"/>
        <v>0</v>
      </c>
      <c r="DP74" s="10">
        <f t="shared" si="82"/>
        <v>0</v>
      </c>
      <c r="DQ74" s="11">
        <f t="shared" si="82"/>
        <v>15</v>
      </c>
      <c r="DR74" s="10">
        <f t="shared" si="82"/>
        <v>0</v>
      </c>
      <c r="DS74" s="7">
        <f t="shared" si="82"/>
        <v>5</v>
      </c>
      <c r="DT74" s="11">
        <f t="shared" si="82"/>
        <v>60</v>
      </c>
      <c r="DU74" s="10">
        <f t="shared" si="82"/>
        <v>0</v>
      </c>
      <c r="DV74" s="11">
        <f t="shared" si="82"/>
        <v>45</v>
      </c>
      <c r="DW74" s="10">
        <f t="shared" si="82"/>
        <v>0</v>
      </c>
      <c r="DX74" s="11">
        <f t="shared" si="82"/>
        <v>0</v>
      </c>
      <c r="DY74" s="10">
        <f t="shared" si="82"/>
        <v>0</v>
      </c>
      <c r="DZ74" s="11">
        <f t="shared" si="82"/>
        <v>0</v>
      </c>
      <c r="EA74" s="10">
        <f t="shared" si="82"/>
        <v>0</v>
      </c>
      <c r="EB74" s="7">
        <f t="shared" si="82"/>
        <v>7</v>
      </c>
      <c r="EC74" s="7">
        <f t="shared" si="82"/>
        <v>12</v>
      </c>
      <c r="ED74" s="11">
        <f aca="true" t="shared" si="83" ref="ED74:FI74">SUM(ED62:ED73)</f>
        <v>90</v>
      </c>
      <c r="EE74" s="10">
        <f t="shared" si="83"/>
        <v>0</v>
      </c>
      <c r="EF74" s="11">
        <f t="shared" si="83"/>
        <v>0</v>
      </c>
      <c r="EG74" s="10">
        <f t="shared" si="83"/>
        <v>0</v>
      </c>
      <c r="EH74" s="11">
        <f t="shared" si="83"/>
        <v>0</v>
      </c>
      <c r="EI74" s="10">
        <f t="shared" si="83"/>
        <v>0</v>
      </c>
      <c r="EJ74" s="11">
        <f t="shared" si="83"/>
        <v>15</v>
      </c>
      <c r="EK74" s="10">
        <f t="shared" si="83"/>
        <v>0</v>
      </c>
      <c r="EL74" s="7">
        <f t="shared" si="83"/>
        <v>6</v>
      </c>
      <c r="EM74" s="11">
        <f t="shared" si="83"/>
        <v>90</v>
      </c>
      <c r="EN74" s="10">
        <f t="shared" si="83"/>
        <v>0</v>
      </c>
      <c r="EO74" s="11">
        <f t="shared" si="83"/>
        <v>0</v>
      </c>
      <c r="EP74" s="10">
        <f t="shared" si="83"/>
        <v>0</v>
      </c>
      <c r="EQ74" s="11">
        <f t="shared" si="83"/>
        <v>0</v>
      </c>
      <c r="ER74" s="10">
        <f t="shared" si="83"/>
        <v>0</v>
      </c>
      <c r="ES74" s="11">
        <f t="shared" si="83"/>
        <v>0</v>
      </c>
      <c r="ET74" s="10">
        <f t="shared" si="83"/>
        <v>0</v>
      </c>
      <c r="EU74" s="7">
        <f t="shared" si="83"/>
        <v>20</v>
      </c>
      <c r="EV74" s="7">
        <f t="shared" si="83"/>
        <v>26</v>
      </c>
      <c r="EW74" s="11">
        <f t="shared" si="83"/>
        <v>0</v>
      </c>
      <c r="EX74" s="10">
        <f t="shared" si="83"/>
        <v>0</v>
      </c>
      <c r="EY74" s="11">
        <f t="shared" si="83"/>
        <v>0</v>
      </c>
      <c r="EZ74" s="10">
        <f t="shared" si="83"/>
        <v>0</v>
      </c>
      <c r="FA74" s="11">
        <f t="shared" si="83"/>
        <v>0</v>
      </c>
      <c r="FB74" s="10">
        <f t="shared" si="83"/>
        <v>0</v>
      </c>
      <c r="FC74" s="11">
        <f t="shared" si="83"/>
        <v>0</v>
      </c>
      <c r="FD74" s="10">
        <f t="shared" si="83"/>
        <v>0</v>
      </c>
      <c r="FE74" s="7">
        <f t="shared" si="83"/>
        <v>0</v>
      </c>
      <c r="FF74" s="11">
        <f t="shared" si="83"/>
        <v>0</v>
      </c>
      <c r="FG74" s="10">
        <f t="shared" si="83"/>
        <v>0</v>
      </c>
      <c r="FH74" s="11">
        <f t="shared" si="83"/>
        <v>0</v>
      </c>
      <c r="FI74" s="10">
        <f t="shared" si="83"/>
        <v>0</v>
      </c>
      <c r="FJ74" s="11">
        <f aca="true" t="shared" si="84" ref="FJ74:FO74">SUM(FJ62:FJ73)</f>
        <v>0</v>
      </c>
      <c r="FK74" s="10">
        <f t="shared" si="84"/>
        <v>0</v>
      </c>
      <c r="FL74" s="11">
        <f t="shared" si="84"/>
        <v>0</v>
      </c>
      <c r="FM74" s="10">
        <f t="shared" si="84"/>
        <v>0</v>
      </c>
      <c r="FN74" s="7">
        <f t="shared" si="84"/>
        <v>0</v>
      </c>
      <c r="FO74" s="7">
        <f t="shared" si="84"/>
        <v>0</v>
      </c>
    </row>
    <row r="75" spans="1:171" ht="19.5" customHeight="1">
      <c r="A75" s="14" t="s">
        <v>157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4"/>
      <c r="FO75" s="15"/>
    </row>
    <row r="76" spans="1:171" ht="12">
      <c r="A76" s="13">
        <v>10</v>
      </c>
      <c r="B76" s="13">
        <v>1</v>
      </c>
      <c r="C76" s="13"/>
      <c r="D76" s="6" t="s">
        <v>158</v>
      </c>
      <c r="E76" s="3" t="s">
        <v>159</v>
      </c>
      <c r="F76" s="6">
        <f aca="true" t="shared" si="85" ref="F76:F109">COUNTIF(T76:FM76,"e")</f>
        <v>0</v>
      </c>
      <c r="G76" s="6">
        <f aca="true" t="shared" si="86" ref="G76:G109">COUNTIF(T76:FM76,"z")</f>
        <v>1</v>
      </c>
      <c r="H76" s="6">
        <f aca="true" t="shared" si="87" ref="H76:H109">SUM(I76:P76)</f>
        <v>30</v>
      </c>
      <c r="I76" s="6">
        <f aca="true" t="shared" si="88" ref="I76:I109">T76+AM76+BF76+BY76+CR76+DK76+ED76+EW76</f>
        <v>0</v>
      </c>
      <c r="J76" s="6">
        <f aca="true" t="shared" si="89" ref="J76:J109">V76+AO76+BH76+CA76+CT76+DM76+EF76+EY76</f>
        <v>0</v>
      </c>
      <c r="K76" s="6">
        <f aca="true" t="shared" si="90" ref="K76:K109">X76+AQ76+BJ76+CC76+CV76+DO76+EH76+FA76</f>
        <v>30</v>
      </c>
      <c r="L76" s="6">
        <f aca="true" t="shared" si="91" ref="L76:L109">Z76+AS76+BL76+CE76+CX76+DQ76+EJ76+FC76</f>
        <v>0</v>
      </c>
      <c r="M76" s="6">
        <f aca="true" t="shared" si="92" ref="M76:M109">AC76+AV76+BO76+CH76+DA76+DT76+EM76+FF76</f>
        <v>0</v>
      </c>
      <c r="N76" s="6">
        <f aca="true" t="shared" si="93" ref="N76:N109">AE76+AX76+BQ76+CJ76+DC76+DV76+EO76+FH76</f>
        <v>0</v>
      </c>
      <c r="O76" s="6">
        <f aca="true" t="shared" si="94" ref="O76:O109">AG76+AZ76+BS76+CL76+DE76+DX76+EQ76+FJ76</f>
        <v>0</v>
      </c>
      <c r="P76" s="6">
        <f aca="true" t="shared" si="95" ref="P76:P109">AI76+BB76+BU76+CN76+DG76+DZ76+ES76+FL76</f>
        <v>0</v>
      </c>
      <c r="Q76" s="7">
        <f aca="true" t="shared" si="96" ref="Q76:Q109">AL76+BE76+BX76+CQ76+DJ76+EC76+EV76+FO76</f>
        <v>2</v>
      </c>
      <c r="R76" s="7">
        <f aca="true" t="shared" si="97" ref="R76:R109">AK76+BD76+BW76+CP76+DI76+EB76+EU76+FN76</f>
        <v>0</v>
      </c>
      <c r="S76" s="7">
        <v>1.32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aca="true" t="shared" si="98" ref="AL76:AL109">AB76+AK76</f>
        <v>0</v>
      </c>
      <c r="AM76" s="11"/>
      <c r="AN76" s="10"/>
      <c r="AO76" s="11"/>
      <c r="AP76" s="10"/>
      <c r="AQ76" s="11"/>
      <c r="AR76" s="10"/>
      <c r="AS76" s="11"/>
      <c r="AT76" s="10"/>
      <c r="AU76" s="7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aca="true" t="shared" si="99" ref="BE76:BE109">AU76+BD76</f>
        <v>0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aca="true" t="shared" si="100" ref="BX76:BX109">BN76+BW76</f>
        <v>0</v>
      </c>
      <c r="BY76" s="11"/>
      <c r="BZ76" s="10"/>
      <c r="CA76" s="11"/>
      <c r="CB76" s="10"/>
      <c r="CC76" s="11">
        <v>30</v>
      </c>
      <c r="CD76" s="10" t="s">
        <v>60</v>
      </c>
      <c r="CE76" s="11"/>
      <c r="CF76" s="10"/>
      <c r="CG76" s="7">
        <v>2</v>
      </c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aca="true" t="shared" si="101" ref="CQ76:CQ109">CG76+CP76</f>
        <v>2</v>
      </c>
      <c r="CR76" s="11"/>
      <c r="CS76" s="10"/>
      <c r="CT76" s="11"/>
      <c r="CU76" s="10"/>
      <c r="CV76" s="11"/>
      <c r="CW76" s="10"/>
      <c r="CX76" s="11"/>
      <c r="CY76" s="10"/>
      <c r="CZ76" s="7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aca="true" t="shared" si="102" ref="DJ76:DJ109">CZ76+DI76</f>
        <v>0</v>
      </c>
      <c r="DK76" s="11"/>
      <c r="DL76" s="10"/>
      <c r="DM76" s="11"/>
      <c r="DN76" s="10"/>
      <c r="DO76" s="11"/>
      <c r="DP76" s="10"/>
      <c r="DQ76" s="11"/>
      <c r="DR76" s="10"/>
      <c r="DS76" s="7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aca="true" t="shared" si="103" ref="EC76:EC109">DS76+EB76</f>
        <v>0</v>
      </c>
      <c r="ED76" s="11"/>
      <c r="EE76" s="10"/>
      <c r="EF76" s="11"/>
      <c r="EG76" s="10"/>
      <c r="EH76" s="11"/>
      <c r="EI76" s="10"/>
      <c r="EJ76" s="11"/>
      <c r="EK76" s="10"/>
      <c r="EL76" s="7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aca="true" t="shared" si="104" ref="EV76:EV109">EL76+EU76</f>
        <v>0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aca="true" t="shared" si="105" ref="FO76:FO109">FE76+FN76</f>
        <v>0</v>
      </c>
    </row>
    <row r="77" spans="1:171" ht="12">
      <c r="A77" s="13">
        <v>10</v>
      </c>
      <c r="B77" s="13">
        <v>1</v>
      </c>
      <c r="C77" s="13"/>
      <c r="D77" s="6" t="s">
        <v>160</v>
      </c>
      <c r="E77" s="3" t="s">
        <v>161</v>
      </c>
      <c r="F77" s="6">
        <f t="shared" si="85"/>
        <v>0</v>
      </c>
      <c r="G77" s="6">
        <f t="shared" si="86"/>
        <v>1</v>
      </c>
      <c r="H77" s="6">
        <f t="shared" si="87"/>
        <v>30</v>
      </c>
      <c r="I77" s="6">
        <f t="shared" si="88"/>
        <v>0</v>
      </c>
      <c r="J77" s="6">
        <f t="shared" si="89"/>
        <v>0</v>
      </c>
      <c r="K77" s="6">
        <f t="shared" si="90"/>
        <v>30</v>
      </c>
      <c r="L77" s="6">
        <f t="shared" si="91"/>
        <v>0</v>
      </c>
      <c r="M77" s="6">
        <f t="shared" si="92"/>
        <v>0</v>
      </c>
      <c r="N77" s="6">
        <f t="shared" si="93"/>
        <v>0</v>
      </c>
      <c r="O77" s="6">
        <f t="shared" si="94"/>
        <v>0</v>
      </c>
      <c r="P77" s="6">
        <f t="shared" si="95"/>
        <v>0</v>
      </c>
      <c r="Q77" s="7">
        <f t="shared" si="96"/>
        <v>2</v>
      </c>
      <c r="R77" s="7">
        <f t="shared" si="97"/>
        <v>0</v>
      </c>
      <c r="S77" s="7">
        <v>1.3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98"/>
        <v>0</v>
      </c>
      <c r="AM77" s="11"/>
      <c r="AN77" s="10"/>
      <c r="AO77" s="11"/>
      <c r="AP77" s="10"/>
      <c r="AQ77" s="11"/>
      <c r="AR77" s="10"/>
      <c r="AS77" s="11"/>
      <c r="AT77" s="10"/>
      <c r="AU77" s="7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99"/>
        <v>0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100"/>
        <v>0</v>
      </c>
      <c r="BY77" s="11"/>
      <c r="BZ77" s="10"/>
      <c r="CA77" s="11"/>
      <c r="CB77" s="10"/>
      <c r="CC77" s="11">
        <v>30</v>
      </c>
      <c r="CD77" s="10" t="s">
        <v>60</v>
      </c>
      <c r="CE77" s="11"/>
      <c r="CF77" s="10"/>
      <c r="CG77" s="7">
        <v>2</v>
      </c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101"/>
        <v>2</v>
      </c>
      <c r="CR77" s="11"/>
      <c r="CS77" s="10"/>
      <c r="CT77" s="11"/>
      <c r="CU77" s="10"/>
      <c r="CV77" s="11"/>
      <c r="CW77" s="10"/>
      <c r="CX77" s="11"/>
      <c r="CY77" s="10"/>
      <c r="CZ77" s="7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102"/>
        <v>0</v>
      </c>
      <c r="DK77" s="11"/>
      <c r="DL77" s="10"/>
      <c r="DM77" s="11"/>
      <c r="DN77" s="10"/>
      <c r="DO77" s="11"/>
      <c r="DP77" s="10"/>
      <c r="DQ77" s="11"/>
      <c r="DR77" s="10"/>
      <c r="DS77" s="7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103"/>
        <v>0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104"/>
        <v>0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105"/>
        <v>0</v>
      </c>
    </row>
    <row r="78" spans="1:171" ht="12">
      <c r="A78" s="13">
        <v>11</v>
      </c>
      <c r="B78" s="13">
        <v>1</v>
      </c>
      <c r="C78" s="13"/>
      <c r="D78" s="6" t="s">
        <v>162</v>
      </c>
      <c r="E78" s="3" t="s">
        <v>163</v>
      </c>
      <c r="F78" s="6">
        <f t="shared" si="85"/>
        <v>0</v>
      </c>
      <c r="G78" s="6">
        <f t="shared" si="86"/>
        <v>1</v>
      </c>
      <c r="H78" s="6">
        <f t="shared" si="87"/>
        <v>60</v>
      </c>
      <c r="I78" s="6">
        <f t="shared" si="88"/>
        <v>0</v>
      </c>
      <c r="J78" s="6">
        <f t="shared" si="89"/>
        <v>0</v>
      </c>
      <c r="K78" s="6">
        <f t="shared" si="90"/>
        <v>60</v>
      </c>
      <c r="L78" s="6">
        <f t="shared" si="91"/>
        <v>0</v>
      </c>
      <c r="M78" s="6">
        <f t="shared" si="92"/>
        <v>0</v>
      </c>
      <c r="N78" s="6">
        <f t="shared" si="93"/>
        <v>0</v>
      </c>
      <c r="O78" s="6">
        <f t="shared" si="94"/>
        <v>0</v>
      </c>
      <c r="P78" s="6">
        <f t="shared" si="95"/>
        <v>0</v>
      </c>
      <c r="Q78" s="7">
        <f t="shared" si="96"/>
        <v>3</v>
      </c>
      <c r="R78" s="7">
        <f t="shared" si="97"/>
        <v>0</v>
      </c>
      <c r="S78" s="7">
        <v>2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98"/>
        <v>0</v>
      </c>
      <c r="AM78" s="11"/>
      <c r="AN78" s="10"/>
      <c r="AO78" s="11"/>
      <c r="AP78" s="10"/>
      <c r="AQ78" s="11"/>
      <c r="AR78" s="10"/>
      <c r="AS78" s="11"/>
      <c r="AT78" s="10"/>
      <c r="AU78" s="7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99"/>
        <v>0</v>
      </c>
      <c r="BF78" s="11"/>
      <c r="BG78" s="10"/>
      <c r="BH78" s="11"/>
      <c r="BI78" s="10"/>
      <c r="BJ78" s="11"/>
      <c r="BK78" s="10"/>
      <c r="BL78" s="11"/>
      <c r="BM78" s="10"/>
      <c r="BN78" s="7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100"/>
        <v>0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101"/>
        <v>0</v>
      </c>
      <c r="CR78" s="11"/>
      <c r="CS78" s="10"/>
      <c r="CT78" s="11"/>
      <c r="CU78" s="10"/>
      <c r="CV78" s="11">
        <v>60</v>
      </c>
      <c r="CW78" s="10" t="s">
        <v>60</v>
      </c>
      <c r="CX78" s="11"/>
      <c r="CY78" s="10"/>
      <c r="CZ78" s="7">
        <v>3</v>
      </c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102"/>
        <v>3</v>
      </c>
      <c r="DK78" s="11"/>
      <c r="DL78" s="10"/>
      <c r="DM78" s="11"/>
      <c r="DN78" s="10"/>
      <c r="DO78" s="11"/>
      <c r="DP78" s="10"/>
      <c r="DQ78" s="11"/>
      <c r="DR78" s="10"/>
      <c r="DS78" s="7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103"/>
        <v>0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104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105"/>
        <v>0</v>
      </c>
    </row>
    <row r="79" spans="1:171" ht="12">
      <c r="A79" s="13">
        <v>11</v>
      </c>
      <c r="B79" s="13">
        <v>1</v>
      </c>
      <c r="C79" s="13"/>
      <c r="D79" s="6" t="s">
        <v>164</v>
      </c>
      <c r="E79" s="3" t="s">
        <v>165</v>
      </c>
      <c r="F79" s="6">
        <f t="shared" si="85"/>
        <v>0</v>
      </c>
      <c r="G79" s="6">
        <f t="shared" si="86"/>
        <v>1</v>
      </c>
      <c r="H79" s="6">
        <f t="shared" si="87"/>
        <v>60</v>
      </c>
      <c r="I79" s="6">
        <f t="shared" si="88"/>
        <v>0</v>
      </c>
      <c r="J79" s="6">
        <f t="shared" si="89"/>
        <v>0</v>
      </c>
      <c r="K79" s="6">
        <f t="shared" si="90"/>
        <v>60</v>
      </c>
      <c r="L79" s="6">
        <f t="shared" si="91"/>
        <v>0</v>
      </c>
      <c r="M79" s="6">
        <f t="shared" si="92"/>
        <v>0</v>
      </c>
      <c r="N79" s="6">
        <f t="shared" si="93"/>
        <v>0</v>
      </c>
      <c r="O79" s="6">
        <f t="shared" si="94"/>
        <v>0</v>
      </c>
      <c r="P79" s="6">
        <f t="shared" si="95"/>
        <v>0</v>
      </c>
      <c r="Q79" s="7">
        <f t="shared" si="96"/>
        <v>3</v>
      </c>
      <c r="R79" s="7">
        <f t="shared" si="97"/>
        <v>0</v>
      </c>
      <c r="S79" s="7">
        <v>2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98"/>
        <v>0</v>
      </c>
      <c r="AM79" s="11"/>
      <c r="AN79" s="10"/>
      <c r="AO79" s="11"/>
      <c r="AP79" s="10"/>
      <c r="AQ79" s="11"/>
      <c r="AR79" s="10"/>
      <c r="AS79" s="11"/>
      <c r="AT79" s="10"/>
      <c r="AU79" s="7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99"/>
        <v>0</v>
      </c>
      <c r="BF79" s="11"/>
      <c r="BG79" s="10"/>
      <c r="BH79" s="11"/>
      <c r="BI79" s="10"/>
      <c r="BJ79" s="11"/>
      <c r="BK79" s="10"/>
      <c r="BL79" s="11"/>
      <c r="BM79" s="10"/>
      <c r="BN79" s="7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100"/>
        <v>0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101"/>
        <v>0</v>
      </c>
      <c r="CR79" s="11"/>
      <c r="CS79" s="10"/>
      <c r="CT79" s="11"/>
      <c r="CU79" s="10"/>
      <c r="CV79" s="11">
        <v>60</v>
      </c>
      <c r="CW79" s="10" t="s">
        <v>60</v>
      </c>
      <c r="CX79" s="11"/>
      <c r="CY79" s="10"/>
      <c r="CZ79" s="7">
        <v>3</v>
      </c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102"/>
        <v>3</v>
      </c>
      <c r="DK79" s="11"/>
      <c r="DL79" s="10"/>
      <c r="DM79" s="11"/>
      <c r="DN79" s="10"/>
      <c r="DO79" s="11"/>
      <c r="DP79" s="10"/>
      <c r="DQ79" s="11"/>
      <c r="DR79" s="10"/>
      <c r="DS79" s="7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103"/>
        <v>0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104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105"/>
        <v>0</v>
      </c>
    </row>
    <row r="80" spans="1:171" ht="12">
      <c r="A80" s="13">
        <v>12</v>
      </c>
      <c r="B80" s="13">
        <v>1</v>
      </c>
      <c r="C80" s="13"/>
      <c r="D80" s="6" t="s">
        <v>166</v>
      </c>
      <c r="E80" s="3" t="s">
        <v>167</v>
      </c>
      <c r="F80" s="6">
        <f t="shared" si="85"/>
        <v>1</v>
      </c>
      <c r="G80" s="6">
        <f t="shared" si="86"/>
        <v>0</v>
      </c>
      <c r="H80" s="6">
        <f t="shared" si="87"/>
        <v>60</v>
      </c>
      <c r="I80" s="6">
        <f t="shared" si="88"/>
        <v>0</v>
      </c>
      <c r="J80" s="6">
        <f t="shared" si="89"/>
        <v>0</v>
      </c>
      <c r="K80" s="6">
        <f t="shared" si="90"/>
        <v>60</v>
      </c>
      <c r="L80" s="6">
        <f t="shared" si="91"/>
        <v>0</v>
      </c>
      <c r="M80" s="6">
        <f t="shared" si="92"/>
        <v>0</v>
      </c>
      <c r="N80" s="6">
        <f t="shared" si="93"/>
        <v>0</v>
      </c>
      <c r="O80" s="6">
        <f t="shared" si="94"/>
        <v>0</v>
      </c>
      <c r="P80" s="6">
        <f t="shared" si="95"/>
        <v>0</v>
      </c>
      <c r="Q80" s="7">
        <f t="shared" si="96"/>
        <v>4</v>
      </c>
      <c r="R80" s="7">
        <f t="shared" si="97"/>
        <v>0</v>
      </c>
      <c r="S80" s="7">
        <v>2.6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98"/>
        <v>0</v>
      </c>
      <c r="AM80" s="11"/>
      <c r="AN80" s="10"/>
      <c r="AO80" s="11"/>
      <c r="AP80" s="10"/>
      <c r="AQ80" s="11"/>
      <c r="AR80" s="10"/>
      <c r="AS80" s="11"/>
      <c r="AT80" s="10"/>
      <c r="AU80" s="7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99"/>
        <v>0</v>
      </c>
      <c r="BF80" s="11"/>
      <c r="BG80" s="10"/>
      <c r="BH80" s="11"/>
      <c r="BI80" s="10"/>
      <c r="BJ80" s="11"/>
      <c r="BK80" s="10"/>
      <c r="BL80" s="11"/>
      <c r="BM80" s="10"/>
      <c r="BN80" s="7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100"/>
        <v>0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101"/>
        <v>0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102"/>
        <v>0</v>
      </c>
      <c r="DK80" s="11"/>
      <c r="DL80" s="10"/>
      <c r="DM80" s="11"/>
      <c r="DN80" s="10"/>
      <c r="DO80" s="11">
        <v>60</v>
      </c>
      <c r="DP80" s="10" t="s">
        <v>68</v>
      </c>
      <c r="DQ80" s="11"/>
      <c r="DR80" s="10"/>
      <c r="DS80" s="7">
        <v>4</v>
      </c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103"/>
        <v>4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104"/>
        <v>0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105"/>
        <v>0</v>
      </c>
    </row>
    <row r="81" spans="1:171" ht="12">
      <c r="A81" s="13">
        <v>12</v>
      </c>
      <c r="B81" s="13">
        <v>1</v>
      </c>
      <c r="C81" s="13"/>
      <c r="D81" s="6" t="s">
        <v>168</v>
      </c>
      <c r="E81" s="3" t="s">
        <v>169</v>
      </c>
      <c r="F81" s="6">
        <f t="shared" si="85"/>
        <v>1</v>
      </c>
      <c r="G81" s="6">
        <f t="shared" si="86"/>
        <v>0</v>
      </c>
      <c r="H81" s="6">
        <f t="shared" si="87"/>
        <v>60</v>
      </c>
      <c r="I81" s="6">
        <f t="shared" si="88"/>
        <v>0</v>
      </c>
      <c r="J81" s="6">
        <f t="shared" si="89"/>
        <v>0</v>
      </c>
      <c r="K81" s="6">
        <f t="shared" si="90"/>
        <v>60</v>
      </c>
      <c r="L81" s="6">
        <f t="shared" si="91"/>
        <v>0</v>
      </c>
      <c r="M81" s="6">
        <f t="shared" si="92"/>
        <v>0</v>
      </c>
      <c r="N81" s="6">
        <f t="shared" si="93"/>
        <v>0</v>
      </c>
      <c r="O81" s="6">
        <f t="shared" si="94"/>
        <v>0</v>
      </c>
      <c r="P81" s="6">
        <f t="shared" si="95"/>
        <v>0</v>
      </c>
      <c r="Q81" s="7">
        <f t="shared" si="96"/>
        <v>4</v>
      </c>
      <c r="R81" s="7">
        <f t="shared" si="97"/>
        <v>0</v>
      </c>
      <c r="S81" s="7">
        <v>2.6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98"/>
        <v>0</v>
      </c>
      <c r="AM81" s="11"/>
      <c r="AN81" s="10"/>
      <c r="AO81" s="11"/>
      <c r="AP81" s="10"/>
      <c r="AQ81" s="11"/>
      <c r="AR81" s="10"/>
      <c r="AS81" s="11"/>
      <c r="AT81" s="10"/>
      <c r="AU81" s="7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99"/>
        <v>0</v>
      </c>
      <c r="BF81" s="11"/>
      <c r="BG81" s="10"/>
      <c r="BH81" s="11"/>
      <c r="BI81" s="10"/>
      <c r="BJ81" s="11"/>
      <c r="BK81" s="10"/>
      <c r="BL81" s="11"/>
      <c r="BM81" s="10"/>
      <c r="BN81" s="7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100"/>
        <v>0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101"/>
        <v>0</v>
      </c>
      <c r="CR81" s="11"/>
      <c r="CS81" s="10"/>
      <c r="CT81" s="11"/>
      <c r="CU81" s="10"/>
      <c r="CV81" s="11"/>
      <c r="CW81" s="10"/>
      <c r="CX81" s="11"/>
      <c r="CY81" s="10"/>
      <c r="CZ81" s="7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102"/>
        <v>0</v>
      </c>
      <c r="DK81" s="11"/>
      <c r="DL81" s="10"/>
      <c r="DM81" s="11"/>
      <c r="DN81" s="10"/>
      <c r="DO81" s="11">
        <v>60</v>
      </c>
      <c r="DP81" s="10" t="s">
        <v>68</v>
      </c>
      <c r="DQ81" s="11"/>
      <c r="DR81" s="10"/>
      <c r="DS81" s="7">
        <v>4</v>
      </c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103"/>
        <v>4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104"/>
        <v>0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105"/>
        <v>0</v>
      </c>
    </row>
    <row r="82" spans="1:171" ht="12">
      <c r="A82" s="13">
        <v>1</v>
      </c>
      <c r="B82" s="13">
        <v>1</v>
      </c>
      <c r="C82" s="13"/>
      <c r="D82" s="6" t="s">
        <v>170</v>
      </c>
      <c r="E82" s="3" t="s">
        <v>171</v>
      </c>
      <c r="F82" s="6">
        <f t="shared" si="85"/>
        <v>0</v>
      </c>
      <c r="G82" s="6">
        <f t="shared" si="86"/>
        <v>2</v>
      </c>
      <c r="H82" s="6">
        <f t="shared" si="87"/>
        <v>60</v>
      </c>
      <c r="I82" s="6">
        <f t="shared" si="88"/>
        <v>15</v>
      </c>
      <c r="J82" s="6">
        <f t="shared" si="89"/>
        <v>0</v>
      </c>
      <c r="K82" s="6">
        <f t="shared" si="90"/>
        <v>0</v>
      </c>
      <c r="L82" s="6">
        <f t="shared" si="91"/>
        <v>0</v>
      </c>
      <c r="M82" s="6">
        <f t="shared" si="92"/>
        <v>45</v>
      </c>
      <c r="N82" s="6">
        <f t="shared" si="93"/>
        <v>0</v>
      </c>
      <c r="O82" s="6">
        <f t="shared" si="94"/>
        <v>0</v>
      </c>
      <c r="P82" s="6">
        <f t="shared" si="95"/>
        <v>0</v>
      </c>
      <c r="Q82" s="7">
        <f t="shared" si="96"/>
        <v>4</v>
      </c>
      <c r="R82" s="7">
        <f t="shared" si="97"/>
        <v>3</v>
      </c>
      <c r="S82" s="7">
        <v>2.48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98"/>
        <v>0</v>
      </c>
      <c r="AM82" s="11"/>
      <c r="AN82" s="10"/>
      <c r="AO82" s="11"/>
      <c r="AP82" s="10"/>
      <c r="AQ82" s="11"/>
      <c r="AR82" s="10"/>
      <c r="AS82" s="11"/>
      <c r="AT82" s="10"/>
      <c r="AU82" s="7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99"/>
        <v>0</v>
      </c>
      <c r="BF82" s="11">
        <v>15</v>
      </c>
      <c r="BG82" s="10" t="s">
        <v>60</v>
      </c>
      <c r="BH82" s="11"/>
      <c r="BI82" s="10"/>
      <c r="BJ82" s="11"/>
      <c r="BK82" s="10"/>
      <c r="BL82" s="11"/>
      <c r="BM82" s="10"/>
      <c r="BN82" s="7">
        <v>1</v>
      </c>
      <c r="BO82" s="11">
        <v>45</v>
      </c>
      <c r="BP82" s="10" t="s">
        <v>60</v>
      </c>
      <c r="BQ82" s="11"/>
      <c r="BR82" s="10"/>
      <c r="BS82" s="11"/>
      <c r="BT82" s="10"/>
      <c r="BU82" s="11"/>
      <c r="BV82" s="10"/>
      <c r="BW82" s="7">
        <v>3</v>
      </c>
      <c r="BX82" s="7">
        <f t="shared" si="100"/>
        <v>4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101"/>
        <v>0</v>
      </c>
      <c r="CR82" s="11"/>
      <c r="CS82" s="10"/>
      <c r="CT82" s="11"/>
      <c r="CU82" s="10"/>
      <c r="CV82" s="11"/>
      <c r="CW82" s="10"/>
      <c r="CX82" s="11"/>
      <c r="CY82" s="10"/>
      <c r="CZ82" s="7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102"/>
        <v>0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103"/>
        <v>0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104"/>
        <v>0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105"/>
        <v>0</v>
      </c>
    </row>
    <row r="83" spans="1:171" ht="12">
      <c r="A83" s="13">
        <v>1</v>
      </c>
      <c r="B83" s="13">
        <v>1</v>
      </c>
      <c r="C83" s="13"/>
      <c r="D83" s="6" t="s">
        <v>172</v>
      </c>
      <c r="E83" s="3" t="s">
        <v>173</v>
      </c>
      <c r="F83" s="6">
        <f t="shared" si="85"/>
        <v>0</v>
      </c>
      <c r="G83" s="6">
        <f t="shared" si="86"/>
        <v>2</v>
      </c>
      <c r="H83" s="6">
        <f t="shared" si="87"/>
        <v>60</v>
      </c>
      <c r="I83" s="6">
        <f t="shared" si="88"/>
        <v>15</v>
      </c>
      <c r="J83" s="6">
        <f t="shared" si="89"/>
        <v>0</v>
      </c>
      <c r="K83" s="6">
        <f t="shared" si="90"/>
        <v>0</v>
      </c>
      <c r="L83" s="6">
        <f t="shared" si="91"/>
        <v>0</v>
      </c>
      <c r="M83" s="6">
        <f t="shared" si="92"/>
        <v>45</v>
      </c>
      <c r="N83" s="6">
        <f t="shared" si="93"/>
        <v>0</v>
      </c>
      <c r="O83" s="6">
        <f t="shared" si="94"/>
        <v>0</v>
      </c>
      <c r="P83" s="6">
        <f t="shared" si="95"/>
        <v>0</v>
      </c>
      <c r="Q83" s="7">
        <f t="shared" si="96"/>
        <v>4</v>
      </c>
      <c r="R83" s="7">
        <f t="shared" si="97"/>
        <v>3</v>
      </c>
      <c r="S83" s="7">
        <v>2.6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98"/>
        <v>0</v>
      </c>
      <c r="AM83" s="11"/>
      <c r="AN83" s="10"/>
      <c r="AO83" s="11"/>
      <c r="AP83" s="10"/>
      <c r="AQ83" s="11"/>
      <c r="AR83" s="10"/>
      <c r="AS83" s="11"/>
      <c r="AT83" s="10"/>
      <c r="AU83" s="7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99"/>
        <v>0</v>
      </c>
      <c r="BF83" s="11">
        <v>15</v>
      </c>
      <c r="BG83" s="10" t="s">
        <v>60</v>
      </c>
      <c r="BH83" s="11"/>
      <c r="BI83" s="10"/>
      <c r="BJ83" s="11"/>
      <c r="BK83" s="10"/>
      <c r="BL83" s="11"/>
      <c r="BM83" s="10"/>
      <c r="BN83" s="7">
        <v>1</v>
      </c>
      <c r="BO83" s="11">
        <v>45</v>
      </c>
      <c r="BP83" s="10" t="s">
        <v>60</v>
      </c>
      <c r="BQ83" s="11"/>
      <c r="BR83" s="10"/>
      <c r="BS83" s="11"/>
      <c r="BT83" s="10"/>
      <c r="BU83" s="11"/>
      <c r="BV83" s="10"/>
      <c r="BW83" s="7">
        <v>3</v>
      </c>
      <c r="BX83" s="7">
        <f t="shared" si="100"/>
        <v>4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101"/>
        <v>0</v>
      </c>
      <c r="CR83" s="11"/>
      <c r="CS83" s="10"/>
      <c r="CT83" s="11"/>
      <c r="CU83" s="10"/>
      <c r="CV83" s="11"/>
      <c r="CW83" s="10"/>
      <c r="CX83" s="11"/>
      <c r="CY83" s="10"/>
      <c r="CZ83" s="7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102"/>
        <v>0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103"/>
        <v>0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104"/>
        <v>0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105"/>
        <v>0</v>
      </c>
    </row>
    <row r="84" spans="1:171" ht="12">
      <c r="A84" s="13">
        <v>2</v>
      </c>
      <c r="B84" s="13">
        <v>1</v>
      </c>
      <c r="C84" s="13"/>
      <c r="D84" s="6" t="s">
        <v>174</v>
      </c>
      <c r="E84" s="3" t="s">
        <v>175</v>
      </c>
      <c r="F84" s="6">
        <f t="shared" si="85"/>
        <v>0</v>
      </c>
      <c r="G84" s="6">
        <f t="shared" si="86"/>
        <v>2</v>
      </c>
      <c r="H84" s="6">
        <f t="shared" si="87"/>
        <v>60</v>
      </c>
      <c r="I84" s="6">
        <f t="shared" si="88"/>
        <v>30</v>
      </c>
      <c r="J84" s="6">
        <f t="shared" si="89"/>
        <v>0</v>
      </c>
      <c r="K84" s="6">
        <f t="shared" si="90"/>
        <v>0</v>
      </c>
      <c r="L84" s="6">
        <f t="shared" si="91"/>
        <v>0</v>
      </c>
      <c r="M84" s="6">
        <f t="shared" si="92"/>
        <v>30</v>
      </c>
      <c r="N84" s="6">
        <f t="shared" si="93"/>
        <v>0</v>
      </c>
      <c r="O84" s="6">
        <f t="shared" si="94"/>
        <v>0</v>
      </c>
      <c r="P84" s="6">
        <f t="shared" si="95"/>
        <v>0</v>
      </c>
      <c r="Q84" s="7">
        <f t="shared" si="96"/>
        <v>3</v>
      </c>
      <c r="R84" s="7">
        <f t="shared" si="97"/>
        <v>1.5</v>
      </c>
      <c r="S84" s="7">
        <v>2.58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98"/>
        <v>0</v>
      </c>
      <c r="AM84" s="11"/>
      <c r="AN84" s="10"/>
      <c r="AO84" s="11"/>
      <c r="AP84" s="10"/>
      <c r="AQ84" s="11"/>
      <c r="AR84" s="10"/>
      <c r="AS84" s="11"/>
      <c r="AT84" s="10"/>
      <c r="AU84" s="7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99"/>
        <v>0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100"/>
        <v>0</v>
      </c>
      <c r="BY84" s="11">
        <v>30</v>
      </c>
      <c r="BZ84" s="10" t="s">
        <v>60</v>
      </c>
      <c r="CA84" s="11"/>
      <c r="CB84" s="10"/>
      <c r="CC84" s="11"/>
      <c r="CD84" s="10"/>
      <c r="CE84" s="11"/>
      <c r="CF84" s="10"/>
      <c r="CG84" s="7">
        <v>1.5</v>
      </c>
      <c r="CH84" s="11">
        <v>30</v>
      </c>
      <c r="CI84" s="10" t="s">
        <v>60</v>
      </c>
      <c r="CJ84" s="11"/>
      <c r="CK84" s="10"/>
      <c r="CL84" s="11"/>
      <c r="CM84" s="10"/>
      <c r="CN84" s="11"/>
      <c r="CO84" s="10"/>
      <c r="CP84" s="7">
        <v>1.5</v>
      </c>
      <c r="CQ84" s="7">
        <f t="shared" si="101"/>
        <v>3</v>
      </c>
      <c r="CR84" s="11"/>
      <c r="CS84" s="10"/>
      <c r="CT84" s="11"/>
      <c r="CU84" s="10"/>
      <c r="CV84" s="11"/>
      <c r="CW84" s="10"/>
      <c r="CX84" s="11"/>
      <c r="CY84" s="10"/>
      <c r="CZ84" s="7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102"/>
        <v>0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103"/>
        <v>0</v>
      </c>
      <c r="ED84" s="11"/>
      <c r="EE84" s="10"/>
      <c r="EF84" s="11"/>
      <c r="EG84" s="10"/>
      <c r="EH84" s="11"/>
      <c r="EI84" s="10"/>
      <c r="EJ84" s="11"/>
      <c r="EK84" s="10"/>
      <c r="EL84" s="7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104"/>
        <v>0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105"/>
        <v>0</v>
      </c>
    </row>
    <row r="85" spans="1:171" ht="12">
      <c r="A85" s="13">
        <v>2</v>
      </c>
      <c r="B85" s="13">
        <v>1</v>
      </c>
      <c r="C85" s="13"/>
      <c r="D85" s="6" t="s">
        <v>176</v>
      </c>
      <c r="E85" s="3" t="s">
        <v>177</v>
      </c>
      <c r="F85" s="6">
        <f t="shared" si="85"/>
        <v>0</v>
      </c>
      <c r="G85" s="6">
        <f t="shared" si="86"/>
        <v>2</v>
      </c>
      <c r="H85" s="6">
        <f t="shared" si="87"/>
        <v>60</v>
      </c>
      <c r="I85" s="6">
        <f t="shared" si="88"/>
        <v>30</v>
      </c>
      <c r="J85" s="6">
        <f t="shared" si="89"/>
        <v>0</v>
      </c>
      <c r="K85" s="6">
        <f t="shared" si="90"/>
        <v>0</v>
      </c>
      <c r="L85" s="6">
        <f t="shared" si="91"/>
        <v>0</v>
      </c>
      <c r="M85" s="6">
        <f t="shared" si="92"/>
        <v>30</v>
      </c>
      <c r="N85" s="6">
        <f t="shared" si="93"/>
        <v>0</v>
      </c>
      <c r="O85" s="6">
        <f t="shared" si="94"/>
        <v>0</v>
      </c>
      <c r="P85" s="6">
        <f t="shared" si="95"/>
        <v>0</v>
      </c>
      <c r="Q85" s="7">
        <f t="shared" si="96"/>
        <v>3</v>
      </c>
      <c r="R85" s="7">
        <f t="shared" si="97"/>
        <v>1.5</v>
      </c>
      <c r="S85" s="7">
        <v>2.56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98"/>
        <v>0</v>
      </c>
      <c r="AM85" s="11"/>
      <c r="AN85" s="10"/>
      <c r="AO85" s="11"/>
      <c r="AP85" s="10"/>
      <c r="AQ85" s="11"/>
      <c r="AR85" s="10"/>
      <c r="AS85" s="11"/>
      <c r="AT85" s="10"/>
      <c r="AU85" s="7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99"/>
        <v>0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100"/>
        <v>0</v>
      </c>
      <c r="BY85" s="11">
        <v>30</v>
      </c>
      <c r="BZ85" s="10" t="s">
        <v>60</v>
      </c>
      <c r="CA85" s="11"/>
      <c r="CB85" s="10"/>
      <c r="CC85" s="11"/>
      <c r="CD85" s="10"/>
      <c r="CE85" s="11"/>
      <c r="CF85" s="10"/>
      <c r="CG85" s="7">
        <v>1.5</v>
      </c>
      <c r="CH85" s="11">
        <v>30</v>
      </c>
      <c r="CI85" s="10" t="s">
        <v>60</v>
      </c>
      <c r="CJ85" s="11"/>
      <c r="CK85" s="10"/>
      <c r="CL85" s="11"/>
      <c r="CM85" s="10"/>
      <c r="CN85" s="11"/>
      <c r="CO85" s="10"/>
      <c r="CP85" s="7">
        <v>1.5</v>
      </c>
      <c r="CQ85" s="7">
        <f t="shared" si="101"/>
        <v>3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102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103"/>
        <v>0</v>
      </c>
      <c r="ED85" s="11"/>
      <c r="EE85" s="10"/>
      <c r="EF85" s="11"/>
      <c r="EG85" s="10"/>
      <c r="EH85" s="11"/>
      <c r="EI85" s="10"/>
      <c r="EJ85" s="11"/>
      <c r="EK85" s="10"/>
      <c r="EL85" s="7"/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104"/>
        <v>0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105"/>
        <v>0</v>
      </c>
    </row>
    <row r="86" spans="1:171" ht="12">
      <c r="A86" s="13">
        <v>2</v>
      </c>
      <c r="B86" s="13">
        <v>1</v>
      </c>
      <c r="C86" s="13"/>
      <c r="D86" s="6" t="s">
        <v>178</v>
      </c>
      <c r="E86" s="3" t="s">
        <v>179</v>
      </c>
      <c r="F86" s="6">
        <f t="shared" si="85"/>
        <v>0</v>
      </c>
      <c r="G86" s="6">
        <f t="shared" si="86"/>
        <v>2</v>
      </c>
      <c r="H86" s="6">
        <f t="shared" si="87"/>
        <v>60</v>
      </c>
      <c r="I86" s="6">
        <f t="shared" si="88"/>
        <v>30</v>
      </c>
      <c r="J86" s="6">
        <f t="shared" si="89"/>
        <v>0</v>
      </c>
      <c r="K86" s="6">
        <f t="shared" si="90"/>
        <v>0</v>
      </c>
      <c r="L86" s="6">
        <f t="shared" si="91"/>
        <v>0</v>
      </c>
      <c r="M86" s="6">
        <f t="shared" si="92"/>
        <v>30</v>
      </c>
      <c r="N86" s="6">
        <f t="shared" si="93"/>
        <v>0</v>
      </c>
      <c r="O86" s="6">
        <f t="shared" si="94"/>
        <v>0</v>
      </c>
      <c r="P86" s="6">
        <f t="shared" si="95"/>
        <v>0</v>
      </c>
      <c r="Q86" s="7">
        <f t="shared" si="96"/>
        <v>3</v>
      </c>
      <c r="R86" s="7">
        <f t="shared" si="97"/>
        <v>1.5</v>
      </c>
      <c r="S86" s="7">
        <v>2.56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98"/>
        <v>0</v>
      </c>
      <c r="AM86" s="11"/>
      <c r="AN86" s="10"/>
      <c r="AO86" s="11"/>
      <c r="AP86" s="10"/>
      <c r="AQ86" s="11"/>
      <c r="AR86" s="10"/>
      <c r="AS86" s="11"/>
      <c r="AT86" s="10"/>
      <c r="AU86" s="7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99"/>
        <v>0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100"/>
        <v>0</v>
      </c>
      <c r="BY86" s="11">
        <v>30</v>
      </c>
      <c r="BZ86" s="10" t="s">
        <v>60</v>
      </c>
      <c r="CA86" s="11"/>
      <c r="CB86" s="10"/>
      <c r="CC86" s="11"/>
      <c r="CD86" s="10"/>
      <c r="CE86" s="11"/>
      <c r="CF86" s="10"/>
      <c r="CG86" s="7">
        <v>1.5</v>
      </c>
      <c r="CH86" s="11">
        <v>30</v>
      </c>
      <c r="CI86" s="10" t="s">
        <v>60</v>
      </c>
      <c r="CJ86" s="11"/>
      <c r="CK86" s="10"/>
      <c r="CL86" s="11"/>
      <c r="CM86" s="10"/>
      <c r="CN86" s="11"/>
      <c r="CO86" s="10"/>
      <c r="CP86" s="7">
        <v>1.5</v>
      </c>
      <c r="CQ86" s="7">
        <f t="shared" si="101"/>
        <v>3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102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103"/>
        <v>0</v>
      </c>
      <c r="ED86" s="11"/>
      <c r="EE86" s="10"/>
      <c r="EF86" s="11"/>
      <c r="EG86" s="10"/>
      <c r="EH86" s="11"/>
      <c r="EI86" s="10"/>
      <c r="EJ86" s="11"/>
      <c r="EK86" s="10"/>
      <c r="EL86" s="7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104"/>
        <v>0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105"/>
        <v>0</v>
      </c>
    </row>
    <row r="87" spans="1:171" ht="12">
      <c r="A87" s="13">
        <v>2</v>
      </c>
      <c r="B87" s="13">
        <v>1</v>
      </c>
      <c r="C87" s="13"/>
      <c r="D87" s="6" t="s">
        <v>180</v>
      </c>
      <c r="E87" s="3" t="s">
        <v>181</v>
      </c>
      <c r="F87" s="6">
        <f t="shared" si="85"/>
        <v>0</v>
      </c>
      <c r="G87" s="6">
        <f t="shared" si="86"/>
        <v>2</v>
      </c>
      <c r="H87" s="6">
        <f t="shared" si="87"/>
        <v>60</v>
      </c>
      <c r="I87" s="6">
        <f t="shared" si="88"/>
        <v>30</v>
      </c>
      <c r="J87" s="6">
        <f t="shared" si="89"/>
        <v>0</v>
      </c>
      <c r="K87" s="6">
        <f t="shared" si="90"/>
        <v>0</v>
      </c>
      <c r="L87" s="6">
        <f t="shared" si="91"/>
        <v>0</v>
      </c>
      <c r="M87" s="6">
        <f t="shared" si="92"/>
        <v>30</v>
      </c>
      <c r="N87" s="6">
        <f t="shared" si="93"/>
        <v>0</v>
      </c>
      <c r="O87" s="6">
        <f t="shared" si="94"/>
        <v>0</v>
      </c>
      <c r="P87" s="6">
        <f t="shared" si="95"/>
        <v>0</v>
      </c>
      <c r="Q87" s="7">
        <f t="shared" si="96"/>
        <v>3</v>
      </c>
      <c r="R87" s="7">
        <f t="shared" si="97"/>
        <v>1.5</v>
      </c>
      <c r="S87" s="7">
        <v>2.6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98"/>
        <v>0</v>
      </c>
      <c r="AM87" s="11"/>
      <c r="AN87" s="10"/>
      <c r="AO87" s="11"/>
      <c r="AP87" s="10"/>
      <c r="AQ87" s="11"/>
      <c r="AR87" s="10"/>
      <c r="AS87" s="11"/>
      <c r="AT87" s="10"/>
      <c r="AU87" s="7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99"/>
        <v>0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100"/>
        <v>0</v>
      </c>
      <c r="BY87" s="11">
        <v>30</v>
      </c>
      <c r="BZ87" s="10" t="s">
        <v>60</v>
      </c>
      <c r="CA87" s="11"/>
      <c r="CB87" s="10"/>
      <c r="CC87" s="11"/>
      <c r="CD87" s="10"/>
      <c r="CE87" s="11"/>
      <c r="CF87" s="10"/>
      <c r="CG87" s="7">
        <v>1.5</v>
      </c>
      <c r="CH87" s="11">
        <v>30</v>
      </c>
      <c r="CI87" s="10" t="s">
        <v>60</v>
      </c>
      <c r="CJ87" s="11"/>
      <c r="CK87" s="10"/>
      <c r="CL87" s="11"/>
      <c r="CM87" s="10"/>
      <c r="CN87" s="11"/>
      <c r="CO87" s="10"/>
      <c r="CP87" s="7">
        <v>1.5</v>
      </c>
      <c r="CQ87" s="7">
        <f t="shared" si="101"/>
        <v>3</v>
      </c>
      <c r="CR87" s="11"/>
      <c r="CS87" s="10"/>
      <c r="CT87" s="11"/>
      <c r="CU87" s="10"/>
      <c r="CV87" s="11"/>
      <c r="CW87" s="10"/>
      <c r="CX87" s="11"/>
      <c r="CY87" s="10"/>
      <c r="CZ87" s="7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102"/>
        <v>0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103"/>
        <v>0</v>
      </c>
      <c r="ED87" s="11"/>
      <c r="EE87" s="10"/>
      <c r="EF87" s="11"/>
      <c r="EG87" s="10"/>
      <c r="EH87" s="11"/>
      <c r="EI87" s="10"/>
      <c r="EJ87" s="11"/>
      <c r="EK87" s="10"/>
      <c r="EL87" s="7"/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104"/>
        <v>0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105"/>
        <v>0</v>
      </c>
    </row>
    <row r="88" spans="1:171" ht="12">
      <c r="A88" s="13">
        <v>8</v>
      </c>
      <c r="B88" s="13">
        <v>1</v>
      </c>
      <c r="C88" s="13"/>
      <c r="D88" s="6" t="s">
        <v>182</v>
      </c>
      <c r="E88" s="3" t="s">
        <v>183</v>
      </c>
      <c r="F88" s="6">
        <f t="shared" si="85"/>
        <v>0</v>
      </c>
      <c r="G88" s="6">
        <f t="shared" si="86"/>
        <v>2</v>
      </c>
      <c r="H88" s="6">
        <f t="shared" si="87"/>
        <v>30</v>
      </c>
      <c r="I88" s="6">
        <f t="shared" si="88"/>
        <v>15</v>
      </c>
      <c r="J88" s="6">
        <f t="shared" si="89"/>
        <v>0</v>
      </c>
      <c r="K88" s="6">
        <f t="shared" si="90"/>
        <v>0</v>
      </c>
      <c r="L88" s="6">
        <f t="shared" si="91"/>
        <v>0</v>
      </c>
      <c r="M88" s="6">
        <f t="shared" si="92"/>
        <v>15</v>
      </c>
      <c r="N88" s="6">
        <f t="shared" si="93"/>
        <v>0</v>
      </c>
      <c r="O88" s="6">
        <f t="shared" si="94"/>
        <v>0</v>
      </c>
      <c r="P88" s="6">
        <f t="shared" si="95"/>
        <v>0</v>
      </c>
      <c r="Q88" s="7">
        <f t="shared" si="96"/>
        <v>2</v>
      </c>
      <c r="R88" s="7">
        <f t="shared" si="97"/>
        <v>1</v>
      </c>
      <c r="S88" s="7">
        <v>1.28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98"/>
        <v>0</v>
      </c>
      <c r="AM88" s="11"/>
      <c r="AN88" s="10"/>
      <c r="AO88" s="11"/>
      <c r="AP88" s="10"/>
      <c r="AQ88" s="11"/>
      <c r="AR88" s="10"/>
      <c r="AS88" s="11"/>
      <c r="AT88" s="10"/>
      <c r="AU88" s="7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99"/>
        <v>0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100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101"/>
        <v>0</v>
      </c>
      <c r="CR88" s="11">
        <v>15</v>
      </c>
      <c r="CS88" s="10" t="s">
        <v>60</v>
      </c>
      <c r="CT88" s="11"/>
      <c r="CU88" s="10"/>
      <c r="CV88" s="11"/>
      <c r="CW88" s="10"/>
      <c r="CX88" s="11"/>
      <c r="CY88" s="10"/>
      <c r="CZ88" s="7">
        <v>1</v>
      </c>
      <c r="DA88" s="11">
        <v>15</v>
      </c>
      <c r="DB88" s="10" t="s">
        <v>60</v>
      </c>
      <c r="DC88" s="11"/>
      <c r="DD88" s="10"/>
      <c r="DE88" s="11"/>
      <c r="DF88" s="10"/>
      <c r="DG88" s="11"/>
      <c r="DH88" s="10"/>
      <c r="DI88" s="7">
        <v>1</v>
      </c>
      <c r="DJ88" s="7">
        <f t="shared" si="102"/>
        <v>2</v>
      </c>
      <c r="DK88" s="11"/>
      <c r="DL88" s="10"/>
      <c r="DM88" s="11"/>
      <c r="DN88" s="10"/>
      <c r="DO88" s="11"/>
      <c r="DP88" s="10"/>
      <c r="DQ88" s="11"/>
      <c r="DR88" s="10"/>
      <c r="DS88" s="7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103"/>
        <v>0</v>
      </c>
      <c r="ED88" s="11"/>
      <c r="EE88" s="10"/>
      <c r="EF88" s="11"/>
      <c r="EG88" s="10"/>
      <c r="EH88" s="11"/>
      <c r="EI88" s="10"/>
      <c r="EJ88" s="11"/>
      <c r="EK88" s="10"/>
      <c r="EL88" s="7"/>
      <c r="EM88" s="11"/>
      <c r="EN88" s="10"/>
      <c r="EO88" s="11"/>
      <c r="EP88" s="10"/>
      <c r="EQ88" s="11"/>
      <c r="ER88" s="10"/>
      <c r="ES88" s="11"/>
      <c r="ET88" s="10"/>
      <c r="EU88" s="7"/>
      <c r="EV88" s="7">
        <f t="shared" si="104"/>
        <v>0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105"/>
        <v>0</v>
      </c>
    </row>
    <row r="89" spans="1:171" ht="12">
      <c r="A89" s="13">
        <v>8</v>
      </c>
      <c r="B89" s="13">
        <v>1</v>
      </c>
      <c r="C89" s="13"/>
      <c r="D89" s="6" t="s">
        <v>184</v>
      </c>
      <c r="E89" s="3" t="s">
        <v>185</v>
      </c>
      <c r="F89" s="6">
        <f t="shared" si="85"/>
        <v>0</v>
      </c>
      <c r="G89" s="6">
        <f t="shared" si="86"/>
        <v>2</v>
      </c>
      <c r="H89" s="6">
        <f t="shared" si="87"/>
        <v>30</v>
      </c>
      <c r="I89" s="6">
        <f t="shared" si="88"/>
        <v>15</v>
      </c>
      <c r="J89" s="6">
        <f t="shared" si="89"/>
        <v>0</v>
      </c>
      <c r="K89" s="6">
        <f t="shared" si="90"/>
        <v>0</v>
      </c>
      <c r="L89" s="6">
        <f t="shared" si="91"/>
        <v>0</v>
      </c>
      <c r="M89" s="6">
        <f t="shared" si="92"/>
        <v>15</v>
      </c>
      <c r="N89" s="6">
        <f t="shared" si="93"/>
        <v>0</v>
      </c>
      <c r="O89" s="6">
        <f t="shared" si="94"/>
        <v>0</v>
      </c>
      <c r="P89" s="6">
        <f t="shared" si="95"/>
        <v>0</v>
      </c>
      <c r="Q89" s="7">
        <f t="shared" si="96"/>
        <v>2</v>
      </c>
      <c r="R89" s="7">
        <f t="shared" si="97"/>
        <v>1</v>
      </c>
      <c r="S89" s="7">
        <v>1.28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98"/>
        <v>0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99"/>
        <v>0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100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101"/>
        <v>0</v>
      </c>
      <c r="CR89" s="11">
        <v>15</v>
      </c>
      <c r="CS89" s="10" t="s">
        <v>60</v>
      </c>
      <c r="CT89" s="11"/>
      <c r="CU89" s="10"/>
      <c r="CV89" s="11"/>
      <c r="CW89" s="10"/>
      <c r="CX89" s="11"/>
      <c r="CY89" s="10"/>
      <c r="CZ89" s="7">
        <v>1</v>
      </c>
      <c r="DA89" s="11">
        <v>15</v>
      </c>
      <c r="DB89" s="10" t="s">
        <v>60</v>
      </c>
      <c r="DC89" s="11"/>
      <c r="DD89" s="10"/>
      <c r="DE89" s="11"/>
      <c r="DF89" s="10"/>
      <c r="DG89" s="11"/>
      <c r="DH89" s="10"/>
      <c r="DI89" s="7">
        <v>1</v>
      </c>
      <c r="DJ89" s="7">
        <f t="shared" si="102"/>
        <v>2</v>
      </c>
      <c r="DK89" s="11"/>
      <c r="DL89" s="10"/>
      <c r="DM89" s="11"/>
      <c r="DN89" s="10"/>
      <c r="DO89" s="11"/>
      <c r="DP89" s="10"/>
      <c r="DQ89" s="11"/>
      <c r="DR89" s="10"/>
      <c r="DS89" s="7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103"/>
        <v>0</v>
      </c>
      <c r="ED89" s="11"/>
      <c r="EE89" s="10"/>
      <c r="EF89" s="11"/>
      <c r="EG89" s="10"/>
      <c r="EH89" s="11"/>
      <c r="EI89" s="10"/>
      <c r="EJ89" s="11"/>
      <c r="EK89" s="10"/>
      <c r="EL89" s="7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t="shared" si="104"/>
        <v>0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105"/>
        <v>0</v>
      </c>
    </row>
    <row r="90" spans="1:171" ht="12">
      <c r="A90" s="13">
        <v>8</v>
      </c>
      <c r="B90" s="13">
        <v>1</v>
      </c>
      <c r="C90" s="13"/>
      <c r="D90" s="6" t="s">
        <v>186</v>
      </c>
      <c r="E90" s="3" t="s">
        <v>187</v>
      </c>
      <c r="F90" s="6">
        <f t="shared" si="85"/>
        <v>0</v>
      </c>
      <c r="G90" s="6">
        <f t="shared" si="86"/>
        <v>2</v>
      </c>
      <c r="H90" s="6">
        <f t="shared" si="87"/>
        <v>30</v>
      </c>
      <c r="I90" s="6">
        <f t="shared" si="88"/>
        <v>15</v>
      </c>
      <c r="J90" s="6">
        <f t="shared" si="89"/>
        <v>0</v>
      </c>
      <c r="K90" s="6">
        <f t="shared" si="90"/>
        <v>0</v>
      </c>
      <c r="L90" s="6">
        <f t="shared" si="91"/>
        <v>0</v>
      </c>
      <c r="M90" s="6">
        <f t="shared" si="92"/>
        <v>15</v>
      </c>
      <c r="N90" s="6">
        <f t="shared" si="93"/>
        <v>0</v>
      </c>
      <c r="O90" s="6">
        <f t="shared" si="94"/>
        <v>0</v>
      </c>
      <c r="P90" s="6">
        <f t="shared" si="95"/>
        <v>0</v>
      </c>
      <c r="Q90" s="7">
        <f t="shared" si="96"/>
        <v>2</v>
      </c>
      <c r="R90" s="7">
        <f t="shared" si="97"/>
        <v>1</v>
      </c>
      <c r="S90" s="7">
        <v>1.3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98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99"/>
        <v>0</v>
      </c>
      <c r="BF90" s="11"/>
      <c r="BG90" s="10"/>
      <c r="BH90" s="11"/>
      <c r="BI90" s="10"/>
      <c r="BJ90" s="11"/>
      <c r="BK90" s="10"/>
      <c r="BL90" s="11"/>
      <c r="BM90" s="10"/>
      <c r="BN90" s="7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100"/>
        <v>0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101"/>
        <v>0</v>
      </c>
      <c r="CR90" s="11">
        <v>15</v>
      </c>
      <c r="CS90" s="10" t="s">
        <v>60</v>
      </c>
      <c r="CT90" s="11"/>
      <c r="CU90" s="10"/>
      <c r="CV90" s="11"/>
      <c r="CW90" s="10"/>
      <c r="CX90" s="11"/>
      <c r="CY90" s="10"/>
      <c r="CZ90" s="7">
        <v>1</v>
      </c>
      <c r="DA90" s="11">
        <v>15</v>
      </c>
      <c r="DB90" s="10" t="s">
        <v>60</v>
      </c>
      <c r="DC90" s="11"/>
      <c r="DD90" s="10"/>
      <c r="DE90" s="11"/>
      <c r="DF90" s="10"/>
      <c r="DG90" s="11"/>
      <c r="DH90" s="10"/>
      <c r="DI90" s="7">
        <v>1</v>
      </c>
      <c r="DJ90" s="7">
        <f t="shared" si="102"/>
        <v>2</v>
      </c>
      <c r="DK90" s="11"/>
      <c r="DL90" s="10"/>
      <c r="DM90" s="11"/>
      <c r="DN90" s="10"/>
      <c r="DO90" s="11"/>
      <c r="DP90" s="10"/>
      <c r="DQ90" s="11"/>
      <c r="DR90" s="10"/>
      <c r="DS90" s="7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103"/>
        <v>0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104"/>
        <v>0</v>
      </c>
      <c r="EW90" s="11"/>
      <c r="EX90" s="10"/>
      <c r="EY90" s="11"/>
      <c r="EZ90" s="10"/>
      <c r="FA90" s="11"/>
      <c r="FB90" s="10"/>
      <c r="FC90" s="11"/>
      <c r="FD90" s="10"/>
      <c r="FE90" s="7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105"/>
        <v>0</v>
      </c>
    </row>
    <row r="91" spans="1:171" ht="12">
      <c r="A91" s="13">
        <v>8</v>
      </c>
      <c r="B91" s="13">
        <v>1</v>
      </c>
      <c r="C91" s="13"/>
      <c r="D91" s="6" t="s">
        <v>188</v>
      </c>
      <c r="E91" s="3" t="s">
        <v>189</v>
      </c>
      <c r="F91" s="6">
        <f t="shared" si="85"/>
        <v>0</v>
      </c>
      <c r="G91" s="6">
        <f t="shared" si="86"/>
        <v>2</v>
      </c>
      <c r="H91" s="6">
        <f t="shared" si="87"/>
        <v>30</v>
      </c>
      <c r="I91" s="6">
        <f t="shared" si="88"/>
        <v>15</v>
      </c>
      <c r="J91" s="6">
        <f t="shared" si="89"/>
        <v>0</v>
      </c>
      <c r="K91" s="6">
        <f t="shared" si="90"/>
        <v>0</v>
      </c>
      <c r="L91" s="6">
        <f t="shared" si="91"/>
        <v>0</v>
      </c>
      <c r="M91" s="6">
        <f t="shared" si="92"/>
        <v>15</v>
      </c>
      <c r="N91" s="6">
        <f t="shared" si="93"/>
        <v>0</v>
      </c>
      <c r="O91" s="6">
        <f t="shared" si="94"/>
        <v>0</v>
      </c>
      <c r="P91" s="6">
        <f t="shared" si="95"/>
        <v>0</v>
      </c>
      <c r="Q91" s="7">
        <f t="shared" si="96"/>
        <v>2</v>
      </c>
      <c r="R91" s="7">
        <f t="shared" si="97"/>
        <v>1</v>
      </c>
      <c r="S91" s="7">
        <v>1.28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98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99"/>
        <v>0</v>
      </c>
      <c r="BF91" s="11"/>
      <c r="BG91" s="10"/>
      <c r="BH91" s="11"/>
      <c r="BI91" s="10"/>
      <c r="BJ91" s="11"/>
      <c r="BK91" s="10"/>
      <c r="BL91" s="11"/>
      <c r="BM91" s="10"/>
      <c r="BN91" s="7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100"/>
        <v>0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01"/>
        <v>0</v>
      </c>
      <c r="CR91" s="11">
        <v>15</v>
      </c>
      <c r="CS91" s="10" t="s">
        <v>60</v>
      </c>
      <c r="CT91" s="11"/>
      <c r="CU91" s="10"/>
      <c r="CV91" s="11"/>
      <c r="CW91" s="10"/>
      <c r="CX91" s="11"/>
      <c r="CY91" s="10"/>
      <c r="CZ91" s="7">
        <v>1</v>
      </c>
      <c r="DA91" s="11">
        <v>15</v>
      </c>
      <c r="DB91" s="10" t="s">
        <v>60</v>
      </c>
      <c r="DC91" s="11"/>
      <c r="DD91" s="10"/>
      <c r="DE91" s="11"/>
      <c r="DF91" s="10"/>
      <c r="DG91" s="11"/>
      <c r="DH91" s="10"/>
      <c r="DI91" s="7">
        <v>1</v>
      </c>
      <c r="DJ91" s="7">
        <f t="shared" si="102"/>
        <v>2</v>
      </c>
      <c r="DK91" s="11"/>
      <c r="DL91" s="10"/>
      <c r="DM91" s="11"/>
      <c r="DN91" s="10"/>
      <c r="DO91" s="11"/>
      <c r="DP91" s="10"/>
      <c r="DQ91" s="11"/>
      <c r="DR91" s="10"/>
      <c r="DS91" s="7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103"/>
        <v>0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04"/>
        <v>0</v>
      </c>
      <c r="EW91" s="11"/>
      <c r="EX91" s="10"/>
      <c r="EY91" s="11"/>
      <c r="EZ91" s="10"/>
      <c r="FA91" s="11"/>
      <c r="FB91" s="10"/>
      <c r="FC91" s="11"/>
      <c r="FD91" s="10"/>
      <c r="FE91" s="7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105"/>
        <v>0</v>
      </c>
    </row>
    <row r="92" spans="1:171" ht="12">
      <c r="A92" s="13">
        <v>8</v>
      </c>
      <c r="B92" s="13">
        <v>1</v>
      </c>
      <c r="C92" s="13"/>
      <c r="D92" s="6" t="s">
        <v>190</v>
      </c>
      <c r="E92" s="3" t="s">
        <v>191</v>
      </c>
      <c r="F92" s="6">
        <f t="shared" si="85"/>
        <v>0</v>
      </c>
      <c r="G92" s="6">
        <f t="shared" si="86"/>
        <v>2</v>
      </c>
      <c r="H92" s="6">
        <f t="shared" si="87"/>
        <v>30</v>
      </c>
      <c r="I92" s="6">
        <f t="shared" si="88"/>
        <v>15</v>
      </c>
      <c r="J92" s="6">
        <f t="shared" si="89"/>
        <v>0</v>
      </c>
      <c r="K92" s="6">
        <f t="shared" si="90"/>
        <v>0</v>
      </c>
      <c r="L92" s="6">
        <f t="shared" si="91"/>
        <v>0</v>
      </c>
      <c r="M92" s="6">
        <f t="shared" si="92"/>
        <v>15</v>
      </c>
      <c r="N92" s="6">
        <f t="shared" si="93"/>
        <v>0</v>
      </c>
      <c r="O92" s="6">
        <f t="shared" si="94"/>
        <v>0</v>
      </c>
      <c r="P92" s="6">
        <f t="shared" si="95"/>
        <v>0</v>
      </c>
      <c r="Q92" s="7">
        <f t="shared" si="96"/>
        <v>2</v>
      </c>
      <c r="R92" s="7">
        <f t="shared" si="97"/>
        <v>1</v>
      </c>
      <c r="S92" s="7">
        <v>1.3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98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99"/>
        <v>0</v>
      </c>
      <c r="BF92" s="11"/>
      <c r="BG92" s="10"/>
      <c r="BH92" s="11"/>
      <c r="BI92" s="10"/>
      <c r="BJ92" s="11"/>
      <c r="BK92" s="10"/>
      <c r="BL92" s="11"/>
      <c r="BM92" s="10"/>
      <c r="BN92" s="7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100"/>
        <v>0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101"/>
        <v>0</v>
      </c>
      <c r="CR92" s="11">
        <v>15</v>
      </c>
      <c r="CS92" s="10" t="s">
        <v>60</v>
      </c>
      <c r="CT92" s="11"/>
      <c r="CU92" s="10"/>
      <c r="CV92" s="11"/>
      <c r="CW92" s="10"/>
      <c r="CX92" s="11"/>
      <c r="CY92" s="10"/>
      <c r="CZ92" s="7">
        <v>1</v>
      </c>
      <c r="DA92" s="11">
        <v>15</v>
      </c>
      <c r="DB92" s="10" t="s">
        <v>60</v>
      </c>
      <c r="DC92" s="11"/>
      <c r="DD92" s="10"/>
      <c r="DE92" s="11"/>
      <c r="DF92" s="10"/>
      <c r="DG92" s="11"/>
      <c r="DH92" s="10"/>
      <c r="DI92" s="7">
        <v>1</v>
      </c>
      <c r="DJ92" s="7">
        <f t="shared" si="102"/>
        <v>2</v>
      </c>
      <c r="DK92" s="11"/>
      <c r="DL92" s="10"/>
      <c r="DM92" s="11"/>
      <c r="DN92" s="10"/>
      <c r="DO92" s="11"/>
      <c r="DP92" s="10"/>
      <c r="DQ92" s="11"/>
      <c r="DR92" s="10"/>
      <c r="DS92" s="7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103"/>
        <v>0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04"/>
        <v>0</v>
      </c>
      <c r="EW92" s="11"/>
      <c r="EX92" s="10"/>
      <c r="EY92" s="11"/>
      <c r="EZ92" s="10"/>
      <c r="FA92" s="11"/>
      <c r="FB92" s="10"/>
      <c r="FC92" s="11"/>
      <c r="FD92" s="10"/>
      <c r="FE92" s="7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105"/>
        <v>0</v>
      </c>
    </row>
    <row r="93" spans="1:171" ht="12">
      <c r="A93" s="13">
        <v>9</v>
      </c>
      <c r="B93" s="13">
        <v>1</v>
      </c>
      <c r="C93" s="13"/>
      <c r="D93" s="6" t="s">
        <v>192</v>
      </c>
      <c r="E93" s="3" t="s">
        <v>193</v>
      </c>
      <c r="F93" s="6">
        <f t="shared" si="85"/>
        <v>0</v>
      </c>
      <c r="G93" s="6">
        <f t="shared" si="86"/>
        <v>2</v>
      </c>
      <c r="H93" s="6">
        <f t="shared" si="87"/>
        <v>30</v>
      </c>
      <c r="I93" s="6">
        <f t="shared" si="88"/>
        <v>15</v>
      </c>
      <c r="J93" s="6">
        <f t="shared" si="89"/>
        <v>0</v>
      </c>
      <c r="K93" s="6">
        <f t="shared" si="90"/>
        <v>0</v>
      </c>
      <c r="L93" s="6">
        <f t="shared" si="91"/>
        <v>0</v>
      </c>
      <c r="M93" s="6">
        <f t="shared" si="92"/>
        <v>15</v>
      </c>
      <c r="N93" s="6">
        <f t="shared" si="93"/>
        <v>0</v>
      </c>
      <c r="O93" s="6">
        <f t="shared" si="94"/>
        <v>0</v>
      </c>
      <c r="P93" s="6">
        <f t="shared" si="95"/>
        <v>0</v>
      </c>
      <c r="Q93" s="7">
        <f t="shared" si="96"/>
        <v>2</v>
      </c>
      <c r="R93" s="7">
        <f t="shared" si="97"/>
        <v>1</v>
      </c>
      <c r="S93" s="7">
        <v>1.28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98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99"/>
        <v>0</v>
      </c>
      <c r="BF93" s="11"/>
      <c r="BG93" s="10"/>
      <c r="BH93" s="11"/>
      <c r="BI93" s="10"/>
      <c r="BJ93" s="11"/>
      <c r="BK93" s="10"/>
      <c r="BL93" s="11"/>
      <c r="BM93" s="10"/>
      <c r="BN93" s="7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100"/>
        <v>0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101"/>
        <v>0</v>
      </c>
      <c r="CR93" s="11"/>
      <c r="CS93" s="10"/>
      <c r="CT93" s="11"/>
      <c r="CU93" s="10"/>
      <c r="CV93" s="11"/>
      <c r="CW93" s="10"/>
      <c r="CX93" s="11"/>
      <c r="CY93" s="10"/>
      <c r="CZ93" s="7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02"/>
        <v>0</v>
      </c>
      <c r="DK93" s="11">
        <v>15</v>
      </c>
      <c r="DL93" s="10" t="s">
        <v>60</v>
      </c>
      <c r="DM93" s="11"/>
      <c r="DN93" s="10"/>
      <c r="DO93" s="11"/>
      <c r="DP93" s="10"/>
      <c r="DQ93" s="11"/>
      <c r="DR93" s="10"/>
      <c r="DS93" s="7">
        <v>1</v>
      </c>
      <c r="DT93" s="11">
        <v>15</v>
      </c>
      <c r="DU93" s="10" t="s">
        <v>60</v>
      </c>
      <c r="DV93" s="11"/>
      <c r="DW93" s="10"/>
      <c r="DX93" s="11"/>
      <c r="DY93" s="10"/>
      <c r="DZ93" s="11"/>
      <c r="EA93" s="10"/>
      <c r="EB93" s="7">
        <v>1</v>
      </c>
      <c r="EC93" s="7">
        <f t="shared" si="103"/>
        <v>2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04"/>
        <v>0</v>
      </c>
      <c r="EW93" s="11"/>
      <c r="EX93" s="10"/>
      <c r="EY93" s="11"/>
      <c r="EZ93" s="10"/>
      <c r="FA93" s="11"/>
      <c r="FB93" s="10"/>
      <c r="FC93" s="11"/>
      <c r="FD93" s="10"/>
      <c r="FE93" s="7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105"/>
        <v>0</v>
      </c>
    </row>
    <row r="94" spans="1:171" ht="12">
      <c r="A94" s="13">
        <v>9</v>
      </c>
      <c r="B94" s="13">
        <v>1</v>
      </c>
      <c r="C94" s="13"/>
      <c r="D94" s="6" t="s">
        <v>194</v>
      </c>
      <c r="E94" s="3" t="s">
        <v>195</v>
      </c>
      <c r="F94" s="6">
        <f t="shared" si="85"/>
        <v>0</v>
      </c>
      <c r="G94" s="6">
        <f t="shared" si="86"/>
        <v>2</v>
      </c>
      <c r="H94" s="6">
        <f t="shared" si="87"/>
        <v>30</v>
      </c>
      <c r="I94" s="6">
        <f t="shared" si="88"/>
        <v>15</v>
      </c>
      <c r="J94" s="6">
        <f t="shared" si="89"/>
        <v>0</v>
      </c>
      <c r="K94" s="6">
        <f t="shared" si="90"/>
        <v>0</v>
      </c>
      <c r="L94" s="6">
        <f t="shared" si="91"/>
        <v>0</v>
      </c>
      <c r="M94" s="6">
        <f t="shared" si="92"/>
        <v>15</v>
      </c>
      <c r="N94" s="6">
        <f t="shared" si="93"/>
        <v>0</v>
      </c>
      <c r="O94" s="6">
        <f t="shared" si="94"/>
        <v>0</v>
      </c>
      <c r="P94" s="6">
        <f t="shared" si="95"/>
        <v>0</v>
      </c>
      <c r="Q94" s="7">
        <f t="shared" si="96"/>
        <v>2</v>
      </c>
      <c r="R94" s="7">
        <f t="shared" si="97"/>
        <v>1</v>
      </c>
      <c r="S94" s="7">
        <v>1.28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98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99"/>
        <v>0</v>
      </c>
      <c r="BF94" s="11"/>
      <c r="BG94" s="10"/>
      <c r="BH94" s="11"/>
      <c r="BI94" s="10"/>
      <c r="BJ94" s="11"/>
      <c r="BK94" s="10"/>
      <c r="BL94" s="11"/>
      <c r="BM94" s="10"/>
      <c r="BN94" s="7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100"/>
        <v>0</v>
      </c>
      <c r="BY94" s="11"/>
      <c r="BZ94" s="10"/>
      <c r="CA94" s="11"/>
      <c r="CB94" s="10"/>
      <c r="CC94" s="11"/>
      <c r="CD94" s="10"/>
      <c r="CE94" s="11"/>
      <c r="CF94" s="10"/>
      <c r="CG94" s="7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01"/>
        <v>0</v>
      </c>
      <c r="CR94" s="11"/>
      <c r="CS94" s="10"/>
      <c r="CT94" s="11"/>
      <c r="CU94" s="10"/>
      <c r="CV94" s="11"/>
      <c r="CW94" s="10"/>
      <c r="CX94" s="11"/>
      <c r="CY94" s="10"/>
      <c r="CZ94" s="7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02"/>
        <v>0</v>
      </c>
      <c r="DK94" s="11">
        <v>15</v>
      </c>
      <c r="DL94" s="10" t="s">
        <v>60</v>
      </c>
      <c r="DM94" s="11"/>
      <c r="DN94" s="10"/>
      <c r="DO94" s="11"/>
      <c r="DP94" s="10"/>
      <c r="DQ94" s="11"/>
      <c r="DR94" s="10"/>
      <c r="DS94" s="7">
        <v>1</v>
      </c>
      <c r="DT94" s="11">
        <v>15</v>
      </c>
      <c r="DU94" s="10" t="s">
        <v>60</v>
      </c>
      <c r="DV94" s="11"/>
      <c r="DW94" s="10"/>
      <c r="DX94" s="11"/>
      <c r="DY94" s="10"/>
      <c r="DZ94" s="11"/>
      <c r="EA94" s="10"/>
      <c r="EB94" s="7">
        <v>1</v>
      </c>
      <c r="EC94" s="7">
        <f t="shared" si="103"/>
        <v>2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04"/>
        <v>0</v>
      </c>
      <c r="EW94" s="11"/>
      <c r="EX94" s="10"/>
      <c r="EY94" s="11"/>
      <c r="EZ94" s="10"/>
      <c r="FA94" s="11"/>
      <c r="FB94" s="10"/>
      <c r="FC94" s="11"/>
      <c r="FD94" s="10"/>
      <c r="FE94" s="7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105"/>
        <v>0</v>
      </c>
    </row>
    <row r="95" spans="1:171" ht="12">
      <c r="A95" s="13">
        <v>9</v>
      </c>
      <c r="B95" s="13">
        <v>1</v>
      </c>
      <c r="C95" s="13"/>
      <c r="D95" s="6" t="s">
        <v>196</v>
      </c>
      <c r="E95" s="3" t="s">
        <v>197</v>
      </c>
      <c r="F95" s="6">
        <f t="shared" si="85"/>
        <v>0</v>
      </c>
      <c r="G95" s="6">
        <f t="shared" si="86"/>
        <v>2</v>
      </c>
      <c r="H95" s="6">
        <f t="shared" si="87"/>
        <v>30</v>
      </c>
      <c r="I95" s="6">
        <f t="shared" si="88"/>
        <v>15</v>
      </c>
      <c r="J95" s="6">
        <f t="shared" si="89"/>
        <v>0</v>
      </c>
      <c r="K95" s="6">
        <f t="shared" si="90"/>
        <v>0</v>
      </c>
      <c r="L95" s="6">
        <f t="shared" si="91"/>
        <v>0</v>
      </c>
      <c r="M95" s="6">
        <f t="shared" si="92"/>
        <v>15</v>
      </c>
      <c r="N95" s="6">
        <f t="shared" si="93"/>
        <v>0</v>
      </c>
      <c r="O95" s="6">
        <f t="shared" si="94"/>
        <v>0</v>
      </c>
      <c r="P95" s="6">
        <f t="shared" si="95"/>
        <v>0</v>
      </c>
      <c r="Q95" s="7">
        <f t="shared" si="96"/>
        <v>2</v>
      </c>
      <c r="R95" s="7">
        <f t="shared" si="97"/>
        <v>1</v>
      </c>
      <c r="S95" s="7">
        <v>1.28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98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99"/>
        <v>0</v>
      </c>
      <c r="BF95" s="11"/>
      <c r="BG95" s="10"/>
      <c r="BH95" s="11"/>
      <c r="BI95" s="10"/>
      <c r="BJ95" s="11"/>
      <c r="BK95" s="10"/>
      <c r="BL95" s="11"/>
      <c r="BM95" s="10"/>
      <c r="BN95" s="7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100"/>
        <v>0</v>
      </c>
      <c r="BY95" s="11"/>
      <c r="BZ95" s="10"/>
      <c r="CA95" s="11"/>
      <c r="CB95" s="10"/>
      <c r="CC95" s="11"/>
      <c r="CD95" s="10"/>
      <c r="CE95" s="11"/>
      <c r="CF95" s="10"/>
      <c r="CG95" s="7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01"/>
        <v>0</v>
      </c>
      <c r="CR95" s="11"/>
      <c r="CS95" s="10"/>
      <c r="CT95" s="11"/>
      <c r="CU95" s="10"/>
      <c r="CV95" s="11"/>
      <c r="CW95" s="10"/>
      <c r="CX95" s="11"/>
      <c r="CY95" s="10"/>
      <c r="CZ95" s="7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102"/>
        <v>0</v>
      </c>
      <c r="DK95" s="11">
        <v>15</v>
      </c>
      <c r="DL95" s="10" t="s">
        <v>60</v>
      </c>
      <c r="DM95" s="11"/>
      <c r="DN95" s="10"/>
      <c r="DO95" s="11"/>
      <c r="DP95" s="10"/>
      <c r="DQ95" s="11"/>
      <c r="DR95" s="10"/>
      <c r="DS95" s="7">
        <v>1</v>
      </c>
      <c r="DT95" s="11">
        <v>15</v>
      </c>
      <c r="DU95" s="10" t="s">
        <v>60</v>
      </c>
      <c r="DV95" s="11"/>
      <c r="DW95" s="10"/>
      <c r="DX95" s="11"/>
      <c r="DY95" s="10"/>
      <c r="DZ95" s="11"/>
      <c r="EA95" s="10"/>
      <c r="EB95" s="7">
        <v>1</v>
      </c>
      <c r="EC95" s="7">
        <f t="shared" si="103"/>
        <v>2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04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05"/>
        <v>0</v>
      </c>
    </row>
    <row r="96" spans="1:171" ht="12">
      <c r="A96" s="13">
        <v>9</v>
      </c>
      <c r="B96" s="13">
        <v>1</v>
      </c>
      <c r="C96" s="13"/>
      <c r="D96" s="6" t="s">
        <v>198</v>
      </c>
      <c r="E96" s="3" t="s">
        <v>199</v>
      </c>
      <c r="F96" s="6">
        <f t="shared" si="85"/>
        <v>0</v>
      </c>
      <c r="G96" s="6">
        <f t="shared" si="86"/>
        <v>2</v>
      </c>
      <c r="H96" s="6">
        <f t="shared" si="87"/>
        <v>30</v>
      </c>
      <c r="I96" s="6">
        <f t="shared" si="88"/>
        <v>15</v>
      </c>
      <c r="J96" s="6">
        <f t="shared" si="89"/>
        <v>0</v>
      </c>
      <c r="K96" s="6">
        <f t="shared" si="90"/>
        <v>0</v>
      </c>
      <c r="L96" s="6">
        <f t="shared" si="91"/>
        <v>0</v>
      </c>
      <c r="M96" s="6">
        <f t="shared" si="92"/>
        <v>15</v>
      </c>
      <c r="N96" s="6">
        <f t="shared" si="93"/>
        <v>0</v>
      </c>
      <c r="O96" s="6">
        <f t="shared" si="94"/>
        <v>0</v>
      </c>
      <c r="P96" s="6">
        <f t="shared" si="95"/>
        <v>0</v>
      </c>
      <c r="Q96" s="7">
        <f t="shared" si="96"/>
        <v>2</v>
      </c>
      <c r="R96" s="7">
        <f t="shared" si="97"/>
        <v>1</v>
      </c>
      <c r="S96" s="7">
        <v>1.28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98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99"/>
        <v>0</v>
      </c>
      <c r="BF96" s="11"/>
      <c r="BG96" s="10"/>
      <c r="BH96" s="11"/>
      <c r="BI96" s="10"/>
      <c r="BJ96" s="11"/>
      <c r="BK96" s="10"/>
      <c r="BL96" s="11"/>
      <c r="BM96" s="10"/>
      <c r="BN96" s="7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00"/>
        <v>0</v>
      </c>
      <c r="BY96" s="11"/>
      <c r="BZ96" s="10"/>
      <c r="CA96" s="11"/>
      <c r="CB96" s="10"/>
      <c r="CC96" s="11"/>
      <c r="CD96" s="10"/>
      <c r="CE96" s="11"/>
      <c r="CF96" s="10"/>
      <c r="CG96" s="7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101"/>
        <v>0</v>
      </c>
      <c r="CR96" s="11"/>
      <c r="CS96" s="10"/>
      <c r="CT96" s="11"/>
      <c r="CU96" s="10"/>
      <c r="CV96" s="11"/>
      <c r="CW96" s="10"/>
      <c r="CX96" s="11"/>
      <c r="CY96" s="10"/>
      <c r="CZ96" s="7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102"/>
        <v>0</v>
      </c>
      <c r="DK96" s="11">
        <v>15</v>
      </c>
      <c r="DL96" s="10" t="s">
        <v>60</v>
      </c>
      <c r="DM96" s="11"/>
      <c r="DN96" s="10"/>
      <c r="DO96" s="11"/>
      <c r="DP96" s="10"/>
      <c r="DQ96" s="11"/>
      <c r="DR96" s="10"/>
      <c r="DS96" s="7">
        <v>1</v>
      </c>
      <c r="DT96" s="11">
        <v>15</v>
      </c>
      <c r="DU96" s="10" t="s">
        <v>60</v>
      </c>
      <c r="DV96" s="11"/>
      <c r="DW96" s="10"/>
      <c r="DX96" s="11"/>
      <c r="DY96" s="10"/>
      <c r="DZ96" s="11"/>
      <c r="EA96" s="10"/>
      <c r="EB96" s="7">
        <v>1</v>
      </c>
      <c r="EC96" s="7">
        <f t="shared" si="103"/>
        <v>2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04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05"/>
        <v>0</v>
      </c>
    </row>
    <row r="97" spans="1:171" ht="12">
      <c r="A97" s="13">
        <v>9</v>
      </c>
      <c r="B97" s="13">
        <v>1</v>
      </c>
      <c r="C97" s="13"/>
      <c r="D97" s="6" t="s">
        <v>200</v>
      </c>
      <c r="E97" s="3" t="s">
        <v>201</v>
      </c>
      <c r="F97" s="6">
        <f t="shared" si="85"/>
        <v>0</v>
      </c>
      <c r="G97" s="6">
        <f t="shared" si="86"/>
        <v>2</v>
      </c>
      <c r="H97" s="6">
        <f t="shared" si="87"/>
        <v>30</v>
      </c>
      <c r="I97" s="6">
        <f t="shared" si="88"/>
        <v>15</v>
      </c>
      <c r="J97" s="6">
        <f t="shared" si="89"/>
        <v>0</v>
      </c>
      <c r="K97" s="6">
        <f t="shared" si="90"/>
        <v>0</v>
      </c>
      <c r="L97" s="6">
        <f t="shared" si="91"/>
        <v>0</v>
      </c>
      <c r="M97" s="6">
        <f t="shared" si="92"/>
        <v>15</v>
      </c>
      <c r="N97" s="6">
        <f t="shared" si="93"/>
        <v>0</v>
      </c>
      <c r="O97" s="6">
        <f t="shared" si="94"/>
        <v>0</v>
      </c>
      <c r="P97" s="6">
        <f t="shared" si="95"/>
        <v>0</v>
      </c>
      <c r="Q97" s="7">
        <f t="shared" si="96"/>
        <v>2</v>
      </c>
      <c r="R97" s="7">
        <f t="shared" si="97"/>
        <v>1</v>
      </c>
      <c r="S97" s="7">
        <v>1.28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98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99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00"/>
        <v>0</v>
      </c>
      <c r="BY97" s="11"/>
      <c r="BZ97" s="10"/>
      <c r="CA97" s="11"/>
      <c r="CB97" s="10"/>
      <c r="CC97" s="11"/>
      <c r="CD97" s="10"/>
      <c r="CE97" s="11"/>
      <c r="CF97" s="10"/>
      <c r="CG97" s="7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101"/>
        <v>0</v>
      </c>
      <c r="CR97" s="11"/>
      <c r="CS97" s="10"/>
      <c r="CT97" s="11"/>
      <c r="CU97" s="10"/>
      <c r="CV97" s="11"/>
      <c r="CW97" s="10"/>
      <c r="CX97" s="11"/>
      <c r="CY97" s="10"/>
      <c r="CZ97" s="7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102"/>
        <v>0</v>
      </c>
      <c r="DK97" s="11">
        <v>15</v>
      </c>
      <c r="DL97" s="10" t="s">
        <v>60</v>
      </c>
      <c r="DM97" s="11"/>
      <c r="DN97" s="10"/>
      <c r="DO97" s="11"/>
      <c r="DP97" s="10"/>
      <c r="DQ97" s="11"/>
      <c r="DR97" s="10"/>
      <c r="DS97" s="7">
        <v>1</v>
      </c>
      <c r="DT97" s="11">
        <v>15</v>
      </c>
      <c r="DU97" s="10" t="s">
        <v>60</v>
      </c>
      <c r="DV97" s="11"/>
      <c r="DW97" s="10"/>
      <c r="DX97" s="11"/>
      <c r="DY97" s="10"/>
      <c r="DZ97" s="11"/>
      <c r="EA97" s="10"/>
      <c r="EB97" s="7">
        <v>1</v>
      </c>
      <c r="EC97" s="7">
        <f t="shared" si="103"/>
        <v>2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04"/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05"/>
        <v>0</v>
      </c>
    </row>
    <row r="98" spans="1:171" ht="12">
      <c r="A98" s="13">
        <v>3</v>
      </c>
      <c r="B98" s="13">
        <v>1</v>
      </c>
      <c r="C98" s="13"/>
      <c r="D98" s="6" t="s">
        <v>202</v>
      </c>
      <c r="E98" s="3" t="s">
        <v>203</v>
      </c>
      <c r="F98" s="6">
        <f t="shared" si="85"/>
        <v>0</v>
      </c>
      <c r="G98" s="6">
        <f t="shared" si="86"/>
        <v>2</v>
      </c>
      <c r="H98" s="6">
        <f t="shared" si="87"/>
        <v>60</v>
      </c>
      <c r="I98" s="6">
        <f t="shared" si="88"/>
        <v>30</v>
      </c>
      <c r="J98" s="6">
        <f t="shared" si="89"/>
        <v>0</v>
      </c>
      <c r="K98" s="6">
        <f t="shared" si="90"/>
        <v>0</v>
      </c>
      <c r="L98" s="6">
        <f t="shared" si="91"/>
        <v>0</v>
      </c>
      <c r="M98" s="6">
        <f t="shared" si="92"/>
        <v>30</v>
      </c>
      <c r="N98" s="6">
        <f t="shared" si="93"/>
        <v>0</v>
      </c>
      <c r="O98" s="6">
        <f t="shared" si="94"/>
        <v>0</v>
      </c>
      <c r="P98" s="6">
        <f t="shared" si="95"/>
        <v>0</v>
      </c>
      <c r="Q98" s="7">
        <f t="shared" si="96"/>
        <v>4</v>
      </c>
      <c r="R98" s="7">
        <f t="shared" si="97"/>
        <v>2</v>
      </c>
      <c r="S98" s="7">
        <v>2.6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98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99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00"/>
        <v>0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01"/>
        <v>0</v>
      </c>
      <c r="CR98" s="11">
        <v>30</v>
      </c>
      <c r="CS98" s="10" t="s">
        <v>60</v>
      </c>
      <c r="CT98" s="11"/>
      <c r="CU98" s="10"/>
      <c r="CV98" s="11"/>
      <c r="CW98" s="10"/>
      <c r="CX98" s="11"/>
      <c r="CY98" s="10"/>
      <c r="CZ98" s="7">
        <v>2</v>
      </c>
      <c r="DA98" s="11">
        <v>30</v>
      </c>
      <c r="DB98" s="10" t="s">
        <v>60</v>
      </c>
      <c r="DC98" s="11"/>
      <c r="DD98" s="10"/>
      <c r="DE98" s="11"/>
      <c r="DF98" s="10"/>
      <c r="DG98" s="11"/>
      <c r="DH98" s="10"/>
      <c r="DI98" s="7">
        <v>2</v>
      </c>
      <c r="DJ98" s="7">
        <f t="shared" si="102"/>
        <v>4</v>
      </c>
      <c r="DK98" s="11"/>
      <c r="DL98" s="10"/>
      <c r="DM98" s="11"/>
      <c r="DN98" s="10"/>
      <c r="DO98" s="11"/>
      <c r="DP98" s="10"/>
      <c r="DQ98" s="11"/>
      <c r="DR98" s="10"/>
      <c r="DS98" s="7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103"/>
        <v>0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04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05"/>
        <v>0</v>
      </c>
    </row>
    <row r="99" spans="1:171" ht="12">
      <c r="A99" s="13">
        <v>3</v>
      </c>
      <c r="B99" s="13">
        <v>1</v>
      </c>
      <c r="C99" s="13"/>
      <c r="D99" s="6" t="s">
        <v>204</v>
      </c>
      <c r="E99" s="3" t="s">
        <v>205</v>
      </c>
      <c r="F99" s="6">
        <f t="shared" si="85"/>
        <v>0</v>
      </c>
      <c r="G99" s="6">
        <f t="shared" si="86"/>
        <v>2</v>
      </c>
      <c r="H99" s="6">
        <f t="shared" si="87"/>
        <v>60</v>
      </c>
      <c r="I99" s="6">
        <f t="shared" si="88"/>
        <v>30</v>
      </c>
      <c r="J99" s="6">
        <f t="shared" si="89"/>
        <v>0</v>
      </c>
      <c r="K99" s="6">
        <f t="shared" si="90"/>
        <v>0</v>
      </c>
      <c r="L99" s="6">
        <f t="shared" si="91"/>
        <v>0</v>
      </c>
      <c r="M99" s="6">
        <f t="shared" si="92"/>
        <v>30</v>
      </c>
      <c r="N99" s="6">
        <f t="shared" si="93"/>
        <v>0</v>
      </c>
      <c r="O99" s="6">
        <f t="shared" si="94"/>
        <v>0</v>
      </c>
      <c r="P99" s="6">
        <f t="shared" si="95"/>
        <v>0</v>
      </c>
      <c r="Q99" s="7">
        <f t="shared" si="96"/>
        <v>4</v>
      </c>
      <c r="R99" s="7">
        <f t="shared" si="97"/>
        <v>2</v>
      </c>
      <c r="S99" s="7">
        <v>2.56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98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99"/>
        <v>0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00"/>
        <v>0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01"/>
        <v>0</v>
      </c>
      <c r="CR99" s="11">
        <v>30</v>
      </c>
      <c r="CS99" s="10" t="s">
        <v>60</v>
      </c>
      <c r="CT99" s="11"/>
      <c r="CU99" s="10"/>
      <c r="CV99" s="11"/>
      <c r="CW99" s="10"/>
      <c r="CX99" s="11"/>
      <c r="CY99" s="10"/>
      <c r="CZ99" s="7">
        <v>2</v>
      </c>
      <c r="DA99" s="11">
        <v>30</v>
      </c>
      <c r="DB99" s="10" t="s">
        <v>60</v>
      </c>
      <c r="DC99" s="11"/>
      <c r="DD99" s="10"/>
      <c r="DE99" s="11"/>
      <c r="DF99" s="10"/>
      <c r="DG99" s="11"/>
      <c r="DH99" s="10"/>
      <c r="DI99" s="7">
        <v>2</v>
      </c>
      <c r="DJ99" s="7">
        <f t="shared" si="102"/>
        <v>4</v>
      </c>
      <c r="DK99" s="11"/>
      <c r="DL99" s="10"/>
      <c r="DM99" s="11"/>
      <c r="DN99" s="10"/>
      <c r="DO99" s="11"/>
      <c r="DP99" s="10"/>
      <c r="DQ99" s="11"/>
      <c r="DR99" s="10"/>
      <c r="DS99" s="7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03"/>
        <v>0</v>
      </c>
      <c r="ED99" s="11"/>
      <c r="EE99" s="10"/>
      <c r="EF99" s="11"/>
      <c r="EG99" s="10"/>
      <c r="EH99" s="11"/>
      <c r="EI99" s="10"/>
      <c r="EJ99" s="11"/>
      <c r="EK99" s="10"/>
      <c r="EL99" s="7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04"/>
        <v>0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05"/>
        <v>0</v>
      </c>
    </row>
    <row r="100" spans="1:171" ht="12">
      <c r="A100" s="13">
        <v>4</v>
      </c>
      <c r="B100" s="13">
        <v>1</v>
      </c>
      <c r="C100" s="13"/>
      <c r="D100" s="6" t="s">
        <v>206</v>
      </c>
      <c r="E100" s="3" t="s">
        <v>207</v>
      </c>
      <c r="F100" s="6">
        <f t="shared" si="85"/>
        <v>0</v>
      </c>
      <c r="G100" s="6">
        <f t="shared" si="86"/>
        <v>2</v>
      </c>
      <c r="H100" s="6">
        <f t="shared" si="87"/>
        <v>60</v>
      </c>
      <c r="I100" s="6">
        <f t="shared" si="88"/>
        <v>30</v>
      </c>
      <c r="J100" s="6">
        <f t="shared" si="89"/>
        <v>0</v>
      </c>
      <c r="K100" s="6">
        <f t="shared" si="90"/>
        <v>0</v>
      </c>
      <c r="L100" s="6">
        <f t="shared" si="91"/>
        <v>0</v>
      </c>
      <c r="M100" s="6">
        <f t="shared" si="92"/>
        <v>30</v>
      </c>
      <c r="N100" s="6">
        <f t="shared" si="93"/>
        <v>0</v>
      </c>
      <c r="O100" s="6">
        <f t="shared" si="94"/>
        <v>0</v>
      </c>
      <c r="P100" s="6">
        <f t="shared" si="95"/>
        <v>0</v>
      </c>
      <c r="Q100" s="7">
        <f t="shared" si="96"/>
        <v>4</v>
      </c>
      <c r="R100" s="7">
        <f t="shared" si="97"/>
        <v>2</v>
      </c>
      <c r="S100" s="7">
        <v>2.48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98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99"/>
        <v>0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00"/>
        <v>0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01"/>
        <v>0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02"/>
        <v>0</v>
      </c>
      <c r="DK100" s="11">
        <v>30</v>
      </c>
      <c r="DL100" s="10" t="s">
        <v>60</v>
      </c>
      <c r="DM100" s="11"/>
      <c r="DN100" s="10"/>
      <c r="DO100" s="11"/>
      <c r="DP100" s="10"/>
      <c r="DQ100" s="11"/>
      <c r="DR100" s="10"/>
      <c r="DS100" s="7">
        <v>2</v>
      </c>
      <c r="DT100" s="11">
        <v>30</v>
      </c>
      <c r="DU100" s="10" t="s">
        <v>60</v>
      </c>
      <c r="DV100" s="11"/>
      <c r="DW100" s="10"/>
      <c r="DX100" s="11"/>
      <c r="DY100" s="10"/>
      <c r="DZ100" s="11"/>
      <c r="EA100" s="10"/>
      <c r="EB100" s="7">
        <v>2</v>
      </c>
      <c r="EC100" s="7">
        <f t="shared" si="103"/>
        <v>4</v>
      </c>
      <c r="ED100" s="11"/>
      <c r="EE100" s="10"/>
      <c r="EF100" s="11"/>
      <c r="EG100" s="10"/>
      <c r="EH100" s="11"/>
      <c r="EI100" s="10"/>
      <c r="EJ100" s="11"/>
      <c r="EK100" s="10"/>
      <c r="EL100" s="7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04"/>
        <v>0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05"/>
        <v>0</v>
      </c>
    </row>
    <row r="101" spans="1:171" ht="12">
      <c r="A101" s="13">
        <v>4</v>
      </c>
      <c r="B101" s="13">
        <v>1</v>
      </c>
      <c r="C101" s="13"/>
      <c r="D101" s="6" t="s">
        <v>208</v>
      </c>
      <c r="E101" s="3" t="s">
        <v>209</v>
      </c>
      <c r="F101" s="6">
        <f t="shared" si="85"/>
        <v>0</v>
      </c>
      <c r="G101" s="6">
        <f t="shared" si="86"/>
        <v>2</v>
      </c>
      <c r="H101" s="6">
        <f t="shared" si="87"/>
        <v>60</v>
      </c>
      <c r="I101" s="6">
        <f t="shared" si="88"/>
        <v>30</v>
      </c>
      <c r="J101" s="6">
        <f t="shared" si="89"/>
        <v>0</v>
      </c>
      <c r="K101" s="6">
        <f t="shared" si="90"/>
        <v>0</v>
      </c>
      <c r="L101" s="6">
        <f t="shared" si="91"/>
        <v>0</v>
      </c>
      <c r="M101" s="6">
        <f t="shared" si="92"/>
        <v>30</v>
      </c>
      <c r="N101" s="6">
        <f t="shared" si="93"/>
        <v>0</v>
      </c>
      <c r="O101" s="6">
        <f t="shared" si="94"/>
        <v>0</v>
      </c>
      <c r="P101" s="6">
        <f t="shared" si="95"/>
        <v>0</v>
      </c>
      <c r="Q101" s="7">
        <f t="shared" si="96"/>
        <v>4</v>
      </c>
      <c r="R101" s="7">
        <f t="shared" si="97"/>
        <v>2</v>
      </c>
      <c r="S101" s="7">
        <v>2.5</v>
      </c>
      <c r="T101" s="11"/>
      <c r="U101" s="10"/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98"/>
        <v>0</v>
      </c>
      <c r="AM101" s="11"/>
      <c r="AN101" s="10"/>
      <c r="AO101" s="11"/>
      <c r="AP101" s="10"/>
      <c r="AQ101" s="11"/>
      <c r="AR101" s="10"/>
      <c r="AS101" s="11"/>
      <c r="AT101" s="10"/>
      <c r="AU101" s="7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99"/>
        <v>0</v>
      </c>
      <c r="BF101" s="11"/>
      <c r="BG101" s="10"/>
      <c r="BH101" s="11"/>
      <c r="BI101" s="10"/>
      <c r="BJ101" s="11"/>
      <c r="BK101" s="10"/>
      <c r="BL101" s="11"/>
      <c r="BM101" s="10"/>
      <c r="BN101" s="7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00"/>
        <v>0</v>
      </c>
      <c r="BY101" s="11"/>
      <c r="BZ101" s="10"/>
      <c r="CA101" s="11"/>
      <c r="CB101" s="10"/>
      <c r="CC101" s="11"/>
      <c r="CD101" s="10"/>
      <c r="CE101" s="11"/>
      <c r="CF101" s="10"/>
      <c r="CG101" s="7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101"/>
        <v>0</v>
      </c>
      <c r="CR101" s="11"/>
      <c r="CS101" s="10"/>
      <c r="CT101" s="11"/>
      <c r="CU101" s="10"/>
      <c r="CV101" s="11"/>
      <c r="CW101" s="10"/>
      <c r="CX101" s="11"/>
      <c r="CY101" s="10"/>
      <c r="CZ101" s="7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02"/>
        <v>0</v>
      </c>
      <c r="DK101" s="11">
        <v>30</v>
      </c>
      <c r="DL101" s="10" t="s">
        <v>60</v>
      </c>
      <c r="DM101" s="11"/>
      <c r="DN101" s="10"/>
      <c r="DO101" s="11"/>
      <c r="DP101" s="10"/>
      <c r="DQ101" s="11"/>
      <c r="DR101" s="10"/>
      <c r="DS101" s="7">
        <v>2</v>
      </c>
      <c r="DT101" s="11">
        <v>30</v>
      </c>
      <c r="DU101" s="10" t="s">
        <v>60</v>
      </c>
      <c r="DV101" s="11"/>
      <c r="DW101" s="10"/>
      <c r="DX101" s="11"/>
      <c r="DY101" s="10"/>
      <c r="DZ101" s="11"/>
      <c r="EA101" s="10"/>
      <c r="EB101" s="7">
        <v>2</v>
      </c>
      <c r="EC101" s="7">
        <f t="shared" si="103"/>
        <v>4</v>
      </c>
      <c r="ED101" s="11"/>
      <c r="EE101" s="10"/>
      <c r="EF101" s="11"/>
      <c r="EG101" s="10"/>
      <c r="EH101" s="11"/>
      <c r="EI101" s="10"/>
      <c r="EJ101" s="11"/>
      <c r="EK101" s="10"/>
      <c r="EL101" s="7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104"/>
        <v>0</v>
      </c>
      <c r="EW101" s="11"/>
      <c r="EX101" s="10"/>
      <c r="EY101" s="11"/>
      <c r="EZ101" s="10"/>
      <c r="FA101" s="11"/>
      <c r="FB101" s="10"/>
      <c r="FC101" s="11"/>
      <c r="FD101" s="10"/>
      <c r="FE101" s="7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05"/>
        <v>0</v>
      </c>
    </row>
    <row r="102" spans="1:171" ht="12">
      <c r="A102" s="13">
        <v>5</v>
      </c>
      <c r="B102" s="13">
        <v>1</v>
      </c>
      <c r="C102" s="13"/>
      <c r="D102" s="6" t="s">
        <v>210</v>
      </c>
      <c r="E102" s="3" t="s">
        <v>211</v>
      </c>
      <c r="F102" s="6">
        <f t="shared" si="85"/>
        <v>0</v>
      </c>
      <c r="G102" s="6">
        <f t="shared" si="86"/>
        <v>2</v>
      </c>
      <c r="H102" s="6">
        <f t="shared" si="87"/>
        <v>60</v>
      </c>
      <c r="I102" s="6">
        <f t="shared" si="88"/>
        <v>30</v>
      </c>
      <c r="J102" s="6">
        <f t="shared" si="89"/>
        <v>0</v>
      </c>
      <c r="K102" s="6">
        <f t="shared" si="90"/>
        <v>0</v>
      </c>
      <c r="L102" s="6">
        <f t="shared" si="91"/>
        <v>0</v>
      </c>
      <c r="M102" s="6">
        <f t="shared" si="92"/>
        <v>30</v>
      </c>
      <c r="N102" s="6">
        <f t="shared" si="93"/>
        <v>0</v>
      </c>
      <c r="O102" s="6">
        <f t="shared" si="94"/>
        <v>0</v>
      </c>
      <c r="P102" s="6">
        <f t="shared" si="95"/>
        <v>0</v>
      </c>
      <c r="Q102" s="7">
        <f t="shared" si="96"/>
        <v>4</v>
      </c>
      <c r="R102" s="7">
        <f t="shared" si="97"/>
        <v>2</v>
      </c>
      <c r="S102" s="7">
        <v>2.48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98"/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99"/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100"/>
        <v>0</v>
      </c>
      <c r="BY102" s="11"/>
      <c r="BZ102" s="10"/>
      <c r="CA102" s="11"/>
      <c r="CB102" s="10"/>
      <c r="CC102" s="11"/>
      <c r="CD102" s="10"/>
      <c r="CE102" s="11"/>
      <c r="CF102" s="10"/>
      <c r="CG102" s="7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101"/>
        <v>0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102"/>
        <v>0</v>
      </c>
      <c r="DK102" s="11"/>
      <c r="DL102" s="10"/>
      <c r="DM102" s="11"/>
      <c r="DN102" s="10"/>
      <c r="DO102" s="11"/>
      <c r="DP102" s="10"/>
      <c r="DQ102" s="11"/>
      <c r="DR102" s="10"/>
      <c r="DS102" s="7"/>
      <c r="DT102" s="11"/>
      <c r="DU102" s="10"/>
      <c r="DV102" s="11"/>
      <c r="DW102" s="10"/>
      <c r="DX102" s="11"/>
      <c r="DY102" s="10"/>
      <c r="DZ102" s="11"/>
      <c r="EA102" s="10"/>
      <c r="EB102" s="7"/>
      <c r="EC102" s="7">
        <f t="shared" si="103"/>
        <v>0</v>
      </c>
      <c r="ED102" s="11">
        <v>30</v>
      </c>
      <c r="EE102" s="10" t="s">
        <v>60</v>
      </c>
      <c r="EF102" s="11"/>
      <c r="EG102" s="10"/>
      <c r="EH102" s="11"/>
      <c r="EI102" s="10"/>
      <c r="EJ102" s="11"/>
      <c r="EK102" s="10"/>
      <c r="EL102" s="7">
        <v>2</v>
      </c>
      <c r="EM102" s="11">
        <v>30</v>
      </c>
      <c r="EN102" s="10" t="s">
        <v>60</v>
      </c>
      <c r="EO102" s="11"/>
      <c r="EP102" s="10"/>
      <c r="EQ102" s="11"/>
      <c r="ER102" s="10"/>
      <c r="ES102" s="11"/>
      <c r="ET102" s="10"/>
      <c r="EU102" s="7">
        <v>2</v>
      </c>
      <c r="EV102" s="7">
        <f t="shared" si="104"/>
        <v>4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05"/>
        <v>0</v>
      </c>
    </row>
    <row r="103" spans="1:171" ht="12">
      <c r="A103" s="13">
        <v>5</v>
      </c>
      <c r="B103" s="13">
        <v>1</v>
      </c>
      <c r="C103" s="13"/>
      <c r="D103" s="6" t="s">
        <v>212</v>
      </c>
      <c r="E103" s="3" t="s">
        <v>213</v>
      </c>
      <c r="F103" s="6">
        <f t="shared" si="85"/>
        <v>0</v>
      </c>
      <c r="G103" s="6">
        <f t="shared" si="86"/>
        <v>2</v>
      </c>
      <c r="H103" s="6">
        <f t="shared" si="87"/>
        <v>60</v>
      </c>
      <c r="I103" s="6">
        <f t="shared" si="88"/>
        <v>30</v>
      </c>
      <c r="J103" s="6">
        <f t="shared" si="89"/>
        <v>0</v>
      </c>
      <c r="K103" s="6">
        <f t="shared" si="90"/>
        <v>0</v>
      </c>
      <c r="L103" s="6">
        <f t="shared" si="91"/>
        <v>0</v>
      </c>
      <c r="M103" s="6">
        <f t="shared" si="92"/>
        <v>30</v>
      </c>
      <c r="N103" s="6">
        <f t="shared" si="93"/>
        <v>0</v>
      </c>
      <c r="O103" s="6">
        <f t="shared" si="94"/>
        <v>0</v>
      </c>
      <c r="P103" s="6">
        <f t="shared" si="95"/>
        <v>0</v>
      </c>
      <c r="Q103" s="7">
        <f t="shared" si="96"/>
        <v>4</v>
      </c>
      <c r="R103" s="7">
        <f t="shared" si="97"/>
        <v>2</v>
      </c>
      <c r="S103" s="7">
        <v>2.48</v>
      </c>
      <c r="T103" s="11"/>
      <c r="U103" s="10"/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98"/>
        <v>0</v>
      </c>
      <c r="AM103" s="11"/>
      <c r="AN103" s="10"/>
      <c r="AO103" s="11"/>
      <c r="AP103" s="10"/>
      <c r="AQ103" s="11"/>
      <c r="AR103" s="10"/>
      <c r="AS103" s="11"/>
      <c r="AT103" s="10"/>
      <c r="AU103" s="7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99"/>
        <v>0</v>
      </c>
      <c r="BF103" s="11"/>
      <c r="BG103" s="10"/>
      <c r="BH103" s="11"/>
      <c r="BI103" s="10"/>
      <c r="BJ103" s="11"/>
      <c r="BK103" s="10"/>
      <c r="BL103" s="11"/>
      <c r="BM103" s="10"/>
      <c r="BN103" s="7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100"/>
        <v>0</v>
      </c>
      <c r="BY103" s="11"/>
      <c r="BZ103" s="10"/>
      <c r="CA103" s="11"/>
      <c r="CB103" s="10"/>
      <c r="CC103" s="11"/>
      <c r="CD103" s="10"/>
      <c r="CE103" s="11"/>
      <c r="CF103" s="10"/>
      <c r="CG103" s="7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101"/>
        <v>0</v>
      </c>
      <c r="CR103" s="11"/>
      <c r="CS103" s="10"/>
      <c r="CT103" s="11"/>
      <c r="CU103" s="10"/>
      <c r="CV103" s="11"/>
      <c r="CW103" s="10"/>
      <c r="CX103" s="11"/>
      <c r="CY103" s="10"/>
      <c r="CZ103" s="7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02"/>
        <v>0</v>
      </c>
      <c r="DK103" s="11"/>
      <c r="DL103" s="10"/>
      <c r="DM103" s="11"/>
      <c r="DN103" s="10"/>
      <c r="DO103" s="11"/>
      <c r="DP103" s="10"/>
      <c r="DQ103" s="11"/>
      <c r="DR103" s="10"/>
      <c r="DS103" s="7"/>
      <c r="DT103" s="11"/>
      <c r="DU103" s="10"/>
      <c r="DV103" s="11"/>
      <c r="DW103" s="10"/>
      <c r="DX103" s="11"/>
      <c r="DY103" s="10"/>
      <c r="DZ103" s="11"/>
      <c r="EA103" s="10"/>
      <c r="EB103" s="7"/>
      <c r="EC103" s="7">
        <f t="shared" si="103"/>
        <v>0</v>
      </c>
      <c r="ED103" s="11">
        <v>30</v>
      </c>
      <c r="EE103" s="10" t="s">
        <v>60</v>
      </c>
      <c r="EF103" s="11"/>
      <c r="EG103" s="10"/>
      <c r="EH103" s="11"/>
      <c r="EI103" s="10"/>
      <c r="EJ103" s="11"/>
      <c r="EK103" s="10"/>
      <c r="EL103" s="7">
        <v>2</v>
      </c>
      <c r="EM103" s="11">
        <v>30</v>
      </c>
      <c r="EN103" s="10" t="s">
        <v>60</v>
      </c>
      <c r="EO103" s="11"/>
      <c r="EP103" s="10"/>
      <c r="EQ103" s="11"/>
      <c r="ER103" s="10"/>
      <c r="ES103" s="11"/>
      <c r="ET103" s="10"/>
      <c r="EU103" s="7">
        <v>2</v>
      </c>
      <c r="EV103" s="7">
        <f t="shared" si="104"/>
        <v>4</v>
      </c>
      <c r="EW103" s="11"/>
      <c r="EX103" s="10"/>
      <c r="EY103" s="11"/>
      <c r="EZ103" s="10"/>
      <c r="FA103" s="11"/>
      <c r="FB103" s="10"/>
      <c r="FC103" s="11"/>
      <c r="FD103" s="10"/>
      <c r="FE103" s="7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05"/>
        <v>0</v>
      </c>
    </row>
    <row r="104" spans="1:171" ht="12">
      <c r="A104" s="13">
        <v>5</v>
      </c>
      <c r="B104" s="13">
        <v>1</v>
      </c>
      <c r="C104" s="13"/>
      <c r="D104" s="6" t="s">
        <v>214</v>
      </c>
      <c r="E104" s="3" t="s">
        <v>215</v>
      </c>
      <c r="F104" s="6">
        <f t="shared" si="85"/>
        <v>0</v>
      </c>
      <c r="G104" s="6">
        <f t="shared" si="86"/>
        <v>2</v>
      </c>
      <c r="H104" s="6">
        <f t="shared" si="87"/>
        <v>60</v>
      </c>
      <c r="I104" s="6">
        <f t="shared" si="88"/>
        <v>30</v>
      </c>
      <c r="J104" s="6">
        <f t="shared" si="89"/>
        <v>0</v>
      </c>
      <c r="K104" s="6">
        <f t="shared" si="90"/>
        <v>0</v>
      </c>
      <c r="L104" s="6">
        <f t="shared" si="91"/>
        <v>0</v>
      </c>
      <c r="M104" s="6">
        <f t="shared" si="92"/>
        <v>30</v>
      </c>
      <c r="N104" s="6">
        <f t="shared" si="93"/>
        <v>0</v>
      </c>
      <c r="O104" s="6">
        <f t="shared" si="94"/>
        <v>0</v>
      </c>
      <c r="P104" s="6">
        <f t="shared" si="95"/>
        <v>0</v>
      </c>
      <c r="Q104" s="7">
        <f t="shared" si="96"/>
        <v>4</v>
      </c>
      <c r="R104" s="7">
        <f t="shared" si="97"/>
        <v>2</v>
      </c>
      <c r="S104" s="7">
        <v>2.48</v>
      </c>
      <c r="T104" s="11"/>
      <c r="U104" s="10"/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98"/>
        <v>0</v>
      </c>
      <c r="AM104" s="11"/>
      <c r="AN104" s="10"/>
      <c r="AO104" s="11"/>
      <c r="AP104" s="10"/>
      <c r="AQ104" s="11"/>
      <c r="AR104" s="10"/>
      <c r="AS104" s="11"/>
      <c r="AT104" s="10"/>
      <c r="AU104" s="7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99"/>
        <v>0</v>
      </c>
      <c r="BF104" s="11"/>
      <c r="BG104" s="10"/>
      <c r="BH104" s="11"/>
      <c r="BI104" s="10"/>
      <c r="BJ104" s="11"/>
      <c r="BK104" s="10"/>
      <c r="BL104" s="11"/>
      <c r="BM104" s="10"/>
      <c r="BN104" s="7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100"/>
        <v>0</v>
      </c>
      <c r="BY104" s="11"/>
      <c r="BZ104" s="10"/>
      <c r="CA104" s="11"/>
      <c r="CB104" s="10"/>
      <c r="CC104" s="11"/>
      <c r="CD104" s="10"/>
      <c r="CE104" s="11"/>
      <c r="CF104" s="10"/>
      <c r="CG104" s="7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101"/>
        <v>0</v>
      </c>
      <c r="CR104" s="11"/>
      <c r="CS104" s="10"/>
      <c r="CT104" s="11"/>
      <c r="CU104" s="10"/>
      <c r="CV104" s="11"/>
      <c r="CW104" s="10"/>
      <c r="CX104" s="11"/>
      <c r="CY104" s="10"/>
      <c r="CZ104" s="7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02"/>
        <v>0</v>
      </c>
      <c r="DK104" s="11"/>
      <c r="DL104" s="10"/>
      <c r="DM104" s="11"/>
      <c r="DN104" s="10"/>
      <c r="DO104" s="11"/>
      <c r="DP104" s="10"/>
      <c r="DQ104" s="11"/>
      <c r="DR104" s="10"/>
      <c r="DS104" s="7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03"/>
        <v>0</v>
      </c>
      <c r="ED104" s="11">
        <v>30</v>
      </c>
      <c r="EE104" s="10" t="s">
        <v>60</v>
      </c>
      <c r="EF104" s="11"/>
      <c r="EG104" s="10"/>
      <c r="EH104" s="11"/>
      <c r="EI104" s="10"/>
      <c r="EJ104" s="11"/>
      <c r="EK104" s="10"/>
      <c r="EL104" s="7">
        <v>2</v>
      </c>
      <c r="EM104" s="11">
        <v>30</v>
      </c>
      <c r="EN104" s="10" t="s">
        <v>60</v>
      </c>
      <c r="EO104" s="11"/>
      <c r="EP104" s="10"/>
      <c r="EQ104" s="11"/>
      <c r="ER104" s="10"/>
      <c r="ES104" s="11"/>
      <c r="ET104" s="10"/>
      <c r="EU104" s="7">
        <v>2</v>
      </c>
      <c r="EV104" s="7">
        <f t="shared" si="104"/>
        <v>4</v>
      </c>
      <c r="EW104" s="11"/>
      <c r="EX104" s="10"/>
      <c r="EY104" s="11"/>
      <c r="EZ104" s="10"/>
      <c r="FA104" s="11"/>
      <c r="FB104" s="10"/>
      <c r="FC104" s="11"/>
      <c r="FD104" s="10"/>
      <c r="FE104" s="7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05"/>
        <v>0</v>
      </c>
    </row>
    <row r="105" spans="1:171" ht="12">
      <c r="A105" s="13">
        <v>6</v>
      </c>
      <c r="B105" s="13">
        <v>1</v>
      </c>
      <c r="C105" s="13"/>
      <c r="D105" s="6" t="s">
        <v>216</v>
      </c>
      <c r="E105" s="3" t="s">
        <v>217</v>
      </c>
      <c r="F105" s="6">
        <f t="shared" si="85"/>
        <v>0</v>
      </c>
      <c r="G105" s="6">
        <f t="shared" si="86"/>
        <v>2</v>
      </c>
      <c r="H105" s="6">
        <f t="shared" si="87"/>
        <v>60</v>
      </c>
      <c r="I105" s="6">
        <f t="shared" si="88"/>
        <v>30</v>
      </c>
      <c r="J105" s="6">
        <f t="shared" si="89"/>
        <v>0</v>
      </c>
      <c r="K105" s="6">
        <f t="shared" si="90"/>
        <v>0</v>
      </c>
      <c r="L105" s="6">
        <f t="shared" si="91"/>
        <v>0</v>
      </c>
      <c r="M105" s="6">
        <f t="shared" si="92"/>
        <v>30</v>
      </c>
      <c r="N105" s="6">
        <f t="shared" si="93"/>
        <v>0</v>
      </c>
      <c r="O105" s="6">
        <f t="shared" si="94"/>
        <v>0</v>
      </c>
      <c r="P105" s="6">
        <f t="shared" si="95"/>
        <v>0</v>
      </c>
      <c r="Q105" s="7">
        <f t="shared" si="96"/>
        <v>3</v>
      </c>
      <c r="R105" s="7">
        <f t="shared" si="97"/>
        <v>1.5</v>
      </c>
      <c r="S105" s="7">
        <v>2.48</v>
      </c>
      <c r="T105" s="11"/>
      <c r="U105" s="10"/>
      <c r="V105" s="11"/>
      <c r="W105" s="10"/>
      <c r="X105" s="11"/>
      <c r="Y105" s="10"/>
      <c r="Z105" s="11"/>
      <c r="AA105" s="10"/>
      <c r="AB105" s="7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98"/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99"/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100"/>
        <v>0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101"/>
        <v>0</v>
      </c>
      <c r="CR105" s="11"/>
      <c r="CS105" s="10"/>
      <c r="CT105" s="11"/>
      <c r="CU105" s="10"/>
      <c r="CV105" s="11"/>
      <c r="CW105" s="10"/>
      <c r="CX105" s="11"/>
      <c r="CY105" s="10"/>
      <c r="CZ105" s="7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02"/>
        <v>0</v>
      </c>
      <c r="DK105" s="11"/>
      <c r="DL105" s="10"/>
      <c r="DM105" s="11"/>
      <c r="DN105" s="10"/>
      <c r="DO105" s="11"/>
      <c r="DP105" s="10"/>
      <c r="DQ105" s="11"/>
      <c r="DR105" s="10"/>
      <c r="DS105" s="7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103"/>
        <v>0</v>
      </c>
      <c r="ED105" s="11">
        <v>30</v>
      </c>
      <c r="EE105" s="10" t="s">
        <v>60</v>
      </c>
      <c r="EF105" s="11"/>
      <c r="EG105" s="10"/>
      <c r="EH105" s="11"/>
      <c r="EI105" s="10"/>
      <c r="EJ105" s="11"/>
      <c r="EK105" s="10"/>
      <c r="EL105" s="7">
        <v>1.5</v>
      </c>
      <c r="EM105" s="11">
        <v>30</v>
      </c>
      <c r="EN105" s="10" t="s">
        <v>60</v>
      </c>
      <c r="EO105" s="11"/>
      <c r="EP105" s="10"/>
      <c r="EQ105" s="11"/>
      <c r="ER105" s="10"/>
      <c r="ES105" s="11"/>
      <c r="ET105" s="10"/>
      <c r="EU105" s="7">
        <v>1.5</v>
      </c>
      <c r="EV105" s="7">
        <f t="shared" si="104"/>
        <v>3</v>
      </c>
      <c r="EW105" s="11"/>
      <c r="EX105" s="10"/>
      <c r="EY105" s="11"/>
      <c r="EZ105" s="10"/>
      <c r="FA105" s="11"/>
      <c r="FB105" s="10"/>
      <c r="FC105" s="11"/>
      <c r="FD105" s="10"/>
      <c r="FE105" s="7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05"/>
        <v>0</v>
      </c>
    </row>
    <row r="106" spans="1:171" ht="12">
      <c r="A106" s="13">
        <v>6</v>
      </c>
      <c r="B106" s="13">
        <v>1</v>
      </c>
      <c r="C106" s="13"/>
      <c r="D106" s="6" t="s">
        <v>218</v>
      </c>
      <c r="E106" s="3" t="s">
        <v>219</v>
      </c>
      <c r="F106" s="6">
        <f t="shared" si="85"/>
        <v>0</v>
      </c>
      <c r="G106" s="6">
        <f t="shared" si="86"/>
        <v>2</v>
      </c>
      <c r="H106" s="6">
        <f t="shared" si="87"/>
        <v>60</v>
      </c>
      <c r="I106" s="6">
        <f t="shared" si="88"/>
        <v>30</v>
      </c>
      <c r="J106" s="6">
        <f t="shared" si="89"/>
        <v>0</v>
      </c>
      <c r="K106" s="6">
        <f t="shared" si="90"/>
        <v>0</v>
      </c>
      <c r="L106" s="6">
        <f t="shared" si="91"/>
        <v>0</v>
      </c>
      <c r="M106" s="6">
        <f t="shared" si="92"/>
        <v>30</v>
      </c>
      <c r="N106" s="6">
        <f t="shared" si="93"/>
        <v>0</v>
      </c>
      <c r="O106" s="6">
        <f t="shared" si="94"/>
        <v>0</v>
      </c>
      <c r="P106" s="6">
        <f t="shared" si="95"/>
        <v>0</v>
      </c>
      <c r="Q106" s="7">
        <f t="shared" si="96"/>
        <v>3</v>
      </c>
      <c r="R106" s="7">
        <f t="shared" si="97"/>
        <v>1.5</v>
      </c>
      <c r="S106" s="7">
        <v>2.48</v>
      </c>
      <c r="T106" s="11"/>
      <c r="U106" s="10"/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98"/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99"/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100"/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101"/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02"/>
        <v>0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103"/>
        <v>0</v>
      </c>
      <c r="ED106" s="11">
        <v>30</v>
      </c>
      <c r="EE106" s="10" t="s">
        <v>60</v>
      </c>
      <c r="EF106" s="11"/>
      <c r="EG106" s="10"/>
      <c r="EH106" s="11"/>
      <c r="EI106" s="10"/>
      <c r="EJ106" s="11"/>
      <c r="EK106" s="10"/>
      <c r="EL106" s="7">
        <v>1.5</v>
      </c>
      <c r="EM106" s="11">
        <v>30</v>
      </c>
      <c r="EN106" s="10" t="s">
        <v>60</v>
      </c>
      <c r="EO106" s="11"/>
      <c r="EP106" s="10"/>
      <c r="EQ106" s="11"/>
      <c r="ER106" s="10"/>
      <c r="ES106" s="11"/>
      <c r="ET106" s="10"/>
      <c r="EU106" s="7">
        <v>1.5</v>
      </c>
      <c r="EV106" s="7">
        <f t="shared" si="104"/>
        <v>3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05"/>
        <v>0</v>
      </c>
    </row>
    <row r="107" spans="1:171" ht="12">
      <c r="A107" s="13">
        <v>7</v>
      </c>
      <c r="B107" s="13">
        <v>1</v>
      </c>
      <c r="C107" s="13"/>
      <c r="D107" s="6" t="s">
        <v>220</v>
      </c>
      <c r="E107" s="3" t="s">
        <v>221</v>
      </c>
      <c r="F107" s="6">
        <f t="shared" si="85"/>
        <v>0</v>
      </c>
      <c r="G107" s="6">
        <f t="shared" si="86"/>
        <v>2</v>
      </c>
      <c r="H107" s="6">
        <f t="shared" si="87"/>
        <v>60</v>
      </c>
      <c r="I107" s="6">
        <f t="shared" si="88"/>
        <v>30</v>
      </c>
      <c r="J107" s="6">
        <f t="shared" si="89"/>
        <v>0</v>
      </c>
      <c r="K107" s="6">
        <f t="shared" si="90"/>
        <v>0</v>
      </c>
      <c r="L107" s="6">
        <f t="shared" si="91"/>
        <v>0</v>
      </c>
      <c r="M107" s="6">
        <f t="shared" si="92"/>
        <v>30</v>
      </c>
      <c r="N107" s="6">
        <f t="shared" si="93"/>
        <v>0</v>
      </c>
      <c r="O107" s="6">
        <f t="shared" si="94"/>
        <v>0</v>
      </c>
      <c r="P107" s="6">
        <f t="shared" si="95"/>
        <v>0</v>
      </c>
      <c r="Q107" s="7">
        <f t="shared" si="96"/>
        <v>3</v>
      </c>
      <c r="R107" s="7">
        <f t="shared" si="97"/>
        <v>1.5</v>
      </c>
      <c r="S107" s="7">
        <v>2.48</v>
      </c>
      <c r="T107" s="11"/>
      <c r="U107" s="10"/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98"/>
        <v>0</v>
      </c>
      <c r="AM107" s="11"/>
      <c r="AN107" s="10"/>
      <c r="AO107" s="11"/>
      <c r="AP107" s="10"/>
      <c r="AQ107" s="11"/>
      <c r="AR107" s="10"/>
      <c r="AS107" s="11"/>
      <c r="AT107" s="10"/>
      <c r="AU107" s="7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99"/>
        <v>0</v>
      </c>
      <c r="BF107" s="11"/>
      <c r="BG107" s="10"/>
      <c r="BH107" s="11"/>
      <c r="BI107" s="10"/>
      <c r="BJ107" s="11"/>
      <c r="BK107" s="10"/>
      <c r="BL107" s="11"/>
      <c r="BM107" s="10"/>
      <c r="BN107" s="7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100"/>
        <v>0</v>
      </c>
      <c r="BY107" s="11"/>
      <c r="BZ107" s="10"/>
      <c r="CA107" s="11"/>
      <c r="CB107" s="10"/>
      <c r="CC107" s="11"/>
      <c r="CD107" s="10"/>
      <c r="CE107" s="11"/>
      <c r="CF107" s="10"/>
      <c r="CG107" s="7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101"/>
        <v>0</v>
      </c>
      <c r="CR107" s="11"/>
      <c r="CS107" s="10"/>
      <c r="CT107" s="11"/>
      <c r="CU107" s="10"/>
      <c r="CV107" s="11"/>
      <c r="CW107" s="10"/>
      <c r="CX107" s="11"/>
      <c r="CY107" s="10"/>
      <c r="CZ107" s="7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 t="shared" si="102"/>
        <v>0</v>
      </c>
      <c r="DK107" s="11"/>
      <c r="DL107" s="10"/>
      <c r="DM107" s="11"/>
      <c r="DN107" s="10"/>
      <c r="DO107" s="11"/>
      <c r="DP107" s="10"/>
      <c r="DQ107" s="11"/>
      <c r="DR107" s="10"/>
      <c r="DS107" s="7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 t="shared" si="103"/>
        <v>0</v>
      </c>
      <c r="ED107" s="11">
        <v>30</v>
      </c>
      <c r="EE107" s="10" t="s">
        <v>60</v>
      </c>
      <c r="EF107" s="11"/>
      <c r="EG107" s="10"/>
      <c r="EH107" s="11"/>
      <c r="EI107" s="10"/>
      <c r="EJ107" s="11"/>
      <c r="EK107" s="10"/>
      <c r="EL107" s="7">
        <v>1.5</v>
      </c>
      <c r="EM107" s="11">
        <v>30</v>
      </c>
      <c r="EN107" s="10" t="s">
        <v>60</v>
      </c>
      <c r="EO107" s="11"/>
      <c r="EP107" s="10"/>
      <c r="EQ107" s="11"/>
      <c r="ER107" s="10"/>
      <c r="ES107" s="11"/>
      <c r="ET107" s="10"/>
      <c r="EU107" s="7">
        <v>1.5</v>
      </c>
      <c r="EV107" s="7">
        <f t="shared" si="104"/>
        <v>3</v>
      </c>
      <c r="EW107" s="11"/>
      <c r="EX107" s="10"/>
      <c r="EY107" s="11"/>
      <c r="EZ107" s="10"/>
      <c r="FA107" s="11"/>
      <c r="FB107" s="10"/>
      <c r="FC107" s="11"/>
      <c r="FD107" s="10"/>
      <c r="FE107" s="7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105"/>
        <v>0</v>
      </c>
    </row>
    <row r="108" spans="1:171" ht="12">
      <c r="A108" s="13">
        <v>7</v>
      </c>
      <c r="B108" s="13">
        <v>1</v>
      </c>
      <c r="C108" s="13"/>
      <c r="D108" s="6" t="s">
        <v>222</v>
      </c>
      <c r="E108" s="3" t="s">
        <v>223</v>
      </c>
      <c r="F108" s="6">
        <f t="shared" si="85"/>
        <v>0</v>
      </c>
      <c r="G108" s="6">
        <f t="shared" si="86"/>
        <v>2</v>
      </c>
      <c r="H108" s="6">
        <f t="shared" si="87"/>
        <v>60</v>
      </c>
      <c r="I108" s="6">
        <f t="shared" si="88"/>
        <v>30</v>
      </c>
      <c r="J108" s="6">
        <f t="shared" si="89"/>
        <v>0</v>
      </c>
      <c r="K108" s="6">
        <f t="shared" si="90"/>
        <v>0</v>
      </c>
      <c r="L108" s="6">
        <f t="shared" si="91"/>
        <v>0</v>
      </c>
      <c r="M108" s="6">
        <f t="shared" si="92"/>
        <v>30</v>
      </c>
      <c r="N108" s="6">
        <f t="shared" si="93"/>
        <v>0</v>
      </c>
      <c r="O108" s="6">
        <f t="shared" si="94"/>
        <v>0</v>
      </c>
      <c r="P108" s="6">
        <f t="shared" si="95"/>
        <v>0</v>
      </c>
      <c r="Q108" s="7">
        <f t="shared" si="96"/>
        <v>3</v>
      </c>
      <c r="R108" s="7">
        <f t="shared" si="97"/>
        <v>1.5</v>
      </c>
      <c r="S108" s="7">
        <v>2.48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98"/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99"/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100"/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101"/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 t="shared" si="102"/>
        <v>0</v>
      </c>
      <c r="DK108" s="11"/>
      <c r="DL108" s="10"/>
      <c r="DM108" s="11"/>
      <c r="DN108" s="10"/>
      <c r="DO108" s="11"/>
      <c r="DP108" s="10"/>
      <c r="DQ108" s="11"/>
      <c r="DR108" s="10"/>
      <c r="DS108" s="7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 t="shared" si="103"/>
        <v>0</v>
      </c>
      <c r="ED108" s="11">
        <v>30</v>
      </c>
      <c r="EE108" s="10" t="s">
        <v>60</v>
      </c>
      <c r="EF108" s="11"/>
      <c r="EG108" s="10"/>
      <c r="EH108" s="11"/>
      <c r="EI108" s="10"/>
      <c r="EJ108" s="11"/>
      <c r="EK108" s="10"/>
      <c r="EL108" s="7">
        <v>1.5</v>
      </c>
      <c r="EM108" s="11">
        <v>30</v>
      </c>
      <c r="EN108" s="10" t="s">
        <v>60</v>
      </c>
      <c r="EO108" s="11"/>
      <c r="EP108" s="10"/>
      <c r="EQ108" s="11"/>
      <c r="ER108" s="10"/>
      <c r="ES108" s="11"/>
      <c r="ET108" s="10"/>
      <c r="EU108" s="7">
        <v>1.5</v>
      </c>
      <c r="EV108" s="7">
        <f t="shared" si="104"/>
        <v>3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105"/>
        <v>0</v>
      </c>
    </row>
    <row r="109" spans="1:171" ht="12">
      <c r="A109" s="13">
        <v>7</v>
      </c>
      <c r="B109" s="13">
        <v>1</v>
      </c>
      <c r="C109" s="13"/>
      <c r="D109" s="6" t="s">
        <v>224</v>
      </c>
      <c r="E109" s="3" t="s">
        <v>225</v>
      </c>
      <c r="F109" s="6">
        <f t="shared" si="85"/>
        <v>0</v>
      </c>
      <c r="G109" s="6">
        <f t="shared" si="86"/>
        <v>2</v>
      </c>
      <c r="H109" s="6">
        <f t="shared" si="87"/>
        <v>60</v>
      </c>
      <c r="I109" s="6">
        <f t="shared" si="88"/>
        <v>30</v>
      </c>
      <c r="J109" s="6">
        <f t="shared" si="89"/>
        <v>0</v>
      </c>
      <c r="K109" s="6">
        <f t="shared" si="90"/>
        <v>0</v>
      </c>
      <c r="L109" s="6">
        <f t="shared" si="91"/>
        <v>0</v>
      </c>
      <c r="M109" s="6">
        <f t="shared" si="92"/>
        <v>30</v>
      </c>
      <c r="N109" s="6">
        <f t="shared" si="93"/>
        <v>0</v>
      </c>
      <c r="O109" s="6">
        <f t="shared" si="94"/>
        <v>0</v>
      </c>
      <c r="P109" s="6">
        <f t="shared" si="95"/>
        <v>0</v>
      </c>
      <c r="Q109" s="7">
        <f t="shared" si="96"/>
        <v>3</v>
      </c>
      <c r="R109" s="7">
        <f t="shared" si="97"/>
        <v>1.5</v>
      </c>
      <c r="S109" s="7">
        <v>2.48</v>
      </c>
      <c r="T109" s="11"/>
      <c r="U109" s="10"/>
      <c r="V109" s="11"/>
      <c r="W109" s="10"/>
      <c r="X109" s="11"/>
      <c r="Y109" s="10"/>
      <c r="Z109" s="11"/>
      <c r="AA109" s="10"/>
      <c r="AB109" s="7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 t="shared" si="98"/>
        <v>0</v>
      </c>
      <c r="AM109" s="11"/>
      <c r="AN109" s="10"/>
      <c r="AO109" s="11"/>
      <c r="AP109" s="10"/>
      <c r="AQ109" s="11"/>
      <c r="AR109" s="10"/>
      <c r="AS109" s="11"/>
      <c r="AT109" s="10"/>
      <c r="AU109" s="7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 t="shared" si="99"/>
        <v>0</v>
      </c>
      <c r="BF109" s="11"/>
      <c r="BG109" s="10"/>
      <c r="BH109" s="11"/>
      <c r="BI109" s="10"/>
      <c r="BJ109" s="11"/>
      <c r="BK109" s="10"/>
      <c r="BL109" s="11"/>
      <c r="BM109" s="10"/>
      <c r="BN109" s="7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 t="shared" si="100"/>
        <v>0</v>
      </c>
      <c r="BY109" s="11"/>
      <c r="BZ109" s="10"/>
      <c r="CA109" s="11"/>
      <c r="CB109" s="10"/>
      <c r="CC109" s="11"/>
      <c r="CD109" s="10"/>
      <c r="CE109" s="11"/>
      <c r="CF109" s="10"/>
      <c r="CG109" s="7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 t="shared" si="101"/>
        <v>0</v>
      </c>
      <c r="CR109" s="11"/>
      <c r="CS109" s="10"/>
      <c r="CT109" s="11"/>
      <c r="CU109" s="10"/>
      <c r="CV109" s="11"/>
      <c r="CW109" s="10"/>
      <c r="CX109" s="11"/>
      <c r="CY109" s="10"/>
      <c r="CZ109" s="7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 t="shared" si="102"/>
        <v>0</v>
      </c>
      <c r="DK109" s="11"/>
      <c r="DL109" s="10"/>
      <c r="DM109" s="11"/>
      <c r="DN109" s="10"/>
      <c r="DO109" s="11"/>
      <c r="DP109" s="10"/>
      <c r="DQ109" s="11"/>
      <c r="DR109" s="10"/>
      <c r="DS109" s="7"/>
      <c r="DT109" s="11"/>
      <c r="DU109" s="10"/>
      <c r="DV109" s="11"/>
      <c r="DW109" s="10"/>
      <c r="DX109" s="11"/>
      <c r="DY109" s="10"/>
      <c r="DZ109" s="11"/>
      <c r="EA109" s="10"/>
      <c r="EB109" s="7"/>
      <c r="EC109" s="7">
        <f t="shared" si="103"/>
        <v>0</v>
      </c>
      <c r="ED109" s="11">
        <v>30</v>
      </c>
      <c r="EE109" s="10" t="s">
        <v>60</v>
      </c>
      <c r="EF109" s="11"/>
      <c r="EG109" s="10"/>
      <c r="EH109" s="11"/>
      <c r="EI109" s="10"/>
      <c r="EJ109" s="11"/>
      <c r="EK109" s="10"/>
      <c r="EL109" s="7">
        <v>1.5</v>
      </c>
      <c r="EM109" s="11">
        <v>30</v>
      </c>
      <c r="EN109" s="10" t="s">
        <v>60</v>
      </c>
      <c r="EO109" s="11"/>
      <c r="EP109" s="10"/>
      <c r="EQ109" s="11"/>
      <c r="ER109" s="10"/>
      <c r="ES109" s="11"/>
      <c r="ET109" s="10"/>
      <c r="EU109" s="7">
        <v>1.5</v>
      </c>
      <c r="EV109" s="7">
        <f t="shared" si="104"/>
        <v>3</v>
      </c>
      <c r="EW109" s="11"/>
      <c r="EX109" s="10"/>
      <c r="EY109" s="11"/>
      <c r="EZ109" s="10"/>
      <c r="FA109" s="11"/>
      <c r="FB109" s="10"/>
      <c r="FC109" s="11"/>
      <c r="FD109" s="10"/>
      <c r="FE109" s="7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 t="shared" si="105"/>
        <v>0</v>
      </c>
    </row>
    <row r="110" spans="1:171" ht="19.5" customHeight="1">
      <c r="A110" s="14" t="s">
        <v>226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4"/>
      <c r="FO110" s="15"/>
    </row>
    <row r="111" spans="1:171" ht="12">
      <c r="A111" s="6"/>
      <c r="B111" s="6"/>
      <c r="C111" s="6"/>
      <c r="D111" s="6" t="s">
        <v>227</v>
      </c>
      <c r="E111" s="3" t="s">
        <v>228</v>
      </c>
      <c r="F111" s="6">
        <f>COUNTIF(T111:FM111,"e")</f>
        <v>0</v>
      </c>
      <c r="G111" s="6">
        <f>COUNTIF(T111:FM111,"z")</f>
        <v>1</v>
      </c>
      <c r="H111" s="6">
        <f>SUM(I111:P111)</f>
        <v>120</v>
      </c>
      <c r="I111" s="6">
        <f>T111+AM111+BF111+BY111+CR111+DK111+ED111+EW111</f>
        <v>0</v>
      </c>
      <c r="J111" s="6">
        <f>V111+AO111+BH111+CA111+CT111+DM111+EF111+EY111</f>
        <v>0</v>
      </c>
      <c r="K111" s="6">
        <f>X111+AQ111+BJ111+CC111+CV111+DO111+EH111+FA111</f>
        <v>0</v>
      </c>
      <c r="L111" s="6">
        <f>Z111+AS111+BL111+CE111+CX111+DQ111+EJ111+FC111</f>
        <v>0</v>
      </c>
      <c r="M111" s="6">
        <f>AC111+AV111+BO111+CH111+DA111+DT111+EM111+FF111</f>
        <v>0</v>
      </c>
      <c r="N111" s="6">
        <f>AE111+AX111+BQ111+CJ111+DC111+DV111+EO111+FH111</f>
        <v>0</v>
      </c>
      <c r="O111" s="6">
        <f>AG111+AZ111+BS111+CL111+DE111+DX111+EQ111+FJ111</f>
        <v>0</v>
      </c>
      <c r="P111" s="6">
        <f>AI111+BB111+BU111+CN111+DG111+DZ111+ES111+FL111</f>
        <v>120</v>
      </c>
      <c r="Q111" s="7">
        <f>AL111+BE111+BX111+CQ111+DJ111+EC111+EV111+FO111</f>
        <v>4</v>
      </c>
      <c r="R111" s="7">
        <f>AK111+BD111+BW111+CP111+DI111+EB111+EU111+FN111</f>
        <v>4</v>
      </c>
      <c r="S111" s="7">
        <v>0</v>
      </c>
      <c r="T111" s="11"/>
      <c r="U111" s="10"/>
      <c r="V111" s="11"/>
      <c r="W111" s="10"/>
      <c r="X111" s="11"/>
      <c r="Y111" s="10"/>
      <c r="Z111" s="11"/>
      <c r="AA111" s="10"/>
      <c r="AB111" s="7"/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>AB111+AK111</f>
        <v>0</v>
      </c>
      <c r="AM111" s="11"/>
      <c r="AN111" s="10"/>
      <c r="AO111" s="11"/>
      <c r="AP111" s="10"/>
      <c r="AQ111" s="11"/>
      <c r="AR111" s="10"/>
      <c r="AS111" s="11"/>
      <c r="AT111" s="10"/>
      <c r="AU111" s="7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>AU111+BD111</f>
        <v>0</v>
      </c>
      <c r="BF111" s="11"/>
      <c r="BG111" s="10"/>
      <c r="BH111" s="11"/>
      <c r="BI111" s="10"/>
      <c r="BJ111" s="11"/>
      <c r="BK111" s="10"/>
      <c r="BL111" s="11"/>
      <c r="BM111" s="10"/>
      <c r="BN111" s="7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>BN111+BW111</f>
        <v>0</v>
      </c>
      <c r="BY111" s="11"/>
      <c r="BZ111" s="10"/>
      <c r="CA111" s="11"/>
      <c r="CB111" s="10"/>
      <c r="CC111" s="11"/>
      <c r="CD111" s="10"/>
      <c r="CE111" s="11"/>
      <c r="CF111" s="10"/>
      <c r="CG111" s="7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>CG111+CP111</f>
        <v>0</v>
      </c>
      <c r="CR111" s="11"/>
      <c r="CS111" s="10"/>
      <c r="CT111" s="11"/>
      <c r="CU111" s="10"/>
      <c r="CV111" s="11"/>
      <c r="CW111" s="10"/>
      <c r="CX111" s="11"/>
      <c r="CY111" s="10"/>
      <c r="CZ111" s="7"/>
      <c r="DA111" s="11"/>
      <c r="DB111" s="10"/>
      <c r="DC111" s="11"/>
      <c r="DD111" s="10"/>
      <c r="DE111" s="11"/>
      <c r="DF111" s="10"/>
      <c r="DG111" s="11"/>
      <c r="DH111" s="10"/>
      <c r="DI111" s="7"/>
      <c r="DJ111" s="7">
        <f>CZ111+DI111</f>
        <v>0</v>
      </c>
      <c r="DK111" s="11"/>
      <c r="DL111" s="10"/>
      <c r="DM111" s="11"/>
      <c r="DN111" s="10"/>
      <c r="DO111" s="11"/>
      <c r="DP111" s="10"/>
      <c r="DQ111" s="11"/>
      <c r="DR111" s="10"/>
      <c r="DS111" s="7"/>
      <c r="DT111" s="11"/>
      <c r="DU111" s="10"/>
      <c r="DV111" s="11"/>
      <c r="DW111" s="10"/>
      <c r="DX111" s="11"/>
      <c r="DY111" s="10"/>
      <c r="DZ111" s="11">
        <v>120</v>
      </c>
      <c r="EA111" s="10" t="s">
        <v>60</v>
      </c>
      <c r="EB111" s="7">
        <v>4</v>
      </c>
      <c r="EC111" s="7">
        <f>DS111+EB111</f>
        <v>4</v>
      </c>
      <c r="ED111" s="11"/>
      <c r="EE111" s="10"/>
      <c r="EF111" s="11"/>
      <c r="EG111" s="10"/>
      <c r="EH111" s="11"/>
      <c r="EI111" s="10"/>
      <c r="EJ111" s="11"/>
      <c r="EK111" s="10"/>
      <c r="EL111" s="7"/>
      <c r="EM111" s="11"/>
      <c r="EN111" s="10"/>
      <c r="EO111" s="11"/>
      <c r="EP111" s="10"/>
      <c r="EQ111" s="11"/>
      <c r="ER111" s="10"/>
      <c r="ES111" s="11"/>
      <c r="ET111" s="10"/>
      <c r="EU111" s="7"/>
      <c r="EV111" s="7">
        <f>EL111+EU111</f>
        <v>0</v>
      </c>
      <c r="EW111" s="11"/>
      <c r="EX111" s="10"/>
      <c r="EY111" s="11"/>
      <c r="EZ111" s="10"/>
      <c r="FA111" s="11"/>
      <c r="FB111" s="10"/>
      <c r="FC111" s="11"/>
      <c r="FD111" s="10"/>
      <c r="FE111" s="7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>FE111+FN111</f>
        <v>0</v>
      </c>
    </row>
    <row r="112" spans="1:171" ht="15.75" customHeight="1">
      <c r="A112" s="6"/>
      <c r="B112" s="6"/>
      <c r="C112" s="6"/>
      <c r="D112" s="6"/>
      <c r="E112" s="6" t="s">
        <v>75</v>
      </c>
      <c r="F112" s="6">
        <f aca="true" t="shared" si="106" ref="F112:AK112">SUM(F111:F111)</f>
        <v>0</v>
      </c>
      <c r="G112" s="6">
        <f t="shared" si="106"/>
        <v>1</v>
      </c>
      <c r="H112" s="6">
        <f t="shared" si="106"/>
        <v>120</v>
      </c>
      <c r="I112" s="6">
        <f t="shared" si="106"/>
        <v>0</v>
      </c>
      <c r="J112" s="6">
        <f t="shared" si="106"/>
        <v>0</v>
      </c>
      <c r="K112" s="6">
        <f t="shared" si="106"/>
        <v>0</v>
      </c>
      <c r="L112" s="6">
        <f t="shared" si="106"/>
        <v>0</v>
      </c>
      <c r="M112" s="6">
        <f t="shared" si="106"/>
        <v>0</v>
      </c>
      <c r="N112" s="6">
        <f t="shared" si="106"/>
        <v>0</v>
      </c>
      <c r="O112" s="6">
        <f t="shared" si="106"/>
        <v>0</v>
      </c>
      <c r="P112" s="6">
        <f t="shared" si="106"/>
        <v>120</v>
      </c>
      <c r="Q112" s="7">
        <f t="shared" si="106"/>
        <v>4</v>
      </c>
      <c r="R112" s="7">
        <f t="shared" si="106"/>
        <v>4</v>
      </c>
      <c r="S112" s="7">
        <f t="shared" si="106"/>
        <v>0</v>
      </c>
      <c r="T112" s="11">
        <f t="shared" si="106"/>
        <v>0</v>
      </c>
      <c r="U112" s="10">
        <f t="shared" si="106"/>
        <v>0</v>
      </c>
      <c r="V112" s="11">
        <f t="shared" si="106"/>
        <v>0</v>
      </c>
      <c r="W112" s="10">
        <f t="shared" si="106"/>
        <v>0</v>
      </c>
      <c r="X112" s="11">
        <f t="shared" si="106"/>
        <v>0</v>
      </c>
      <c r="Y112" s="10">
        <f t="shared" si="106"/>
        <v>0</v>
      </c>
      <c r="Z112" s="11">
        <f t="shared" si="106"/>
        <v>0</v>
      </c>
      <c r="AA112" s="10">
        <f t="shared" si="106"/>
        <v>0</v>
      </c>
      <c r="AB112" s="7">
        <f t="shared" si="106"/>
        <v>0</v>
      </c>
      <c r="AC112" s="11">
        <f t="shared" si="106"/>
        <v>0</v>
      </c>
      <c r="AD112" s="10">
        <f t="shared" si="106"/>
        <v>0</v>
      </c>
      <c r="AE112" s="11">
        <f t="shared" si="106"/>
        <v>0</v>
      </c>
      <c r="AF112" s="10">
        <f t="shared" si="106"/>
        <v>0</v>
      </c>
      <c r="AG112" s="11">
        <f t="shared" si="106"/>
        <v>0</v>
      </c>
      <c r="AH112" s="10">
        <f t="shared" si="106"/>
        <v>0</v>
      </c>
      <c r="AI112" s="11">
        <f t="shared" si="106"/>
        <v>0</v>
      </c>
      <c r="AJ112" s="10">
        <f t="shared" si="106"/>
        <v>0</v>
      </c>
      <c r="AK112" s="7">
        <f t="shared" si="106"/>
        <v>0</v>
      </c>
      <c r="AL112" s="7">
        <f aca="true" t="shared" si="107" ref="AL112:BQ112">SUM(AL111:AL111)</f>
        <v>0</v>
      </c>
      <c r="AM112" s="11">
        <f t="shared" si="107"/>
        <v>0</v>
      </c>
      <c r="AN112" s="10">
        <f t="shared" si="107"/>
        <v>0</v>
      </c>
      <c r="AO112" s="11">
        <f t="shared" si="107"/>
        <v>0</v>
      </c>
      <c r="AP112" s="10">
        <f t="shared" si="107"/>
        <v>0</v>
      </c>
      <c r="AQ112" s="11">
        <f t="shared" si="107"/>
        <v>0</v>
      </c>
      <c r="AR112" s="10">
        <f t="shared" si="107"/>
        <v>0</v>
      </c>
      <c r="AS112" s="11">
        <f t="shared" si="107"/>
        <v>0</v>
      </c>
      <c r="AT112" s="10">
        <f t="shared" si="107"/>
        <v>0</v>
      </c>
      <c r="AU112" s="7">
        <f t="shared" si="107"/>
        <v>0</v>
      </c>
      <c r="AV112" s="11">
        <f t="shared" si="107"/>
        <v>0</v>
      </c>
      <c r="AW112" s="10">
        <f t="shared" si="107"/>
        <v>0</v>
      </c>
      <c r="AX112" s="11">
        <f t="shared" si="107"/>
        <v>0</v>
      </c>
      <c r="AY112" s="10">
        <f t="shared" si="107"/>
        <v>0</v>
      </c>
      <c r="AZ112" s="11">
        <f t="shared" si="107"/>
        <v>0</v>
      </c>
      <c r="BA112" s="10">
        <f t="shared" si="107"/>
        <v>0</v>
      </c>
      <c r="BB112" s="11">
        <f t="shared" si="107"/>
        <v>0</v>
      </c>
      <c r="BC112" s="10">
        <f t="shared" si="107"/>
        <v>0</v>
      </c>
      <c r="BD112" s="7">
        <f t="shared" si="107"/>
        <v>0</v>
      </c>
      <c r="BE112" s="7">
        <f t="shared" si="107"/>
        <v>0</v>
      </c>
      <c r="BF112" s="11">
        <f t="shared" si="107"/>
        <v>0</v>
      </c>
      <c r="BG112" s="10">
        <f t="shared" si="107"/>
        <v>0</v>
      </c>
      <c r="BH112" s="11">
        <f t="shared" si="107"/>
        <v>0</v>
      </c>
      <c r="BI112" s="10">
        <f t="shared" si="107"/>
        <v>0</v>
      </c>
      <c r="BJ112" s="11">
        <f t="shared" si="107"/>
        <v>0</v>
      </c>
      <c r="BK112" s="10">
        <f t="shared" si="107"/>
        <v>0</v>
      </c>
      <c r="BL112" s="11">
        <f t="shared" si="107"/>
        <v>0</v>
      </c>
      <c r="BM112" s="10">
        <f t="shared" si="107"/>
        <v>0</v>
      </c>
      <c r="BN112" s="7">
        <f t="shared" si="107"/>
        <v>0</v>
      </c>
      <c r="BO112" s="11">
        <f t="shared" si="107"/>
        <v>0</v>
      </c>
      <c r="BP112" s="10">
        <f t="shared" si="107"/>
        <v>0</v>
      </c>
      <c r="BQ112" s="11">
        <f t="shared" si="107"/>
        <v>0</v>
      </c>
      <c r="BR112" s="10">
        <f aca="true" t="shared" si="108" ref="BR112:CW112">SUM(BR111:BR111)</f>
        <v>0</v>
      </c>
      <c r="BS112" s="11">
        <f t="shared" si="108"/>
        <v>0</v>
      </c>
      <c r="BT112" s="10">
        <f t="shared" si="108"/>
        <v>0</v>
      </c>
      <c r="BU112" s="11">
        <f t="shared" si="108"/>
        <v>0</v>
      </c>
      <c r="BV112" s="10">
        <f t="shared" si="108"/>
        <v>0</v>
      </c>
      <c r="BW112" s="7">
        <f t="shared" si="108"/>
        <v>0</v>
      </c>
      <c r="BX112" s="7">
        <f t="shared" si="108"/>
        <v>0</v>
      </c>
      <c r="BY112" s="11">
        <f t="shared" si="108"/>
        <v>0</v>
      </c>
      <c r="BZ112" s="10">
        <f t="shared" si="108"/>
        <v>0</v>
      </c>
      <c r="CA112" s="11">
        <f t="shared" si="108"/>
        <v>0</v>
      </c>
      <c r="CB112" s="10">
        <f t="shared" si="108"/>
        <v>0</v>
      </c>
      <c r="CC112" s="11">
        <f t="shared" si="108"/>
        <v>0</v>
      </c>
      <c r="CD112" s="10">
        <f t="shared" si="108"/>
        <v>0</v>
      </c>
      <c r="CE112" s="11">
        <f t="shared" si="108"/>
        <v>0</v>
      </c>
      <c r="CF112" s="10">
        <f t="shared" si="108"/>
        <v>0</v>
      </c>
      <c r="CG112" s="7">
        <f t="shared" si="108"/>
        <v>0</v>
      </c>
      <c r="CH112" s="11">
        <f t="shared" si="108"/>
        <v>0</v>
      </c>
      <c r="CI112" s="10">
        <f t="shared" si="108"/>
        <v>0</v>
      </c>
      <c r="CJ112" s="11">
        <f t="shared" si="108"/>
        <v>0</v>
      </c>
      <c r="CK112" s="10">
        <f t="shared" si="108"/>
        <v>0</v>
      </c>
      <c r="CL112" s="11">
        <f t="shared" si="108"/>
        <v>0</v>
      </c>
      <c r="CM112" s="10">
        <f t="shared" si="108"/>
        <v>0</v>
      </c>
      <c r="CN112" s="11">
        <f t="shared" si="108"/>
        <v>0</v>
      </c>
      <c r="CO112" s="10">
        <f t="shared" si="108"/>
        <v>0</v>
      </c>
      <c r="CP112" s="7">
        <f t="shared" si="108"/>
        <v>0</v>
      </c>
      <c r="CQ112" s="7">
        <f t="shared" si="108"/>
        <v>0</v>
      </c>
      <c r="CR112" s="11">
        <f t="shared" si="108"/>
        <v>0</v>
      </c>
      <c r="CS112" s="10">
        <f t="shared" si="108"/>
        <v>0</v>
      </c>
      <c r="CT112" s="11">
        <f t="shared" si="108"/>
        <v>0</v>
      </c>
      <c r="CU112" s="10">
        <f t="shared" si="108"/>
        <v>0</v>
      </c>
      <c r="CV112" s="11">
        <f t="shared" si="108"/>
        <v>0</v>
      </c>
      <c r="CW112" s="10">
        <f t="shared" si="108"/>
        <v>0</v>
      </c>
      <c r="CX112" s="11">
        <f aca="true" t="shared" si="109" ref="CX112:EC112">SUM(CX111:CX111)</f>
        <v>0</v>
      </c>
      <c r="CY112" s="10">
        <f t="shared" si="109"/>
        <v>0</v>
      </c>
      <c r="CZ112" s="7">
        <f t="shared" si="109"/>
        <v>0</v>
      </c>
      <c r="DA112" s="11">
        <f t="shared" si="109"/>
        <v>0</v>
      </c>
      <c r="DB112" s="10">
        <f t="shared" si="109"/>
        <v>0</v>
      </c>
      <c r="DC112" s="11">
        <f t="shared" si="109"/>
        <v>0</v>
      </c>
      <c r="DD112" s="10">
        <f t="shared" si="109"/>
        <v>0</v>
      </c>
      <c r="DE112" s="11">
        <f t="shared" si="109"/>
        <v>0</v>
      </c>
      <c r="DF112" s="10">
        <f t="shared" si="109"/>
        <v>0</v>
      </c>
      <c r="DG112" s="11">
        <f t="shared" si="109"/>
        <v>0</v>
      </c>
      <c r="DH112" s="10">
        <f t="shared" si="109"/>
        <v>0</v>
      </c>
      <c r="DI112" s="7">
        <f t="shared" si="109"/>
        <v>0</v>
      </c>
      <c r="DJ112" s="7">
        <f t="shared" si="109"/>
        <v>0</v>
      </c>
      <c r="DK112" s="11">
        <f t="shared" si="109"/>
        <v>0</v>
      </c>
      <c r="DL112" s="10">
        <f t="shared" si="109"/>
        <v>0</v>
      </c>
      <c r="DM112" s="11">
        <f t="shared" si="109"/>
        <v>0</v>
      </c>
      <c r="DN112" s="10">
        <f t="shared" si="109"/>
        <v>0</v>
      </c>
      <c r="DO112" s="11">
        <f t="shared" si="109"/>
        <v>0</v>
      </c>
      <c r="DP112" s="10">
        <f t="shared" si="109"/>
        <v>0</v>
      </c>
      <c r="DQ112" s="11">
        <f t="shared" si="109"/>
        <v>0</v>
      </c>
      <c r="DR112" s="10">
        <f t="shared" si="109"/>
        <v>0</v>
      </c>
      <c r="DS112" s="7">
        <f t="shared" si="109"/>
        <v>0</v>
      </c>
      <c r="DT112" s="11">
        <f t="shared" si="109"/>
        <v>0</v>
      </c>
      <c r="DU112" s="10">
        <f t="shared" si="109"/>
        <v>0</v>
      </c>
      <c r="DV112" s="11">
        <f t="shared" si="109"/>
        <v>0</v>
      </c>
      <c r="DW112" s="10">
        <f t="shared" si="109"/>
        <v>0</v>
      </c>
      <c r="DX112" s="11">
        <f t="shared" si="109"/>
        <v>0</v>
      </c>
      <c r="DY112" s="10">
        <f t="shared" si="109"/>
        <v>0</v>
      </c>
      <c r="DZ112" s="11">
        <f t="shared" si="109"/>
        <v>120</v>
      </c>
      <c r="EA112" s="10">
        <f t="shared" si="109"/>
        <v>0</v>
      </c>
      <c r="EB112" s="7">
        <f t="shared" si="109"/>
        <v>4</v>
      </c>
      <c r="EC112" s="7">
        <f t="shared" si="109"/>
        <v>4</v>
      </c>
      <c r="ED112" s="11">
        <f aca="true" t="shared" si="110" ref="ED112:FI112">SUM(ED111:ED111)</f>
        <v>0</v>
      </c>
      <c r="EE112" s="10">
        <f t="shared" si="110"/>
        <v>0</v>
      </c>
      <c r="EF112" s="11">
        <f t="shared" si="110"/>
        <v>0</v>
      </c>
      <c r="EG112" s="10">
        <f t="shared" si="110"/>
        <v>0</v>
      </c>
      <c r="EH112" s="11">
        <f t="shared" si="110"/>
        <v>0</v>
      </c>
      <c r="EI112" s="10">
        <f t="shared" si="110"/>
        <v>0</v>
      </c>
      <c r="EJ112" s="11">
        <f t="shared" si="110"/>
        <v>0</v>
      </c>
      <c r="EK112" s="10">
        <f t="shared" si="110"/>
        <v>0</v>
      </c>
      <c r="EL112" s="7">
        <f t="shared" si="110"/>
        <v>0</v>
      </c>
      <c r="EM112" s="11">
        <f t="shared" si="110"/>
        <v>0</v>
      </c>
      <c r="EN112" s="10">
        <f t="shared" si="110"/>
        <v>0</v>
      </c>
      <c r="EO112" s="11">
        <f t="shared" si="110"/>
        <v>0</v>
      </c>
      <c r="EP112" s="10">
        <f t="shared" si="110"/>
        <v>0</v>
      </c>
      <c r="EQ112" s="11">
        <f t="shared" si="110"/>
        <v>0</v>
      </c>
      <c r="ER112" s="10">
        <f t="shared" si="110"/>
        <v>0</v>
      </c>
      <c r="ES112" s="11">
        <f t="shared" si="110"/>
        <v>0</v>
      </c>
      <c r="ET112" s="10">
        <f t="shared" si="110"/>
        <v>0</v>
      </c>
      <c r="EU112" s="7">
        <f t="shared" si="110"/>
        <v>0</v>
      </c>
      <c r="EV112" s="7">
        <f t="shared" si="110"/>
        <v>0</v>
      </c>
      <c r="EW112" s="11">
        <f t="shared" si="110"/>
        <v>0</v>
      </c>
      <c r="EX112" s="10">
        <f t="shared" si="110"/>
        <v>0</v>
      </c>
      <c r="EY112" s="11">
        <f t="shared" si="110"/>
        <v>0</v>
      </c>
      <c r="EZ112" s="10">
        <f t="shared" si="110"/>
        <v>0</v>
      </c>
      <c r="FA112" s="11">
        <f t="shared" si="110"/>
        <v>0</v>
      </c>
      <c r="FB112" s="10">
        <f t="shared" si="110"/>
        <v>0</v>
      </c>
      <c r="FC112" s="11">
        <f t="shared" si="110"/>
        <v>0</v>
      </c>
      <c r="FD112" s="10">
        <f t="shared" si="110"/>
        <v>0</v>
      </c>
      <c r="FE112" s="7">
        <f t="shared" si="110"/>
        <v>0</v>
      </c>
      <c r="FF112" s="11">
        <f t="shared" si="110"/>
        <v>0</v>
      </c>
      <c r="FG112" s="10">
        <f t="shared" si="110"/>
        <v>0</v>
      </c>
      <c r="FH112" s="11">
        <f t="shared" si="110"/>
        <v>0</v>
      </c>
      <c r="FI112" s="10">
        <f t="shared" si="110"/>
        <v>0</v>
      </c>
      <c r="FJ112" s="11">
        <f aca="true" t="shared" si="111" ref="FJ112:FO112">SUM(FJ111:FJ111)</f>
        <v>0</v>
      </c>
      <c r="FK112" s="10">
        <f t="shared" si="111"/>
        <v>0</v>
      </c>
      <c r="FL112" s="11">
        <f t="shared" si="111"/>
        <v>0</v>
      </c>
      <c r="FM112" s="10">
        <f t="shared" si="111"/>
        <v>0</v>
      </c>
      <c r="FN112" s="7">
        <f t="shared" si="111"/>
        <v>0</v>
      </c>
      <c r="FO112" s="7">
        <f t="shared" si="111"/>
        <v>0</v>
      </c>
    </row>
    <row r="113" spans="1:171" ht="19.5" customHeight="1">
      <c r="A113" s="14" t="s">
        <v>229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4"/>
      <c r="FO113" s="15"/>
    </row>
    <row r="114" spans="1:171" ht="12">
      <c r="A114" s="6"/>
      <c r="B114" s="6"/>
      <c r="C114" s="6"/>
      <c r="D114" s="6" t="s">
        <v>230</v>
      </c>
      <c r="E114" s="3" t="s">
        <v>231</v>
      </c>
      <c r="F114" s="6">
        <f>COUNTIF(T114:FM114,"e")</f>
        <v>0</v>
      </c>
      <c r="G114" s="6">
        <f>COUNTIF(T114:FM114,"z")</f>
        <v>1</v>
      </c>
      <c r="H114" s="6">
        <f>SUM(I114:P114)</f>
        <v>2</v>
      </c>
      <c r="I114" s="6">
        <f>T114+AM114+BF114+BY114+CR114+DK114+ED114+EW114</f>
        <v>2</v>
      </c>
      <c r="J114" s="6">
        <f>V114+AO114+BH114+CA114+CT114+DM114+EF114+EY114</f>
        <v>0</v>
      </c>
      <c r="K114" s="6">
        <f>X114+AQ114+BJ114+CC114+CV114+DO114+EH114+FA114</f>
        <v>0</v>
      </c>
      <c r="L114" s="6">
        <f>Z114+AS114+BL114+CE114+CX114+DQ114+EJ114+FC114</f>
        <v>0</v>
      </c>
      <c r="M114" s="6">
        <f>AC114+AV114+BO114+CH114+DA114+DT114+EM114+FF114</f>
        <v>0</v>
      </c>
      <c r="N114" s="6">
        <f>AE114+AX114+BQ114+CJ114+DC114+DV114+EO114+FH114</f>
        <v>0</v>
      </c>
      <c r="O114" s="6">
        <f>AG114+AZ114+BS114+CL114+DE114+DX114+EQ114+FJ114</f>
        <v>0</v>
      </c>
      <c r="P114" s="6">
        <f>AI114+BB114+BU114+CN114+DG114+DZ114+ES114+FL114</f>
        <v>0</v>
      </c>
      <c r="Q114" s="7">
        <f>AL114+BE114+BX114+CQ114+DJ114+EC114+EV114+FO114</f>
        <v>0</v>
      </c>
      <c r="R114" s="7">
        <f>AK114+BD114+BW114+CP114+DI114+EB114+EU114+FN114</f>
        <v>0</v>
      </c>
      <c r="S114" s="7">
        <v>0</v>
      </c>
      <c r="T114" s="11">
        <v>2</v>
      </c>
      <c r="U114" s="10" t="s">
        <v>60</v>
      </c>
      <c r="V114" s="11"/>
      <c r="W114" s="10"/>
      <c r="X114" s="11"/>
      <c r="Y114" s="10"/>
      <c r="Z114" s="11"/>
      <c r="AA114" s="10"/>
      <c r="AB114" s="7">
        <v>0</v>
      </c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>AB114+AK114</f>
        <v>0</v>
      </c>
      <c r="AM114" s="11"/>
      <c r="AN114" s="10"/>
      <c r="AO114" s="11"/>
      <c r="AP114" s="10"/>
      <c r="AQ114" s="11"/>
      <c r="AR114" s="10"/>
      <c r="AS114" s="11"/>
      <c r="AT114" s="10"/>
      <c r="AU114" s="7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>AU114+BD114</f>
        <v>0</v>
      </c>
      <c r="BF114" s="11"/>
      <c r="BG114" s="10"/>
      <c r="BH114" s="11"/>
      <c r="BI114" s="10"/>
      <c r="BJ114" s="11"/>
      <c r="BK114" s="10"/>
      <c r="BL114" s="11"/>
      <c r="BM114" s="10"/>
      <c r="BN114" s="7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>BN114+BW114</f>
        <v>0</v>
      </c>
      <c r="BY114" s="11"/>
      <c r="BZ114" s="10"/>
      <c r="CA114" s="11"/>
      <c r="CB114" s="10"/>
      <c r="CC114" s="11"/>
      <c r="CD114" s="10"/>
      <c r="CE114" s="11"/>
      <c r="CF114" s="10"/>
      <c r="CG114" s="7"/>
      <c r="CH114" s="11"/>
      <c r="CI114" s="10"/>
      <c r="CJ114" s="11"/>
      <c r="CK114" s="10"/>
      <c r="CL114" s="11"/>
      <c r="CM114" s="10"/>
      <c r="CN114" s="11"/>
      <c r="CO114" s="10"/>
      <c r="CP114" s="7"/>
      <c r="CQ114" s="7">
        <f>CG114+CP114</f>
        <v>0</v>
      </c>
      <c r="CR114" s="11"/>
      <c r="CS114" s="10"/>
      <c r="CT114" s="11"/>
      <c r="CU114" s="10"/>
      <c r="CV114" s="11"/>
      <c r="CW114" s="10"/>
      <c r="CX114" s="11"/>
      <c r="CY114" s="10"/>
      <c r="CZ114" s="7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>CZ114+DI114</f>
        <v>0</v>
      </c>
      <c r="DK114" s="11"/>
      <c r="DL114" s="10"/>
      <c r="DM114" s="11"/>
      <c r="DN114" s="10"/>
      <c r="DO114" s="11"/>
      <c r="DP114" s="10"/>
      <c r="DQ114" s="11"/>
      <c r="DR114" s="10"/>
      <c r="DS114" s="7"/>
      <c r="DT114" s="11"/>
      <c r="DU114" s="10"/>
      <c r="DV114" s="11"/>
      <c r="DW114" s="10"/>
      <c r="DX114" s="11"/>
      <c r="DY114" s="10"/>
      <c r="DZ114" s="11"/>
      <c r="EA114" s="10"/>
      <c r="EB114" s="7"/>
      <c r="EC114" s="7">
        <f>DS114+EB114</f>
        <v>0</v>
      </c>
      <c r="ED114" s="11"/>
      <c r="EE114" s="10"/>
      <c r="EF114" s="11"/>
      <c r="EG114" s="10"/>
      <c r="EH114" s="11"/>
      <c r="EI114" s="10"/>
      <c r="EJ114" s="11"/>
      <c r="EK114" s="10"/>
      <c r="EL114" s="7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>EL114+EU114</f>
        <v>0</v>
      </c>
      <c r="EW114" s="11"/>
      <c r="EX114" s="10"/>
      <c r="EY114" s="11"/>
      <c r="EZ114" s="10"/>
      <c r="FA114" s="11"/>
      <c r="FB114" s="10"/>
      <c r="FC114" s="11"/>
      <c r="FD114" s="10"/>
      <c r="FE114" s="7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>FE114+FN114</f>
        <v>0</v>
      </c>
    </row>
    <row r="115" spans="1:171" ht="12">
      <c r="A115" s="6"/>
      <c r="B115" s="6"/>
      <c r="C115" s="6"/>
      <c r="D115" s="6" t="s">
        <v>232</v>
      </c>
      <c r="E115" s="3" t="s">
        <v>233</v>
      </c>
      <c r="F115" s="6">
        <f>COUNTIF(T115:FM115,"e")</f>
        <v>0</v>
      </c>
      <c r="G115" s="6">
        <f>COUNTIF(T115:FM115,"z")</f>
        <v>1</v>
      </c>
      <c r="H115" s="6">
        <f>SUM(I115:P115)</f>
        <v>5</v>
      </c>
      <c r="I115" s="6">
        <f>T115+AM115+BF115+BY115+CR115+DK115+ED115+EW115</f>
        <v>5</v>
      </c>
      <c r="J115" s="6">
        <f>V115+AO115+BH115+CA115+CT115+DM115+EF115+EY115</f>
        <v>0</v>
      </c>
      <c r="K115" s="6">
        <f>X115+AQ115+BJ115+CC115+CV115+DO115+EH115+FA115</f>
        <v>0</v>
      </c>
      <c r="L115" s="6">
        <f>Z115+AS115+BL115+CE115+CX115+DQ115+EJ115+FC115</f>
        <v>0</v>
      </c>
      <c r="M115" s="6">
        <f>AC115+AV115+BO115+CH115+DA115+DT115+EM115+FF115</f>
        <v>0</v>
      </c>
      <c r="N115" s="6">
        <f>AE115+AX115+BQ115+CJ115+DC115+DV115+EO115+FH115</f>
        <v>0</v>
      </c>
      <c r="O115" s="6">
        <f>AG115+AZ115+BS115+CL115+DE115+DX115+EQ115+FJ115</f>
        <v>0</v>
      </c>
      <c r="P115" s="6">
        <f>AI115+BB115+BU115+CN115+DG115+DZ115+ES115+FL115</f>
        <v>0</v>
      </c>
      <c r="Q115" s="7">
        <f>AL115+BE115+BX115+CQ115+DJ115+EC115+EV115+FO115</f>
        <v>0</v>
      </c>
      <c r="R115" s="7">
        <f>AK115+BD115+BW115+CP115+DI115+EB115+EU115+FN115</f>
        <v>0</v>
      </c>
      <c r="S115" s="7">
        <v>0</v>
      </c>
      <c r="T115" s="11">
        <v>5</v>
      </c>
      <c r="U115" s="10" t="s">
        <v>60</v>
      </c>
      <c r="V115" s="11"/>
      <c r="W115" s="10"/>
      <c r="X115" s="11"/>
      <c r="Y115" s="10"/>
      <c r="Z115" s="11"/>
      <c r="AA115" s="10"/>
      <c r="AB115" s="7">
        <v>0</v>
      </c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>AB115+AK115</f>
        <v>0</v>
      </c>
      <c r="AM115" s="11"/>
      <c r="AN115" s="10"/>
      <c r="AO115" s="11"/>
      <c r="AP115" s="10"/>
      <c r="AQ115" s="11"/>
      <c r="AR115" s="10"/>
      <c r="AS115" s="11"/>
      <c r="AT115" s="10"/>
      <c r="AU115" s="7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>AU115+BD115</f>
        <v>0</v>
      </c>
      <c r="BF115" s="11"/>
      <c r="BG115" s="10"/>
      <c r="BH115" s="11"/>
      <c r="BI115" s="10"/>
      <c r="BJ115" s="11"/>
      <c r="BK115" s="10"/>
      <c r="BL115" s="11"/>
      <c r="BM115" s="10"/>
      <c r="BN115" s="7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>BN115+BW115</f>
        <v>0</v>
      </c>
      <c r="BY115" s="11"/>
      <c r="BZ115" s="10"/>
      <c r="CA115" s="11"/>
      <c r="CB115" s="10"/>
      <c r="CC115" s="11"/>
      <c r="CD115" s="10"/>
      <c r="CE115" s="11"/>
      <c r="CF115" s="10"/>
      <c r="CG115" s="7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>CG115+CP115</f>
        <v>0</v>
      </c>
      <c r="CR115" s="11"/>
      <c r="CS115" s="10"/>
      <c r="CT115" s="11"/>
      <c r="CU115" s="10"/>
      <c r="CV115" s="11"/>
      <c r="CW115" s="10"/>
      <c r="CX115" s="11"/>
      <c r="CY115" s="10"/>
      <c r="CZ115" s="7"/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>CZ115+DI115</f>
        <v>0</v>
      </c>
      <c r="DK115" s="11"/>
      <c r="DL115" s="10"/>
      <c r="DM115" s="11"/>
      <c r="DN115" s="10"/>
      <c r="DO115" s="11"/>
      <c r="DP115" s="10"/>
      <c r="DQ115" s="11"/>
      <c r="DR115" s="10"/>
      <c r="DS115" s="7"/>
      <c r="DT115" s="11"/>
      <c r="DU115" s="10"/>
      <c r="DV115" s="11"/>
      <c r="DW115" s="10"/>
      <c r="DX115" s="11"/>
      <c r="DY115" s="10"/>
      <c r="DZ115" s="11"/>
      <c r="EA115" s="10"/>
      <c r="EB115" s="7"/>
      <c r="EC115" s="7">
        <f>DS115+EB115</f>
        <v>0</v>
      </c>
      <c r="ED115" s="11"/>
      <c r="EE115" s="10"/>
      <c r="EF115" s="11"/>
      <c r="EG115" s="10"/>
      <c r="EH115" s="11"/>
      <c r="EI115" s="10"/>
      <c r="EJ115" s="11"/>
      <c r="EK115" s="10"/>
      <c r="EL115" s="7"/>
      <c r="EM115" s="11"/>
      <c r="EN115" s="10"/>
      <c r="EO115" s="11"/>
      <c r="EP115" s="10"/>
      <c r="EQ115" s="11"/>
      <c r="ER115" s="10"/>
      <c r="ES115" s="11"/>
      <c r="ET115" s="10"/>
      <c r="EU115" s="7"/>
      <c r="EV115" s="7">
        <f>EL115+EU115</f>
        <v>0</v>
      </c>
      <c r="EW115" s="11"/>
      <c r="EX115" s="10"/>
      <c r="EY115" s="11"/>
      <c r="EZ115" s="10"/>
      <c r="FA115" s="11"/>
      <c r="FB115" s="10"/>
      <c r="FC115" s="11"/>
      <c r="FD115" s="10"/>
      <c r="FE115" s="7"/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>FE115+FN115</f>
        <v>0</v>
      </c>
    </row>
    <row r="116" spans="1:171" ht="12">
      <c r="A116" s="6"/>
      <c r="B116" s="6"/>
      <c r="C116" s="6"/>
      <c r="D116" s="6" t="s">
        <v>234</v>
      </c>
      <c r="E116" s="3" t="s">
        <v>235</v>
      </c>
      <c r="F116" s="6">
        <f>COUNTIF(T116:FM116,"e")</f>
        <v>0</v>
      </c>
      <c r="G116" s="6">
        <f>COUNTIF(T116:FM116,"z")</f>
        <v>1</v>
      </c>
      <c r="H116" s="6">
        <f>SUM(I116:P116)</f>
        <v>2</v>
      </c>
      <c r="I116" s="6">
        <f>T116+AM116+BF116+BY116+CR116+DK116+ED116+EW116</f>
        <v>2</v>
      </c>
      <c r="J116" s="6">
        <f>V116+AO116+BH116+CA116+CT116+DM116+EF116+EY116</f>
        <v>0</v>
      </c>
      <c r="K116" s="6">
        <f>X116+AQ116+BJ116+CC116+CV116+DO116+EH116+FA116</f>
        <v>0</v>
      </c>
      <c r="L116" s="6">
        <f>Z116+AS116+BL116+CE116+CX116+DQ116+EJ116+FC116</f>
        <v>0</v>
      </c>
      <c r="M116" s="6">
        <f>AC116+AV116+BO116+CH116+DA116+DT116+EM116+FF116</f>
        <v>0</v>
      </c>
      <c r="N116" s="6">
        <f>AE116+AX116+BQ116+CJ116+DC116+DV116+EO116+FH116</f>
        <v>0</v>
      </c>
      <c r="O116" s="6">
        <f>AG116+AZ116+BS116+CL116+DE116+DX116+EQ116+FJ116</f>
        <v>0</v>
      </c>
      <c r="P116" s="6">
        <f>AI116+BB116+BU116+CN116+DG116+DZ116+ES116+FL116</f>
        <v>0</v>
      </c>
      <c r="Q116" s="7">
        <f>AL116+BE116+BX116+CQ116+DJ116+EC116+EV116+FO116</f>
        <v>0</v>
      </c>
      <c r="R116" s="7">
        <f>AK116+BD116+BW116+CP116+DI116+EB116+EU116+FN116</f>
        <v>0</v>
      </c>
      <c r="S116" s="7">
        <v>0</v>
      </c>
      <c r="T116" s="11">
        <v>2</v>
      </c>
      <c r="U116" s="10" t="s">
        <v>60</v>
      </c>
      <c r="V116" s="11"/>
      <c r="W116" s="10"/>
      <c r="X116" s="11"/>
      <c r="Y116" s="10"/>
      <c r="Z116" s="11"/>
      <c r="AA116" s="10"/>
      <c r="AB116" s="7">
        <v>0</v>
      </c>
      <c r="AC116" s="11"/>
      <c r="AD116" s="10"/>
      <c r="AE116" s="11"/>
      <c r="AF116" s="10"/>
      <c r="AG116" s="11"/>
      <c r="AH116" s="10"/>
      <c r="AI116" s="11"/>
      <c r="AJ116" s="10"/>
      <c r="AK116" s="7"/>
      <c r="AL116" s="7">
        <f>AB116+AK116</f>
        <v>0</v>
      </c>
      <c r="AM116" s="11"/>
      <c r="AN116" s="10"/>
      <c r="AO116" s="11"/>
      <c r="AP116" s="10"/>
      <c r="AQ116" s="11"/>
      <c r="AR116" s="10"/>
      <c r="AS116" s="11"/>
      <c r="AT116" s="10"/>
      <c r="AU116" s="7"/>
      <c r="AV116" s="11"/>
      <c r="AW116" s="10"/>
      <c r="AX116" s="11"/>
      <c r="AY116" s="10"/>
      <c r="AZ116" s="11"/>
      <c r="BA116" s="10"/>
      <c r="BB116" s="11"/>
      <c r="BC116" s="10"/>
      <c r="BD116" s="7"/>
      <c r="BE116" s="7">
        <f>AU116+BD116</f>
        <v>0</v>
      </c>
      <c r="BF116" s="11"/>
      <c r="BG116" s="10"/>
      <c r="BH116" s="11"/>
      <c r="BI116" s="10"/>
      <c r="BJ116" s="11"/>
      <c r="BK116" s="10"/>
      <c r="BL116" s="11"/>
      <c r="BM116" s="10"/>
      <c r="BN116" s="7"/>
      <c r="BO116" s="11"/>
      <c r="BP116" s="10"/>
      <c r="BQ116" s="11"/>
      <c r="BR116" s="10"/>
      <c r="BS116" s="11"/>
      <c r="BT116" s="10"/>
      <c r="BU116" s="11"/>
      <c r="BV116" s="10"/>
      <c r="BW116" s="7"/>
      <c r="BX116" s="7">
        <f>BN116+BW116</f>
        <v>0</v>
      </c>
      <c r="BY116" s="11"/>
      <c r="BZ116" s="10"/>
      <c r="CA116" s="11"/>
      <c r="CB116" s="10"/>
      <c r="CC116" s="11"/>
      <c r="CD116" s="10"/>
      <c r="CE116" s="11"/>
      <c r="CF116" s="10"/>
      <c r="CG116" s="7"/>
      <c r="CH116" s="11"/>
      <c r="CI116" s="10"/>
      <c r="CJ116" s="11"/>
      <c r="CK116" s="10"/>
      <c r="CL116" s="11"/>
      <c r="CM116" s="10"/>
      <c r="CN116" s="11"/>
      <c r="CO116" s="10"/>
      <c r="CP116" s="7"/>
      <c r="CQ116" s="7">
        <f>CG116+CP116</f>
        <v>0</v>
      </c>
      <c r="CR116" s="11"/>
      <c r="CS116" s="10"/>
      <c r="CT116" s="11"/>
      <c r="CU116" s="10"/>
      <c r="CV116" s="11"/>
      <c r="CW116" s="10"/>
      <c r="CX116" s="11"/>
      <c r="CY116" s="10"/>
      <c r="CZ116" s="7"/>
      <c r="DA116" s="11"/>
      <c r="DB116" s="10"/>
      <c r="DC116" s="11"/>
      <c r="DD116" s="10"/>
      <c r="DE116" s="11"/>
      <c r="DF116" s="10"/>
      <c r="DG116" s="11"/>
      <c r="DH116" s="10"/>
      <c r="DI116" s="7"/>
      <c r="DJ116" s="7">
        <f>CZ116+DI116</f>
        <v>0</v>
      </c>
      <c r="DK116" s="11"/>
      <c r="DL116" s="10"/>
      <c r="DM116" s="11"/>
      <c r="DN116" s="10"/>
      <c r="DO116" s="11"/>
      <c r="DP116" s="10"/>
      <c r="DQ116" s="11"/>
      <c r="DR116" s="10"/>
      <c r="DS116" s="7"/>
      <c r="DT116" s="11"/>
      <c r="DU116" s="10"/>
      <c r="DV116" s="11"/>
      <c r="DW116" s="10"/>
      <c r="DX116" s="11"/>
      <c r="DY116" s="10"/>
      <c r="DZ116" s="11"/>
      <c r="EA116" s="10"/>
      <c r="EB116" s="7"/>
      <c r="EC116" s="7">
        <f>DS116+EB116</f>
        <v>0</v>
      </c>
      <c r="ED116" s="11"/>
      <c r="EE116" s="10"/>
      <c r="EF116" s="11"/>
      <c r="EG116" s="10"/>
      <c r="EH116" s="11"/>
      <c r="EI116" s="10"/>
      <c r="EJ116" s="11"/>
      <c r="EK116" s="10"/>
      <c r="EL116" s="7"/>
      <c r="EM116" s="11"/>
      <c r="EN116" s="10"/>
      <c r="EO116" s="11"/>
      <c r="EP116" s="10"/>
      <c r="EQ116" s="11"/>
      <c r="ER116" s="10"/>
      <c r="ES116" s="11"/>
      <c r="ET116" s="10"/>
      <c r="EU116" s="7"/>
      <c r="EV116" s="7">
        <f>EL116+EU116</f>
        <v>0</v>
      </c>
      <c r="EW116" s="11"/>
      <c r="EX116" s="10"/>
      <c r="EY116" s="11"/>
      <c r="EZ116" s="10"/>
      <c r="FA116" s="11"/>
      <c r="FB116" s="10"/>
      <c r="FC116" s="11"/>
      <c r="FD116" s="10"/>
      <c r="FE116" s="7"/>
      <c r="FF116" s="11"/>
      <c r="FG116" s="10"/>
      <c r="FH116" s="11"/>
      <c r="FI116" s="10"/>
      <c r="FJ116" s="11"/>
      <c r="FK116" s="10"/>
      <c r="FL116" s="11"/>
      <c r="FM116" s="10"/>
      <c r="FN116" s="7"/>
      <c r="FO116" s="7">
        <f>FE116+FN116</f>
        <v>0</v>
      </c>
    </row>
    <row r="117" spans="1:171" ht="12">
      <c r="A117" s="6"/>
      <c r="B117" s="6"/>
      <c r="C117" s="6"/>
      <c r="D117" s="6" t="s">
        <v>236</v>
      </c>
      <c r="E117" s="3" t="s">
        <v>237</v>
      </c>
      <c r="F117" s="6">
        <f>COUNTIF(T117:FM117,"e")</f>
        <v>0</v>
      </c>
      <c r="G117" s="6">
        <f>COUNTIF(T117:FM117,"z")</f>
        <v>1</v>
      </c>
      <c r="H117" s="6">
        <f>SUM(I117:P117)</f>
        <v>2</v>
      </c>
      <c r="I117" s="6">
        <f>T117+AM117+BF117+BY117+CR117+DK117+ED117+EW117</f>
        <v>2</v>
      </c>
      <c r="J117" s="6">
        <f>V117+AO117+BH117+CA117+CT117+DM117+EF117+EY117</f>
        <v>0</v>
      </c>
      <c r="K117" s="6">
        <f>X117+AQ117+BJ117+CC117+CV117+DO117+EH117+FA117</f>
        <v>0</v>
      </c>
      <c r="L117" s="6">
        <f>Z117+AS117+BL117+CE117+CX117+DQ117+EJ117+FC117</f>
        <v>0</v>
      </c>
      <c r="M117" s="6">
        <f>AC117+AV117+BO117+CH117+DA117+DT117+EM117+FF117</f>
        <v>0</v>
      </c>
      <c r="N117" s="6">
        <f>AE117+AX117+BQ117+CJ117+DC117+DV117+EO117+FH117</f>
        <v>0</v>
      </c>
      <c r="O117" s="6">
        <f>AG117+AZ117+BS117+CL117+DE117+DX117+EQ117+FJ117</f>
        <v>0</v>
      </c>
      <c r="P117" s="6">
        <f>AI117+BB117+BU117+CN117+DG117+DZ117+ES117+FL117</f>
        <v>0</v>
      </c>
      <c r="Q117" s="7">
        <f>AL117+BE117+BX117+CQ117+DJ117+EC117+EV117+FO117</f>
        <v>0</v>
      </c>
      <c r="R117" s="7">
        <f>AK117+BD117+BW117+CP117+DI117+EB117+EU117+FN117</f>
        <v>0</v>
      </c>
      <c r="S117" s="7">
        <v>0</v>
      </c>
      <c r="T117" s="11"/>
      <c r="U117" s="10"/>
      <c r="V117" s="11"/>
      <c r="W117" s="10"/>
      <c r="X117" s="11"/>
      <c r="Y117" s="10"/>
      <c r="Z117" s="11"/>
      <c r="AA117" s="10"/>
      <c r="AB117" s="7"/>
      <c r="AC117" s="11"/>
      <c r="AD117" s="10"/>
      <c r="AE117" s="11"/>
      <c r="AF117" s="10"/>
      <c r="AG117" s="11"/>
      <c r="AH117" s="10"/>
      <c r="AI117" s="11"/>
      <c r="AJ117" s="10"/>
      <c r="AK117" s="7"/>
      <c r="AL117" s="7">
        <f>AB117+AK117</f>
        <v>0</v>
      </c>
      <c r="AM117" s="11"/>
      <c r="AN117" s="10"/>
      <c r="AO117" s="11"/>
      <c r="AP117" s="10"/>
      <c r="AQ117" s="11"/>
      <c r="AR117" s="10"/>
      <c r="AS117" s="11"/>
      <c r="AT117" s="10"/>
      <c r="AU117" s="7"/>
      <c r="AV117" s="11"/>
      <c r="AW117" s="10"/>
      <c r="AX117" s="11"/>
      <c r="AY117" s="10"/>
      <c r="AZ117" s="11"/>
      <c r="BA117" s="10"/>
      <c r="BB117" s="11"/>
      <c r="BC117" s="10"/>
      <c r="BD117" s="7"/>
      <c r="BE117" s="7">
        <f>AU117+BD117</f>
        <v>0</v>
      </c>
      <c r="BF117" s="11"/>
      <c r="BG117" s="10"/>
      <c r="BH117" s="11"/>
      <c r="BI117" s="10"/>
      <c r="BJ117" s="11"/>
      <c r="BK117" s="10"/>
      <c r="BL117" s="11"/>
      <c r="BM117" s="10"/>
      <c r="BN117" s="7"/>
      <c r="BO117" s="11"/>
      <c r="BP117" s="10"/>
      <c r="BQ117" s="11"/>
      <c r="BR117" s="10"/>
      <c r="BS117" s="11"/>
      <c r="BT117" s="10"/>
      <c r="BU117" s="11"/>
      <c r="BV117" s="10"/>
      <c r="BW117" s="7"/>
      <c r="BX117" s="7">
        <f>BN117+BW117</f>
        <v>0</v>
      </c>
      <c r="BY117" s="11"/>
      <c r="BZ117" s="10"/>
      <c r="CA117" s="11"/>
      <c r="CB117" s="10"/>
      <c r="CC117" s="11"/>
      <c r="CD117" s="10"/>
      <c r="CE117" s="11"/>
      <c r="CF117" s="10"/>
      <c r="CG117" s="7"/>
      <c r="CH117" s="11"/>
      <c r="CI117" s="10"/>
      <c r="CJ117" s="11"/>
      <c r="CK117" s="10"/>
      <c r="CL117" s="11"/>
      <c r="CM117" s="10"/>
      <c r="CN117" s="11"/>
      <c r="CO117" s="10"/>
      <c r="CP117" s="7"/>
      <c r="CQ117" s="7">
        <f>CG117+CP117</f>
        <v>0</v>
      </c>
      <c r="CR117" s="11">
        <v>2</v>
      </c>
      <c r="CS117" s="10" t="s">
        <v>60</v>
      </c>
      <c r="CT117" s="11"/>
      <c r="CU117" s="10"/>
      <c r="CV117" s="11"/>
      <c r="CW117" s="10"/>
      <c r="CX117" s="11"/>
      <c r="CY117" s="10"/>
      <c r="CZ117" s="7">
        <v>0</v>
      </c>
      <c r="DA117" s="11"/>
      <c r="DB117" s="10"/>
      <c r="DC117" s="11"/>
      <c r="DD117" s="10"/>
      <c r="DE117" s="11"/>
      <c r="DF117" s="10"/>
      <c r="DG117" s="11"/>
      <c r="DH117" s="10"/>
      <c r="DI117" s="7"/>
      <c r="DJ117" s="7">
        <f>CZ117+DI117</f>
        <v>0</v>
      </c>
      <c r="DK117" s="11"/>
      <c r="DL117" s="10"/>
      <c r="DM117" s="11"/>
      <c r="DN117" s="10"/>
      <c r="DO117" s="11"/>
      <c r="DP117" s="10"/>
      <c r="DQ117" s="11"/>
      <c r="DR117" s="10"/>
      <c r="DS117" s="7"/>
      <c r="DT117" s="11"/>
      <c r="DU117" s="10"/>
      <c r="DV117" s="11"/>
      <c r="DW117" s="10"/>
      <c r="DX117" s="11"/>
      <c r="DY117" s="10"/>
      <c r="DZ117" s="11"/>
      <c r="EA117" s="10"/>
      <c r="EB117" s="7"/>
      <c r="EC117" s="7">
        <f>DS117+EB117</f>
        <v>0</v>
      </c>
      <c r="ED117" s="11"/>
      <c r="EE117" s="10"/>
      <c r="EF117" s="11"/>
      <c r="EG117" s="10"/>
      <c r="EH117" s="11"/>
      <c r="EI117" s="10"/>
      <c r="EJ117" s="11"/>
      <c r="EK117" s="10"/>
      <c r="EL117" s="7"/>
      <c r="EM117" s="11"/>
      <c r="EN117" s="10"/>
      <c r="EO117" s="11"/>
      <c r="EP117" s="10"/>
      <c r="EQ117" s="11"/>
      <c r="ER117" s="10"/>
      <c r="ES117" s="11"/>
      <c r="ET117" s="10"/>
      <c r="EU117" s="7"/>
      <c r="EV117" s="7">
        <f>EL117+EU117</f>
        <v>0</v>
      </c>
      <c r="EW117" s="11"/>
      <c r="EX117" s="10"/>
      <c r="EY117" s="11"/>
      <c r="EZ117" s="10"/>
      <c r="FA117" s="11"/>
      <c r="FB117" s="10"/>
      <c r="FC117" s="11"/>
      <c r="FD117" s="10"/>
      <c r="FE117" s="7"/>
      <c r="FF117" s="11"/>
      <c r="FG117" s="10"/>
      <c r="FH117" s="11"/>
      <c r="FI117" s="10"/>
      <c r="FJ117" s="11"/>
      <c r="FK117" s="10"/>
      <c r="FL117" s="11"/>
      <c r="FM117" s="10"/>
      <c r="FN117" s="7"/>
      <c r="FO117" s="7">
        <f>FE117+FN117</f>
        <v>0</v>
      </c>
    </row>
    <row r="118" spans="1:171" ht="15.75" customHeight="1">
      <c r="A118" s="6"/>
      <c r="B118" s="6"/>
      <c r="C118" s="6"/>
      <c r="D118" s="6"/>
      <c r="E118" s="6" t="s">
        <v>75</v>
      </c>
      <c r="F118" s="6">
        <f aca="true" t="shared" si="112" ref="F118:AK118">SUM(F114:F117)</f>
        <v>0</v>
      </c>
      <c r="G118" s="6">
        <f t="shared" si="112"/>
        <v>4</v>
      </c>
      <c r="H118" s="6">
        <f t="shared" si="112"/>
        <v>11</v>
      </c>
      <c r="I118" s="6">
        <f t="shared" si="112"/>
        <v>11</v>
      </c>
      <c r="J118" s="6">
        <f t="shared" si="112"/>
        <v>0</v>
      </c>
      <c r="K118" s="6">
        <f t="shared" si="112"/>
        <v>0</v>
      </c>
      <c r="L118" s="6">
        <f t="shared" si="112"/>
        <v>0</v>
      </c>
      <c r="M118" s="6">
        <f t="shared" si="112"/>
        <v>0</v>
      </c>
      <c r="N118" s="6">
        <f t="shared" si="112"/>
        <v>0</v>
      </c>
      <c r="O118" s="6">
        <f t="shared" si="112"/>
        <v>0</v>
      </c>
      <c r="P118" s="6">
        <f t="shared" si="112"/>
        <v>0</v>
      </c>
      <c r="Q118" s="7">
        <f t="shared" si="112"/>
        <v>0</v>
      </c>
      <c r="R118" s="7">
        <f t="shared" si="112"/>
        <v>0</v>
      </c>
      <c r="S118" s="7">
        <f t="shared" si="112"/>
        <v>0</v>
      </c>
      <c r="T118" s="11">
        <f t="shared" si="112"/>
        <v>9</v>
      </c>
      <c r="U118" s="10">
        <f t="shared" si="112"/>
        <v>0</v>
      </c>
      <c r="V118" s="11">
        <f t="shared" si="112"/>
        <v>0</v>
      </c>
      <c r="W118" s="10">
        <f t="shared" si="112"/>
        <v>0</v>
      </c>
      <c r="X118" s="11">
        <f t="shared" si="112"/>
        <v>0</v>
      </c>
      <c r="Y118" s="10">
        <f t="shared" si="112"/>
        <v>0</v>
      </c>
      <c r="Z118" s="11">
        <f t="shared" si="112"/>
        <v>0</v>
      </c>
      <c r="AA118" s="10">
        <f t="shared" si="112"/>
        <v>0</v>
      </c>
      <c r="AB118" s="7">
        <f t="shared" si="112"/>
        <v>0</v>
      </c>
      <c r="AC118" s="11">
        <f t="shared" si="112"/>
        <v>0</v>
      </c>
      <c r="AD118" s="10">
        <f t="shared" si="112"/>
        <v>0</v>
      </c>
      <c r="AE118" s="11">
        <f t="shared" si="112"/>
        <v>0</v>
      </c>
      <c r="AF118" s="10">
        <f t="shared" si="112"/>
        <v>0</v>
      </c>
      <c r="AG118" s="11">
        <f t="shared" si="112"/>
        <v>0</v>
      </c>
      <c r="AH118" s="10">
        <f t="shared" si="112"/>
        <v>0</v>
      </c>
      <c r="AI118" s="11">
        <f t="shared" si="112"/>
        <v>0</v>
      </c>
      <c r="AJ118" s="10">
        <f t="shared" si="112"/>
        <v>0</v>
      </c>
      <c r="AK118" s="7">
        <f t="shared" si="112"/>
        <v>0</v>
      </c>
      <c r="AL118" s="7">
        <f aca="true" t="shared" si="113" ref="AL118:BQ118">SUM(AL114:AL117)</f>
        <v>0</v>
      </c>
      <c r="AM118" s="11">
        <f t="shared" si="113"/>
        <v>0</v>
      </c>
      <c r="AN118" s="10">
        <f t="shared" si="113"/>
        <v>0</v>
      </c>
      <c r="AO118" s="11">
        <f t="shared" si="113"/>
        <v>0</v>
      </c>
      <c r="AP118" s="10">
        <f t="shared" si="113"/>
        <v>0</v>
      </c>
      <c r="AQ118" s="11">
        <f t="shared" si="113"/>
        <v>0</v>
      </c>
      <c r="AR118" s="10">
        <f t="shared" si="113"/>
        <v>0</v>
      </c>
      <c r="AS118" s="11">
        <f t="shared" si="113"/>
        <v>0</v>
      </c>
      <c r="AT118" s="10">
        <f t="shared" si="113"/>
        <v>0</v>
      </c>
      <c r="AU118" s="7">
        <f t="shared" si="113"/>
        <v>0</v>
      </c>
      <c r="AV118" s="11">
        <f t="shared" si="113"/>
        <v>0</v>
      </c>
      <c r="AW118" s="10">
        <f t="shared" si="113"/>
        <v>0</v>
      </c>
      <c r="AX118" s="11">
        <f t="shared" si="113"/>
        <v>0</v>
      </c>
      <c r="AY118" s="10">
        <f t="shared" si="113"/>
        <v>0</v>
      </c>
      <c r="AZ118" s="11">
        <f t="shared" si="113"/>
        <v>0</v>
      </c>
      <c r="BA118" s="10">
        <f t="shared" si="113"/>
        <v>0</v>
      </c>
      <c r="BB118" s="11">
        <f t="shared" si="113"/>
        <v>0</v>
      </c>
      <c r="BC118" s="10">
        <f t="shared" si="113"/>
        <v>0</v>
      </c>
      <c r="BD118" s="7">
        <f t="shared" si="113"/>
        <v>0</v>
      </c>
      <c r="BE118" s="7">
        <f t="shared" si="113"/>
        <v>0</v>
      </c>
      <c r="BF118" s="11">
        <f t="shared" si="113"/>
        <v>0</v>
      </c>
      <c r="BG118" s="10">
        <f t="shared" si="113"/>
        <v>0</v>
      </c>
      <c r="BH118" s="11">
        <f t="shared" si="113"/>
        <v>0</v>
      </c>
      <c r="BI118" s="10">
        <f t="shared" si="113"/>
        <v>0</v>
      </c>
      <c r="BJ118" s="11">
        <f t="shared" si="113"/>
        <v>0</v>
      </c>
      <c r="BK118" s="10">
        <f t="shared" si="113"/>
        <v>0</v>
      </c>
      <c r="BL118" s="11">
        <f t="shared" si="113"/>
        <v>0</v>
      </c>
      <c r="BM118" s="10">
        <f t="shared" si="113"/>
        <v>0</v>
      </c>
      <c r="BN118" s="7">
        <f t="shared" si="113"/>
        <v>0</v>
      </c>
      <c r="BO118" s="11">
        <f t="shared" si="113"/>
        <v>0</v>
      </c>
      <c r="BP118" s="10">
        <f t="shared" si="113"/>
        <v>0</v>
      </c>
      <c r="BQ118" s="11">
        <f t="shared" si="113"/>
        <v>0</v>
      </c>
      <c r="BR118" s="10">
        <f aca="true" t="shared" si="114" ref="BR118:CW118">SUM(BR114:BR117)</f>
        <v>0</v>
      </c>
      <c r="BS118" s="11">
        <f t="shared" si="114"/>
        <v>0</v>
      </c>
      <c r="BT118" s="10">
        <f t="shared" si="114"/>
        <v>0</v>
      </c>
      <c r="BU118" s="11">
        <f t="shared" si="114"/>
        <v>0</v>
      </c>
      <c r="BV118" s="10">
        <f t="shared" si="114"/>
        <v>0</v>
      </c>
      <c r="BW118" s="7">
        <f t="shared" si="114"/>
        <v>0</v>
      </c>
      <c r="BX118" s="7">
        <f t="shared" si="114"/>
        <v>0</v>
      </c>
      <c r="BY118" s="11">
        <f t="shared" si="114"/>
        <v>0</v>
      </c>
      <c r="BZ118" s="10">
        <f t="shared" si="114"/>
        <v>0</v>
      </c>
      <c r="CA118" s="11">
        <f t="shared" si="114"/>
        <v>0</v>
      </c>
      <c r="CB118" s="10">
        <f t="shared" si="114"/>
        <v>0</v>
      </c>
      <c r="CC118" s="11">
        <f t="shared" si="114"/>
        <v>0</v>
      </c>
      <c r="CD118" s="10">
        <f t="shared" si="114"/>
        <v>0</v>
      </c>
      <c r="CE118" s="11">
        <f t="shared" si="114"/>
        <v>0</v>
      </c>
      <c r="CF118" s="10">
        <f t="shared" si="114"/>
        <v>0</v>
      </c>
      <c r="CG118" s="7">
        <f t="shared" si="114"/>
        <v>0</v>
      </c>
      <c r="CH118" s="11">
        <f t="shared" si="114"/>
        <v>0</v>
      </c>
      <c r="CI118" s="10">
        <f t="shared" si="114"/>
        <v>0</v>
      </c>
      <c r="CJ118" s="11">
        <f t="shared" si="114"/>
        <v>0</v>
      </c>
      <c r="CK118" s="10">
        <f t="shared" si="114"/>
        <v>0</v>
      </c>
      <c r="CL118" s="11">
        <f t="shared" si="114"/>
        <v>0</v>
      </c>
      <c r="CM118" s="10">
        <f t="shared" si="114"/>
        <v>0</v>
      </c>
      <c r="CN118" s="11">
        <f t="shared" si="114"/>
        <v>0</v>
      </c>
      <c r="CO118" s="10">
        <f t="shared" si="114"/>
        <v>0</v>
      </c>
      <c r="CP118" s="7">
        <f t="shared" si="114"/>
        <v>0</v>
      </c>
      <c r="CQ118" s="7">
        <f t="shared" si="114"/>
        <v>0</v>
      </c>
      <c r="CR118" s="11">
        <f t="shared" si="114"/>
        <v>2</v>
      </c>
      <c r="CS118" s="10">
        <f t="shared" si="114"/>
        <v>0</v>
      </c>
      <c r="CT118" s="11">
        <f t="shared" si="114"/>
        <v>0</v>
      </c>
      <c r="CU118" s="10">
        <f t="shared" si="114"/>
        <v>0</v>
      </c>
      <c r="CV118" s="11">
        <f t="shared" si="114"/>
        <v>0</v>
      </c>
      <c r="CW118" s="10">
        <f t="shared" si="114"/>
        <v>0</v>
      </c>
      <c r="CX118" s="11">
        <f aca="true" t="shared" si="115" ref="CX118:EC118">SUM(CX114:CX117)</f>
        <v>0</v>
      </c>
      <c r="CY118" s="10">
        <f t="shared" si="115"/>
        <v>0</v>
      </c>
      <c r="CZ118" s="7">
        <f t="shared" si="115"/>
        <v>0</v>
      </c>
      <c r="DA118" s="11">
        <f t="shared" si="115"/>
        <v>0</v>
      </c>
      <c r="DB118" s="10">
        <f t="shared" si="115"/>
        <v>0</v>
      </c>
      <c r="DC118" s="11">
        <f t="shared" si="115"/>
        <v>0</v>
      </c>
      <c r="DD118" s="10">
        <f t="shared" si="115"/>
        <v>0</v>
      </c>
      <c r="DE118" s="11">
        <f t="shared" si="115"/>
        <v>0</v>
      </c>
      <c r="DF118" s="10">
        <f t="shared" si="115"/>
        <v>0</v>
      </c>
      <c r="DG118" s="11">
        <f t="shared" si="115"/>
        <v>0</v>
      </c>
      <c r="DH118" s="10">
        <f t="shared" si="115"/>
        <v>0</v>
      </c>
      <c r="DI118" s="7">
        <f t="shared" si="115"/>
        <v>0</v>
      </c>
      <c r="DJ118" s="7">
        <f t="shared" si="115"/>
        <v>0</v>
      </c>
      <c r="DK118" s="11">
        <f t="shared" si="115"/>
        <v>0</v>
      </c>
      <c r="DL118" s="10">
        <f t="shared" si="115"/>
        <v>0</v>
      </c>
      <c r="DM118" s="11">
        <f t="shared" si="115"/>
        <v>0</v>
      </c>
      <c r="DN118" s="10">
        <f t="shared" si="115"/>
        <v>0</v>
      </c>
      <c r="DO118" s="11">
        <f t="shared" si="115"/>
        <v>0</v>
      </c>
      <c r="DP118" s="10">
        <f t="shared" si="115"/>
        <v>0</v>
      </c>
      <c r="DQ118" s="11">
        <f t="shared" si="115"/>
        <v>0</v>
      </c>
      <c r="DR118" s="10">
        <f t="shared" si="115"/>
        <v>0</v>
      </c>
      <c r="DS118" s="7">
        <f t="shared" si="115"/>
        <v>0</v>
      </c>
      <c r="DT118" s="11">
        <f t="shared" si="115"/>
        <v>0</v>
      </c>
      <c r="DU118" s="10">
        <f t="shared" si="115"/>
        <v>0</v>
      </c>
      <c r="DV118" s="11">
        <f t="shared" si="115"/>
        <v>0</v>
      </c>
      <c r="DW118" s="10">
        <f t="shared" si="115"/>
        <v>0</v>
      </c>
      <c r="DX118" s="11">
        <f t="shared" si="115"/>
        <v>0</v>
      </c>
      <c r="DY118" s="10">
        <f t="shared" si="115"/>
        <v>0</v>
      </c>
      <c r="DZ118" s="11">
        <f t="shared" si="115"/>
        <v>0</v>
      </c>
      <c r="EA118" s="10">
        <f t="shared" si="115"/>
        <v>0</v>
      </c>
      <c r="EB118" s="7">
        <f t="shared" si="115"/>
        <v>0</v>
      </c>
      <c r="EC118" s="7">
        <f t="shared" si="115"/>
        <v>0</v>
      </c>
      <c r="ED118" s="11">
        <f aca="true" t="shared" si="116" ref="ED118:FI118">SUM(ED114:ED117)</f>
        <v>0</v>
      </c>
      <c r="EE118" s="10">
        <f t="shared" si="116"/>
        <v>0</v>
      </c>
      <c r="EF118" s="11">
        <f t="shared" si="116"/>
        <v>0</v>
      </c>
      <c r="EG118" s="10">
        <f t="shared" si="116"/>
        <v>0</v>
      </c>
      <c r="EH118" s="11">
        <f t="shared" si="116"/>
        <v>0</v>
      </c>
      <c r="EI118" s="10">
        <f t="shared" si="116"/>
        <v>0</v>
      </c>
      <c r="EJ118" s="11">
        <f t="shared" si="116"/>
        <v>0</v>
      </c>
      <c r="EK118" s="10">
        <f t="shared" si="116"/>
        <v>0</v>
      </c>
      <c r="EL118" s="7">
        <f t="shared" si="116"/>
        <v>0</v>
      </c>
      <c r="EM118" s="11">
        <f t="shared" si="116"/>
        <v>0</v>
      </c>
      <c r="EN118" s="10">
        <f t="shared" si="116"/>
        <v>0</v>
      </c>
      <c r="EO118" s="11">
        <f t="shared" si="116"/>
        <v>0</v>
      </c>
      <c r="EP118" s="10">
        <f t="shared" si="116"/>
        <v>0</v>
      </c>
      <c r="EQ118" s="11">
        <f t="shared" si="116"/>
        <v>0</v>
      </c>
      <c r="ER118" s="10">
        <f t="shared" si="116"/>
        <v>0</v>
      </c>
      <c r="ES118" s="11">
        <f t="shared" si="116"/>
        <v>0</v>
      </c>
      <c r="ET118" s="10">
        <f t="shared" si="116"/>
        <v>0</v>
      </c>
      <c r="EU118" s="7">
        <f t="shared" si="116"/>
        <v>0</v>
      </c>
      <c r="EV118" s="7">
        <f t="shared" si="116"/>
        <v>0</v>
      </c>
      <c r="EW118" s="11">
        <f t="shared" si="116"/>
        <v>0</v>
      </c>
      <c r="EX118" s="10">
        <f t="shared" si="116"/>
        <v>0</v>
      </c>
      <c r="EY118" s="11">
        <f t="shared" si="116"/>
        <v>0</v>
      </c>
      <c r="EZ118" s="10">
        <f t="shared" si="116"/>
        <v>0</v>
      </c>
      <c r="FA118" s="11">
        <f t="shared" si="116"/>
        <v>0</v>
      </c>
      <c r="FB118" s="10">
        <f t="shared" si="116"/>
        <v>0</v>
      </c>
      <c r="FC118" s="11">
        <f t="shared" si="116"/>
        <v>0</v>
      </c>
      <c r="FD118" s="10">
        <f t="shared" si="116"/>
        <v>0</v>
      </c>
      <c r="FE118" s="7">
        <f t="shared" si="116"/>
        <v>0</v>
      </c>
      <c r="FF118" s="11">
        <f t="shared" si="116"/>
        <v>0</v>
      </c>
      <c r="FG118" s="10">
        <f t="shared" si="116"/>
        <v>0</v>
      </c>
      <c r="FH118" s="11">
        <f t="shared" si="116"/>
        <v>0</v>
      </c>
      <c r="FI118" s="10">
        <f t="shared" si="116"/>
        <v>0</v>
      </c>
      <c r="FJ118" s="11">
        <f aca="true" t="shared" si="117" ref="FJ118:FO118">SUM(FJ114:FJ117)</f>
        <v>0</v>
      </c>
      <c r="FK118" s="10">
        <f t="shared" si="117"/>
        <v>0</v>
      </c>
      <c r="FL118" s="11">
        <f t="shared" si="117"/>
        <v>0</v>
      </c>
      <c r="FM118" s="10">
        <f t="shared" si="117"/>
        <v>0</v>
      </c>
      <c r="FN118" s="7">
        <f t="shared" si="117"/>
        <v>0</v>
      </c>
      <c r="FO118" s="7">
        <f t="shared" si="117"/>
        <v>0</v>
      </c>
    </row>
    <row r="119" spans="1:171" ht="19.5" customHeight="1">
      <c r="A119" s="14" t="s">
        <v>238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4"/>
      <c r="FO119" s="15"/>
    </row>
    <row r="120" spans="1:171" ht="12">
      <c r="A120" s="6"/>
      <c r="B120" s="6"/>
      <c r="C120" s="6"/>
      <c r="D120" s="6" t="s">
        <v>239</v>
      </c>
      <c r="E120" s="3" t="s">
        <v>240</v>
      </c>
      <c r="F120" s="6">
        <f>COUNTIF(T120:FM120,"e")</f>
        <v>0</v>
      </c>
      <c r="G120" s="6">
        <f>COUNTIF(T120:FM120,"z")</f>
        <v>1</v>
      </c>
      <c r="H120" s="6">
        <f>SUM(I120:P120)</f>
        <v>24</v>
      </c>
      <c r="I120" s="6">
        <f>T120+AM120+BF120+BY120+CR120+DK120+ED120+EW120</f>
        <v>0</v>
      </c>
      <c r="J120" s="6">
        <f>V120+AO120+BH120+CA120+CT120+DM120+EF120+EY120</f>
        <v>24</v>
      </c>
      <c r="K120" s="6">
        <f>X120+AQ120+BJ120+CC120+CV120+DO120+EH120+FA120</f>
        <v>0</v>
      </c>
      <c r="L120" s="6">
        <f>Z120+AS120+BL120+CE120+CX120+DQ120+EJ120+FC120</f>
        <v>0</v>
      </c>
      <c r="M120" s="6">
        <f>AC120+AV120+BO120+CH120+DA120+DT120+EM120+FF120</f>
        <v>0</v>
      </c>
      <c r="N120" s="6">
        <f>AE120+AX120+BQ120+CJ120+DC120+DV120+EO120+FH120</f>
        <v>0</v>
      </c>
      <c r="O120" s="6">
        <f>AG120+AZ120+BS120+CL120+DE120+DX120+EQ120+FJ120</f>
        <v>0</v>
      </c>
      <c r="P120" s="6">
        <f>AI120+BB120+BU120+CN120+DG120+DZ120+ES120+FL120</f>
        <v>0</v>
      </c>
      <c r="Q120" s="7">
        <f>AL120+BE120+BX120+CQ120+DJ120+EC120+EV120+FO120</f>
        <v>0</v>
      </c>
      <c r="R120" s="7">
        <f>AK120+BD120+BW120+CP120+DI120+EB120+EU120+FN120</f>
        <v>0</v>
      </c>
      <c r="S120" s="7">
        <v>0</v>
      </c>
      <c r="T120" s="11"/>
      <c r="U120" s="10"/>
      <c r="V120" s="11">
        <v>24</v>
      </c>
      <c r="W120" s="10" t="s">
        <v>60</v>
      </c>
      <c r="X120" s="11"/>
      <c r="Y120" s="10"/>
      <c r="Z120" s="11"/>
      <c r="AA120" s="10"/>
      <c r="AB120" s="7">
        <v>0</v>
      </c>
      <c r="AC120" s="11"/>
      <c r="AD120" s="10"/>
      <c r="AE120" s="11"/>
      <c r="AF120" s="10"/>
      <c r="AG120" s="11"/>
      <c r="AH120" s="10"/>
      <c r="AI120" s="11"/>
      <c r="AJ120" s="10"/>
      <c r="AK120" s="7"/>
      <c r="AL120" s="7">
        <f>AB120+AK120</f>
        <v>0</v>
      </c>
      <c r="AM120" s="11"/>
      <c r="AN120" s="10"/>
      <c r="AO120" s="11"/>
      <c r="AP120" s="10"/>
      <c r="AQ120" s="11"/>
      <c r="AR120" s="10"/>
      <c r="AS120" s="11"/>
      <c r="AT120" s="10"/>
      <c r="AU120" s="7"/>
      <c r="AV120" s="11"/>
      <c r="AW120" s="10"/>
      <c r="AX120" s="11"/>
      <c r="AY120" s="10"/>
      <c r="AZ120" s="11"/>
      <c r="BA120" s="10"/>
      <c r="BB120" s="11"/>
      <c r="BC120" s="10"/>
      <c r="BD120" s="7"/>
      <c r="BE120" s="7">
        <f>AU120+BD120</f>
        <v>0</v>
      </c>
      <c r="BF120" s="11"/>
      <c r="BG120" s="10"/>
      <c r="BH120" s="11"/>
      <c r="BI120" s="10"/>
      <c r="BJ120" s="11"/>
      <c r="BK120" s="10"/>
      <c r="BL120" s="11"/>
      <c r="BM120" s="10"/>
      <c r="BN120" s="7"/>
      <c r="BO120" s="11"/>
      <c r="BP120" s="10"/>
      <c r="BQ120" s="11"/>
      <c r="BR120" s="10"/>
      <c r="BS120" s="11"/>
      <c r="BT120" s="10"/>
      <c r="BU120" s="11"/>
      <c r="BV120" s="10"/>
      <c r="BW120" s="7"/>
      <c r="BX120" s="7">
        <f>BN120+BW120</f>
        <v>0</v>
      </c>
      <c r="BY120" s="11"/>
      <c r="BZ120" s="10"/>
      <c r="CA120" s="11"/>
      <c r="CB120" s="10"/>
      <c r="CC120" s="11"/>
      <c r="CD120" s="10"/>
      <c r="CE120" s="11"/>
      <c r="CF120" s="10"/>
      <c r="CG120" s="7"/>
      <c r="CH120" s="11"/>
      <c r="CI120" s="10"/>
      <c r="CJ120" s="11"/>
      <c r="CK120" s="10"/>
      <c r="CL120" s="11"/>
      <c r="CM120" s="10"/>
      <c r="CN120" s="11"/>
      <c r="CO120" s="10"/>
      <c r="CP120" s="7"/>
      <c r="CQ120" s="7">
        <f>CG120+CP120</f>
        <v>0</v>
      </c>
      <c r="CR120" s="11"/>
      <c r="CS120" s="10"/>
      <c r="CT120" s="11"/>
      <c r="CU120" s="10"/>
      <c r="CV120" s="11"/>
      <c r="CW120" s="10"/>
      <c r="CX120" s="11"/>
      <c r="CY120" s="10"/>
      <c r="CZ120" s="7"/>
      <c r="DA120" s="11"/>
      <c r="DB120" s="10"/>
      <c r="DC120" s="11"/>
      <c r="DD120" s="10"/>
      <c r="DE120" s="11"/>
      <c r="DF120" s="10"/>
      <c r="DG120" s="11"/>
      <c r="DH120" s="10"/>
      <c r="DI120" s="7"/>
      <c r="DJ120" s="7">
        <f>CZ120+DI120</f>
        <v>0</v>
      </c>
      <c r="DK120" s="11"/>
      <c r="DL120" s="10"/>
      <c r="DM120" s="11"/>
      <c r="DN120" s="10"/>
      <c r="DO120" s="11"/>
      <c r="DP120" s="10"/>
      <c r="DQ120" s="11"/>
      <c r="DR120" s="10"/>
      <c r="DS120" s="7"/>
      <c r="DT120" s="11"/>
      <c r="DU120" s="10"/>
      <c r="DV120" s="11"/>
      <c r="DW120" s="10"/>
      <c r="DX120" s="11"/>
      <c r="DY120" s="10"/>
      <c r="DZ120" s="11"/>
      <c r="EA120" s="10"/>
      <c r="EB120" s="7"/>
      <c r="EC120" s="7">
        <f>DS120+EB120</f>
        <v>0</v>
      </c>
      <c r="ED120" s="11"/>
      <c r="EE120" s="10"/>
      <c r="EF120" s="11"/>
      <c r="EG120" s="10"/>
      <c r="EH120" s="11"/>
      <c r="EI120" s="10"/>
      <c r="EJ120" s="11"/>
      <c r="EK120" s="10"/>
      <c r="EL120" s="7"/>
      <c r="EM120" s="11"/>
      <c r="EN120" s="10"/>
      <c r="EO120" s="11"/>
      <c r="EP120" s="10"/>
      <c r="EQ120" s="11"/>
      <c r="ER120" s="10"/>
      <c r="ES120" s="11"/>
      <c r="ET120" s="10"/>
      <c r="EU120" s="7"/>
      <c r="EV120" s="7">
        <f>EL120+EU120</f>
        <v>0</v>
      </c>
      <c r="EW120" s="11"/>
      <c r="EX120" s="10"/>
      <c r="EY120" s="11"/>
      <c r="EZ120" s="10"/>
      <c r="FA120" s="11"/>
      <c r="FB120" s="10"/>
      <c r="FC120" s="11"/>
      <c r="FD120" s="10"/>
      <c r="FE120" s="7"/>
      <c r="FF120" s="11"/>
      <c r="FG120" s="10"/>
      <c r="FH120" s="11"/>
      <c r="FI120" s="10"/>
      <c r="FJ120" s="11"/>
      <c r="FK120" s="10"/>
      <c r="FL120" s="11"/>
      <c r="FM120" s="10"/>
      <c r="FN120" s="7"/>
      <c r="FO120" s="7">
        <f>FE120+FN120</f>
        <v>0</v>
      </c>
    </row>
    <row r="121" spans="1:171" ht="15.75" customHeight="1">
      <c r="A121" s="6"/>
      <c r="B121" s="6"/>
      <c r="C121" s="6"/>
      <c r="D121" s="6"/>
      <c r="E121" s="6" t="s">
        <v>75</v>
      </c>
      <c r="F121" s="6">
        <f aca="true" t="shared" si="118" ref="F121:AK121">SUM(F120:F120)</f>
        <v>0</v>
      </c>
      <c r="G121" s="6">
        <f t="shared" si="118"/>
        <v>1</v>
      </c>
      <c r="H121" s="6">
        <f t="shared" si="118"/>
        <v>24</v>
      </c>
      <c r="I121" s="6">
        <f t="shared" si="118"/>
        <v>0</v>
      </c>
      <c r="J121" s="6">
        <f t="shared" si="118"/>
        <v>24</v>
      </c>
      <c r="K121" s="6">
        <f t="shared" si="118"/>
        <v>0</v>
      </c>
      <c r="L121" s="6">
        <f t="shared" si="118"/>
        <v>0</v>
      </c>
      <c r="M121" s="6">
        <f t="shared" si="118"/>
        <v>0</v>
      </c>
      <c r="N121" s="6">
        <f t="shared" si="118"/>
        <v>0</v>
      </c>
      <c r="O121" s="6">
        <f t="shared" si="118"/>
        <v>0</v>
      </c>
      <c r="P121" s="6">
        <f t="shared" si="118"/>
        <v>0</v>
      </c>
      <c r="Q121" s="7">
        <f t="shared" si="118"/>
        <v>0</v>
      </c>
      <c r="R121" s="7">
        <f t="shared" si="118"/>
        <v>0</v>
      </c>
      <c r="S121" s="7">
        <f t="shared" si="118"/>
        <v>0</v>
      </c>
      <c r="T121" s="11">
        <f t="shared" si="118"/>
        <v>0</v>
      </c>
      <c r="U121" s="10">
        <f t="shared" si="118"/>
        <v>0</v>
      </c>
      <c r="V121" s="11">
        <f t="shared" si="118"/>
        <v>24</v>
      </c>
      <c r="W121" s="10">
        <f t="shared" si="118"/>
        <v>0</v>
      </c>
      <c r="X121" s="11">
        <f t="shared" si="118"/>
        <v>0</v>
      </c>
      <c r="Y121" s="10">
        <f t="shared" si="118"/>
        <v>0</v>
      </c>
      <c r="Z121" s="11">
        <f t="shared" si="118"/>
        <v>0</v>
      </c>
      <c r="AA121" s="10">
        <f t="shared" si="118"/>
        <v>0</v>
      </c>
      <c r="AB121" s="7">
        <f t="shared" si="118"/>
        <v>0</v>
      </c>
      <c r="AC121" s="11">
        <f t="shared" si="118"/>
        <v>0</v>
      </c>
      <c r="AD121" s="10">
        <f t="shared" si="118"/>
        <v>0</v>
      </c>
      <c r="AE121" s="11">
        <f t="shared" si="118"/>
        <v>0</v>
      </c>
      <c r="AF121" s="10">
        <f t="shared" si="118"/>
        <v>0</v>
      </c>
      <c r="AG121" s="11">
        <f t="shared" si="118"/>
        <v>0</v>
      </c>
      <c r="AH121" s="10">
        <f t="shared" si="118"/>
        <v>0</v>
      </c>
      <c r="AI121" s="11">
        <f t="shared" si="118"/>
        <v>0</v>
      </c>
      <c r="AJ121" s="10">
        <f t="shared" si="118"/>
        <v>0</v>
      </c>
      <c r="AK121" s="7">
        <f t="shared" si="118"/>
        <v>0</v>
      </c>
      <c r="AL121" s="7">
        <f aca="true" t="shared" si="119" ref="AL121:BQ121">SUM(AL120:AL120)</f>
        <v>0</v>
      </c>
      <c r="AM121" s="11">
        <f t="shared" si="119"/>
        <v>0</v>
      </c>
      <c r="AN121" s="10">
        <f t="shared" si="119"/>
        <v>0</v>
      </c>
      <c r="AO121" s="11">
        <f t="shared" si="119"/>
        <v>0</v>
      </c>
      <c r="AP121" s="10">
        <f t="shared" si="119"/>
        <v>0</v>
      </c>
      <c r="AQ121" s="11">
        <f t="shared" si="119"/>
        <v>0</v>
      </c>
      <c r="AR121" s="10">
        <f t="shared" si="119"/>
        <v>0</v>
      </c>
      <c r="AS121" s="11">
        <f t="shared" si="119"/>
        <v>0</v>
      </c>
      <c r="AT121" s="10">
        <f t="shared" si="119"/>
        <v>0</v>
      </c>
      <c r="AU121" s="7">
        <f t="shared" si="119"/>
        <v>0</v>
      </c>
      <c r="AV121" s="11">
        <f t="shared" si="119"/>
        <v>0</v>
      </c>
      <c r="AW121" s="10">
        <f t="shared" si="119"/>
        <v>0</v>
      </c>
      <c r="AX121" s="11">
        <f t="shared" si="119"/>
        <v>0</v>
      </c>
      <c r="AY121" s="10">
        <f t="shared" si="119"/>
        <v>0</v>
      </c>
      <c r="AZ121" s="11">
        <f t="shared" si="119"/>
        <v>0</v>
      </c>
      <c r="BA121" s="10">
        <f t="shared" si="119"/>
        <v>0</v>
      </c>
      <c r="BB121" s="11">
        <f t="shared" si="119"/>
        <v>0</v>
      </c>
      <c r="BC121" s="10">
        <f t="shared" si="119"/>
        <v>0</v>
      </c>
      <c r="BD121" s="7">
        <f t="shared" si="119"/>
        <v>0</v>
      </c>
      <c r="BE121" s="7">
        <f t="shared" si="119"/>
        <v>0</v>
      </c>
      <c r="BF121" s="11">
        <f t="shared" si="119"/>
        <v>0</v>
      </c>
      <c r="BG121" s="10">
        <f t="shared" si="119"/>
        <v>0</v>
      </c>
      <c r="BH121" s="11">
        <f t="shared" si="119"/>
        <v>0</v>
      </c>
      <c r="BI121" s="10">
        <f t="shared" si="119"/>
        <v>0</v>
      </c>
      <c r="BJ121" s="11">
        <f t="shared" si="119"/>
        <v>0</v>
      </c>
      <c r="BK121" s="10">
        <f t="shared" si="119"/>
        <v>0</v>
      </c>
      <c r="BL121" s="11">
        <f t="shared" si="119"/>
        <v>0</v>
      </c>
      <c r="BM121" s="10">
        <f t="shared" si="119"/>
        <v>0</v>
      </c>
      <c r="BN121" s="7">
        <f t="shared" si="119"/>
        <v>0</v>
      </c>
      <c r="BO121" s="11">
        <f t="shared" si="119"/>
        <v>0</v>
      </c>
      <c r="BP121" s="10">
        <f t="shared" si="119"/>
        <v>0</v>
      </c>
      <c r="BQ121" s="11">
        <f t="shared" si="119"/>
        <v>0</v>
      </c>
      <c r="BR121" s="10">
        <f aca="true" t="shared" si="120" ref="BR121:CW121">SUM(BR120:BR120)</f>
        <v>0</v>
      </c>
      <c r="BS121" s="11">
        <f t="shared" si="120"/>
        <v>0</v>
      </c>
      <c r="BT121" s="10">
        <f t="shared" si="120"/>
        <v>0</v>
      </c>
      <c r="BU121" s="11">
        <f t="shared" si="120"/>
        <v>0</v>
      </c>
      <c r="BV121" s="10">
        <f t="shared" si="120"/>
        <v>0</v>
      </c>
      <c r="BW121" s="7">
        <f t="shared" si="120"/>
        <v>0</v>
      </c>
      <c r="BX121" s="7">
        <f t="shared" si="120"/>
        <v>0</v>
      </c>
      <c r="BY121" s="11">
        <f t="shared" si="120"/>
        <v>0</v>
      </c>
      <c r="BZ121" s="10">
        <f t="shared" si="120"/>
        <v>0</v>
      </c>
      <c r="CA121" s="11">
        <f t="shared" si="120"/>
        <v>0</v>
      </c>
      <c r="CB121" s="10">
        <f t="shared" si="120"/>
        <v>0</v>
      </c>
      <c r="CC121" s="11">
        <f t="shared" si="120"/>
        <v>0</v>
      </c>
      <c r="CD121" s="10">
        <f t="shared" si="120"/>
        <v>0</v>
      </c>
      <c r="CE121" s="11">
        <f t="shared" si="120"/>
        <v>0</v>
      </c>
      <c r="CF121" s="10">
        <f t="shared" si="120"/>
        <v>0</v>
      </c>
      <c r="CG121" s="7">
        <f t="shared" si="120"/>
        <v>0</v>
      </c>
      <c r="CH121" s="11">
        <f t="shared" si="120"/>
        <v>0</v>
      </c>
      <c r="CI121" s="10">
        <f t="shared" si="120"/>
        <v>0</v>
      </c>
      <c r="CJ121" s="11">
        <f t="shared" si="120"/>
        <v>0</v>
      </c>
      <c r="CK121" s="10">
        <f t="shared" si="120"/>
        <v>0</v>
      </c>
      <c r="CL121" s="11">
        <f t="shared" si="120"/>
        <v>0</v>
      </c>
      <c r="CM121" s="10">
        <f t="shared" si="120"/>
        <v>0</v>
      </c>
      <c r="CN121" s="11">
        <f t="shared" si="120"/>
        <v>0</v>
      </c>
      <c r="CO121" s="10">
        <f t="shared" si="120"/>
        <v>0</v>
      </c>
      <c r="CP121" s="7">
        <f t="shared" si="120"/>
        <v>0</v>
      </c>
      <c r="CQ121" s="7">
        <f t="shared" si="120"/>
        <v>0</v>
      </c>
      <c r="CR121" s="11">
        <f t="shared" si="120"/>
        <v>0</v>
      </c>
      <c r="CS121" s="10">
        <f t="shared" si="120"/>
        <v>0</v>
      </c>
      <c r="CT121" s="11">
        <f t="shared" si="120"/>
        <v>0</v>
      </c>
      <c r="CU121" s="10">
        <f t="shared" si="120"/>
        <v>0</v>
      </c>
      <c r="CV121" s="11">
        <f t="shared" si="120"/>
        <v>0</v>
      </c>
      <c r="CW121" s="10">
        <f t="shared" si="120"/>
        <v>0</v>
      </c>
      <c r="CX121" s="11">
        <f aca="true" t="shared" si="121" ref="CX121:EC121">SUM(CX120:CX120)</f>
        <v>0</v>
      </c>
      <c r="CY121" s="10">
        <f t="shared" si="121"/>
        <v>0</v>
      </c>
      <c r="CZ121" s="7">
        <f t="shared" si="121"/>
        <v>0</v>
      </c>
      <c r="DA121" s="11">
        <f t="shared" si="121"/>
        <v>0</v>
      </c>
      <c r="DB121" s="10">
        <f t="shared" si="121"/>
        <v>0</v>
      </c>
      <c r="DC121" s="11">
        <f t="shared" si="121"/>
        <v>0</v>
      </c>
      <c r="DD121" s="10">
        <f t="shared" si="121"/>
        <v>0</v>
      </c>
      <c r="DE121" s="11">
        <f t="shared" si="121"/>
        <v>0</v>
      </c>
      <c r="DF121" s="10">
        <f t="shared" si="121"/>
        <v>0</v>
      </c>
      <c r="DG121" s="11">
        <f t="shared" si="121"/>
        <v>0</v>
      </c>
      <c r="DH121" s="10">
        <f t="shared" si="121"/>
        <v>0</v>
      </c>
      <c r="DI121" s="7">
        <f t="shared" si="121"/>
        <v>0</v>
      </c>
      <c r="DJ121" s="7">
        <f t="shared" si="121"/>
        <v>0</v>
      </c>
      <c r="DK121" s="11">
        <f t="shared" si="121"/>
        <v>0</v>
      </c>
      <c r="DL121" s="10">
        <f t="shared" si="121"/>
        <v>0</v>
      </c>
      <c r="DM121" s="11">
        <f t="shared" si="121"/>
        <v>0</v>
      </c>
      <c r="DN121" s="10">
        <f t="shared" si="121"/>
        <v>0</v>
      </c>
      <c r="DO121" s="11">
        <f t="shared" si="121"/>
        <v>0</v>
      </c>
      <c r="DP121" s="10">
        <f t="shared" si="121"/>
        <v>0</v>
      </c>
      <c r="DQ121" s="11">
        <f t="shared" si="121"/>
        <v>0</v>
      </c>
      <c r="DR121" s="10">
        <f t="shared" si="121"/>
        <v>0</v>
      </c>
      <c r="DS121" s="7">
        <f t="shared" si="121"/>
        <v>0</v>
      </c>
      <c r="DT121" s="11">
        <f t="shared" si="121"/>
        <v>0</v>
      </c>
      <c r="DU121" s="10">
        <f t="shared" si="121"/>
        <v>0</v>
      </c>
      <c r="DV121" s="11">
        <f t="shared" si="121"/>
        <v>0</v>
      </c>
      <c r="DW121" s="10">
        <f t="shared" si="121"/>
        <v>0</v>
      </c>
      <c r="DX121" s="11">
        <f t="shared" si="121"/>
        <v>0</v>
      </c>
      <c r="DY121" s="10">
        <f t="shared" si="121"/>
        <v>0</v>
      </c>
      <c r="DZ121" s="11">
        <f t="shared" si="121"/>
        <v>0</v>
      </c>
      <c r="EA121" s="10">
        <f t="shared" si="121"/>
        <v>0</v>
      </c>
      <c r="EB121" s="7">
        <f t="shared" si="121"/>
        <v>0</v>
      </c>
      <c r="EC121" s="7">
        <f t="shared" si="121"/>
        <v>0</v>
      </c>
      <c r="ED121" s="11">
        <f aca="true" t="shared" si="122" ref="ED121:FI121">SUM(ED120:ED120)</f>
        <v>0</v>
      </c>
      <c r="EE121" s="10">
        <f t="shared" si="122"/>
        <v>0</v>
      </c>
      <c r="EF121" s="11">
        <f t="shared" si="122"/>
        <v>0</v>
      </c>
      <c r="EG121" s="10">
        <f t="shared" si="122"/>
        <v>0</v>
      </c>
      <c r="EH121" s="11">
        <f t="shared" si="122"/>
        <v>0</v>
      </c>
      <c r="EI121" s="10">
        <f t="shared" si="122"/>
        <v>0</v>
      </c>
      <c r="EJ121" s="11">
        <f t="shared" si="122"/>
        <v>0</v>
      </c>
      <c r="EK121" s="10">
        <f t="shared" si="122"/>
        <v>0</v>
      </c>
      <c r="EL121" s="7">
        <f t="shared" si="122"/>
        <v>0</v>
      </c>
      <c r="EM121" s="11">
        <f t="shared" si="122"/>
        <v>0</v>
      </c>
      <c r="EN121" s="10">
        <f t="shared" si="122"/>
        <v>0</v>
      </c>
      <c r="EO121" s="11">
        <f t="shared" si="122"/>
        <v>0</v>
      </c>
      <c r="EP121" s="10">
        <f t="shared" si="122"/>
        <v>0</v>
      </c>
      <c r="EQ121" s="11">
        <f t="shared" si="122"/>
        <v>0</v>
      </c>
      <c r="ER121" s="10">
        <f t="shared" si="122"/>
        <v>0</v>
      </c>
      <c r="ES121" s="11">
        <f t="shared" si="122"/>
        <v>0</v>
      </c>
      <c r="ET121" s="10">
        <f t="shared" si="122"/>
        <v>0</v>
      </c>
      <c r="EU121" s="7">
        <f t="shared" si="122"/>
        <v>0</v>
      </c>
      <c r="EV121" s="7">
        <f t="shared" si="122"/>
        <v>0</v>
      </c>
      <c r="EW121" s="11">
        <f t="shared" si="122"/>
        <v>0</v>
      </c>
      <c r="EX121" s="10">
        <f t="shared" si="122"/>
        <v>0</v>
      </c>
      <c r="EY121" s="11">
        <f t="shared" si="122"/>
        <v>0</v>
      </c>
      <c r="EZ121" s="10">
        <f t="shared" si="122"/>
        <v>0</v>
      </c>
      <c r="FA121" s="11">
        <f t="shared" si="122"/>
        <v>0</v>
      </c>
      <c r="FB121" s="10">
        <f t="shared" si="122"/>
        <v>0</v>
      </c>
      <c r="FC121" s="11">
        <f t="shared" si="122"/>
        <v>0</v>
      </c>
      <c r="FD121" s="10">
        <f t="shared" si="122"/>
        <v>0</v>
      </c>
      <c r="FE121" s="7">
        <f t="shared" si="122"/>
        <v>0</v>
      </c>
      <c r="FF121" s="11">
        <f t="shared" si="122"/>
        <v>0</v>
      </c>
      <c r="FG121" s="10">
        <f t="shared" si="122"/>
        <v>0</v>
      </c>
      <c r="FH121" s="11">
        <f t="shared" si="122"/>
        <v>0</v>
      </c>
      <c r="FI121" s="10">
        <f t="shared" si="122"/>
        <v>0</v>
      </c>
      <c r="FJ121" s="11">
        <f aca="true" t="shared" si="123" ref="FJ121:FO121">SUM(FJ120:FJ120)</f>
        <v>0</v>
      </c>
      <c r="FK121" s="10">
        <f t="shared" si="123"/>
        <v>0</v>
      </c>
      <c r="FL121" s="11">
        <f t="shared" si="123"/>
        <v>0</v>
      </c>
      <c r="FM121" s="10">
        <f t="shared" si="123"/>
        <v>0</v>
      </c>
      <c r="FN121" s="7">
        <f t="shared" si="123"/>
        <v>0</v>
      </c>
      <c r="FO121" s="7">
        <f t="shared" si="123"/>
        <v>0</v>
      </c>
    </row>
    <row r="122" spans="1:171" ht="19.5" customHeight="1">
      <c r="A122" s="6"/>
      <c r="B122" s="6"/>
      <c r="C122" s="6"/>
      <c r="D122" s="6"/>
      <c r="E122" s="8" t="s">
        <v>241</v>
      </c>
      <c r="F122" s="6">
        <f>F25+F32+F60+F74+F112+F118</f>
        <v>15</v>
      </c>
      <c r="G122" s="6">
        <f>G25+G32+G60+G74+G112+G118</f>
        <v>86</v>
      </c>
      <c r="H122" s="6">
        <f aca="true" t="shared" si="124" ref="H122:P122">H25+H32+H60+H74+H118</f>
        <v>2631</v>
      </c>
      <c r="I122" s="6">
        <f t="shared" si="124"/>
        <v>1096</v>
      </c>
      <c r="J122" s="6">
        <f t="shared" si="124"/>
        <v>300</v>
      </c>
      <c r="K122" s="6">
        <f t="shared" si="124"/>
        <v>150</v>
      </c>
      <c r="L122" s="6">
        <f t="shared" si="124"/>
        <v>30</v>
      </c>
      <c r="M122" s="6">
        <f t="shared" si="124"/>
        <v>965</v>
      </c>
      <c r="N122" s="6">
        <f t="shared" si="124"/>
        <v>90</v>
      </c>
      <c r="O122" s="6">
        <f t="shared" si="124"/>
        <v>0</v>
      </c>
      <c r="P122" s="6">
        <f t="shared" si="124"/>
        <v>0</v>
      </c>
      <c r="Q122" s="7">
        <f>Q25+Q32+Q60+Q74+Q112+Q118</f>
        <v>210</v>
      </c>
      <c r="R122" s="7">
        <f>R25+R32+R60+R74+R112+R118</f>
        <v>95.5</v>
      </c>
      <c r="S122" s="7">
        <f>S25+S32+S60+S74+S112+S118</f>
        <v>109.60000000000001</v>
      </c>
      <c r="T122" s="11">
        <f aca="true" t="shared" si="125" ref="T122:AA122">T25+T32+T60+T74+T118</f>
        <v>159</v>
      </c>
      <c r="U122" s="10">
        <f t="shared" si="125"/>
        <v>0</v>
      </c>
      <c r="V122" s="11">
        <f t="shared" si="125"/>
        <v>60</v>
      </c>
      <c r="W122" s="10">
        <f t="shared" si="125"/>
        <v>0</v>
      </c>
      <c r="X122" s="11">
        <f t="shared" si="125"/>
        <v>0</v>
      </c>
      <c r="Y122" s="10">
        <f t="shared" si="125"/>
        <v>0</v>
      </c>
      <c r="Z122" s="11">
        <f t="shared" si="125"/>
        <v>0</v>
      </c>
      <c r="AA122" s="10">
        <f t="shared" si="125"/>
        <v>0</v>
      </c>
      <c r="AB122" s="7">
        <f>AB25+AB32+AB60+AB74+AB112+AB118</f>
        <v>21</v>
      </c>
      <c r="AC122" s="11">
        <f aca="true" t="shared" si="126" ref="AC122:AJ122">AC25+AC32+AC60+AC74+AC118</f>
        <v>90</v>
      </c>
      <c r="AD122" s="10">
        <f t="shared" si="126"/>
        <v>0</v>
      </c>
      <c r="AE122" s="11">
        <f t="shared" si="126"/>
        <v>0</v>
      </c>
      <c r="AF122" s="10">
        <f t="shared" si="126"/>
        <v>0</v>
      </c>
      <c r="AG122" s="11">
        <f t="shared" si="126"/>
        <v>0</v>
      </c>
      <c r="AH122" s="10">
        <f t="shared" si="126"/>
        <v>0</v>
      </c>
      <c r="AI122" s="11">
        <f t="shared" si="126"/>
        <v>0</v>
      </c>
      <c r="AJ122" s="10">
        <f t="shared" si="126"/>
        <v>0</v>
      </c>
      <c r="AK122" s="7">
        <f>AK25+AK32+AK60+AK74+AK112+AK118</f>
        <v>9</v>
      </c>
      <c r="AL122" s="7">
        <f>AL25+AL32+AL60+AL74+AL112+AL118</f>
        <v>30</v>
      </c>
      <c r="AM122" s="11">
        <f aca="true" t="shared" si="127" ref="AM122:AT122">AM25+AM32+AM60+AM74+AM118</f>
        <v>165</v>
      </c>
      <c r="AN122" s="10">
        <f t="shared" si="127"/>
        <v>0</v>
      </c>
      <c r="AO122" s="11">
        <f t="shared" si="127"/>
        <v>105</v>
      </c>
      <c r="AP122" s="10">
        <f t="shared" si="127"/>
        <v>0</v>
      </c>
      <c r="AQ122" s="11">
        <f t="shared" si="127"/>
        <v>0</v>
      </c>
      <c r="AR122" s="10">
        <f t="shared" si="127"/>
        <v>0</v>
      </c>
      <c r="AS122" s="11">
        <f t="shared" si="127"/>
        <v>0</v>
      </c>
      <c r="AT122" s="10">
        <f t="shared" si="127"/>
        <v>0</v>
      </c>
      <c r="AU122" s="7">
        <f>AU25+AU32+AU60+AU74+AU112+AU118</f>
        <v>23</v>
      </c>
      <c r="AV122" s="11">
        <f aca="true" t="shared" si="128" ref="AV122:BC122">AV25+AV32+AV60+AV74+AV118</f>
        <v>90</v>
      </c>
      <c r="AW122" s="10">
        <f t="shared" si="128"/>
        <v>0</v>
      </c>
      <c r="AX122" s="11">
        <f t="shared" si="128"/>
        <v>0</v>
      </c>
      <c r="AY122" s="10">
        <f t="shared" si="128"/>
        <v>0</v>
      </c>
      <c r="AZ122" s="11">
        <f t="shared" si="128"/>
        <v>0</v>
      </c>
      <c r="BA122" s="10">
        <f t="shared" si="128"/>
        <v>0</v>
      </c>
      <c r="BB122" s="11">
        <f t="shared" si="128"/>
        <v>0</v>
      </c>
      <c r="BC122" s="10">
        <f t="shared" si="128"/>
        <v>0</v>
      </c>
      <c r="BD122" s="7">
        <f>BD25+BD32+BD60+BD74+BD112+BD118</f>
        <v>7</v>
      </c>
      <c r="BE122" s="7">
        <f>BE25+BE32+BE60+BE74+BE112+BE118</f>
        <v>30</v>
      </c>
      <c r="BF122" s="11">
        <f aca="true" t="shared" si="129" ref="BF122:BM122">BF25+BF32+BF60+BF74+BF118</f>
        <v>160</v>
      </c>
      <c r="BG122" s="10">
        <f t="shared" si="129"/>
        <v>0</v>
      </c>
      <c r="BH122" s="11">
        <f t="shared" si="129"/>
        <v>45</v>
      </c>
      <c r="BI122" s="10">
        <f t="shared" si="129"/>
        <v>0</v>
      </c>
      <c r="BJ122" s="11">
        <f t="shared" si="129"/>
        <v>0</v>
      </c>
      <c r="BK122" s="10">
        <f t="shared" si="129"/>
        <v>0</v>
      </c>
      <c r="BL122" s="11">
        <f t="shared" si="129"/>
        <v>0</v>
      </c>
      <c r="BM122" s="10">
        <f t="shared" si="129"/>
        <v>0</v>
      </c>
      <c r="BN122" s="7">
        <f>BN25+BN32+BN60+BN74+BN112+BN118</f>
        <v>15</v>
      </c>
      <c r="BO122" s="11">
        <f aca="true" t="shared" si="130" ref="BO122:BV122">BO25+BO32+BO60+BO74+BO118</f>
        <v>170</v>
      </c>
      <c r="BP122" s="10">
        <f t="shared" si="130"/>
        <v>0</v>
      </c>
      <c r="BQ122" s="11">
        <f t="shared" si="130"/>
        <v>0</v>
      </c>
      <c r="BR122" s="10">
        <f t="shared" si="130"/>
        <v>0</v>
      </c>
      <c r="BS122" s="11">
        <f t="shared" si="130"/>
        <v>0</v>
      </c>
      <c r="BT122" s="10">
        <f t="shared" si="130"/>
        <v>0</v>
      </c>
      <c r="BU122" s="11">
        <f t="shared" si="130"/>
        <v>0</v>
      </c>
      <c r="BV122" s="10">
        <f t="shared" si="130"/>
        <v>0</v>
      </c>
      <c r="BW122" s="7">
        <f>BW25+BW32+BW60+BW74+BW112+BW118</f>
        <v>15</v>
      </c>
      <c r="BX122" s="7">
        <f>BX25+BX32+BX60+BX74+BX112+BX118</f>
        <v>30</v>
      </c>
      <c r="BY122" s="11">
        <f aca="true" t="shared" si="131" ref="BY122:CF122">BY25+BY32+BY60+BY74+BY118</f>
        <v>180</v>
      </c>
      <c r="BZ122" s="10">
        <f t="shared" si="131"/>
        <v>0</v>
      </c>
      <c r="CA122" s="11">
        <f t="shared" si="131"/>
        <v>60</v>
      </c>
      <c r="CB122" s="10">
        <f t="shared" si="131"/>
        <v>0</v>
      </c>
      <c r="CC122" s="11">
        <f t="shared" si="131"/>
        <v>30</v>
      </c>
      <c r="CD122" s="10">
        <f t="shared" si="131"/>
        <v>0</v>
      </c>
      <c r="CE122" s="11">
        <f t="shared" si="131"/>
        <v>0</v>
      </c>
      <c r="CF122" s="10">
        <f t="shared" si="131"/>
        <v>0</v>
      </c>
      <c r="CG122" s="7">
        <f>CG25+CG32+CG60+CG74+CG112+CG118</f>
        <v>15.5</v>
      </c>
      <c r="CH122" s="11">
        <f aca="true" t="shared" si="132" ref="CH122:CO122">CH25+CH32+CH60+CH74+CH118</f>
        <v>225</v>
      </c>
      <c r="CI122" s="10">
        <f t="shared" si="132"/>
        <v>0</v>
      </c>
      <c r="CJ122" s="11">
        <f t="shared" si="132"/>
        <v>0</v>
      </c>
      <c r="CK122" s="10">
        <f t="shared" si="132"/>
        <v>0</v>
      </c>
      <c r="CL122" s="11">
        <f t="shared" si="132"/>
        <v>0</v>
      </c>
      <c r="CM122" s="10">
        <f t="shared" si="132"/>
        <v>0</v>
      </c>
      <c r="CN122" s="11">
        <f t="shared" si="132"/>
        <v>0</v>
      </c>
      <c r="CO122" s="10">
        <f t="shared" si="132"/>
        <v>0</v>
      </c>
      <c r="CP122" s="7">
        <f>CP25+CP32+CP60+CP74+CP112+CP118</f>
        <v>14.5</v>
      </c>
      <c r="CQ122" s="7">
        <f>CQ25+CQ32+CQ60+CQ74+CQ112+CQ118</f>
        <v>30</v>
      </c>
      <c r="CR122" s="11">
        <f aca="true" t="shared" si="133" ref="CR122:CY122">CR25+CR32+CR60+CR74+CR118</f>
        <v>177</v>
      </c>
      <c r="CS122" s="10">
        <f t="shared" si="133"/>
        <v>0</v>
      </c>
      <c r="CT122" s="11">
        <f t="shared" si="133"/>
        <v>0</v>
      </c>
      <c r="CU122" s="10">
        <f t="shared" si="133"/>
        <v>0</v>
      </c>
      <c r="CV122" s="11">
        <f t="shared" si="133"/>
        <v>60</v>
      </c>
      <c r="CW122" s="10">
        <f t="shared" si="133"/>
        <v>0</v>
      </c>
      <c r="CX122" s="11">
        <f t="shared" si="133"/>
        <v>0</v>
      </c>
      <c r="CY122" s="10">
        <f t="shared" si="133"/>
        <v>0</v>
      </c>
      <c r="CZ122" s="7">
        <f>CZ25+CZ32+CZ60+CZ74+CZ112+CZ118</f>
        <v>16</v>
      </c>
      <c r="DA122" s="11">
        <f aca="true" t="shared" si="134" ref="DA122:DH122">DA25+DA32+DA60+DA74+DA118</f>
        <v>165</v>
      </c>
      <c r="DB122" s="10">
        <f t="shared" si="134"/>
        <v>0</v>
      </c>
      <c r="DC122" s="11">
        <f t="shared" si="134"/>
        <v>45</v>
      </c>
      <c r="DD122" s="10">
        <f t="shared" si="134"/>
        <v>0</v>
      </c>
      <c r="DE122" s="11">
        <f t="shared" si="134"/>
        <v>0</v>
      </c>
      <c r="DF122" s="10">
        <f t="shared" si="134"/>
        <v>0</v>
      </c>
      <c r="DG122" s="11">
        <f t="shared" si="134"/>
        <v>0</v>
      </c>
      <c r="DH122" s="10">
        <f t="shared" si="134"/>
        <v>0</v>
      </c>
      <c r="DI122" s="7">
        <f>DI25+DI32+DI60+DI74+DI112+DI118</f>
        <v>14</v>
      </c>
      <c r="DJ122" s="7">
        <f>DJ25+DJ32+DJ60+DJ74+DJ112+DJ118</f>
        <v>30</v>
      </c>
      <c r="DK122" s="11">
        <f aca="true" t="shared" si="135" ref="DK122:DR122">DK25+DK32+DK60+DK74+DK118</f>
        <v>135</v>
      </c>
      <c r="DL122" s="10">
        <f t="shared" si="135"/>
        <v>0</v>
      </c>
      <c r="DM122" s="11">
        <f t="shared" si="135"/>
        <v>0</v>
      </c>
      <c r="DN122" s="10">
        <f t="shared" si="135"/>
        <v>0</v>
      </c>
      <c r="DO122" s="11">
        <f t="shared" si="135"/>
        <v>60</v>
      </c>
      <c r="DP122" s="10">
        <f t="shared" si="135"/>
        <v>0</v>
      </c>
      <c r="DQ122" s="11">
        <f t="shared" si="135"/>
        <v>15</v>
      </c>
      <c r="DR122" s="10">
        <f t="shared" si="135"/>
        <v>0</v>
      </c>
      <c r="DS122" s="7">
        <f>DS25+DS32+DS60+DS74+DS112+DS118</f>
        <v>14</v>
      </c>
      <c r="DT122" s="11">
        <f aca="true" t="shared" si="136" ref="DT122:EA122">DT25+DT32+DT60+DT74+DT118</f>
        <v>135</v>
      </c>
      <c r="DU122" s="10">
        <f t="shared" si="136"/>
        <v>0</v>
      </c>
      <c r="DV122" s="11">
        <f t="shared" si="136"/>
        <v>45</v>
      </c>
      <c r="DW122" s="10">
        <f t="shared" si="136"/>
        <v>0</v>
      </c>
      <c r="DX122" s="11">
        <f t="shared" si="136"/>
        <v>0</v>
      </c>
      <c r="DY122" s="10">
        <f t="shared" si="136"/>
        <v>0</v>
      </c>
      <c r="DZ122" s="11">
        <f t="shared" si="136"/>
        <v>0</v>
      </c>
      <c r="EA122" s="10">
        <f t="shared" si="136"/>
        <v>0</v>
      </c>
      <c r="EB122" s="7">
        <f>EB25+EB32+EB60+EB74+EB112+EB118</f>
        <v>16</v>
      </c>
      <c r="EC122" s="7">
        <f>EC25+EC32+EC60+EC74+EC112+EC118</f>
        <v>30</v>
      </c>
      <c r="ED122" s="11">
        <f aca="true" t="shared" si="137" ref="ED122:EK122">ED25+ED32+ED60+ED74+ED118</f>
        <v>120</v>
      </c>
      <c r="EE122" s="10">
        <f t="shared" si="137"/>
        <v>0</v>
      </c>
      <c r="EF122" s="11">
        <f t="shared" si="137"/>
        <v>30</v>
      </c>
      <c r="EG122" s="10">
        <f t="shared" si="137"/>
        <v>0</v>
      </c>
      <c r="EH122" s="11">
        <f t="shared" si="137"/>
        <v>0</v>
      </c>
      <c r="EI122" s="10">
        <f t="shared" si="137"/>
        <v>0</v>
      </c>
      <c r="EJ122" s="11">
        <f t="shared" si="137"/>
        <v>15</v>
      </c>
      <c r="EK122" s="10">
        <f t="shared" si="137"/>
        <v>0</v>
      </c>
      <c r="EL122" s="7">
        <f>EL25+EL32+EL60+EL74+EL112+EL118</f>
        <v>10</v>
      </c>
      <c r="EM122" s="11">
        <f aca="true" t="shared" si="138" ref="EM122:ET122">EM25+EM32+EM60+EM74+EM118</f>
        <v>90</v>
      </c>
      <c r="EN122" s="10">
        <f t="shared" si="138"/>
        <v>0</v>
      </c>
      <c r="EO122" s="11">
        <f t="shared" si="138"/>
        <v>0</v>
      </c>
      <c r="EP122" s="10">
        <f t="shared" si="138"/>
        <v>0</v>
      </c>
      <c r="EQ122" s="11">
        <f t="shared" si="138"/>
        <v>0</v>
      </c>
      <c r="ER122" s="10">
        <f t="shared" si="138"/>
        <v>0</v>
      </c>
      <c r="ES122" s="11">
        <f t="shared" si="138"/>
        <v>0</v>
      </c>
      <c r="ET122" s="10">
        <f t="shared" si="138"/>
        <v>0</v>
      </c>
      <c r="EU122" s="7">
        <f>EU25+EU32+EU60+EU74+EU112+EU118</f>
        <v>20</v>
      </c>
      <c r="EV122" s="7">
        <f>EV25+EV32+EV60+EV74+EV112+EV118</f>
        <v>30</v>
      </c>
      <c r="EW122" s="11">
        <f aca="true" t="shared" si="139" ref="EW122:FD122">EW25+EW32+EW60+EW74+EW118</f>
        <v>0</v>
      </c>
      <c r="EX122" s="10">
        <f t="shared" si="139"/>
        <v>0</v>
      </c>
      <c r="EY122" s="11">
        <f t="shared" si="139"/>
        <v>0</v>
      </c>
      <c r="EZ122" s="10">
        <f t="shared" si="139"/>
        <v>0</v>
      </c>
      <c r="FA122" s="11">
        <f t="shared" si="139"/>
        <v>0</v>
      </c>
      <c r="FB122" s="10">
        <f t="shared" si="139"/>
        <v>0</v>
      </c>
      <c r="FC122" s="11">
        <f t="shared" si="139"/>
        <v>0</v>
      </c>
      <c r="FD122" s="10">
        <f t="shared" si="139"/>
        <v>0</v>
      </c>
      <c r="FE122" s="7">
        <f>FE25+FE32+FE60+FE74+FE112+FE118</f>
        <v>0</v>
      </c>
      <c r="FF122" s="11">
        <f aca="true" t="shared" si="140" ref="FF122:FM122">FF25+FF32+FF60+FF74+FF118</f>
        <v>0</v>
      </c>
      <c r="FG122" s="10">
        <f t="shared" si="140"/>
        <v>0</v>
      </c>
      <c r="FH122" s="11">
        <f t="shared" si="140"/>
        <v>0</v>
      </c>
      <c r="FI122" s="10">
        <f t="shared" si="140"/>
        <v>0</v>
      </c>
      <c r="FJ122" s="11">
        <f t="shared" si="140"/>
        <v>0</v>
      </c>
      <c r="FK122" s="10">
        <f t="shared" si="140"/>
        <v>0</v>
      </c>
      <c r="FL122" s="11">
        <f t="shared" si="140"/>
        <v>0</v>
      </c>
      <c r="FM122" s="10">
        <f t="shared" si="140"/>
        <v>0</v>
      </c>
      <c r="FN122" s="7">
        <f>FN25+FN32+FN60+FN74+FN112+FN118</f>
        <v>0</v>
      </c>
      <c r="FO122" s="7">
        <f>FO25+FO32+FO60+FO74+FO112+FO118</f>
        <v>0</v>
      </c>
    </row>
    <row r="124" spans="4:5" ht="12">
      <c r="D124" s="3" t="s">
        <v>22</v>
      </c>
      <c r="E124" s="3" t="s">
        <v>242</v>
      </c>
    </row>
    <row r="125" spans="4:5" ht="12">
      <c r="D125" s="3" t="s">
        <v>26</v>
      </c>
      <c r="E125" s="3" t="s">
        <v>243</v>
      </c>
    </row>
    <row r="126" spans="4:5" ht="12">
      <c r="D126" s="12" t="s">
        <v>32</v>
      </c>
      <c r="E126" s="12"/>
    </row>
    <row r="127" spans="4:5" ht="12">
      <c r="D127" s="3" t="s">
        <v>34</v>
      </c>
      <c r="E127" s="3" t="s">
        <v>244</v>
      </c>
    </row>
    <row r="128" spans="4:5" ht="12">
      <c r="D128" s="3" t="s">
        <v>35</v>
      </c>
      <c r="E128" s="3" t="s">
        <v>245</v>
      </c>
    </row>
    <row r="129" spans="4:5" ht="12">
      <c r="D129" s="3" t="s">
        <v>36</v>
      </c>
      <c r="E129" s="3" t="s">
        <v>246</v>
      </c>
    </row>
    <row r="130" spans="4:29" ht="12">
      <c r="D130" s="3" t="s">
        <v>37</v>
      </c>
      <c r="E130" s="3" t="s">
        <v>247</v>
      </c>
      <c r="M130" s="9"/>
      <c r="U130" s="9"/>
      <c r="AC130" s="9"/>
    </row>
    <row r="131" spans="4:5" ht="12">
      <c r="D131" s="12" t="s">
        <v>33</v>
      </c>
      <c r="E131" s="12"/>
    </row>
    <row r="132" spans="4:5" ht="12">
      <c r="D132" s="3" t="s">
        <v>38</v>
      </c>
      <c r="E132" s="3" t="s">
        <v>248</v>
      </c>
    </row>
    <row r="133" spans="4:5" ht="12">
      <c r="D133" s="3" t="s">
        <v>39</v>
      </c>
      <c r="E133" s="3" t="s">
        <v>249</v>
      </c>
    </row>
    <row r="134" spans="4:5" ht="12">
      <c r="D134" s="3" t="s">
        <v>40</v>
      </c>
      <c r="E134" s="3" t="s">
        <v>250</v>
      </c>
    </row>
    <row r="135" spans="4:5" ht="12">
      <c r="D135" s="3" t="s">
        <v>41</v>
      </c>
      <c r="E135" s="3" t="s">
        <v>251</v>
      </c>
    </row>
  </sheetData>
  <sheetProtection/>
  <mergeCells count="177"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AV15:AW15"/>
    <mergeCell ref="AX15:AY15"/>
    <mergeCell ref="AZ15:BA15"/>
    <mergeCell ref="BB15:BC15"/>
    <mergeCell ref="BD14:BD15"/>
    <mergeCell ref="BE14:BE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BQ15:BR15"/>
    <mergeCell ref="BS15:BT15"/>
    <mergeCell ref="BU15:BV15"/>
    <mergeCell ref="BW14:BW15"/>
    <mergeCell ref="BX14:BX15"/>
    <mergeCell ref="BY13:CQ13"/>
    <mergeCell ref="BY14:CF14"/>
    <mergeCell ref="BY15:BZ15"/>
    <mergeCell ref="CA15:CB15"/>
    <mergeCell ref="CC15:CD15"/>
    <mergeCell ref="CE15:CF15"/>
    <mergeCell ref="CG14:CG15"/>
    <mergeCell ref="CH14:CO14"/>
    <mergeCell ref="CH15:CI15"/>
    <mergeCell ref="CJ15:CK15"/>
    <mergeCell ref="CL15:CM15"/>
    <mergeCell ref="CN15:CO15"/>
    <mergeCell ref="CP14:CP15"/>
    <mergeCell ref="CQ14:CQ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DA14:DH14"/>
    <mergeCell ref="DA15:DB15"/>
    <mergeCell ref="DC15:DD15"/>
    <mergeCell ref="DE15:DF15"/>
    <mergeCell ref="DG15:DH15"/>
    <mergeCell ref="DI14:DI15"/>
    <mergeCell ref="DJ14:DJ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V15:DW15"/>
    <mergeCell ref="DX15:DY15"/>
    <mergeCell ref="DZ15:EA15"/>
    <mergeCell ref="EB14:EB15"/>
    <mergeCell ref="EC14:EC15"/>
    <mergeCell ref="ED12:FO12"/>
    <mergeCell ref="ED13:EV13"/>
    <mergeCell ref="ED14:EK14"/>
    <mergeCell ref="ED15:EE15"/>
    <mergeCell ref="EF15:EG15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EU14:EU15"/>
    <mergeCell ref="EV14:EV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FF15:FG15"/>
    <mergeCell ref="FH15:FI15"/>
    <mergeCell ref="FJ15:FK15"/>
    <mergeCell ref="FL15:FM15"/>
    <mergeCell ref="FN14:FN15"/>
    <mergeCell ref="FO14:FO15"/>
    <mergeCell ref="A16:FO16"/>
    <mergeCell ref="A26:FO26"/>
    <mergeCell ref="A33:FO33"/>
    <mergeCell ref="A61:FO61"/>
    <mergeCell ref="A75:FO75"/>
    <mergeCell ref="C76:C77"/>
    <mergeCell ref="A76:A77"/>
    <mergeCell ref="B76:B77"/>
    <mergeCell ref="C78:C79"/>
    <mergeCell ref="A78:A79"/>
    <mergeCell ref="B78:B79"/>
    <mergeCell ref="C80:C81"/>
    <mergeCell ref="A80:A81"/>
    <mergeCell ref="B80:B81"/>
    <mergeCell ref="C82:C83"/>
    <mergeCell ref="A82:A83"/>
    <mergeCell ref="B82:B83"/>
    <mergeCell ref="C84:C87"/>
    <mergeCell ref="A84:A87"/>
    <mergeCell ref="B84:B87"/>
    <mergeCell ref="C88:C92"/>
    <mergeCell ref="A88:A92"/>
    <mergeCell ref="B88:B92"/>
    <mergeCell ref="C93:C97"/>
    <mergeCell ref="A93:A97"/>
    <mergeCell ref="B93:B97"/>
    <mergeCell ref="C98:C99"/>
    <mergeCell ref="A98:A99"/>
    <mergeCell ref="B98:B99"/>
    <mergeCell ref="C100:C101"/>
    <mergeCell ref="A100:A101"/>
    <mergeCell ref="B100:B101"/>
    <mergeCell ref="C102:C104"/>
    <mergeCell ref="A102:A104"/>
    <mergeCell ref="B102:B104"/>
    <mergeCell ref="C105:C106"/>
    <mergeCell ref="A105:A106"/>
    <mergeCell ref="B105:B106"/>
    <mergeCell ref="D126:E126"/>
    <mergeCell ref="D131:E131"/>
    <mergeCell ref="C107:C109"/>
    <mergeCell ref="A107:A109"/>
    <mergeCell ref="B107:B109"/>
    <mergeCell ref="A110:FO110"/>
    <mergeCell ref="A113:FO113"/>
    <mergeCell ref="A119:FO119"/>
  </mergeCells>
  <printOptions/>
  <pageMargins left="0.75" right="0.75" top="1" bottom="1" header="0.5" footer="0.5"/>
  <pageSetup fitToHeight="1" fitToWidth="1" horizontalDpi="600" verticalDpi="600" orientation="landscape" paperSize="8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135"/>
  <sheetViews>
    <sheetView zoomScalePageLayoutView="0" workbookViewId="0" topLeftCell="AF1">
      <selection activeCell="BC4" sqref="BC4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8515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8515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8515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8515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4" width="3.8515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8515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3" width="3.8515625" style="0" customWidth="1"/>
    <col min="134" max="134" width="3.57421875" style="0" customWidth="1"/>
    <col min="135" max="135" width="2.00390625" style="0" customWidth="1"/>
    <col min="136" max="136" width="3.57421875" style="0" customWidth="1"/>
    <col min="137" max="137" width="2.00390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8515625" style="0" customWidth="1"/>
    <col min="143" max="143" width="3.57421875" style="0" customWidth="1"/>
    <col min="144" max="144" width="2.00390625" style="0" customWidth="1"/>
    <col min="145" max="145" width="3.57421875" style="0" customWidth="1"/>
    <col min="146" max="146" width="2.00390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2" width="3.8515625" style="0" customWidth="1"/>
    <col min="153" max="153" width="3.57421875" style="0" hidden="1" customWidth="1"/>
    <col min="154" max="154" width="2.00390625" style="0" hidden="1" customWidth="1"/>
    <col min="155" max="155" width="3.57421875" style="0" hidden="1" customWidth="1"/>
    <col min="156" max="156" width="2.00390625" style="0" hidden="1" customWidth="1"/>
    <col min="157" max="157" width="3.57421875" style="0" hidden="1" customWidth="1"/>
    <col min="158" max="158" width="2.00390625" style="0" hidden="1" customWidth="1"/>
    <col min="159" max="159" width="3.57421875" style="0" hidden="1" customWidth="1"/>
    <col min="160" max="160" width="2.00390625" style="0" hidden="1" customWidth="1"/>
    <col min="161" max="161" width="3.8515625" style="0" hidden="1" customWidth="1"/>
    <col min="162" max="162" width="3.57421875" style="0" hidden="1" customWidth="1"/>
    <col min="163" max="163" width="2.00390625" style="0" hidden="1" customWidth="1"/>
    <col min="164" max="164" width="3.57421875" style="0" hidden="1" customWidth="1"/>
    <col min="165" max="165" width="2.00390625" style="0" hidden="1" customWidth="1"/>
    <col min="166" max="166" width="3.57421875" style="0" hidden="1" customWidth="1"/>
    <col min="167" max="167" width="2.00390625" style="0" hidden="1" customWidth="1"/>
    <col min="168" max="168" width="3.57421875" style="0" hidden="1" customWidth="1"/>
    <col min="169" max="169" width="2.00390625" style="0" hidden="1" customWidth="1"/>
    <col min="170" max="171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77" ht="12.75">
      <c r="E7" t="s">
        <v>11</v>
      </c>
      <c r="F7" s="1" t="s">
        <v>12</v>
      </c>
      <c r="BY7" t="s">
        <v>13</v>
      </c>
    </row>
    <row r="8" spans="5:77" ht="12.75">
      <c r="E8" t="s">
        <v>14</v>
      </c>
      <c r="F8" s="1" t="s">
        <v>116</v>
      </c>
      <c r="BY8" t="s">
        <v>16</v>
      </c>
    </row>
    <row r="9" spans="5:77" ht="12.75">
      <c r="E9" t="s">
        <v>17</v>
      </c>
      <c r="F9" s="1" t="s">
        <v>18</v>
      </c>
      <c r="BY9" t="s">
        <v>315</v>
      </c>
    </row>
    <row r="11" spans="1:170" ht="12.75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1" ht="12" customHeight="1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20" t="s">
        <v>42</v>
      </c>
      <c r="R12" s="20" t="s">
        <v>43</v>
      </c>
      <c r="S12" s="20" t="s">
        <v>44</v>
      </c>
      <c r="T12" s="18" t="s">
        <v>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 t="s">
        <v>50</v>
      </c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 t="s">
        <v>53</v>
      </c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 t="s">
        <v>56</v>
      </c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</row>
    <row r="13" spans="1:171" ht="12" customHeight="1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20"/>
      <c r="R13" s="20"/>
      <c r="S13" s="20"/>
      <c r="T13" s="18" t="s">
        <v>46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 t="s">
        <v>49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 t="s">
        <v>51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 t="s">
        <v>52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 t="s">
        <v>54</v>
      </c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 t="s">
        <v>55</v>
      </c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 t="s">
        <v>57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 t="s">
        <v>58</v>
      </c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ht="24" customHeight="1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20"/>
      <c r="R14" s="20"/>
      <c r="S14" s="20"/>
      <c r="T14" s="19" t="s">
        <v>32</v>
      </c>
      <c r="U14" s="19"/>
      <c r="V14" s="19"/>
      <c r="W14" s="19"/>
      <c r="X14" s="19"/>
      <c r="Y14" s="19"/>
      <c r="Z14" s="19"/>
      <c r="AA14" s="19"/>
      <c r="AB14" s="17" t="s">
        <v>47</v>
      </c>
      <c r="AC14" s="19" t="s">
        <v>33</v>
      </c>
      <c r="AD14" s="19"/>
      <c r="AE14" s="19"/>
      <c r="AF14" s="19"/>
      <c r="AG14" s="19"/>
      <c r="AH14" s="19"/>
      <c r="AI14" s="19"/>
      <c r="AJ14" s="19"/>
      <c r="AK14" s="17" t="s">
        <v>47</v>
      </c>
      <c r="AL14" s="17" t="s">
        <v>48</v>
      </c>
      <c r="AM14" s="19" t="s">
        <v>32</v>
      </c>
      <c r="AN14" s="19"/>
      <c r="AO14" s="19"/>
      <c r="AP14" s="19"/>
      <c r="AQ14" s="19"/>
      <c r="AR14" s="19"/>
      <c r="AS14" s="19"/>
      <c r="AT14" s="19"/>
      <c r="AU14" s="17" t="s">
        <v>47</v>
      </c>
      <c r="AV14" s="19" t="s">
        <v>33</v>
      </c>
      <c r="AW14" s="19"/>
      <c r="AX14" s="19"/>
      <c r="AY14" s="19"/>
      <c r="AZ14" s="19"/>
      <c r="BA14" s="19"/>
      <c r="BB14" s="19"/>
      <c r="BC14" s="19"/>
      <c r="BD14" s="17" t="s">
        <v>47</v>
      </c>
      <c r="BE14" s="17" t="s">
        <v>48</v>
      </c>
      <c r="BF14" s="19" t="s">
        <v>32</v>
      </c>
      <c r="BG14" s="19"/>
      <c r="BH14" s="19"/>
      <c r="BI14" s="19"/>
      <c r="BJ14" s="19"/>
      <c r="BK14" s="19"/>
      <c r="BL14" s="19"/>
      <c r="BM14" s="19"/>
      <c r="BN14" s="17" t="s">
        <v>47</v>
      </c>
      <c r="BO14" s="19" t="s">
        <v>33</v>
      </c>
      <c r="BP14" s="19"/>
      <c r="BQ14" s="19"/>
      <c r="BR14" s="19"/>
      <c r="BS14" s="19"/>
      <c r="BT14" s="19"/>
      <c r="BU14" s="19"/>
      <c r="BV14" s="19"/>
      <c r="BW14" s="17" t="s">
        <v>47</v>
      </c>
      <c r="BX14" s="17" t="s">
        <v>48</v>
      </c>
      <c r="BY14" s="19" t="s">
        <v>32</v>
      </c>
      <c r="BZ14" s="19"/>
      <c r="CA14" s="19"/>
      <c r="CB14" s="19"/>
      <c r="CC14" s="19"/>
      <c r="CD14" s="19"/>
      <c r="CE14" s="19"/>
      <c r="CF14" s="19"/>
      <c r="CG14" s="17" t="s">
        <v>47</v>
      </c>
      <c r="CH14" s="19" t="s">
        <v>33</v>
      </c>
      <c r="CI14" s="19"/>
      <c r="CJ14" s="19"/>
      <c r="CK14" s="19"/>
      <c r="CL14" s="19"/>
      <c r="CM14" s="19"/>
      <c r="CN14" s="19"/>
      <c r="CO14" s="19"/>
      <c r="CP14" s="17" t="s">
        <v>47</v>
      </c>
      <c r="CQ14" s="17" t="s">
        <v>48</v>
      </c>
      <c r="CR14" s="19" t="s">
        <v>32</v>
      </c>
      <c r="CS14" s="19"/>
      <c r="CT14" s="19"/>
      <c r="CU14" s="19"/>
      <c r="CV14" s="19"/>
      <c r="CW14" s="19"/>
      <c r="CX14" s="19"/>
      <c r="CY14" s="19"/>
      <c r="CZ14" s="17" t="s">
        <v>47</v>
      </c>
      <c r="DA14" s="19" t="s">
        <v>33</v>
      </c>
      <c r="DB14" s="19"/>
      <c r="DC14" s="19"/>
      <c r="DD14" s="19"/>
      <c r="DE14" s="19"/>
      <c r="DF14" s="19"/>
      <c r="DG14" s="19"/>
      <c r="DH14" s="19"/>
      <c r="DI14" s="17" t="s">
        <v>47</v>
      </c>
      <c r="DJ14" s="17" t="s">
        <v>48</v>
      </c>
      <c r="DK14" s="19" t="s">
        <v>32</v>
      </c>
      <c r="DL14" s="19"/>
      <c r="DM14" s="19"/>
      <c r="DN14" s="19"/>
      <c r="DO14" s="19"/>
      <c r="DP14" s="19"/>
      <c r="DQ14" s="19"/>
      <c r="DR14" s="19"/>
      <c r="DS14" s="17" t="s">
        <v>47</v>
      </c>
      <c r="DT14" s="19" t="s">
        <v>33</v>
      </c>
      <c r="DU14" s="19"/>
      <c r="DV14" s="19"/>
      <c r="DW14" s="19"/>
      <c r="DX14" s="19"/>
      <c r="DY14" s="19"/>
      <c r="DZ14" s="19"/>
      <c r="EA14" s="19"/>
      <c r="EB14" s="17" t="s">
        <v>47</v>
      </c>
      <c r="EC14" s="17" t="s">
        <v>48</v>
      </c>
      <c r="ED14" s="19" t="s">
        <v>32</v>
      </c>
      <c r="EE14" s="19"/>
      <c r="EF14" s="19"/>
      <c r="EG14" s="19"/>
      <c r="EH14" s="19"/>
      <c r="EI14" s="19"/>
      <c r="EJ14" s="19"/>
      <c r="EK14" s="19"/>
      <c r="EL14" s="17" t="s">
        <v>47</v>
      </c>
      <c r="EM14" s="19" t="s">
        <v>33</v>
      </c>
      <c r="EN14" s="19"/>
      <c r="EO14" s="19"/>
      <c r="EP14" s="19"/>
      <c r="EQ14" s="19"/>
      <c r="ER14" s="19"/>
      <c r="ES14" s="19"/>
      <c r="ET14" s="19"/>
      <c r="EU14" s="17" t="s">
        <v>47</v>
      </c>
      <c r="EV14" s="17" t="s">
        <v>48</v>
      </c>
      <c r="EW14" s="19" t="s">
        <v>32</v>
      </c>
      <c r="EX14" s="19"/>
      <c r="EY14" s="19"/>
      <c r="EZ14" s="19"/>
      <c r="FA14" s="19"/>
      <c r="FB14" s="19"/>
      <c r="FC14" s="19"/>
      <c r="FD14" s="19"/>
      <c r="FE14" s="17" t="s">
        <v>47</v>
      </c>
      <c r="FF14" s="19" t="s">
        <v>33</v>
      </c>
      <c r="FG14" s="19"/>
      <c r="FH14" s="19"/>
      <c r="FI14" s="19"/>
      <c r="FJ14" s="19"/>
      <c r="FK14" s="19"/>
      <c r="FL14" s="19"/>
      <c r="FM14" s="19"/>
      <c r="FN14" s="17" t="s">
        <v>47</v>
      </c>
      <c r="FO14" s="17" t="s">
        <v>48</v>
      </c>
    </row>
    <row r="15" spans="1:171" ht="24" customHeight="1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20"/>
      <c r="R15" s="20"/>
      <c r="S15" s="20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6" t="s">
        <v>37</v>
      </c>
      <c r="AA15" s="16"/>
      <c r="AB15" s="17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7"/>
      <c r="AL15" s="17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6" t="s">
        <v>37</v>
      </c>
      <c r="AT15" s="16"/>
      <c r="AU15" s="17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7"/>
      <c r="BE15" s="17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6" t="s">
        <v>37</v>
      </c>
      <c r="BM15" s="16"/>
      <c r="BN15" s="17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7"/>
      <c r="BX15" s="17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6" t="s">
        <v>37</v>
      </c>
      <c r="CF15" s="16"/>
      <c r="CG15" s="17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7"/>
      <c r="CQ15" s="17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6" t="s">
        <v>37</v>
      </c>
      <c r="CY15" s="16"/>
      <c r="CZ15" s="17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7"/>
      <c r="DJ15" s="17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6" t="s">
        <v>37</v>
      </c>
      <c r="DR15" s="16"/>
      <c r="DS15" s="17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7"/>
      <c r="EC15" s="17"/>
      <c r="ED15" s="16" t="s">
        <v>34</v>
      </c>
      <c r="EE15" s="16"/>
      <c r="EF15" s="16" t="s">
        <v>35</v>
      </c>
      <c r="EG15" s="16"/>
      <c r="EH15" s="16" t="s">
        <v>36</v>
      </c>
      <c r="EI15" s="16"/>
      <c r="EJ15" s="16" t="s">
        <v>37</v>
      </c>
      <c r="EK15" s="16"/>
      <c r="EL15" s="17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7"/>
      <c r="EV15" s="17"/>
      <c r="EW15" s="16" t="s">
        <v>34</v>
      </c>
      <c r="EX15" s="16"/>
      <c r="EY15" s="16" t="s">
        <v>35</v>
      </c>
      <c r="EZ15" s="16"/>
      <c r="FA15" s="16" t="s">
        <v>36</v>
      </c>
      <c r="FB15" s="16"/>
      <c r="FC15" s="16" t="s">
        <v>37</v>
      </c>
      <c r="FD15" s="16"/>
      <c r="FE15" s="17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7"/>
      <c r="FO15" s="17"/>
    </row>
    <row r="16" spans="1:171" ht="19.5" customHeight="1">
      <c r="A16" s="14" t="s">
        <v>59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4"/>
      <c r="FO16" s="15"/>
    </row>
    <row r="17" spans="1:171" ht="12">
      <c r="A17" s="6"/>
      <c r="B17" s="6"/>
      <c r="C17" s="6"/>
      <c r="D17" s="6" t="s">
        <v>61</v>
      </c>
      <c r="E17" s="3" t="s">
        <v>62</v>
      </c>
      <c r="F17" s="6">
        <f>COUNTIF(T17:FM17,"e")</f>
        <v>0</v>
      </c>
      <c r="G17" s="6">
        <f>COUNTIF(T17:FM17,"z")</f>
        <v>2</v>
      </c>
      <c r="H17" s="6">
        <f aca="true" t="shared" si="0" ref="H17:H24">SUM(I17:P17)</f>
        <v>30</v>
      </c>
      <c r="I17" s="6">
        <f aca="true" t="shared" si="1" ref="I17:I24">T17+AM17+BF17+BY17+CR17+DK17+ED17+EW17</f>
        <v>15</v>
      </c>
      <c r="J17" s="6">
        <f aca="true" t="shared" si="2" ref="J17:J24">V17+AO17+BH17+CA17+CT17+DM17+EF17+EY17</f>
        <v>15</v>
      </c>
      <c r="K17" s="6">
        <f aca="true" t="shared" si="3" ref="K17:K24">X17+AQ17+BJ17+CC17+CV17+DO17+EH17+FA17</f>
        <v>0</v>
      </c>
      <c r="L17" s="6">
        <f aca="true" t="shared" si="4" ref="L17:L24">Z17+AS17+BL17+CE17+CX17+DQ17+EJ17+FC17</f>
        <v>0</v>
      </c>
      <c r="M17" s="6">
        <f aca="true" t="shared" si="5" ref="M17:M24">AC17+AV17+BO17+CH17+DA17+DT17+EM17+FF17</f>
        <v>0</v>
      </c>
      <c r="N17" s="6">
        <f aca="true" t="shared" si="6" ref="N17:N24">AE17+AX17+BQ17+CJ17+DC17+DV17+EO17+FH17</f>
        <v>0</v>
      </c>
      <c r="O17" s="6">
        <f aca="true" t="shared" si="7" ref="O17:O24">AG17+AZ17+BS17+CL17+DE17+DX17+EQ17+FJ17</f>
        <v>0</v>
      </c>
      <c r="P17" s="6">
        <f aca="true" t="shared" si="8" ref="P17:P24">AI17+BB17+BU17+CN17+DG17+DZ17+ES17+FL17</f>
        <v>0</v>
      </c>
      <c r="Q17" s="7">
        <f aca="true" t="shared" si="9" ref="Q17:Q24">AL17+BE17+BX17+CQ17+DJ17+EC17+EV17+FO17</f>
        <v>2</v>
      </c>
      <c r="R17" s="7">
        <f aca="true" t="shared" si="10" ref="R17:R24">AK17+BD17+BW17+CP17+DI17+EB17+EU17+FN17</f>
        <v>0</v>
      </c>
      <c r="S17" s="7">
        <v>1.2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aca="true" t="shared" si="11" ref="AL17:AL24">AB17+AK17</f>
        <v>0</v>
      </c>
      <c r="AM17" s="11">
        <v>15</v>
      </c>
      <c r="AN17" s="10" t="s">
        <v>60</v>
      </c>
      <c r="AO17" s="11">
        <v>15</v>
      </c>
      <c r="AP17" s="10" t="s">
        <v>60</v>
      </c>
      <c r="AQ17" s="11"/>
      <c r="AR17" s="10"/>
      <c r="AS17" s="11"/>
      <c r="AT17" s="10"/>
      <c r="AU17" s="7">
        <v>2</v>
      </c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4">AU17+BD17</f>
        <v>2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aca="true" t="shared" si="13" ref="BX17:BX24"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4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aca="true" t="shared" si="15" ref="DJ17:DJ24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aca="true" t="shared" si="16" ref="EC17:EC24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aca="true" t="shared" si="17" ref="EV17:EV24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aca="true" t="shared" si="18" ref="FO17:FO24">FE17+FN17</f>
        <v>0</v>
      </c>
    </row>
    <row r="18" spans="1:171" ht="12">
      <c r="A18" s="6"/>
      <c r="B18" s="6"/>
      <c r="C18" s="6"/>
      <c r="D18" s="6" t="s">
        <v>63</v>
      </c>
      <c r="E18" s="3" t="s">
        <v>64</v>
      </c>
      <c r="F18" s="6">
        <f>COUNTIF(T18:FM18,"e")</f>
        <v>0</v>
      </c>
      <c r="G18" s="6">
        <f>COUNTIF(T18:FM18,"z")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0.6</v>
      </c>
      <c r="T18" s="11"/>
      <c r="U18" s="10"/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>
        <v>15</v>
      </c>
      <c r="BG18" s="10" t="s">
        <v>60</v>
      </c>
      <c r="BH18" s="11"/>
      <c r="BI18" s="10"/>
      <c r="BJ18" s="11"/>
      <c r="BK18" s="10"/>
      <c r="BL18" s="11"/>
      <c r="BM18" s="10"/>
      <c r="BN18" s="7">
        <v>1</v>
      </c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ht="12">
      <c r="A19" s="6">
        <v>10</v>
      </c>
      <c r="B19" s="6">
        <v>1</v>
      </c>
      <c r="C19" s="6"/>
      <c r="D19" s="6"/>
      <c r="E19" s="3" t="s">
        <v>65</v>
      </c>
      <c r="F19" s="6">
        <f>$B$19*COUNTIF(T19:FM19,"e")</f>
        <v>0</v>
      </c>
      <c r="G19" s="6">
        <f>$B$19*COUNTIF(T19:FM19,"z")</f>
        <v>1</v>
      </c>
      <c r="H19" s="6">
        <f t="shared" si="0"/>
        <v>30</v>
      </c>
      <c r="I19" s="6">
        <f t="shared" si="1"/>
        <v>0</v>
      </c>
      <c r="J19" s="6">
        <f t="shared" si="2"/>
        <v>0</v>
      </c>
      <c r="K19" s="6">
        <f t="shared" si="3"/>
        <v>30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$B$19*1.32</f>
        <v>1.32</v>
      </c>
      <c r="T19" s="11"/>
      <c r="U19" s="10"/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>
        <f>$B$19*30</f>
        <v>30</v>
      </c>
      <c r="CD19" s="10" t="s">
        <v>60</v>
      </c>
      <c r="CE19" s="11"/>
      <c r="CF19" s="10"/>
      <c r="CG19" s="7">
        <f>$B$19*2</f>
        <v>2</v>
      </c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2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ht="12">
      <c r="A20" s="6">
        <v>11</v>
      </c>
      <c r="B20" s="6">
        <v>1</v>
      </c>
      <c r="C20" s="6"/>
      <c r="D20" s="6"/>
      <c r="E20" s="3" t="s">
        <v>66</v>
      </c>
      <c r="F20" s="6">
        <f>$B$20*COUNTIF(T20:FM20,"e")</f>
        <v>0</v>
      </c>
      <c r="G20" s="6">
        <f>$B$20*COUNTIF(T20:FM20,"z")</f>
        <v>1</v>
      </c>
      <c r="H20" s="6">
        <f t="shared" si="0"/>
        <v>60</v>
      </c>
      <c r="I20" s="6">
        <f t="shared" si="1"/>
        <v>0</v>
      </c>
      <c r="J20" s="6">
        <f t="shared" si="2"/>
        <v>0</v>
      </c>
      <c r="K20" s="6">
        <f t="shared" si="3"/>
        <v>60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3</v>
      </c>
      <c r="R20" s="7">
        <f t="shared" si="10"/>
        <v>0</v>
      </c>
      <c r="S20" s="7">
        <f>$B$20*2</f>
        <v>2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>
        <f>$B$20*60</f>
        <v>60</v>
      </c>
      <c r="CW20" s="10" t="s">
        <v>60</v>
      </c>
      <c r="CX20" s="11"/>
      <c r="CY20" s="10"/>
      <c r="CZ20" s="7">
        <f>$B$20*3</f>
        <v>3</v>
      </c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3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ht="12">
      <c r="A21" s="6">
        <v>12</v>
      </c>
      <c r="B21" s="6">
        <v>1</v>
      </c>
      <c r="C21" s="6"/>
      <c r="D21" s="6"/>
      <c r="E21" s="3" t="s">
        <v>67</v>
      </c>
      <c r="F21" s="6">
        <f>$B$21*COUNTIF(T21:FM21,"e")</f>
        <v>1</v>
      </c>
      <c r="G21" s="6">
        <f>$B$21*COUNTIF(T21:FM21,"z")</f>
        <v>0</v>
      </c>
      <c r="H21" s="6">
        <f t="shared" si="0"/>
        <v>60</v>
      </c>
      <c r="I21" s="6">
        <f t="shared" si="1"/>
        <v>0</v>
      </c>
      <c r="J21" s="6">
        <f t="shared" si="2"/>
        <v>0</v>
      </c>
      <c r="K21" s="6">
        <f t="shared" si="3"/>
        <v>60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4</v>
      </c>
      <c r="R21" s="7">
        <f t="shared" si="10"/>
        <v>0</v>
      </c>
      <c r="S21" s="7">
        <f>$B$21*2.6</f>
        <v>2.6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>
        <f>$B$21*60</f>
        <v>60</v>
      </c>
      <c r="DP21" s="10" t="s">
        <v>68</v>
      </c>
      <c r="DQ21" s="11"/>
      <c r="DR21" s="10"/>
      <c r="DS21" s="7">
        <f>$B$21*4</f>
        <v>4</v>
      </c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4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ht="12">
      <c r="A22" s="6"/>
      <c r="B22" s="6"/>
      <c r="C22" s="6"/>
      <c r="D22" s="6" t="s">
        <v>69</v>
      </c>
      <c r="E22" s="3" t="s">
        <v>70</v>
      </c>
      <c r="F22" s="6">
        <f>COUNTIF(T22:FM22,"e")</f>
        <v>0</v>
      </c>
      <c r="G22" s="6">
        <f>COUNTIF(T22:FM22,"z")</f>
        <v>1</v>
      </c>
      <c r="H22" s="6">
        <f t="shared" si="0"/>
        <v>30</v>
      </c>
      <c r="I22" s="6">
        <f t="shared" si="1"/>
        <v>0</v>
      </c>
      <c r="J22" s="6">
        <f t="shared" si="2"/>
        <v>30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0</v>
      </c>
      <c r="R22" s="7">
        <f t="shared" si="10"/>
        <v>0</v>
      </c>
      <c r="S22" s="7">
        <v>0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>
        <v>30</v>
      </c>
      <c r="BI22" s="10" t="s">
        <v>60</v>
      </c>
      <c r="BJ22" s="11"/>
      <c r="BK22" s="10"/>
      <c r="BL22" s="11"/>
      <c r="BM22" s="10"/>
      <c r="BN22" s="7">
        <v>0</v>
      </c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11"/>
      <c r="FD22" s="10"/>
      <c r="FE22" s="7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ht="12">
      <c r="A23" s="6"/>
      <c r="B23" s="6"/>
      <c r="C23" s="6"/>
      <c r="D23" s="6" t="s">
        <v>71</v>
      </c>
      <c r="E23" s="3" t="s">
        <v>72</v>
      </c>
      <c r="F23" s="6">
        <f>COUNTIF(T23:FM23,"e")</f>
        <v>0</v>
      </c>
      <c r="G23" s="6">
        <f>COUNTIF(T23:FM23,"z")</f>
        <v>1</v>
      </c>
      <c r="H23" s="6">
        <f t="shared" si="0"/>
        <v>30</v>
      </c>
      <c r="I23" s="6">
        <f t="shared" si="1"/>
        <v>0</v>
      </c>
      <c r="J23" s="6">
        <f t="shared" si="2"/>
        <v>30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0</v>
      </c>
      <c r="R23" s="7">
        <f t="shared" si="10"/>
        <v>0</v>
      </c>
      <c r="S23" s="7">
        <v>0</v>
      </c>
      <c r="T23" s="11"/>
      <c r="U23" s="10"/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11"/>
      <c r="AT23" s="10"/>
      <c r="AU23" s="7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11"/>
      <c r="BM23" s="10"/>
      <c r="BN23" s="7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>
        <v>30</v>
      </c>
      <c r="CB23" s="10" t="s">
        <v>60</v>
      </c>
      <c r="CC23" s="11"/>
      <c r="CD23" s="10"/>
      <c r="CE23" s="11"/>
      <c r="CF23" s="10"/>
      <c r="CG23" s="7">
        <v>0</v>
      </c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11"/>
      <c r="CY23" s="10"/>
      <c r="CZ23" s="7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11"/>
      <c r="DR23" s="10"/>
      <c r="DS23" s="7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11"/>
      <c r="EK23" s="10"/>
      <c r="EL23" s="7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11"/>
      <c r="FD23" s="10"/>
      <c r="FE23" s="7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ht="12">
      <c r="A24" s="6"/>
      <c r="B24" s="6"/>
      <c r="C24" s="6"/>
      <c r="D24" s="6" t="s">
        <v>73</v>
      </c>
      <c r="E24" s="3" t="s">
        <v>74</v>
      </c>
      <c r="F24" s="6">
        <f>COUNTIF(T24:FM24,"e")</f>
        <v>0</v>
      </c>
      <c r="G24" s="6">
        <f>COUNTIF(T24:FM24,"z")</f>
        <v>2</v>
      </c>
      <c r="H24" s="6">
        <f t="shared" si="0"/>
        <v>30</v>
      </c>
      <c r="I24" s="6">
        <f t="shared" si="1"/>
        <v>15</v>
      </c>
      <c r="J24" s="6">
        <f t="shared" si="2"/>
        <v>15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v>1.3</v>
      </c>
      <c r="T24" s="11"/>
      <c r="U24" s="10"/>
      <c r="V24" s="11"/>
      <c r="W24" s="10"/>
      <c r="X24" s="11"/>
      <c r="Y24" s="10"/>
      <c r="Z24" s="11"/>
      <c r="AA24" s="10"/>
      <c r="AB24" s="7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11"/>
      <c r="CY24" s="10"/>
      <c r="CZ24" s="7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11"/>
      <c r="DR24" s="10"/>
      <c r="DS24" s="7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>
        <v>15</v>
      </c>
      <c r="EE24" s="10" t="s">
        <v>60</v>
      </c>
      <c r="EF24" s="11">
        <v>15</v>
      </c>
      <c r="EG24" s="10" t="s">
        <v>60</v>
      </c>
      <c r="EH24" s="11"/>
      <c r="EI24" s="10"/>
      <c r="EJ24" s="11"/>
      <c r="EK24" s="10"/>
      <c r="EL24" s="7">
        <v>2</v>
      </c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2</v>
      </c>
      <c r="EW24" s="11"/>
      <c r="EX24" s="10"/>
      <c r="EY24" s="11"/>
      <c r="EZ24" s="10"/>
      <c r="FA24" s="11"/>
      <c r="FB24" s="10"/>
      <c r="FC24" s="11"/>
      <c r="FD24" s="10"/>
      <c r="FE24" s="7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ht="15.75" customHeight="1">
      <c r="A25" s="6"/>
      <c r="B25" s="6"/>
      <c r="C25" s="6"/>
      <c r="D25" s="6"/>
      <c r="E25" s="6" t="s">
        <v>75</v>
      </c>
      <c r="F25" s="6">
        <f aca="true" t="shared" si="19" ref="F25:AK25">SUM(F17:F24)</f>
        <v>1</v>
      </c>
      <c r="G25" s="6">
        <f t="shared" si="19"/>
        <v>9</v>
      </c>
      <c r="H25" s="6">
        <f t="shared" si="19"/>
        <v>285</v>
      </c>
      <c r="I25" s="6">
        <f t="shared" si="19"/>
        <v>45</v>
      </c>
      <c r="J25" s="6">
        <f t="shared" si="19"/>
        <v>90</v>
      </c>
      <c r="K25" s="6">
        <f t="shared" si="19"/>
        <v>150</v>
      </c>
      <c r="L25" s="6">
        <f t="shared" si="19"/>
        <v>0</v>
      </c>
      <c r="M25" s="6">
        <f t="shared" si="19"/>
        <v>0</v>
      </c>
      <c r="N25" s="6">
        <f t="shared" si="19"/>
        <v>0</v>
      </c>
      <c r="O25" s="6">
        <f t="shared" si="19"/>
        <v>0</v>
      </c>
      <c r="P25" s="6">
        <f t="shared" si="19"/>
        <v>0</v>
      </c>
      <c r="Q25" s="7">
        <f t="shared" si="19"/>
        <v>14</v>
      </c>
      <c r="R25" s="7">
        <f t="shared" si="19"/>
        <v>0</v>
      </c>
      <c r="S25" s="7">
        <f t="shared" si="19"/>
        <v>9.020000000000001</v>
      </c>
      <c r="T25" s="11">
        <f t="shared" si="19"/>
        <v>0</v>
      </c>
      <c r="U25" s="10">
        <f t="shared" si="19"/>
        <v>0</v>
      </c>
      <c r="V25" s="11">
        <f t="shared" si="19"/>
        <v>0</v>
      </c>
      <c r="W25" s="10">
        <f t="shared" si="19"/>
        <v>0</v>
      </c>
      <c r="X25" s="11">
        <f t="shared" si="19"/>
        <v>0</v>
      </c>
      <c r="Y25" s="10">
        <f t="shared" si="19"/>
        <v>0</v>
      </c>
      <c r="Z25" s="11">
        <f t="shared" si="19"/>
        <v>0</v>
      </c>
      <c r="AA25" s="10">
        <f t="shared" si="19"/>
        <v>0</v>
      </c>
      <c r="AB25" s="7">
        <f t="shared" si="19"/>
        <v>0</v>
      </c>
      <c r="AC25" s="11">
        <f t="shared" si="19"/>
        <v>0</v>
      </c>
      <c r="AD25" s="10">
        <f t="shared" si="19"/>
        <v>0</v>
      </c>
      <c r="AE25" s="11">
        <f t="shared" si="19"/>
        <v>0</v>
      </c>
      <c r="AF25" s="10">
        <f t="shared" si="19"/>
        <v>0</v>
      </c>
      <c r="AG25" s="11">
        <f t="shared" si="19"/>
        <v>0</v>
      </c>
      <c r="AH25" s="10">
        <f t="shared" si="19"/>
        <v>0</v>
      </c>
      <c r="AI25" s="11">
        <f t="shared" si="19"/>
        <v>0</v>
      </c>
      <c r="AJ25" s="10">
        <f t="shared" si="19"/>
        <v>0</v>
      </c>
      <c r="AK25" s="7">
        <f t="shared" si="19"/>
        <v>0</v>
      </c>
      <c r="AL25" s="7">
        <f aca="true" t="shared" si="20" ref="AL25:BQ25">SUM(AL17:AL24)</f>
        <v>0</v>
      </c>
      <c r="AM25" s="11">
        <f t="shared" si="20"/>
        <v>15</v>
      </c>
      <c r="AN25" s="10">
        <f t="shared" si="20"/>
        <v>0</v>
      </c>
      <c r="AO25" s="11">
        <f t="shared" si="20"/>
        <v>15</v>
      </c>
      <c r="AP25" s="10">
        <f t="shared" si="20"/>
        <v>0</v>
      </c>
      <c r="AQ25" s="11">
        <f t="shared" si="20"/>
        <v>0</v>
      </c>
      <c r="AR25" s="10">
        <f t="shared" si="20"/>
        <v>0</v>
      </c>
      <c r="AS25" s="11">
        <f t="shared" si="20"/>
        <v>0</v>
      </c>
      <c r="AT25" s="10">
        <f t="shared" si="20"/>
        <v>0</v>
      </c>
      <c r="AU25" s="7">
        <f t="shared" si="20"/>
        <v>2</v>
      </c>
      <c r="AV25" s="11">
        <f t="shared" si="20"/>
        <v>0</v>
      </c>
      <c r="AW25" s="10">
        <f t="shared" si="20"/>
        <v>0</v>
      </c>
      <c r="AX25" s="11">
        <f t="shared" si="20"/>
        <v>0</v>
      </c>
      <c r="AY25" s="10">
        <f t="shared" si="20"/>
        <v>0</v>
      </c>
      <c r="AZ25" s="11">
        <f t="shared" si="20"/>
        <v>0</v>
      </c>
      <c r="BA25" s="10">
        <f t="shared" si="20"/>
        <v>0</v>
      </c>
      <c r="BB25" s="11">
        <f t="shared" si="20"/>
        <v>0</v>
      </c>
      <c r="BC25" s="10">
        <f t="shared" si="20"/>
        <v>0</v>
      </c>
      <c r="BD25" s="7">
        <f t="shared" si="20"/>
        <v>0</v>
      </c>
      <c r="BE25" s="7">
        <f t="shared" si="20"/>
        <v>2</v>
      </c>
      <c r="BF25" s="11">
        <f t="shared" si="20"/>
        <v>15</v>
      </c>
      <c r="BG25" s="10">
        <f t="shared" si="20"/>
        <v>0</v>
      </c>
      <c r="BH25" s="11">
        <f t="shared" si="20"/>
        <v>30</v>
      </c>
      <c r="BI25" s="10">
        <f t="shared" si="20"/>
        <v>0</v>
      </c>
      <c r="BJ25" s="11">
        <f t="shared" si="20"/>
        <v>0</v>
      </c>
      <c r="BK25" s="10">
        <f t="shared" si="20"/>
        <v>0</v>
      </c>
      <c r="BL25" s="11">
        <f t="shared" si="20"/>
        <v>0</v>
      </c>
      <c r="BM25" s="10">
        <f t="shared" si="20"/>
        <v>0</v>
      </c>
      <c r="BN25" s="7">
        <f t="shared" si="20"/>
        <v>1</v>
      </c>
      <c r="BO25" s="11">
        <f t="shared" si="20"/>
        <v>0</v>
      </c>
      <c r="BP25" s="10">
        <f t="shared" si="20"/>
        <v>0</v>
      </c>
      <c r="BQ25" s="11">
        <f t="shared" si="20"/>
        <v>0</v>
      </c>
      <c r="BR25" s="10">
        <f aca="true" t="shared" si="21" ref="BR25:CW25">SUM(BR17:BR24)</f>
        <v>0</v>
      </c>
      <c r="BS25" s="11">
        <f t="shared" si="21"/>
        <v>0</v>
      </c>
      <c r="BT25" s="10">
        <f t="shared" si="21"/>
        <v>0</v>
      </c>
      <c r="BU25" s="11">
        <f t="shared" si="21"/>
        <v>0</v>
      </c>
      <c r="BV25" s="10">
        <f t="shared" si="21"/>
        <v>0</v>
      </c>
      <c r="BW25" s="7">
        <f t="shared" si="21"/>
        <v>0</v>
      </c>
      <c r="BX25" s="7">
        <f t="shared" si="21"/>
        <v>1</v>
      </c>
      <c r="BY25" s="11">
        <f t="shared" si="21"/>
        <v>0</v>
      </c>
      <c r="BZ25" s="10">
        <f t="shared" si="21"/>
        <v>0</v>
      </c>
      <c r="CA25" s="11">
        <f t="shared" si="21"/>
        <v>30</v>
      </c>
      <c r="CB25" s="10">
        <f t="shared" si="21"/>
        <v>0</v>
      </c>
      <c r="CC25" s="11">
        <f t="shared" si="21"/>
        <v>30</v>
      </c>
      <c r="CD25" s="10">
        <f t="shared" si="21"/>
        <v>0</v>
      </c>
      <c r="CE25" s="11">
        <f t="shared" si="21"/>
        <v>0</v>
      </c>
      <c r="CF25" s="10">
        <f t="shared" si="21"/>
        <v>0</v>
      </c>
      <c r="CG25" s="7">
        <f t="shared" si="21"/>
        <v>2</v>
      </c>
      <c r="CH25" s="11">
        <f t="shared" si="21"/>
        <v>0</v>
      </c>
      <c r="CI25" s="10">
        <f t="shared" si="21"/>
        <v>0</v>
      </c>
      <c r="CJ25" s="11">
        <f t="shared" si="21"/>
        <v>0</v>
      </c>
      <c r="CK25" s="10">
        <f t="shared" si="21"/>
        <v>0</v>
      </c>
      <c r="CL25" s="11">
        <f t="shared" si="21"/>
        <v>0</v>
      </c>
      <c r="CM25" s="10">
        <f t="shared" si="21"/>
        <v>0</v>
      </c>
      <c r="CN25" s="11">
        <f t="shared" si="21"/>
        <v>0</v>
      </c>
      <c r="CO25" s="10">
        <f t="shared" si="21"/>
        <v>0</v>
      </c>
      <c r="CP25" s="7">
        <f t="shared" si="21"/>
        <v>0</v>
      </c>
      <c r="CQ25" s="7">
        <f t="shared" si="21"/>
        <v>2</v>
      </c>
      <c r="CR25" s="11">
        <f t="shared" si="21"/>
        <v>0</v>
      </c>
      <c r="CS25" s="10">
        <f t="shared" si="21"/>
        <v>0</v>
      </c>
      <c r="CT25" s="11">
        <f t="shared" si="21"/>
        <v>0</v>
      </c>
      <c r="CU25" s="10">
        <f t="shared" si="21"/>
        <v>0</v>
      </c>
      <c r="CV25" s="11">
        <f t="shared" si="21"/>
        <v>60</v>
      </c>
      <c r="CW25" s="10">
        <f t="shared" si="21"/>
        <v>0</v>
      </c>
      <c r="CX25" s="11">
        <f aca="true" t="shared" si="22" ref="CX25:EC25">SUM(CX17:CX24)</f>
        <v>0</v>
      </c>
      <c r="CY25" s="10">
        <f t="shared" si="22"/>
        <v>0</v>
      </c>
      <c r="CZ25" s="7">
        <f t="shared" si="22"/>
        <v>3</v>
      </c>
      <c r="DA25" s="11">
        <f t="shared" si="22"/>
        <v>0</v>
      </c>
      <c r="DB25" s="10">
        <f t="shared" si="22"/>
        <v>0</v>
      </c>
      <c r="DC25" s="11">
        <f t="shared" si="22"/>
        <v>0</v>
      </c>
      <c r="DD25" s="10">
        <f t="shared" si="22"/>
        <v>0</v>
      </c>
      <c r="DE25" s="11">
        <f t="shared" si="22"/>
        <v>0</v>
      </c>
      <c r="DF25" s="10">
        <f t="shared" si="22"/>
        <v>0</v>
      </c>
      <c r="DG25" s="11">
        <f t="shared" si="22"/>
        <v>0</v>
      </c>
      <c r="DH25" s="10">
        <f t="shared" si="22"/>
        <v>0</v>
      </c>
      <c r="DI25" s="7">
        <f t="shared" si="22"/>
        <v>0</v>
      </c>
      <c r="DJ25" s="7">
        <f t="shared" si="22"/>
        <v>3</v>
      </c>
      <c r="DK25" s="11">
        <f t="shared" si="22"/>
        <v>0</v>
      </c>
      <c r="DL25" s="10">
        <f t="shared" si="22"/>
        <v>0</v>
      </c>
      <c r="DM25" s="11">
        <f t="shared" si="22"/>
        <v>0</v>
      </c>
      <c r="DN25" s="10">
        <f t="shared" si="22"/>
        <v>0</v>
      </c>
      <c r="DO25" s="11">
        <f t="shared" si="22"/>
        <v>60</v>
      </c>
      <c r="DP25" s="10">
        <f t="shared" si="22"/>
        <v>0</v>
      </c>
      <c r="DQ25" s="11">
        <f t="shared" si="22"/>
        <v>0</v>
      </c>
      <c r="DR25" s="10">
        <f t="shared" si="22"/>
        <v>0</v>
      </c>
      <c r="DS25" s="7">
        <f t="shared" si="22"/>
        <v>4</v>
      </c>
      <c r="DT25" s="11">
        <f t="shared" si="22"/>
        <v>0</v>
      </c>
      <c r="DU25" s="10">
        <f t="shared" si="22"/>
        <v>0</v>
      </c>
      <c r="DV25" s="11">
        <f t="shared" si="22"/>
        <v>0</v>
      </c>
      <c r="DW25" s="10">
        <f t="shared" si="22"/>
        <v>0</v>
      </c>
      <c r="DX25" s="11">
        <f t="shared" si="22"/>
        <v>0</v>
      </c>
      <c r="DY25" s="10">
        <f t="shared" si="22"/>
        <v>0</v>
      </c>
      <c r="DZ25" s="11">
        <f t="shared" si="22"/>
        <v>0</v>
      </c>
      <c r="EA25" s="10">
        <f t="shared" si="22"/>
        <v>0</v>
      </c>
      <c r="EB25" s="7">
        <f t="shared" si="22"/>
        <v>0</v>
      </c>
      <c r="EC25" s="7">
        <f t="shared" si="22"/>
        <v>4</v>
      </c>
      <c r="ED25" s="11">
        <f aca="true" t="shared" si="23" ref="ED25:FI25">SUM(ED17:ED24)</f>
        <v>15</v>
      </c>
      <c r="EE25" s="10">
        <f t="shared" si="23"/>
        <v>0</v>
      </c>
      <c r="EF25" s="11">
        <f t="shared" si="23"/>
        <v>15</v>
      </c>
      <c r="EG25" s="10">
        <f t="shared" si="23"/>
        <v>0</v>
      </c>
      <c r="EH25" s="11">
        <f t="shared" si="23"/>
        <v>0</v>
      </c>
      <c r="EI25" s="10">
        <f t="shared" si="23"/>
        <v>0</v>
      </c>
      <c r="EJ25" s="11">
        <f t="shared" si="23"/>
        <v>0</v>
      </c>
      <c r="EK25" s="10">
        <f t="shared" si="23"/>
        <v>0</v>
      </c>
      <c r="EL25" s="7">
        <f t="shared" si="23"/>
        <v>2</v>
      </c>
      <c r="EM25" s="11">
        <f t="shared" si="23"/>
        <v>0</v>
      </c>
      <c r="EN25" s="10">
        <f t="shared" si="23"/>
        <v>0</v>
      </c>
      <c r="EO25" s="11">
        <f t="shared" si="23"/>
        <v>0</v>
      </c>
      <c r="EP25" s="10">
        <f t="shared" si="23"/>
        <v>0</v>
      </c>
      <c r="EQ25" s="11">
        <f t="shared" si="23"/>
        <v>0</v>
      </c>
      <c r="ER25" s="10">
        <f t="shared" si="23"/>
        <v>0</v>
      </c>
      <c r="ES25" s="11">
        <f t="shared" si="23"/>
        <v>0</v>
      </c>
      <c r="ET25" s="10">
        <f t="shared" si="23"/>
        <v>0</v>
      </c>
      <c r="EU25" s="7">
        <f t="shared" si="23"/>
        <v>0</v>
      </c>
      <c r="EV25" s="7">
        <f t="shared" si="23"/>
        <v>2</v>
      </c>
      <c r="EW25" s="11">
        <f t="shared" si="23"/>
        <v>0</v>
      </c>
      <c r="EX25" s="10">
        <f t="shared" si="23"/>
        <v>0</v>
      </c>
      <c r="EY25" s="11">
        <f t="shared" si="23"/>
        <v>0</v>
      </c>
      <c r="EZ25" s="10">
        <f t="shared" si="23"/>
        <v>0</v>
      </c>
      <c r="FA25" s="11">
        <f t="shared" si="23"/>
        <v>0</v>
      </c>
      <c r="FB25" s="10">
        <f t="shared" si="23"/>
        <v>0</v>
      </c>
      <c r="FC25" s="11">
        <f t="shared" si="23"/>
        <v>0</v>
      </c>
      <c r="FD25" s="10">
        <f t="shared" si="23"/>
        <v>0</v>
      </c>
      <c r="FE25" s="7">
        <f t="shared" si="23"/>
        <v>0</v>
      </c>
      <c r="FF25" s="11">
        <f t="shared" si="23"/>
        <v>0</v>
      </c>
      <c r="FG25" s="10">
        <f t="shared" si="23"/>
        <v>0</v>
      </c>
      <c r="FH25" s="11">
        <f t="shared" si="23"/>
        <v>0</v>
      </c>
      <c r="FI25" s="10">
        <f t="shared" si="23"/>
        <v>0</v>
      </c>
      <c r="FJ25" s="11">
        <f aca="true" t="shared" si="24" ref="FJ25:FO25">SUM(FJ17:FJ24)</f>
        <v>0</v>
      </c>
      <c r="FK25" s="10">
        <f t="shared" si="24"/>
        <v>0</v>
      </c>
      <c r="FL25" s="11">
        <f t="shared" si="24"/>
        <v>0</v>
      </c>
      <c r="FM25" s="10">
        <f t="shared" si="24"/>
        <v>0</v>
      </c>
      <c r="FN25" s="7">
        <f t="shared" si="24"/>
        <v>0</v>
      </c>
      <c r="FO25" s="7">
        <f t="shared" si="24"/>
        <v>0</v>
      </c>
    </row>
    <row r="26" spans="1:171" ht="19.5" customHeight="1">
      <c r="A26" s="14" t="s">
        <v>76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4"/>
      <c r="FO26" s="15"/>
    </row>
    <row r="27" spans="1:171" ht="12">
      <c r="A27" s="6"/>
      <c r="B27" s="6"/>
      <c r="C27" s="6"/>
      <c r="D27" s="6" t="s">
        <v>77</v>
      </c>
      <c r="E27" s="3" t="s">
        <v>78</v>
      </c>
      <c r="F27" s="6">
        <f>COUNTIF(T27:FM27,"e")</f>
        <v>1</v>
      </c>
      <c r="G27" s="6">
        <f>COUNTIF(T27:FM27,"z")</f>
        <v>1</v>
      </c>
      <c r="H27" s="6">
        <f>SUM(I27:P27)</f>
        <v>60</v>
      </c>
      <c r="I27" s="6">
        <f>T27+AM27+BF27+BY27+CR27+DK27+ED27+EW27</f>
        <v>30</v>
      </c>
      <c r="J27" s="6">
        <f>V27+AO27+BH27+CA27+CT27+DM27+EF27+EY27</f>
        <v>30</v>
      </c>
      <c r="K27" s="6">
        <f>X27+AQ27+BJ27+CC27+CV27+DO27+EH27+FA27</f>
        <v>0</v>
      </c>
      <c r="L27" s="6">
        <f>Z27+AS27+BL27+CE27+CX27+DQ27+EJ27+FC27</f>
        <v>0</v>
      </c>
      <c r="M27" s="6">
        <f>AC27+AV27+BO27+CH27+DA27+DT27+EM27+FF27</f>
        <v>0</v>
      </c>
      <c r="N27" s="6">
        <f>AE27+AX27+BQ27+CJ27+DC27+DV27+EO27+FH27</f>
        <v>0</v>
      </c>
      <c r="O27" s="6">
        <f>AG27+AZ27+BS27+CL27+DE27+DX27+EQ27+FJ27</f>
        <v>0</v>
      </c>
      <c r="P27" s="6">
        <f>AI27+BB27+BU27+CN27+DG27+DZ27+ES27+FL27</f>
        <v>0</v>
      </c>
      <c r="Q27" s="7">
        <f>AL27+BE27+BX27+CQ27+DJ27+EC27+EV27+FO27</f>
        <v>6</v>
      </c>
      <c r="R27" s="7">
        <f>AK27+BD27+BW27+CP27+DI27+EB27+EU27+FN27</f>
        <v>0</v>
      </c>
      <c r="S27" s="7">
        <v>2.64</v>
      </c>
      <c r="T27" s="11">
        <v>30</v>
      </c>
      <c r="U27" s="10" t="s">
        <v>68</v>
      </c>
      <c r="V27" s="11">
        <v>30</v>
      </c>
      <c r="W27" s="10" t="s">
        <v>60</v>
      </c>
      <c r="X27" s="11"/>
      <c r="Y27" s="10"/>
      <c r="Z27" s="11"/>
      <c r="AA27" s="10"/>
      <c r="AB27" s="7">
        <v>6</v>
      </c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AB27+AK27</f>
        <v>6</v>
      </c>
      <c r="AM27" s="11"/>
      <c r="AN27" s="10"/>
      <c r="AO27" s="11"/>
      <c r="AP27" s="10"/>
      <c r="AQ27" s="11"/>
      <c r="AR27" s="10"/>
      <c r="AS27" s="11"/>
      <c r="AT27" s="10"/>
      <c r="AU27" s="7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>AU27+BD27</f>
        <v>0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BN27+BW27</f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CG27+CP27</f>
        <v>0</v>
      </c>
      <c r="CR27" s="11"/>
      <c r="CS27" s="10"/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>CZ27+DI27</f>
        <v>0</v>
      </c>
      <c r="DK27" s="11"/>
      <c r="DL27" s="10"/>
      <c r="DM27" s="11"/>
      <c r="DN27" s="10"/>
      <c r="DO27" s="11"/>
      <c r="DP27" s="10"/>
      <c r="DQ27" s="11"/>
      <c r="DR27" s="10"/>
      <c r="DS27" s="7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>DS27+EB27</f>
        <v>0</v>
      </c>
      <c r="ED27" s="11"/>
      <c r="EE27" s="10"/>
      <c r="EF27" s="11"/>
      <c r="EG27" s="10"/>
      <c r="EH27" s="11"/>
      <c r="EI27" s="10"/>
      <c r="EJ27" s="11"/>
      <c r="EK27" s="10"/>
      <c r="EL27" s="7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>EL27+EU27</f>
        <v>0</v>
      </c>
      <c r="EW27" s="11"/>
      <c r="EX27" s="10"/>
      <c r="EY27" s="11"/>
      <c r="EZ27" s="10"/>
      <c r="FA27" s="11"/>
      <c r="FB27" s="10"/>
      <c r="FC27" s="11"/>
      <c r="FD27" s="10"/>
      <c r="FE27" s="7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>FE27+FN27</f>
        <v>0</v>
      </c>
    </row>
    <row r="28" spans="1:171" ht="12">
      <c r="A28" s="6"/>
      <c r="B28" s="6"/>
      <c r="C28" s="6"/>
      <c r="D28" s="6" t="s">
        <v>79</v>
      </c>
      <c r="E28" s="3" t="s">
        <v>80</v>
      </c>
      <c r="F28" s="6">
        <f>COUNTIF(T28:FM28,"e")</f>
        <v>1</v>
      </c>
      <c r="G28" s="6">
        <f>COUNTIF(T28:FM28,"z")</f>
        <v>1</v>
      </c>
      <c r="H28" s="6">
        <f>SUM(I28:P28)</f>
        <v>60</v>
      </c>
      <c r="I28" s="6">
        <f>T28+AM28+BF28+BY28+CR28+DK28+ED28+EW28</f>
        <v>30</v>
      </c>
      <c r="J28" s="6">
        <f>V28+AO28+BH28+CA28+CT28+DM28+EF28+EY28</f>
        <v>30</v>
      </c>
      <c r="K28" s="6">
        <f>X28+AQ28+BJ28+CC28+CV28+DO28+EH28+FA28</f>
        <v>0</v>
      </c>
      <c r="L28" s="6">
        <f>Z28+AS28+BL28+CE28+CX28+DQ28+EJ28+FC28</f>
        <v>0</v>
      </c>
      <c r="M28" s="6">
        <f>AC28+AV28+BO28+CH28+DA28+DT28+EM28+FF28</f>
        <v>0</v>
      </c>
      <c r="N28" s="6">
        <f>AE28+AX28+BQ28+CJ28+DC28+DV28+EO28+FH28</f>
        <v>0</v>
      </c>
      <c r="O28" s="6">
        <f>AG28+AZ28+BS28+CL28+DE28+DX28+EQ28+FJ28</f>
        <v>0</v>
      </c>
      <c r="P28" s="6">
        <f>AI28+BB28+BU28+CN28+DG28+DZ28+ES28+FL28</f>
        <v>0</v>
      </c>
      <c r="Q28" s="7">
        <f>AL28+BE28+BX28+CQ28+DJ28+EC28+EV28+FO28</f>
        <v>6</v>
      </c>
      <c r="R28" s="7">
        <f>AK28+BD28+BW28+CP28+DI28+EB28+EU28+FN28</f>
        <v>0</v>
      </c>
      <c r="S28" s="7">
        <v>2.64</v>
      </c>
      <c r="T28" s="11">
        <v>30</v>
      </c>
      <c r="U28" s="10" t="s">
        <v>68</v>
      </c>
      <c r="V28" s="11">
        <v>30</v>
      </c>
      <c r="W28" s="10" t="s">
        <v>60</v>
      </c>
      <c r="X28" s="11"/>
      <c r="Y28" s="10"/>
      <c r="Z28" s="11"/>
      <c r="AA28" s="10"/>
      <c r="AB28" s="7">
        <v>6</v>
      </c>
      <c r="AC28" s="11"/>
      <c r="AD28" s="10"/>
      <c r="AE28" s="11"/>
      <c r="AF28" s="10"/>
      <c r="AG28" s="11"/>
      <c r="AH28" s="10"/>
      <c r="AI28" s="11"/>
      <c r="AJ28" s="10"/>
      <c r="AK28" s="7"/>
      <c r="AL28" s="7">
        <f>AB28+AK28</f>
        <v>6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>AU28+BD28</f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>BN28+BW28</f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>CG28+CP28</f>
        <v>0</v>
      </c>
      <c r="CR28" s="11"/>
      <c r="CS28" s="10"/>
      <c r="CT28" s="11"/>
      <c r="CU28" s="10"/>
      <c r="CV28" s="11"/>
      <c r="CW28" s="10"/>
      <c r="CX28" s="11"/>
      <c r="CY28" s="10"/>
      <c r="CZ28" s="7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>CZ28+DI28</f>
        <v>0</v>
      </c>
      <c r="DK28" s="11"/>
      <c r="DL28" s="10"/>
      <c r="DM28" s="11"/>
      <c r="DN28" s="10"/>
      <c r="DO28" s="11"/>
      <c r="DP28" s="10"/>
      <c r="DQ28" s="11"/>
      <c r="DR28" s="10"/>
      <c r="DS28" s="7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>DS28+EB28</f>
        <v>0</v>
      </c>
      <c r="ED28" s="11"/>
      <c r="EE28" s="10"/>
      <c r="EF28" s="11"/>
      <c r="EG28" s="10"/>
      <c r="EH28" s="11"/>
      <c r="EI28" s="10"/>
      <c r="EJ28" s="11"/>
      <c r="EK28" s="10"/>
      <c r="EL28" s="7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>EL28+EU28</f>
        <v>0</v>
      </c>
      <c r="EW28" s="11"/>
      <c r="EX28" s="10"/>
      <c r="EY28" s="11"/>
      <c r="EZ28" s="10"/>
      <c r="FA28" s="11"/>
      <c r="FB28" s="10"/>
      <c r="FC28" s="11"/>
      <c r="FD28" s="10"/>
      <c r="FE28" s="7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>FE28+FN28</f>
        <v>0</v>
      </c>
    </row>
    <row r="29" spans="1:171" ht="12">
      <c r="A29" s="6"/>
      <c r="B29" s="6"/>
      <c r="C29" s="6"/>
      <c r="D29" s="6" t="s">
        <v>81</v>
      </c>
      <c r="E29" s="3" t="s">
        <v>82</v>
      </c>
      <c r="F29" s="6">
        <f>COUNTIF(T29:FM29,"e")</f>
        <v>1</v>
      </c>
      <c r="G29" s="6">
        <f>COUNTIF(T29:FM29,"z")</f>
        <v>2</v>
      </c>
      <c r="H29" s="6">
        <f>SUM(I29:P29)</f>
        <v>75</v>
      </c>
      <c r="I29" s="6">
        <f>T29+AM29+BF29+BY29+CR29+DK29+ED29+EW29</f>
        <v>30</v>
      </c>
      <c r="J29" s="6">
        <f>V29+AO29+BH29+CA29+CT29+DM29+EF29+EY29</f>
        <v>15</v>
      </c>
      <c r="K29" s="6">
        <f>X29+AQ29+BJ29+CC29+CV29+DO29+EH29+FA29</f>
        <v>0</v>
      </c>
      <c r="L29" s="6">
        <f>Z29+AS29+BL29+CE29+CX29+DQ29+EJ29+FC29</f>
        <v>0</v>
      </c>
      <c r="M29" s="6">
        <f>AC29+AV29+BO29+CH29+DA29+DT29+EM29+FF29</f>
        <v>30</v>
      </c>
      <c r="N29" s="6">
        <f>AE29+AX29+BQ29+CJ29+DC29+DV29+EO29+FH29</f>
        <v>0</v>
      </c>
      <c r="O29" s="6">
        <f>AG29+AZ29+BS29+CL29+DE29+DX29+EQ29+FJ29</f>
        <v>0</v>
      </c>
      <c r="P29" s="6">
        <f>AI29+BB29+BU29+CN29+DG29+DZ29+ES29+FL29</f>
        <v>0</v>
      </c>
      <c r="Q29" s="7">
        <f>AL29+BE29+BX29+CQ29+DJ29+EC29+EV29+FO29</f>
        <v>7</v>
      </c>
      <c r="R29" s="7">
        <f>AK29+BD29+BW29+CP29+DI29+EB29+EU29+FN29</f>
        <v>3</v>
      </c>
      <c r="S29" s="7">
        <v>3.32</v>
      </c>
      <c r="T29" s="11"/>
      <c r="U29" s="10"/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>AB29+AK29</f>
        <v>0</v>
      </c>
      <c r="AM29" s="11">
        <v>30</v>
      </c>
      <c r="AN29" s="10" t="s">
        <v>68</v>
      </c>
      <c r="AO29" s="11">
        <v>15</v>
      </c>
      <c r="AP29" s="10" t="s">
        <v>60</v>
      </c>
      <c r="AQ29" s="11"/>
      <c r="AR29" s="10"/>
      <c r="AS29" s="11"/>
      <c r="AT29" s="10"/>
      <c r="AU29" s="7">
        <v>4</v>
      </c>
      <c r="AV29" s="11">
        <v>30</v>
      </c>
      <c r="AW29" s="10" t="s">
        <v>60</v>
      </c>
      <c r="AX29" s="11"/>
      <c r="AY29" s="10"/>
      <c r="AZ29" s="11"/>
      <c r="BA29" s="10"/>
      <c r="BB29" s="11"/>
      <c r="BC29" s="10"/>
      <c r="BD29" s="7">
        <v>3</v>
      </c>
      <c r="BE29" s="7">
        <f>AU29+BD29</f>
        <v>7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>BN29+BW29</f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>CG29+CP29</f>
        <v>0</v>
      </c>
      <c r="CR29" s="11"/>
      <c r="CS29" s="10"/>
      <c r="CT29" s="11"/>
      <c r="CU29" s="10"/>
      <c r="CV29" s="11"/>
      <c r="CW29" s="10"/>
      <c r="CX29" s="11"/>
      <c r="CY29" s="10"/>
      <c r="CZ29" s="7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>CZ29+DI29</f>
        <v>0</v>
      </c>
      <c r="DK29" s="11"/>
      <c r="DL29" s="10"/>
      <c r="DM29" s="11"/>
      <c r="DN29" s="10"/>
      <c r="DO29" s="11"/>
      <c r="DP29" s="10"/>
      <c r="DQ29" s="11"/>
      <c r="DR29" s="10"/>
      <c r="DS29" s="7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>DS29+EB29</f>
        <v>0</v>
      </c>
      <c r="ED29" s="11"/>
      <c r="EE29" s="10"/>
      <c r="EF29" s="11"/>
      <c r="EG29" s="10"/>
      <c r="EH29" s="11"/>
      <c r="EI29" s="10"/>
      <c r="EJ29" s="11"/>
      <c r="EK29" s="10"/>
      <c r="EL29" s="7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>EL29+EU29</f>
        <v>0</v>
      </c>
      <c r="EW29" s="11"/>
      <c r="EX29" s="10"/>
      <c r="EY29" s="11"/>
      <c r="EZ29" s="10"/>
      <c r="FA29" s="11"/>
      <c r="FB29" s="10"/>
      <c r="FC29" s="11"/>
      <c r="FD29" s="10"/>
      <c r="FE29" s="7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>FE29+FN29</f>
        <v>0</v>
      </c>
    </row>
    <row r="30" spans="1:171" ht="12">
      <c r="A30" s="6"/>
      <c r="B30" s="6"/>
      <c r="C30" s="6"/>
      <c r="D30" s="6" t="s">
        <v>83</v>
      </c>
      <c r="E30" s="3" t="s">
        <v>84</v>
      </c>
      <c r="F30" s="6">
        <f>COUNTIF(T30:FM30,"e")</f>
        <v>1</v>
      </c>
      <c r="G30" s="6">
        <f>COUNTIF(T30:FM30,"z")</f>
        <v>1</v>
      </c>
      <c r="H30" s="6">
        <f>SUM(I30:P30)</f>
        <v>60</v>
      </c>
      <c r="I30" s="6">
        <f>T30+AM30+BF30+BY30+CR30+DK30+ED30+EW30</f>
        <v>30</v>
      </c>
      <c r="J30" s="6">
        <f>V30+AO30+BH30+CA30+CT30+DM30+EF30+EY30</f>
        <v>30</v>
      </c>
      <c r="K30" s="6">
        <f>X30+AQ30+BJ30+CC30+CV30+DO30+EH30+FA30</f>
        <v>0</v>
      </c>
      <c r="L30" s="6">
        <f>Z30+AS30+BL30+CE30+CX30+DQ30+EJ30+FC30</f>
        <v>0</v>
      </c>
      <c r="M30" s="6">
        <f>AC30+AV30+BO30+CH30+DA30+DT30+EM30+FF30</f>
        <v>0</v>
      </c>
      <c r="N30" s="6">
        <f>AE30+AX30+BQ30+CJ30+DC30+DV30+EO30+FH30</f>
        <v>0</v>
      </c>
      <c r="O30" s="6">
        <f>AG30+AZ30+BS30+CL30+DE30+DX30+EQ30+FJ30</f>
        <v>0</v>
      </c>
      <c r="P30" s="6">
        <f>AI30+BB30+BU30+CN30+DG30+DZ30+ES30+FL30</f>
        <v>0</v>
      </c>
      <c r="Q30" s="7">
        <f>AL30+BE30+BX30+CQ30+DJ30+EC30+EV30+FO30</f>
        <v>5</v>
      </c>
      <c r="R30" s="7">
        <f>AK30+BD30+BW30+CP30+DI30+EB30+EU30+FN30</f>
        <v>0</v>
      </c>
      <c r="S30" s="7">
        <v>2.66</v>
      </c>
      <c r="T30" s="11"/>
      <c r="U30" s="10"/>
      <c r="V30" s="11"/>
      <c r="W30" s="10"/>
      <c r="X30" s="11"/>
      <c r="Y30" s="10"/>
      <c r="Z30" s="11"/>
      <c r="AA30" s="10"/>
      <c r="AB30" s="7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>AB30+AK30</f>
        <v>0</v>
      </c>
      <c r="AM30" s="11">
        <v>30</v>
      </c>
      <c r="AN30" s="10" t="s">
        <v>68</v>
      </c>
      <c r="AO30" s="11">
        <v>30</v>
      </c>
      <c r="AP30" s="10" t="s">
        <v>60</v>
      </c>
      <c r="AQ30" s="11"/>
      <c r="AR30" s="10"/>
      <c r="AS30" s="11"/>
      <c r="AT30" s="10"/>
      <c r="AU30" s="7">
        <v>5</v>
      </c>
      <c r="AV30" s="11"/>
      <c r="AW30" s="10"/>
      <c r="AX30" s="11"/>
      <c r="AY30" s="10"/>
      <c r="AZ30" s="11"/>
      <c r="BA30" s="10"/>
      <c r="BB30" s="11"/>
      <c r="BC30" s="10"/>
      <c r="BD30" s="7"/>
      <c r="BE30" s="7">
        <f>AU30+BD30</f>
        <v>5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>BN30+BW30</f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>CG30+CP30</f>
        <v>0</v>
      </c>
      <c r="CR30" s="11"/>
      <c r="CS30" s="10"/>
      <c r="CT30" s="11"/>
      <c r="CU30" s="10"/>
      <c r="CV30" s="11"/>
      <c r="CW30" s="10"/>
      <c r="CX30" s="11"/>
      <c r="CY30" s="10"/>
      <c r="CZ30" s="7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>CZ30+DI30</f>
        <v>0</v>
      </c>
      <c r="DK30" s="11"/>
      <c r="DL30" s="10"/>
      <c r="DM30" s="11"/>
      <c r="DN30" s="10"/>
      <c r="DO30" s="11"/>
      <c r="DP30" s="10"/>
      <c r="DQ30" s="11"/>
      <c r="DR30" s="10"/>
      <c r="DS30" s="7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>DS30+EB30</f>
        <v>0</v>
      </c>
      <c r="ED30" s="11"/>
      <c r="EE30" s="10"/>
      <c r="EF30" s="11"/>
      <c r="EG30" s="10"/>
      <c r="EH30" s="11"/>
      <c r="EI30" s="10"/>
      <c r="EJ30" s="11"/>
      <c r="EK30" s="10"/>
      <c r="EL30" s="7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>EL30+EU30</f>
        <v>0</v>
      </c>
      <c r="EW30" s="11"/>
      <c r="EX30" s="10"/>
      <c r="EY30" s="11"/>
      <c r="EZ30" s="10"/>
      <c r="FA30" s="11"/>
      <c r="FB30" s="10"/>
      <c r="FC30" s="11"/>
      <c r="FD30" s="10"/>
      <c r="FE30" s="7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>FE30+FN30</f>
        <v>0</v>
      </c>
    </row>
    <row r="31" spans="1:171" ht="12">
      <c r="A31" s="6"/>
      <c r="B31" s="6"/>
      <c r="C31" s="6"/>
      <c r="D31" s="6" t="s">
        <v>85</v>
      </c>
      <c r="E31" s="3" t="s">
        <v>86</v>
      </c>
      <c r="F31" s="6">
        <f>COUNTIF(T31:FM31,"e")</f>
        <v>0</v>
      </c>
      <c r="G31" s="6">
        <f>COUNTIF(T31:FM31,"z")</f>
        <v>2</v>
      </c>
      <c r="H31" s="6">
        <f>SUM(I31:P31)</f>
        <v>60</v>
      </c>
      <c r="I31" s="6">
        <f>T31+AM31+BF31+BY31+CR31+DK31+ED31+EW31</f>
        <v>30</v>
      </c>
      <c r="J31" s="6">
        <f>V31+AO31+BH31+CA31+CT31+DM31+EF31+EY31</f>
        <v>0</v>
      </c>
      <c r="K31" s="6">
        <f>X31+AQ31+BJ31+CC31+CV31+DO31+EH31+FA31</f>
        <v>0</v>
      </c>
      <c r="L31" s="6">
        <f>Z31+AS31+BL31+CE31+CX31+DQ31+EJ31+FC31</f>
        <v>0</v>
      </c>
      <c r="M31" s="6">
        <f>AC31+AV31+BO31+CH31+DA31+DT31+EM31+FF31</f>
        <v>30</v>
      </c>
      <c r="N31" s="6">
        <f>AE31+AX31+BQ31+CJ31+DC31+DV31+EO31+FH31</f>
        <v>0</v>
      </c>
      <c r="O31" s="6">
        <f>AG31+AZ31+BS31+CL31+DE31+DX31+EQ31+FJ31</f>
        <v>0</v>
      </c>
      <c r="P31" s="6">
        <f>AI31+BB31+BU31+CN31+DG31+DZ31+ES31+FL31</f>
        <v>0</v>
      </c>
      <c r="Q31" s="7">
        <f>AL31+BE31+BX31+CQ31+DJ31+EC31+EV31+FO31</f>
        <v>6</v>
      </c>
      <c r="R31" s="7">
        <f>AK31+BD31+BW31+CP31+DI31+EB31+EU31+FN31</f>
        <v>3</v>
      </c>
      <c r="S31" s="7">
        <v>2.6</v>
      </c>
      <c r="T31" s="11">
        <v>30</v>
      </c>
      <c r="U31" s="10" t="s">
        <v>60</v>
      </c>
      <c r="V31" s="11"/>
      <c r="W31" s="10"/>
      <c r="X31" s="11"/>
      <c r="Y31" s="10"/>
      <c r="Z31" s="11"/>
      <c r="AA31" s="10"/>
      <c r="AB31" s="7">
        <v>3</v>
      </c>
      <c r="AC31" s="11">
        <v>30</v>
      </c>
      <c r="AD31" s="10" t="s">
        <v>60</v>
      </c>
      <c r="AE31" s="11"/>
      <c r="AF31" s="10"/>
      <c r="AG31" s="11"/>
      <c r="AH31" s="10"/>
      <c r="AI31" s="11"/>
      <c r="AJ31" s="10"/>
      <c r="AK31" s="7">
        <v>3</v>
      </c>
      <c r="AL31" s="7">
        <f>AB31+AK31</f>
        <v>6</v>
      </c>
      <c r="AM31" s="11"/>
      <c r="AN31" s="10"/>
      <c r="AO31" s="11"/>
      <c r="AP31" s="10"/>
      <c r="AQ31" s="11"/>
      <c r="AR31" s="10"/>
      <c r="AS31" s="11"/>
      <c r="AT31" s="10"/>
      <c r="AU31" s="7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>AU31+BD31</f>
        <v>0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>BN31+BW31</f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>CG31+CP31</f>
        <v>0</v>
      </c>
      <c r="CR31" s="11"/>
      <c r="CS31" s="10"/>
      <c r="CT31" s="11"/>
      <c r="CU31" s="10"/>
      <c r="CV31" s="11"/>
      <c r="CW31" s="10"/>
      <c r="CX31" s="11"/>
      <c r="CY31" s="10"/>
      <c r="CZ31" s="7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>CZ31+DI31</f>
        <v>0</v>
      </c>
      <c r="DK31" s="11"/>
      <c r="DL31" s="10"/>
      <c r="DM31" s="11"/>
      <c r="DN31" s="10"/>
      <c r="DO31" s="11"/>
      <c r="DP31" s="10"/>
      <c r="DQ31" s="11"/>
      <c r="DR31" s="10"/>
      <c r="DS31" s="7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>DS31+EB31</f>
        <v>0</v>
      </c>
      <c r="ED31" s="11"/>
      <c r="EE31" s="10"/>
      <c r="EF31" s="11"/>
      <c r="EG31" s="10"/>
      <c r="EH31" s="11"/>
      <c r="EI31" s="10"/>
      <c r="EJ31" s="11"/>
      <c r="EK31" s="10"/>
      <c r="EL31" s="7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>EL31+EU31</f>
        <v>0</v>
      </c>
      <c r="EW31" s="11"/>
      <c r="EX31" s="10"/>
      <c r="EY31" s="11"/>
      <c r="EZ31" s="10"/>
      <c r="FA31" s="11"/>
      <c r="FB31" s="10"/>
      <c r="FC31" s="11"/>
      <c r="FD31" s="10"/>
      <c r="FE31" s="7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>FE31+FN31</f>
        <v>0</v>
      </c>
    </row>
    <row r="32" spans="1:171" ht="15.75" customHeight="1">
      <c r="A32" s="6"/>
      <c r="B32" s="6"/>
      <c r="C32" s="6"/>
      <c r="D32" s="6"/>
      <c r="E32" s="6" t="s">
        <v>75</v>
      </c>
      <c r="F32" s="6">
        <f aca="true" t="shared" si="25" ref="F32:AK32">SUM(F27:F31)</f>
        <v>4</v>
      </c>
      <c r="G32" s="6">
        <f t="shared" si="25"/>
        <v>7</v>
      </c>
      <c r="H32" s="6">
        <f t="shared" si="25"/>
        <v>315</v>
      </c>
      <c r="I32" s="6">
        <f t="shared" si="25"/>
        <v>150</v>
      </c>
      <c r="J32" s="6">
        <f t="shared" si="25"/>
        <v>105</v>
      </c>
      <c r="K32" s="6">
        <f t="shared" si="25"/>
        <v>0</v>
      </c>
      <c r="L32" s="6">
        <f t="shared" si="25"/>
        <v>0</v>
      </c>
      <c r="M32" s="6">
        <f t="shared" si="25"/>
        <v>60</v>
      </c>
      <c r="N32" s="6">
        <f t="shared" si="25"/>
        <v>0</v>
      </c>
      <c r="O32" s="6">
        <f t="shared" si="25"/>
        <v>0</v>
      </c>
      <c r="P32" s="6">
        <f t="shared" si="25"/>
        <v>0</v>
      </c>
      <c r="Q32" s="7">
        <f t="shared" si="25"/>
        <v>30</v>
      </c>
      <c r="R32" s="7">
        <f t="shared" si="25"/>
        <v>6</v>
      </c>
      <c r="S32" s="7">
        <f t="shared" si="25"/>
        <v>13.86</v>
      </c>
      <c r="T32" s="11">
        <f t="shared" si="25"/>
        <v>90</v>
      </c>
      <c r="U32" s="10">
        <f t="shared" si="25"/>
        <v>0</v>
      </c>
      <c r="V32" s="11">
        <f t="shared" si="25"/>
        <v>60</v>
      </c>
      <c r="W32" s="10">
        <f t="shared" si="25"/>
        <v>0</v>
      </c>
      <c r="X32" s="11">
        <f t="shared" si="25"/>
        <v>0</v>
      </c>
      <c r="Y32" s="10">
        <f t="shared" si="25"/>
        <v>0</v>
      </c>
      <c r="Z32" s="11">
        <f t="shared" si="25"/>
        <v>0</v>
      </c>
      <c r="AA32" s="10">
        <f t="shared" si="25"/>
        <v>0</v>
      </c>
      <c r="AB32" s="7">
        <f t="shared" si="25"/>
        <v>15</v>
      </c>
      <c r="AC32" s="11">
        <f t="shared" si="25"/>
        <v>30</v>
      </c>
      <c r="AD32" s="10">
        <f t="shared" si="25"/>
        <v>0</v>
      </c>
      <c r="AE32" s="11">
        <f t="shared" si="25"/>
        <v>0</v>
      </c>
      <c r="AF32" s="10">
        <f t="shared" si="25"/>
        <v>0</v>
      </c>
      <c r="AG32" s="11">
        <f t="shared" si="25"/>
        <v>0</v>
      </c>
      <c r="AH32" s="10">
        <f t="shared" si="25"/>
        <v>0</v>
      </c>
      <c r="AI32" s="11">
        <f t="shared" si="25"/>
        <v>0</v>
      </c>
      <c r="AJ32" s="10">
        <f t="shared" si="25"/>
        <v>0</v>
      </c>
      <c r="AK32" s="7">
        <f t="shared" si="25"/>
        <v>3</v>
      </c>
      <c r="AL32" s="7">
        <f aca="true" t="shared" si="26" ref="AL32:BQ32">SUM(AL27:AL31)</f>
        <v>18</v>
      </c>
      <c r="AM32" s="11">
        <f t="shared" si="26"/>
        <v>60</v>
      </c>
      <c r="AN32" s="10">
        <f t="shared" si="26"/>
        <v>0</v>
      </c>
      <c r="AO32" s="11">
        <f t="shared" si="26"/>
        <v>45</v>
      </c>
      <c r="AP32" s="10">
        <f t="shared" si="26"/>
        <v>0</v>
      </c>
      <c r="AQ32" s="11">
        <f t="shared" si="26"/>
        <v>0</v>
      </c>
      <c r="AR32" s="10">
        <f t="shared" si="26"/>
        <v>0</v>
      </c>
      <c r="AS32" s="11">
        <f t="shared" si="26"/>
        <v>0</v>
      </c>
      <c r="AT32" s="10">
        <f t="shared" si="26"/>
        <v>0</v>
      </c>
      <c r="AU32" s="7">
        <f t="shared" si="26"/>
        <v>9</v>
      </c>
      <c r="AV32" s="11">
        <f t="shared" si="26"/>
        <v>30</v>
      </c>
      <c r="AW32" s="10">
        <f t="shared" si="26"/>
        <v>0</v>
      </c>
      <c r="AX32" s="11">
        <f t="shared" si="26"/>
        <v>0</v>
      </c>
      <c r="AY32" s="10">
        <f t="shared" si="26"/>
        <v>0</v>
      </c>
      <c r="AZ32" s="11">
        <f t="shared" si="26"/>
        <v>0</v>
      </c>
      <c r="BA32" s="10">
        <f t="shared" si="26"/>
        <v>0</v>
      </c>
      <c r="BB32" s="11">
        <f t="shared" si="26"/>
        <v>0</v>
      </c>
      <c r="BC32" s="10">
        <f t="shared" si="26"/>
        <v>0</v>
      </c>
      <c r="BD32" s="7">
        <f t="shared" si="26"/>
        <v>3</v>
      </c>
      <c r="BE32" s="7">
        <f t="shared" si="26"/>
        <v>12</v>
      </c>
      <c r="BF32" s="11">
        <f t="shared" si="26"/>
        <v>0</v>
      </c>
      <c r="BG32" s="10">
        <f t="shared" si="26"/>
        <v>0</v>
      </c>
      <c r="BH32" s="11">
        <f t="shared" si="26"/>
        <v>0</v>
      </c>
      <c r="BI32" s="10">
        <f t="shared" si="26"/>
        <v>0</v>
      </c>
      <c r="BJ32" s="11">
        <f t="shared" si="26"/>
        <v>0</v>
      </c>
      <c r="BK32" s="10">
        <f t="shared" si="26"/>
        <v>0</v>
      </c>
      <c r="BL32" s="11">
        <f t="shared" si="26"/>
        <v>0</v>
      </c>
      <c r="BM32" s="10">
        <f t="shared" si="26"/>
        <v>0</v>
      </c>
      <c r="BN32" s="7">
        <f t="shared" si="26"/>
        <v>0</v>
      </c>
      <c r="BO32" s="11">
        <f t="shared" si="26"/>
        <v>0</v>
      </c>
      <c r="BP32" s="10">
        <f t="shared" si="26"/>
        <v>0</v>
      </c>
      <c r="BQ32" s="11">
        <f t="shared" si="26"/>
        <v>0</v>
      </c>
      <c r="BR32" s="10">
        <f aca="true" t="shared" si="27" ref="BR32:CW32">SUM(BR27:BR31)</f>
        <v>0</v>
      </c>
      <c r="BS32" s="11">
        <f t="shared" si="27"/>
        <v>0</v>
      </c>
      <c r="BT32" s="10">
        <f t="shared" si="27"/>
        <v>0</v>
      </c>
      <c r="BU32" s="11">
        <f t="shared" si="27"/>
        <v>0</v>
      </c>
      <c r="BV32" s="10">
        <f t="shared" si="27"/>
        <v>0</v>
      </c>
      <c r="BW32" s="7">
        <f t="shared" si="27"/>
        <v>0</v>
      </c>
      <c r="BX32" s="7">
        <f t="shared" si="27"/>
        <v>0</v>
      </c>
      <c r="BY32" s="11">
        <f t="shared" si="27"/>
        <v>0</v>
      </c>
      <c r="BZ32" s="10">
        <f t="shared" si="27"/>
        <v>0</v>
      </c>
      <c r="CA32" s="11">
        <f t="shared" si="27"/>
        <v>0</v>
      </c>
      <c r="CB32" s="10">
        <f t="shared" si="27"/>
        <v>0</v>
      </c>
      <c r="CC32" s="11">
        <f t="shared" si="27"/>
        <v>0</v>
      </c>
      <c r="CD32" s="10">
        <f t="shared" si="27"/>
        <v>0</v>
      </c>
      <c r="CE32" s="11">
        <f t="shared" si="27"/>
        <v>0</v>
      </c>
      <c r="CF32" s="10">
        <f t="shared" si="27"/>
        <v>0</v>
      </c>
      <c r="CG32" s="7">
        <f t="shared" si="27"/>
        <v>0</v>
      </c>
      <c r="CH32" s="11">
        <f t="shared" si="27"/>
        <v>0</v>
      </c>
      <c r="CI32" s="10">
        <f t="shared" si="27"/>
        <v>0</v>
      </c>
      <c r="CJ32" s="11">
        <f t="shared" si="27"/>
        <v>0</v>
      </c>
      <c r="CK32" s="10">
        <f t="shared" si="27"/>
        <v>0</v>
      </c>
      <c r="CL32" s="11">
        <f t="shared" si="27"/>
        <v>0</v>
      </c>
      <c r="CM32" s="10">
        <f t="shared" si="27"/>
        <v>0</v>
      </c>
      <c r="CN32" s="11">
        <f t="shared" si="27"/>
        <v>0</v>
      </c>
      <c r="CO32" s="10">
        <f t="shared" si="27"/>
        <v>0</v>
      </c>
      <c r="CP32" s="7">
        <f t="shared" si="27"/>
        <v>0</v>
      </c>
      <c r="CQ32" s="7">
        <f t="shared" si="27"/>
        <v>0</v>
      </c>
      <c r="CR32" s="11">
        <f t="shared" si="27"/>
        <v>0</v>
      </c>
      <c r="CS32" s="10">
        <f t="shared" si="27"/>
        <v>0</v>
      </c>
      <c r="CT32" s="11">
        <f t="shared" si="27"/>
        <v>0</v>
      </c>
      <c r="CU32" s="10">
        <f t="shared" si="27"/>
        <v>0</v>
      </c>
      <c r="CV32" s="11">
        <f t="shared" si="27"/>
        <v>0</v>
      </c>
      <c r="CW32" s="10">
        <f t="shared" si="27"/>
        <v>0</v>
      </c>
      <c r="CX32" s="11">
        <f aca="true" t="shared" si="28" ref="CX32:EC32">SUM(CX27:CX31)</f>
        <v>0</v>
      </c>
      <c r="CY32" s="10">
        <f t="shared" si="28"/>
        <v>0</v>
      </c>
      <c r="CZ32" s="7">
        <f t="shared" si="28"/>
        <v>0</v>
      </c>
      <c r="DA32" s="11">
        <f t="shared" si="28"/>
        <v>0</v>
      </c>
      <c r="DB32" s="10">
        <f t="shared" si="28"/>
        <v>0</v>
      </c>
      <c r="DC32" s="11">
        <f t="shared" si="28"/>
        <v>0</v>
      </c>
      <c r="DD32" s="10">
        <f t="shared" si="28"/>
        <v>0</v>
      </c>
      <c r="DE32" s="11">
        <f t="shared" si="28"/>
        <v>0</v>
      </c>
      <c r="DF32" s="10">
        <f t="shared" si="28"/>
        <v>0</v>
      </c>
      <c r="DG32" s="11">
        <f t="shared" si="28"/>
        <v>0</v>
      </c>
      <c r="DH32" s="10">
        <f t="shared" si="28"/>
        <v>0</v>
      </c>
      <c r="DI32" s="7">
        <f t="shared" si="28"/>
        <v>0</v>
      </c>
      <c r="DJ32" s="7">
        <f t="shared" si="28"/>
        <v>0</v>
      </c>
      <c r="DK32" s="11">
        <f t="shared" si="28"/>
        <v>0</v>
      </c>
      <c r="DL32" s="10">
        <f t="shared" si="28"/>
        <v>0</v>
      </c>
      <c r="DM32" s="11">
        <f t="shared" si="28"/>
        <v>0</v>
      </c>
      <c r="DN32" s="10">
        <f t="shared" si="28"/>
        <v>0</v>
      </c>
      <c r="DO32" s="11">
        <f t="shared" si="28"/>
        <v>0</v>
      </c>
      <c r="DP32" s="10">
        <f t="shared" si="28"/>
        <v>0</v>
      </c>
      <c r="DQ32" s="11">
        <f t="shared" si="28"/>
        <v>0</v>
      </c>
      <c r="DR32" s="10">
        <f t="shared" si="28"/>
        <v>0</v>
      </c>
      <c r="DS32" s="7">
        <f t="shared" si="28"/>
        <v>0</v>
      </c>
      <c r="DT32" s="11">
        <f t="shared" si="28"/>
        <v>0</v>
      </c>
      <c r="DU32" s="10">
        <f t="shared" si="28"/>
        <v>0</v>
      </c>
      <c r="DV32" s="11">
        <f t="shared" si="28"/>
        <v>0</v>
      </c>
      <c r="DW32" s="10">
        <f t="shared" si="28"/>
        <v>0</v>
      </c>
      <c r="DX32" s="11">
        <f t="shared" si="28"/>
        <v>0</v>
      </c>
      <c r="DY32" s="10">
        <f t="shared" si="28"/>
        <v>0</v>
      </c>
      <c r="DZ32" s="11">
        <f t="shared" si="28"/>
        <v>0</v>
      </c>
      <c r="EA32" s="10">
        <f t="shared" si="28"/>
        <v>0</v>
      </c>
      <c r="EB32" s="7">
        <f t="shared" si="28"/>
        <v>0</v>
      </c>
      <c r="EC32" s="7">
        <f t="shared" si="28"/>
        <v>0</v>
      </c>
      <c r="ED32" s="11">
        <f aca="true" t="shared" si="29" ref="ED32:FI32">SUM(ED27:ED31)</f>
        <v>0</v>
      </c>
      <c r="EE32" s="10">
        <f t="shared" si="29"/>
        <v>0</v>
      </c>
      <c r="EF32" s="11">
        <f t="shared" si="29"/>
        <v>0</v>
      </c>
      <c r="EG32" s="10">
        <f t="shared" si="29"/>
        <v>0</v>
      </c>
      <c r="EH32" s="11">
        <f t="shared" si="29"/>
        <v>0</v>
      </c>
      <c r="EI32" s="10">
        <f t="shared" si="29"/>
        <v>0</v>
      </c>
      <c r="EJ32" s="11">
        <f t="shared" si="29"/>
        <v>0</v>
      </c>
      <c r="EK32" s="10">
        <f t="shared" si="29"/>
        <v>0</v>
      </c>
      <c r="EL32" s="7">
        <f t="shared" si="29"/>
        <v>0</v>
      </c>
      <c r="EM32" s="11">
        <f t="shared" si="29"/>
        <v>0</v>
      </c>
      <c r="EN32" s="10">
        <f t="shared" si="29"/>
        <v>0</v>
      </c>
      <c r="EO32" s="11">
        <f t="shared" si="29"/>
        <v>0</v>
      </c>
      <c r="EP32" s="10">
        <f t="shared" si="29"/>
        <v>0</v>
      </c>
      <c r="EQ32" s="11">
        <f t="shared" si="29"/>
        <v>0</v>
      </c>
      <c r="ER32" s="10">
        <f t="shared" si="29"/>
        <v>0</v>
      </c>
      <c r="ES32" s="11">
        <f t="shared" si="29"/>
        <v>0</v>
      </c>
      <c r="ET32" s="10">
        <f t="shared" si="29"/>
        <v>0</v>
      </c>
      <c r="EU32" s="7">
        <f t="shared" si="29"/>
        <v>0</v>
      </c>
      <c r="EV32" s="7">
        <f t="shared" si="29"/>
        <v>0</v>
      </c>
      <c r="EW32" s="11">
        <f t="shared" si="29"/>
        <v>0</v>
      </c>
      <c r="EX32" s="10">
        <f t="shared" si="29"/>
        <v>0</v>
      </c>
      <c r="EY32" s="11">
        <f t="shared" si="29"/>
        <v>0</v>
      </c>
      <c r="EZ32" s="10">
        <f t="shared" si="29"/>
        <v>0</v>
      </c>
      <c r="FA32" s="11">
        <f t="shared" si="29"/>
        <v>0</v>
      </c>
      <c r="FB32" s="10">
        <f t="shared" si="29"/>
        <v>0</v>
      </c>
      <c r="FC32" s="11">
        <f t="shared" si="29"/>
        <v>0</v>
      </c>
      <c r="FD32" s="10">
        <f t="shared" si="29"/>
        <v>0</v>
      </c>
      <c r="FE32" s="7">
        <f t="shared" si="29"/>
        <v>0</v>
      </c>
      <c r="FF32" s="11">
        <f t="shared" si="29"/>
        <v>0</v>
      </c>
      <c r="FG32" s="10">
        <f t="shared" si="29"/>
        <v>0</v>
      </c>
      <c r="FH32" s="11">
        <f t="shared" si="29"/>
        <v>0</v>
      </c>
      <c r="FI32" s="10">
        <f t="shared" si="29"/>
        <v>0</v>
      </c>
      <c r="FJ32" s="11">
        <f aca="true" t="shared" si="30" ref="FJ32:FO32">SUM(FJ27:FJ31)</f>
        <v>0</v>
      </c>
      <c r="FK32" s="10">
        <f t="shared" si="30"/>
        <v>0</v>
      </c>
      <c r="FL32" s="11">
        <f t="shared" si="30"/>
        <v>0</v>
      </c>
      <c r="FM32" s="10">
        <f t="shared" si="30"/>
        <v>0</v>
      </c>
      <c r="FN32" s="7">
        <f t="shared" si="30"/>
        <v>0</v>
      </c>
      <c r="FO32" s="7">
        <f t="shared" si="30"/>
        <v>0</v>
      </c>
    </row>
    <row r="33" spans="1:171" ht="19.5" customHeight="1">
      <c r="A33" s="14" t="s">
        <v>87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4"/>
      <c r="FO33" s="15"/>
    </row>
    <row r="34" spans="1:171" ht="12">
      <c r="A34" s="6"/>
      <c r="B34" s="6"/>
      <c r="C34" s="6"/>
      <c r="D34" s="6" t="s">
        <v>88</v>
      </c>
      <c r="E34" s="3" t="s">
        <v>89</v>
      </c>
      <c r="F34" s="6">
        <f aca="true" t="shared" si="31" ref="F34:F44">COUNTIF(T34:FM34,"e")</f>
        <v>0</v>
      </c>
      <c r="G34" s="6">
        <f aca="true" t="shared" si="32" ref="G34:G44">COUNTIF(T34:FM34,"z")</f>
        <v>2</v>
      </c>
      <c r="H34" s="6">
        <f aca="true" t="shared" si="33" ref="H34:H59">SUM(I34:P34)</f>
        <v>60</v>
      </c>
      <c r="I34" s="6">
        <f aca="true" t="shared" si="34" ref="I34:I59">T34+AM34+BF34+BY34+CR34+DK34+ED34+EW34</f>
        <v>30</v>
      </c>
      <c r="J34" s="6">
        <f aca="true" t="shared" si="35" ref="J34:J59">V34+AO34+BH34+CA34+CT34+DM34+EF34+EY34</f>
        <v>0</v>
      </c>
      <c r="K34" s="6">
        <f aca="true" t="shared" si="36" ref="K34:K59">X34+AQ34+BJ34+CC34+CV34+DO34+EH34+FA34</f>
        <v>0</v>
      </c>
      <c r="L34" s="6">
        <f aca="true" t="shared" si="37" ref="L34:L59">Z34+AS34+BL34+CE34+CX34+DQ34+EJ34+FC34</f>
        <v>0</v>
      </c>
      <c r="M34" s="6">
        <f aca="true" t="shared" si="38" ref="M34:M59">AC34+AV34+BO34+CH34+DA34+DT34+EM34+FF34</f>
        <v>30</v>
      </c>
      <c r="N34" s="6">
        <f aca="true" t="shared" si="39" ref="N34:N59">AE34+AX34+BQ34+CJ34+DC34+DV34+EO34+FH34</f>
        <v>0</v>
      </c>
      <c r="O34" s="6">
        <f aca="true" t="shared" si="40" ref="O34:O59">AG34+AZ34+BS34+CL34+DE34+DX34+EQ34+FJ34</f>
        <v>0</v>
      </c>
      <c r="P34" s="6">
        <f aca="true" t="shared" si="41" ref="P34:P59">AI34+BB34+BU34+CN34+DG34+DZ34+ES34+FL34</f>
        <v>0</v>
      </c>
      <c r="Q34" s="7">
        <f aca="true" t="shared" si="42" ref="Q34:Q59">AL34+BE34+BX34+CQ34+DJ34+EC34+EV34+FO34</f>
        <v>6</v>
      </c>
      <c r="R34" s="7">
        <f aca="true" t="shared" si="43" ref="R34:R59">AK34+BD34+BW34+CP34+DI34+EB34+EU34+FN34</f>
        <v>3</v>
      </c>
      <c r="S34" s="7">
        <v>2.56</v>
      </c>
      <c r="T34" s="11">
        <v>30</v>
      </c>
      <c r="U34" s="10" t="s">
        <v>60</v>
      </c>
      <c r="V34" s="11"/>
      <c r="W34" s="10"/>
      <c r="X34" s="11"/>
      <c r="Y34" s="10"/>
      <c r="Z34" s="11"/>
      <c r="AA34" s="10"/>
      <c r="AB34" s="7">
        <v>3</v>
      </c>
      <c r="AC34" s="11">
        <v>30</v>
      </c>
      <c r="AD34" s="10" t="s">
        <v>60</v>
      </c>
      <c r="AE34" s="11"/>
      <c r="AF34" s="10"/>
      <c r="AG34" s="11"/>
      <c r="AH34" s="10"/>
      <c r="AI34" s="11"/>
      <c r="AJ34" s="10"/>
      <c r="AK34" s="7">
        <v>3</v>
      </c>
      <c r="AL34" s="7">
        <f aca="true" t="shared" si="44" ref="AL34:AL59">AB34+AK34</f>
        <v>6</v>
      </c>
      <c r="AM34" s="11"/>
      <c r="AN34" s="10"/>
      <c r="AO34" s="11"/>
      <c r="AP34" s="10"/>
      <c r="AQ34" s="11"/>
      <c r="AR34" s="10"/>
      <c r="AS34" s="11"/>
      <c r="AT34" s="10"/>
      <c r="AU34" s="7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aca="true" t="shared" si="45" ref="BE34:BE59">AU34+BD34</f>
        <v>0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aca="true" t="shared" si="46" ref="BX34:BX59">BN34+BW34</f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aca="true" t="shared" si="47" ref="CQ34:CQ59">CG34+CP34</f>
        <v>0</v>
      </c>
      <c r="CR34" s="11"/>
      <c r="CS34" s="10"/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aca="true" t="shared" si="48" ref="DJ34:DJ59">CZ34+DI34</f>
        <v>0</v>
      </c>
      <c r="DK34" s="11"/>
      <c r="DL34" s="10"/>
      <c r="DM34" s="11"/>
      <c r="DN34" s="10"/>
      <c r="DO34" s="11"/>
      <c r="DP34" s="10"/>
      <c r="DQ34" s="11"/>
      <c r="DR34" s="10"/>
      <c r="DS34" s="7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aca="true" t="shared" si="49" ref="EC34:EC59">DS34+EB34</f>
        <v>0</v>
      </c>
      <c r="ED34" s="11"/>
      <c r="EE34" s="10"/>
      <c r="EF34" s="11"/>
      <c r="EG34" s="10"/>
      <c r="EH34" s="11"/>
      <c r="EI34" s="10"/>
      <c r="EJ34" s="11"/>
      <c r="EK34" s="10"/>
      <c r="EL34" s="7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aca="true" t="shared" si="50" ref="EV34:EV59">EL34+EU34</f>
        <v>0</v>
      </c>
      <c r="EW34" s="11"/>
      <c r="EX34" s="10"/>
      <c r="EY34" s="11"/>
      <c r="EZ34" s="10"/>
      <c r="FA34" s="11"/>
      <c r="FB34" s="10"/>
      <c r="FC34" s="11"/>
      <c r="FD34" s="10"/>
      <c r="FE34" s="7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aca="true" t="shared" si="51" ref="FO34:FO59">FE34+FN34</f>
        <v>0</v>
      </c>
    </row>
    <row r="35" spans="1:171" ht="12">
      <c r="A35" s="6"/>
      <c r="B35" s="6"/>
      <c r="C35" s="6"/>
      <c r="D35" s="6" t="s">
        <v>90</v>
      </c>
      <c r="E35" s="3" t="s">
        <v>91</v>
      </c>
      <c r="F35" s="6">
        <f t="shared" si="31"/>
        <v>1</v>
      </c>
      <c r="G35" s="6">
        <f t="shared" si="32"/>
        <v>1</v>
      </c>
      <c r="H35" s="6">
        <f t="shared" si="33"/>
        <v>60</v>
      </c>
      <c r="I35" s="6">
        <f t="shared" si="34"/>
        <v>30</v>
      </c>
      <c r="J35" s="6">
        <f t="shared" si="35"/>
        <v>0</v>
      </c>
      <c r="K35" s="6">
        <f t="shared" si="36"/>
        <v>0</v>
      </c>
      <c r="L35" s="6">
        <f t="shared" si="37"/>
        <v>0</v>
      </c>
      <c r="M35" s="6">
        <f t="shared" si="38"/>
        <v>30</v>
      </c>
      <c r="N35" s="6">
        <f t="shared" si="39"/>
        <v>0</v>
      </c>
      <c r="O35" s="6">
        <f t="shared" si="40"/>
        <v>0</v>
      </c>
      <c r="P35" s="6">
        <f t="shared" si="41"/>
        <v>0</v>
      </c>
      <c r="Q35" s="7">
        <f t="shared" si="42"/>
        <v>5</v>
      </c>
      <c r="R35" s="7">
        <f t="shared" si="43"/>
        <v>2</v>
      </c>
      <c r="S35" s="7">
        <v>2.64</v>
      </c>
      <c r="T35" s="11"/>
      <c r="U35" s="10"/>
      <c r="V35" s="11"/>
      <c r="W35" s="10"/>
      <c r="X35" s="11"/>
      <c r="Y35" s="10"/>
      <c r="Z35" s="11"/>
      <c r="AA35" s="10"/>
      <c r="AB35" s="7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44"/>
        <v>0</v>
      </c>
      <c r="AM35" s="11">
        <v>30</v>
      </c>
      <c r="AN35" s="10" t="s">
        <v>68</v>
      </c>
      <c r="AO35" s="11"/>
      <c r="AP35" s="10"/>
      <c r="AQ35" s="11"/>
      <c r="AR35" s="10"/>
      <c r="AS35" s="11"/>
      <c r="AT35" s="10"/>
      <c r="AU35" s="7">
        <v>3</v>
      </c>
      <c r="AV35" s="11">
        <v>30</v>
      </c>
      <c r="AW35" s="10" t="s">
        <v>60</v>
      </c>
      <c r="AX35" s="11"/>
      <c r="AY35" s="10"/>
      <c r="AZ35" s="11"/>
      <c r="BA35" s="10"/>
      <c r="BB35" s="11"/>
      <c r="BC35" s="10"/>
      <c r="BD35" s="7">
        <v>2</v>
      </c>
      <c r="BE35" s="7">
        <f t="shared" si="45"/>
        <v>5</v>
      </c>
      <c r="BF35" s="11"/>
      <c r="BG35" s="10"/>
      <c r="BH35" s="11"/>
      <c r="BI35" s="10"/>
      <c r="BJ35" s="11"/>
      <c r="BK35" s="10"/>
      <c r="BL35" s="11"/>
      <c r="BM35" s="10"/>
      <c r="BN35" s="7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46"/>
        <v>0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7"/>
        <v>0</v>
      </c>
      <c r="CR35" s="11"/>
      <c r="CS35" s="10"/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8"/>
        <v>0</v>
      </c>
      <c r="DK35" s="11"/>
      <c r="DL35" s="10"/>
      <c r="DM35" s="11"/>
      <c r="DN35" s="10"/>
      <c r="DO35" s="11"/>
      <c r="DP35" s="10"/>
      <c r="DQ35" s="11"/>
      <c r="DR35" s="10"/>
      <c r="DS35" s="7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9"/>
        <v>0</v>
      </c>
      <c r="ED35" s="11"/>
      <c r="EE35" s="10"/>
      <c r="EF35" s="11"/>
      <c r="EG35" s="10"/>
      <c r="EH35" s="11"/>
      <c r="EI35" s="10"/>
      <c r="EJ35" s="11"/>
      <c r="EK35" s="10"/>
      <c r="EL35" s="7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50"/>
        <v>0</v>
      </c>
      <c r="EW35" s="11"/>
      <c r="EX35" s="10"/>
      <c r="EY35" s="11"/>
      <c r="EZ35" s="10"/>
      <c r="FA35" s="11"/>
      <c r="FB35" s="10"/>
      <c r="FC35" s="11"/>
      <c r="FD35" s="10"/>
      <c r="FE35" s="7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51"/>
        <v>0</v>
      </c>
    </row>
    <row r="36" spans="1:171" ht="12">
      <c r="A36" s="6"/>
      <c r="B36" s="6"/>
      <c r="C36" s="6"/>
      <c r="D36" s="6" t="s">
        <v>92</v>
      </c>
      <c r="E36" s="3" t="s">
        <v>93</v>
      </c>
      <c r="F36" s="6">
        <f t="shared" si="31"/>
        <v>0</v>
      </c>
      <c r="G36" s="6">
        <f t="shared" si="32"/>
        <v>2</v>
      </c>
      <c r="H36" s="6">
        <f t="shared" si="33"/>
        <v>60</v>
      </c>
      <c r="I36" s="6">
        <f t="shared" si="34"/>
        <v>30</v>
      </c>
      <c r="J36" s="6">
        <f t="shared" si="35"/>
        <v>0</v>
      </c>
      <c r="K36" s="6">
        <f t="shared" si="36"/>
        <v>0</v>
      </c>
      <c r="L36" s="6">
        <f t="shared" si="37"/>
        <v>0</v>
      </c>
      <c r="M36" s="6">
        <f t="shared" si="38"/>
        <v>30</v>
      </c>
      <c r="N36" s="6">
        <f t="shared" si="39"/>
        <v>0</v>
      </c>
      <c r="O36" s="6">
        <f t="shared" si="40"/>
        <v>0</v>
      </c>
      <c r="P36" s="6">
        <f t="shared" si="41"/>
        <v>0</v>
      </c>
      <c r="Q36" s="7">
        <f t="shared" si="42"/>
        <v>6</v>
      </c>
      <c r="R36" s="7">
        <f t="shared" si="43"/>
        <v>3</v>
      </c>
      <c r="S36" s="7">
        <v>2.56</v>
      </c>
      <c r="T36" s="11">
        <v>30</v>
      </c>
      <c r="U36" s="10" t="s">
        <v>60</v>
      </c>
      <c r="V36" s="11"/>
      <c r="W36" s="10"/>
      <c r="X36" s="11"/>
      <c r="Y36" s="10"/>
      <c r="Z36" s="11"/>
      <c r="AA36" s="10"/>
      <c r="AB36" s="7">
        <v>3</v>
      </c>
      <c r="AC36" s="11">
        <v>30</v>
      </c>
      <c r="AD36" s="10" t="s">
        <v>60</v>
      </c>
      <c r="AE36" s="11"/>
      <c r="AF36" s="10"/>
      <c r="AG36" s="11"/>
      <c r="AH36" s="10"/>
      <c r="AI36" s="11"/>
      <c r="AJ36" s="10"/>
      <c r="AK36" s="7">
        <v>3</v>
      </c>
      <c r="AL36" s="7">
        <f t="shared" si="44"/>
        <v>6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45"/>
        <v>0</v>
      </c>
      <c r="BF36" s="11"/>
      <c r="BG36" s="10"/>
      <c r="BH36" s="11"/>
      <c r="BI36" s="10"/>
      <c r="BJ36" s="11"/>
      <c r="BK36" s="10"/>
      <c r="BL36" s="11"/>
      <c r="BM36" s="10"/>
      <c r="BN36" s="7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46"/>
        <v>0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47"/>
        <v>0</v>
      </c>
      <c r="CR36" s="11"/>
      <c r="CS36" s="10"/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48"/>
        <v>0</v>
      </c>
      <c r="DK36" s="11"/>
      <c r="DL36" s="10"/>
      <c r="DM36" s="11"/>
      <c r="DN36" s="10"/>
      <c r="DO36" s="11"/>
      <c r="DP36" s="10"/>
      <c r="DQ36" s="11"/>
      <c r="DR36" s="10"/>
      <c r="DS36" s="7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9"/>
        <v>0</v>
      </c>
      <c r="ED36" s="11"/>
      <c r="EE36" s="10"/>
      <c r="EF36" s="11"/>
      <c r="EG36" s="10"/>
      <c r="EH36" s="11"/>
      <c r="EI36" s="10"/>
      <c r="EJ36" s="11"/>
      <c r="EK36" s="10"/>
      <c r="EL36" s="7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50"/>
        <v>0</v>
      </c>
      <c r="EW36" s="11"/>
      <c r="EX36" s="10"/>
      <c r="EY36" s="11"/>
      <c r="EZ36" s="10"/>
      <c r="FA36" s="11"/>
      <c r="FB36" s="10"/>
      <c r="FC36" s="11"/>
      <c r="FD36" s="10"/>
      <c r="FE36" s="7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51"/>
        <v>0</v>
      </c>
    </row>
    <row r="37" spans="1:171" ht="12">
      <c r="A37" s="6"/>
      <c r="B37" s="6"/>
      <c r="C37" s="6"/>
      <c r="D37" s="6" t="s">
        <v>94</v>
      </c>
      <c r="E37" s="3" t="s">
        <v>95</v>
      </c>
      <c r="F37" s="6">
        <f t="shared" si="31"/>
        <v>0</v>
      </c>
      <c r="G37" s="6">
        <f t="shared" si="32"/>
        <v>2</v>
      </c>
      <c r="H37" s="6">
        <f t="shared" si="33"/>
        <v>60</v>
      </c>
      <c r="I37" s="6">
        <f t="shared" si="34"/>
        <v>30</v>
      </c>
      <c r="J37" s="6">
        <f t="shared" si="35"/>
        <v>30</v>
      </c>
      <c r="K37" s="6">
        <f t="shared" si="36"/>
        <v>0</v>
      </c>
      <c r="L37" s="6">
        <f t="shared" si="37"/>
        <v>0</v>
      </c>
      <c r="M37" s="6">
        <f t="shared" si="38"/>
        <v>0</v>
      </c>
      <c r="N37" s="6">
        <f t="shared" si="39"/>
        <v>0</v>
      </c>
      <c r="O37" s="6">
        <f t="shared" si="40"/>
        <v>0</v>
      </c>
      <c r="P37" s="6">
        <f t="shared" si="41"/>
        <v>0</v>
      </c>
      <c r="Q37" s="7">
        <f t="shared" si="42"/>
        <v>5</v>
      </c>
      <c r="R37" s="7">
        <f t="shared" si="43"/>
        <v>0</v>
      </c>
      <c r="S37" s="7">
        <v>2.58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44"/>
        <v>0</v>
      </c>
      <c r="AM37" s="11">
        <v>30</v>
      </c>
      <c r="AN37" s="10" t="s">
        <v>60</v>
      </c>
      <c r="AO37" s="11">
        <v>30</v>
      </c>
      <c r="AP37" s="10" t="s">
        <v>60</v>
      </c>
      <c r="AQ37" s="11"/>
      <c r="AR37" s="10"/>
      <c r="AS37" s="11"/>
      <c r="AT37" s="10"/>
      <c r="AU37" s="7">
        <v>5</v>
      </c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45"/>
        <v>5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46"/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47"/>
        <v>0</v>
      </c>
      <c r="CR37" s="11"/>
      <c r="CS37" s="10"/>
      <c r="CT37" s="11"/>
      <c r="CU37" s="10"/>
      <c r="CV37" s="11"/>
      <c r="CW37" s="10"/>
      <c r="CX37" s="11"/>
      <c r="CY37" s="10"/>
      <c r="CZ37" s="7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8"/>
        <v>0</v>
      </c>
      <c r="DK37" s="11"/>
      <c r="DL37" s="10"/>
      <c r="DM37" s="11"/>
      <c r="DN37" s="10"/>
      <c r="DO37" s="11"/>
      <c r="DP37" s="10"/>
      <c r="DQ37" s="11"/>
      <c r="DR37" s="10"/>
      <c r="DS37" s="7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9"/>
        <v>0</v>
      </c>
      <c r="ED37" s="11"/>
      <c r="EE37" s="10"/>
      <c r="EF37" s="11"/>
      <c r="EG37" s="10"/>
      <c r="EH37" s="11"/>
      <c r="EI37" s="10"/>
      <c r="EJ37" s="11"/>
      <c r="EK37" s="10"/>
      <c r="EL37" s="7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50"/>
        <v>0</v>
      </c>
      <c r="EW37" s="11"/>
      <c r="EX37" s="10"/>
      <c r="EY37" s="11"/>
      <c r="EZ37" s="10"/>
      <c r="FA37" s="11"/>
      <c r="FB37" s="10"/>
      <c r="FC37" s="11"/>
      <c r="FD37" s="10"/>
      <c r="FE37" s="7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51"/>
        <v>0</v>
      </c>
    </row>
    <row r="38" spans="1:171" ht="12">
      <c r="A38" s="6"/>
      <c r="B38" s="6"/>
      <c r="C38" s="6"/>
      <c r="D38" s="6" t="s">
        <v>96</v>
      </c>
      <c r="E38" s="3" t="s">
        <v>97</v>
      </c>
      <c r="F38" s="6">
        <f t="shared" si="31"/>
        <v>1</v>
      </c>
      <c r="G38" s="6">
        <f t="shared" si="32"/>
        <v>1</v>
      </c>
      <c r="H38" s="6">
        <f t="shared" si="33"/>
        <v>60</v>
      </c>
      <c r="I38" s="6">
        <f t="shared" si="34"/>
        <v>30</v>
      </c>
      <c r="J38" s="6">
        <f t="shared" si="35"/>
        <v>0</v>
      </c>
      <c r="K38" s="6">
        <f t="shared" si="36"/>
        <v>0</v>
      </c>
      <c r="L38" s="6">
        <f t="shared" si="37"/>
        <v>0</v>
      </c>
      <c r="M38" s="6">
        <f t="shared" si="38"/>
        <v>30</v>
      </c>
      <c r="N38" s="6">
        <f t="shared" si="39"/>
        <v>0</v>
      </c>
      <c r="O38" s="6">
        <f t="shared" si="40"/>
        <v>0</v>
      </c>
      <c r="P38" s="6">
        <f t="shared" si="41"/>
        <v>0</v>
      </c>
      <c r="Q38" s="7">
        <f t="shared" si="42"/>
        <v>6</v>
      </c>
      <c r="R38" s="7">
        <f t="shared" si="43"/>
        <v>3</v>
      </c>
      <c r="S38" s="7">
        <v>2.64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44"/>
        <v>0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45"/>
        <v>0</v>
      </c>
      <c r="BF38" s="11">
        <v>30</v>
      </c>
      <c r="BG38" s="10" t="s">
        <v>68</v>
      </c>
      <c r="BH38" s="11"/>
      <c r="BI38" s="10"/>
      <c r="BJ38" s="11"/>
      <c r="BK38" s="10"/>
      <c r="BL38" s="11"/>
      <c r="BM38" s="10"/>
      <c r="BN38" s="7">
        <v>3</v>
      </c>
      <c r="BO38" s="11">
        <v>30</v>
      </c>
      <c r="BP38" s="10" t="s">
        <v>60</v>
      </c>
      <c r="BQ38" s="11"/>
      <c r="BR38" s="10"/>
      <c r="BS38" s="11"/>
      <c r="BT38" s="10"/>
      <c r="BU38" s="11"/>
      <c r="BV38" s="10"/>
      <c r="BW38" s="7">
        <v>3</v>
      </c>
      <c r="BX38" s="7">
        <f t="shared" si="46"/>
        <v>6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47"/>
        <v>0</v>
      </c>
      <c r="CR38" s="11"/>
      <c r="CS38" s="10"/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8"/>
        <v>0</v>
      </c>
      <c r="DK38" s="11"/>
      <c r="DL38" s="10"/>
      <c r="DM38" s="11"/>
      <c r="DN38" s="10"/>
      <c r="DO38" s="11"/>
      <c r="DP38" s="10"/>
      <c r="DQ38" s="11"/>
      <c r="DR38" s="10"/>
      <c r="DS38" s="7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9"/>
        <v>0</v>
      </c>
      <c r="ED38" s="11"/>
      <c r="EE38" s="10"/>
      <c r="EF38" s="11"/>
      <c r="EG38" s="10"/>
      <c r="EH38" s="11"/>
      <c r="EI38" s="10"/>
      <c r="EJ38" s="11"/>
      <c r="EK38" s="10"/>
      <c r="EL38" s="7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50"/>
        <v>0</v>
      </c>
      <c r="EW38" s="11"/>
      <c r="EX38" s="10"/>
      <c r="EY38" s="11"/>
      <c r="EZ38" s="10"/>
      <c r="FA38" s="11"/>
      <c r="FB38" s="10"/>
      <c r="FC38" s="11"/>
      <c r="FD38" s="10"/>
      <c r="FE38" s="7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51"/>
        <v>0</v>
      </c>
    </row>
    <row r="39" spans="1:171" ht="12">
      <c r="A39" s="6"/>
      <c r="B39" s="6"/>
      <c r="C39" s="6"/>
      <c r="D39" s="6" t="s">
        <v>98</v>
      </c>
      <c r="E39" s="3" t="s">
        <v>99</v>
      </c>
      <c r="F39" s="6">
        <f t="shared" si="31"/>
        <v>1</v>
      </c>
      <c r="G39" s="6">
        <f t="shared" si="32"/>
        <v>2</v>
      </c>
      <c r="H39" s="6">
        <f t="shared" si="33"/>
        <v>75</v>
      </c>
      <c r="I39" s="6">
        <f t="shared" si="34"/>
        <v>30</v>
      </c>
      <c r="J39" s="6">
        <f t="shared" si="35"/>
        <v>15</v>
      </c>
      <c r="K39" s="6">
        <f t="shared" si="36"/>
        <v>0</v>
      </c>
      <c r="L39" s="6">
        <f t="shared" si="37"/>
        <v>0</v>
      </c>
      <c r="M39" s="6">
        <f t="shared" si="38"/>
        <v>30</v>
      </c>
      <c r="N39" s="6">
        <f t="shared" si="39"/>
        <v>0</v>
      </c>
      <c r="O39" s="6">
        <f t="shared" si="40"/>
        <v>0</v>
      </c>
      <c r="P39" s="6">
        <f t="shared" si="41"/>
        <v>0</v>
      </c>
      <c r="Q39" s="7">
        <f t="shared" si="42"/>
        <v>6</v>
      </c>
      <c r="R39" s="7">
        <f t="shared" si="43"/>
        <v>2</v>
      </c>
      <c r="S39" s="7">
        <v>3.16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44"/>
        <v>0</v>
      </c>
      <c r="AM39" s="11">
        <v>30</v>
      </c>
      <c r="AN39" s="10" t="s">
        <v>68</v>
      </c>
      <c r="AO39" s="11">
        <v>15</v>
      </c>
      <c r="AP39" s="10" t="s">
        <v>60</v>
      </c>
      <c r="AQ39" s="11"/>
      <c r="AR39" s="10"/>
      <c r="AS39" s="11"/>
      <c r="AT39" s="10"/>
      <c r="AU39" s="7">
        <v>4</v>
      </c>
      <c r="AV39" s="11">
        <v>30</v>
      </c>
      <c r="AW39" s="10" t="s">
        <v>60</v>
      </c>
      <c r="AX39" s="11"/>
      <c r="AY39" s="10"/>
      <c r="AZ39" s="11"/>
      <c r="BA39" s="10"/>
      <c r="BB39" s="11"/>
      <c r="BC39" s="10"/>
      <c r="BD39" s="7">
        <v>2</v>
      </c>
      <c r="BE39" s="7">
        <f t="shared" si="45"/>
        <v>6</v>
      </c>
      <c r="BF39" s="11"/>
      <c r="BG39" s="10"/>
      <c r="BH39" s="11"/>
      <c r="BI39" s="10"/>
      <c r="BJ39" s="11"/>
      <c r="BK39" s="10"/>
      <c r="BL39" s="11"/>
      <c r="BM39" s="10"/>
      <c r="BN39" s="7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46"/>
        <v>0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47"/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48"/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49"/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50"/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51"/>
        <v>0</v>
      </c>
    </row>
    <row r="40" spans="1:171" ht="12">
      <c r="A40" s="6"/>
      <c r="B40" s="6"/>
      <c r="C40" s="6"/>
      <c r="D40" s="6" t="s">
        <v>100</v>
      </c>
      <c r="E40" s="3" t="s">
        <v>101</v>
      </c>
      <c r="F40" s="6">
        <f t="shared" si="31"/>
        <v>1</v>
      </c>
      <c r="G40" s="6">
        <f t="shared" si="32"/>
        <v>2</v>
      </c>
      <c r="H40" s="6">
        <f t="shared" si="33"/>
        <v>60</v>
      </c>
      <c r="I40" s="6">
        <f t="shared" si="34"/>
        <v>30</v>
      </c>
      <c r="J40" s="6">
        <f t="shared" si="35"/>
        <v>15</v>
      </c>
      <c r="K40" s="6">
        <f t="shared" si="36"/>
        <v>0</v>
      </c>
      <c r="L40" s="6">
        <f t="shared" si="37"/>
        <v>0</v>
      </c>
      <c r="M40" s="6">
        <f t="shared" si="38"/>
        <v>15</v>
      </c>
      <c r="N40" s="6">
        <f t="shared" si="39"/>
        <v>0</v>
      </c>
      <c r="O40" s="6">
        <f t="shared" si="40"/>
        <v>0</v>
      </c>
      <c r="P40" s="6">
        <f t="shared" si="41"/>
        <v>0</v>
      </c>
      <c r="Q40" s="7">
        <f t="shared" si="42"/>
        <v>5</v>
      </c>
      <c r="R40" s="7">
        <f t="shared" si="43"/>
        <v>2</v>
      </c>
      <c r="S40" s="7">
        <v>2.64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44"/>
        <v>0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45"/>
        <v>0</v>
      </c>
      <c r="BF40" s="11">
        <v>30</v>
      </c>
      <c r="BG40" s="10" t="s">
        <v>68</v>
      </c>
      <c r="BH40" s="11">
        <v>15</v>
      </c>
      <c r="BI40" s="10" t="s">
        <v>60</v>
      </c>
      <c r="BJ40" s="11"/>
      <c r="BK40" s="10"/>
      <c r="BL40" s="11"/>
      <c r="BM40" s="10"/>
      <c r="BN40" s="7">
        <v>3</v>
      </c>
      <c r="BO40" s="11">
        <v>15</v>
      </c>
      <c r="BP40" s="10" t="s">
        <v>60</v>
      </c>
      <c r="BQ40" s="11"/>
      <c r="BR40" s="10"/>
      <c r="BS40" s="11"/>
      <c r="BT40" s="10"/>
      <c r="BU40" s="11"/>
      <c r="BV40" s="10"/>
      <c r="BW40" s="7">
        <v>2</v>
      </c>
      <c r="BX40" s="7">
        <f t="shared" si="46"/>
        <v>5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47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48"/>
        <v>0</v>
      </c>
      <c r="DK40" s="11"/>
      <c r="DL40" s="10"/>
      <c r="DM40" s="11"/>
      <c r="DN40" s="10"/>
      <c r="DO40" s="11"/>
      <c r="DP40" s="10"/>
      <c r="DQ40" s="11"/>
      <c r="DR40" s="10"/>
      <c r="DS40" s="7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49"/>
        <v>0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50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51"/>
        <v>0</v>
      </c>
    </row>
    <row r="41" spans="1:171" ht="12">
      <c r="A41" s="6"/>
      <c r="B41" s="6"/>
      <c r="C41" s="6"/>
      <c r="D41" s="6" t="s">
        <v>102</v>
      </c>
      <c r="E41" s="3" t="s">
        <v>103</v>
      </c>
      <c r="F41" s="6">
        <f t="shared" si="31"/>
        <v>0</v>
      </c>
      <c r="G41" s="6">
        <f t="shared" si="32"/>
        <v>1</v>
      </c>
      <c r="H41" s="6">
        <f t="shared" si="33"/>
        <v>30</v>
      </c>
      <c r="I41" s="6">
        <f t="shared" si="34"/>
        <v>0</v>
      </c>
      <c r="J41" s="6">
        <f t="shared" si="35"/>
        <v>0</v>
      </c>
      <c r="K41" s="6">
        <f t="shared" si="36"/>
        <v>0</v>
      </c>
      <c r="L41" s="6">
        <f t="shared" si="37"/>
        <v>0</v>
      </c>
      <c r="M41" s="6">
        <f t="shared" si="38"/>
        <v>30</v>
      </c>
      <c r="N41" s="6">
        <f t="shared" si="39"/>
        <v>0</v>
      </c>
      <c r="O41" s="6">
        <f t="shared" si="40"/>
        <v>0</v>
      </c>
      <c r="P41" s="6">
        <f t="shared" si="41"/>
        <v>0</v>
      </c>
      <c r="Q41" s="7">
        <f t="shared" si="42"/>
        <v>2</v>
      </c>
      <c r="R41" s="7">
        <f t="shared" si="43"/>
        <v>2</v>
      </c>
      <c r="S41" s="7">
        <v>1.28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44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45"/>
        <v>0</v>
      </c>
      <c r="BF41" s="11"/>
      <c r="BG41" s="10"/>
      <c r="BH41" s="11"/>
      <c r="BI41" s="10"/>
      <c r="BJ41" s="11"/>
      <c r="BK41" s="10"/>
      <c r="BL41" s="11"/>
      <c r="BM41" s="10"/>
      <c r="BN41" s="7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46"/>
        <v>0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>
        <v>30</v>
      </c>
      <c r="CI41" s="10" t="s">
        <v>60</v>
      </c>
      <c r="CJ41" s="11"/>
      <c r="CK41" s="10"/>
      <c r="CL41" s="11"/>
      <c r="CM41" s="10"/>
      <c r="CN41" s="11"/>
      <c r="CO41" s="10"/>
      <c r="CP41" s="7">
        <v>2</v>
      </c>
      <c r="CQ41" s="7">
        <f t="shared" si="47"/>
        <v>2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48"/>
        <v>0</v>
      </c>
      <c r="DK41" s="11"/>
      <c r="DL41" s="10"/>
      <c r="DM41" s="11"/>
      <c r="DN41" s="10"/>
      <c r="DO41" s="11"/>
      <c r="DP41" s="10"/>
      <c r="DQ41" s="11"/>
      <c r="DR41" s="10"/>
      <c r="DS41" s="7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49"/>
        <v>0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50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51"/>
        <v>0</v>
      </c>
    </row>
    <row r="42" spans="1:171" ht="12">
      <c r="A42" s="6"/>
      <c r="B42" s="6"/>
      <c r="C42" s="6"/>
      <c r="D42" s="6" t="s">
        <v>104</v>
      </c>
      <c r="E42" s="3" t="s">
        <v>105</v>
      </c>
      <c r="F42" s="6">
        <f t="shared" si="31"/>
        <v>0</v>
      </c>
      <c r="G42" s="6">
        <f t="shared" si="32"/>
        <v>2</v>
      </c>
      <c r="H42" s="6">
        <f t="shared" si="33"/>
        <v>60</v>
      </c>
      <c r="I42" s="6">
        <f t="shared" si="34"/>
        <v>30</v>
      </c>
      <c r="J42" s="6">
        <f t="shared" si="35"/>
        <v>0</v>
      </c>
      <c r="K42" s="6">
        <f t="shared" si="36"/>
        <v>0</v>
      </c>
      <c r="L42" s="6">
        <f t="shared" si="37"/>
        <v>0</v>
      </c>
      <c r="M42" s="6">
        <f t="shared" si="38"/>
        <v>30</v>
      </c>
      <c r="N42" s="6">
        <f t="shared" si="39"/>
        <v>0</v>
      </c>
      <c r="O42" s="6">
        <f t="shared" si="40"/>
        <v>0</v>
      </c>
      <c r="P42" s="6">
        <f t="shared" si="41"/>
        <v>0</v>
      </c>
      <c r="Q42" s="7">
        <f t="shared" si="42"/>
        <v>6</v>
      </c>
      <c r="R42" s="7">
        <f t="shared" si="43"/>
        <v>3</v>
      </c>
      <c r="S42" s="7">
        <v>2.6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4"/>
        <v>0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45"/>
        <v>0</v>
      </c>
      <c r="BF42" s="11">
        <v>30</v>
      </c>
      <c r="BG42" s="10" t="s">
        <v>60</v>
      </c>
      <c r="BH42" s="11"/>
      <c r="BI42" s="10"/>
      <c r="BJ42" s="11"/>
      <c r="BK42" s="10"/>
      <c r="BL42" s="11"/>
      <c r="BM42" s="10"/>
      <c r="BN42" s="7">
        <v>3</v>
      </c>
      <c r="BO42" s="11">
        <v>30</v>
      </c>
      <c r="BP42" s="10" t="s">
        <v>60</v>
      </c>
      <c r="BQ42" s="11"/>
      <c r="BR42" s="10"/>
      <c r="BS42" s="11"/>
      <c r="BT42" s="10"/>
      <c r="BU42" s="11"/>
      <c r="BV42" s="10"/>
      <c r="BW42" s="7">
        <v>3</v>
      </c>
      <c r="BX42" s="7">
        <f t="shared" si="46"/>
        <v>6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47"/>
        <v>0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48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49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50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51"/>
        <v>0</v>
      </c>
    </row>
    <row r="43" spans="1:171" ht="12">
      <c r="A43" s="6"/>
      <c r="B43" s="6"/>
      <c r="C43" s="6"/>
      <c r="D43" s="6" t="s">
        <v>106</v>
      </c>
      <c r="E43" s="3" t="s">
        <v>107</v>
      </c>
      <c r="F43" s="6">
        <f t="shared" si="31"/>
        <v>0</v>
      </c>
      <c r="G43" s="6">
        <f t="shared" si="32"/>
        <v>2</v>
      </c>
      <c r="H43" s="6">
        <f t="shared" si="33"/>
        <v>60</v>
      </c>
      <c r="I43" s="6">
        <f t="shared" si="34"/>
        <v>30</v>
      </c>
      <c r="J43" s="6">
        <f t="shared" si="35"/>
        <v>0</v>
      </c>
      <c r="K43" s="6">
        <f t="shared" si="36"/>
        <v>0</v>
      </c>
      <c r="L43" s="6">
        <f t="shared" si="37"/>
        <v>0</v>
      </c>
      <c r="M43" s="6">
        <f t="shared" si="38"/>
        <v>30</v>
      </c>
      <c r="N43" s="6">
        <f t="shared" si="39"/>
        <v>0</v>
      </c>
      <c r="O43" s="6">
        <f t="shared" si="40"/>
        <v>0</v>
      </c>
      <c r="P43" s="6">
        <f t="shared" si="41"/>
        <v>0</v>
      </c>
      <c r="Q43" s="7">
        <f t="shared" si="42"/>
        <v>6</v>
      </c>
      <c r="R43" s="7">
        <f t="shared" si="43"/>
        <v>3</v>
      </c>
      <c r="S43" s="7">
        <v>2.56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4"/>
        <v>0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5"/>
        <v>0</v>
      </c>
      <c r="BF43" s="11">
        <v>30</v>
      </c>
      <c r="BG43" s="10" t="s">
        <v>60</v>
      </c>
      <c r="BH43" s="11"/>
      <c r="BI43" s="10"/>
      <c r="BJ43" s="11"/>
      <c r="BK43" s="10"/>
      <c r="BL43" s="11"/>
      <c r="BM43" s="10"/>
      <c r="BN43" s="7">
        <v>3</v>
      </c>
      <c r="BO43" s="11">
        <v>30</v>
      </c>
      <c r="BP43" s="10" t="s">
        <v>60</v>
      </c>
      <c r="BQ43" s="11"/>
      <c r="BR43" s="10"/>
      <c r="BS43" s="11"/>
      <c r="BT43" s="10"/>
      <c r="BU43" s="11"/>
      <c r="BV43" s="10"/>
      <c r="BW43" s="7">
        <v>3</v>
      </c>
      <c r="BX43" s="7">
        <f t="shared" si="46"/>
        <v>6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47"/>
        <v>0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48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49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50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51"/>
        <v>0</v>
      </c>
    </row>
    <row r="44" spans="1:171" ht="12">
      <c r="A44" s="6"/>
      <c r="B44" s="6"/>
      <c r="C44" s="6"/>
      <c r="D44" s="6" t="s">
        <v>108</v>
      </c>
      <c r="E44" s="3" t="s">
        <v>109</v>
      </c>
      <c r="F44" s="6">
        <f t="shared" si="31"/>
        <v>0</v>
      </c>
      <c r="G44" s="6">
        <f t="shared" si="32"/>
        <v>2</v>
      </c>
      <c r="H44" s="6">
        <f t="shared" si="33"/>
        <v>30</v>
      </c>
      <c r="I44" s="6">
        <f t="shared" si="34"/>
        <v>10</v>
      </c>
      <c r="J44" s="6">
        <f t="shared" si="35"/>
        <v>0</v>
      </c>
      <c r="K44" s="6">
        <f t="shared" si="36"/>
        <v>0</v>
      </c>
      <c r="L44" s="6">
        <f t="shared" si="37"/>
        <v>0</v>
      </c>
      <c r="M44" s="6">
        <f t="shared" si="38"/>
        <v>20</v>
      </c>
      <c r="N44" s="6">
        <f t="shared" si="39"/>
        <v>0</v>
      </c>
      <c r="O44" s="6">
        <f t="shared" si="40"/>
        <v>0</v>
      </c>
      <c r="P44" s="6">
        <f t="shared" si="41"/>
        <v>0</v>
      </c>
      <c r="Q44" s="7">
        <f t="shared" si="42"/>
        <v>2</v>
      </c>
      <c r="R44" s="7">
        <f t="shared" si="43"/>
        <v>1</v>
      </c>
      <c r="S44" s="7">
        <v>1.36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4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45"/>
        <v>0</v>
      </c>
      <c r="BF44" s="11">
        <v>10</v>
      </c>
      <c r="BG44" s="10" t="s">
        <v>60</v>
      </c>
      <c r="BH44" s="11"/>
      <c r="BI44" s="10"/>
      <c r="BJ44" s="11"/>
      <c r="BK44" s="10"/>
      <c r="BL44" s="11"/>
      <c r="BM44" s="10"/>
      <c r="BN44" s="7">
        <v>1</v>
      </c>
      <c r="BO44" s="11">
        <v>20</v>
      </c>
      <c r="BP44" s="10" t="s">
        <v>60</v>
      </c>
      <c r="BQ44" s="11"/>
      <c r="BR44" s="10"/>
      <c r="BS44" s="11"/>
      <c r="BT44" s="10"/>
      <c r="BU44" s="11"/>
      <c r="BV44" s="10"/>
      <c r="BW44" s="7">
        <v>1</v>
      </c>
      <c r="BX44" s="7">
        <f t="shared" si="46"/>
        <v>2</v>
      </c>
      <c r="BY44" s="11"/>
      <c r="BZ44" s="10"/>
      <c r="CA44" s="11"/>
      <c r="CB44" s="10"/>
      <c r="CC44" s="11"/>
      <c r="CD44" s="10"/>
      <c r="CE44" s="11"/>
      <c r="CF44" s="10"/>
      <c r="CG44" s="7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47"/>
        <v>0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48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49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50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51"/>
        <v>0</v>
      </c>
    </row>
    <row r="45" spans="1:171" ht="12">
      <c r="A45" s="6">
        <v>1</v>
      </c>
      <c r="B45" s="6">
        <v>1</v>
      </c>
      <c r="C45" s="6"/>
      <c r="D45" s="6"/>
      <c r="E45" s="3" t="s">
        <v>110</v>
      </c>
      <c r="F45" s="6">
        <f>$B$45*COUNTIF(T45:FM45,"e")</f>
        <v>0</v>
      </c>
      <c r="G45" s="6">
        <f>$B$45*COUNTIF(T45:FM45,"z")</f>
        <v>2</v>
      </c>
      <c r="H45" s="6">
        <f t="shared" si="33"/>
        <v>60</v>
      </c>
      <c r="I45" s="6">
        <f t="shared" si="34"/>
        <v>15</v>
      </c>
      <c r="J45" s="6">
        <f t="shared" si="35"/>
        <v>0</v>
      </c>
      <c r="K45" s="6">
        <f t="shared" si="36"/>
        <v>0</v>
      </c>
      <c r="L45" s="6">
        <f t="shared" si="37"/>
        <v>0</v>
      </c>
      <c r="M45" s="6">
        <f t="shared" si="38"/>
        <v>45</v>
      </c>
      <c r="N45" s="6">
        <f t="shared" si="39"/>
        <v>0</v>
      </c>
      <c r="O45" s="6">
        <f t="shared" si="40"/>
        <v>0</v>
      </c>
      <c r="P45" s="6">
        <f t="shared" si="41"/>
        <v>0</v>
      </c>
      <c r="Q45" s="7">
        <f t="shared" si="42"/>
        <v>4</v>
      </c>
      <c r="R45" s="7">
        <f t="shared" si="43"/>
        <v>3</v>
      </c>
      <c r="S45" s="7">
        <f>$B$45*2.48</f>
        <v>2.48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4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45"/>
        <v>0</v>
      </c>
      <c r="BF45" s="11">
        <f>$B$45*15</f>
        <v>15</v>
      </c>
      <c r="BG45" s="10" t="s">
        <v>60</v>
      </c>
      <c r="BH45" s="11"/>
      <c r="BI45" s="10"/>
      <c r="BJ45" s="11"/>
      <c r="BK45" s="10"/>
      <c r="BL45" s="11"/>
      <c r="BM45" s="10"/>
      <c r="BN45" s="7">
        <f>$B$45*1</f>
        <v>1</v>
      </c>
      <c r="BO45" s="11">
        <f>$B$45*45</f>
        <v>45</v>
      </c>
      <c r="BP45" s="10" t="s">
        <v>60</v>
      </c>
      <c r="BQ45" s="11"/>
      <c r="BR45" s="10"/>
      <c r="BS45" s="11"/>
      <c r="BT45" s="10"/>
      <c r="BU45" s="11"/>
      <c r="BV45" s="10"/>
      <c r="BW45" s="7">
        <f>$B$45*3</f>
        <v>3</v>
      </c>
      <c r="BX45" s="7">
        <f t="shared" si="46"/>
        <v>4</v>
      </c>
      <c r="BY45" s="11"/>
      <c r="BZ45" s="10"/>
      <c r="CA45" s="11"/>
      <c r="CB45" s="10"/>
      <c r="CC45" s="11"/>
      <c r="CD45" s="10"/>
      <c r="CE45" s="11"/>
      <c r="CF45" s="10"/>
      <c r="CG45" s="7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47"/>
        <v>0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48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49"/>
        <v>0</v>
      </c>
      <c r="ED45" s="11"/>
      <c r="EE45" s="10"/>
      <c r="EF45" s="11"/>
      <c r="EG45" s="10"/>
      <c r="EH45" s="11"/>
      <c r="EI45" s="10"/>
      <c r="EJ45" s="11"/>
      <c r="EK45" s="10"/>
      <c r="EL45" s="7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50"/>
        <v>0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51"/>
        <v>0</v>
      </c>
    </row>
    <row r="46" spans="1:171" ht="12">
      <c r="A46" s="6"/>
      <c r="B46" s="6"/>
      <c r="C46" s="6"/>
      <c r="D46" s="6" t="s">
        <v>111</v>
      </c>
      <c r="E46" s="3" t="s">
        <v>112</v>
      </c>
      <c r="F46" s="6">
        <f>COUNTIF(T46:FM46,"e")</f>
        <v>0</v>
      </c>
      <c r="G46" s="6">
        <f>COUNTIF(T46:FM46,"z")</f>
        <v>2</v>
      </c>
      <c r="H46" s="6">
        <f t="shared" si="33"/>
        <v>75</v>
      </c>
      <c r="I46" s="6">
        <f t="shared" si="34"/>
        <v>30</v>
      </c>
      <c r="J46" s="6">
        <f t="shared" si="35"/>
        <v>0</v>
      </c>
      <c r="K46" s="6">
        <f t="shared" si="36"/>
        <v>0</v>
      </c>
      <c r="L46" s="6">
        <f t="shared" si="37"/>
        <v>0</v>
      </c>
      <c r="M46" s="6">
        <f t="shared" si="38"/>
        <v>45</v>
      </c>
      <c r="N46" s="6">
        <f t="shared" si="39"/>
        <v>0</v>
      </c>
      <c r="O46" s="6">
        <f t="shared" si="40"/>
        <v>0</v>
      </c>
      <c r="P46" s="6">
        <f t="shared" si="41"/>
        <v>0</v>
      </c>
      <c r="Q46" s="7">
        <f t="shared" si="42"/>
        <v>5</v>
      </c>
      <c r="R46" s="7">
        <f t="shared" si="43"/>
        <v>3</v>
      </c>
      <c r="S46" s="7">
        <v>3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4"/>
        <v>0</v>
      </c>
      <c r="AM46" s="11"/>
      <c r="AN46" s="10"/>
      <c r="AO46" s="11"/>
      <c r="AP46" s="10"/>
      <c r="AQ46" s="11"/>
      <c r="AR46" s="10"/>
      <c r="AS46" s="11"/>
      <c r="AT46" s="10"/>
      <c r="AU46" s="7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5"/>
        <v>0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6"/>
        <v>0</v>
      </c>
      <c r="BY46" s="11">
        <v>30</v>
      </c>
      <c r="BZ46" s="10" t="s">
        <v>60</v>
      </c>
      <c r="CA46" s="11"/>
      <c r="CB46" s="10"/>
      <c r="CC46" s="11"/>
      <c r="CD46" s="10"/>
      <c r="CE46" s="11"/>
      <c r="CF46" s="10"/>
      <c r="CG46" s="7">
        <v>2</v>
      </c>
      <c r="CH46" s="11">
        <v>45</v>
      </c>
      <c r="CI46" s="10" t="s">
        <v>60</v>
      </c>
      <c r="CJ46" s="11"/>
      <c r="CK46" s="10"/>
      <c r="CL46" s="11"/>
      <c r="CM46" s="10"/>
      <c r="CN46" s="11"/>
      <c r="CO46" s="10"/>
      <c r="CP46" s="7">
        <v>3</v>
      </c>
      <c r="CQ46" s="7">
        <f t="shared" si="47"/>
        <v>5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48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49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50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51"/>
        <v>0</v>
      </c>
    </row>
    <row r="47" spans="1:171" ht="12">
      <c r="A47" s="6"/>
      <c r="B47" s="6"/>
      <c r="C47" s="6"/>
      <c r="D47" s="6" t="s">
        <v>113</v>
      </c>
      <c r="E47" s="3" t="s">
        <v>114</v>
      </c>
      <c r="F47" s="6">
        <f>COUNTIF(T47:FM47,"e")</f>
        <v>1</v>
      </c>
      <c r="G47" s="6">
        <f>COUNTIF(T47:FM47,"z")</f>
        <v>1</v>
      </c>
      <c r="H47" s="6">
        <f t="shared" si="33"/>
        <v>60</v>
      </c>
      <c r="I47" s="6">
        <f t="shared" si="34"/>
        <v>30</v>
      </c>
      <c r="J47" s="6">
        <f t="shared" si="35"/>
        <v>0</v>
      </c>
      <c r="K47" s="6">
        <f t="shared" si="36"/>
        <v>0</v>
      </c>
      <c r="L47" s="6">
        <f t="shared" si="37"/>
        <v>0</v>
      </c>
      <c r="M47" s="6">
        <f t="shared" si="38"/>
        <v>30</v>
      </c>
      <c r="N47" s="6">
        <f t="shared" si="39"/>
        <v>0</v>
      </c>
      <c r="O47" s="6">
        <f t="shared" si="40"/>
        <v>0</v>
      </c>
      <c r="P47" s="6">
        <f t="shared" si="41"/>
        <v>0</v>
      </c>
      <c r="Q47" s="7">
        <f t="shared" si="42"/>
        <v>4</v>
      </c>
      <c r="R47" s="7">
        <f t="shared" si="43"/>
        <v>2</v>
      </c>
      <c r="S47" s="7">
        <v>2.64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4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5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6"/>
        <v>0</v>
      </c>
      <c r="BY47" s="11">
        <v>30</v>
      </c>
      <c r="BZ47" s="10" t="s">
        <v>68</v>
      </c>
      <c r="CA47" s="11"/>
      <c r="CB47" s="10"/>
      <c r="CC47" s="11"/>
      <c r="CD47" s="10"/>
      <c r="CE47" s="11"/>
      <c r="CF47" s="10"/>
      <c r="CG47" s="7">
        <v>2</v>
      </c>
      <c r="CH47" s="11">
        <v>30</v>
      </c>
      <c r="CI47" s="10" t="s">
        <v>60</v>
      </c>
      <c r="CJ47" s="11"/>
      <c r="CK47" s="10"/>
      <c r="CL47" s="11"/>
      <c r="CM47" s="10"/>
      <c r="CN47" s="11"/>
      <c r="CO47" s="10"/>
      <c r="CP47" s="7">
        <v>2</v>
      </c>
      <c r="CQ47" s="7">
        <f t="shared" si="47"/>
        <v>4</v>
      </c>
      <c r="CR47" s="11"/>
      <c r="CS47" s="10"/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48"/>
        <v>0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49"/>
        <v>0</v>
      </c>
      <c r="ED47" s="11"/>
      <c r="EE47" s="10"/>
      <c r="EF47" s="11"/>
      <c r="EG47" s="10"/>
      <c r="EH47" s="11"/>
      <c r="EI47" s="10"/>
      <c r="EJ47" s="11"/>
      <c r="EK47" s="10"/>
      <c r="EL47" s="7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50"/>
        <v>0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51"/>
        <v>0</v>
      </c>
    </row>
    <row r="48" spans="1:171" ht="12">
      <c r="A48" s="6"/>
      <c r="B48" s="6"/>
      <c r="C48" s="6"/>
      <c r="D48" s="6" t="s">
        <v>115</v>
      </c>
      <c r="E48" s="3" t="s">
        <v>116</v>
      </c>
      <c r="F48" s="6">
        <f>COUNTIF(T48:FM48,"e")</f>
        <v>0</v>
      </c>
      <c r="G48" s="6">
        <f>COUNTIF(T48:FM48,"z")</f>
        <v>2</v>
      </c>
      <c r="H48" s="6">
        <f t="shared" si="33"/>
        <v>60</v>
      </c>
      <c r="I48" s="6">
        <f t="shared" si="34"/>
        <v>30</v>
      </c>
      <c r="J48" s="6">
        <f t="shared" si="35"/>
        <v>0</v>
      </c>
      <c r="K48" s="6">
        <f t="shared" si="36"/>
        <v>0</v>
      </c>
      <c r="L48" s="6">
        <f t="shared" si="37"/>
        <v>0</v>
      </c>
      <c r="M48" s="6">
        <f t="shared" si="38"/>
        <v>30</v>
      </c>
      <c r="N48" s="6">
        <f t="shared" si="39"/>
        <v>0</v>
      </c>
      <c r="O48" s="6">
        <f t="shared" si="40"/>
        <v>0</v>
      </c>
      <c r="P48" s="6">
        <f t="shared" si="41"/>
        <v>0</v>
      </c>
      <c r="Q48" s="7">
        <f t="shared" si="42"/>
        <v>4</v>
      </c>
      <c r="R48" s="7">
        <f t="shared" si="43"/>
        <v>2</v>
      </c>
      <c r="S48" s="7">
        <v>2.56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4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5"/>
        <v>0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46"/>
        <v>0</v>
      </c>
      <c r="BY48" s="11">
        <v>30</v>
      </c>
      <c r="BZ48" s="10" t="s">
        <v>60</v>
      </c>
      <c r="CA48" s="11"/>
      <c r="CB48" s="10"/>
      <c r="CC48" s="11"/>
      <c r="CD48" s="10"/>
      <c r="CE48" s="11"/>
      <c r="CF48" s="10"/>
      <c r="CG48" s="7">
        <v>2</v>
      </c>
      <c r="CH48" s="11">
        <v>30</v>
      </c>
      <c r="CI48" s="10" t="s">
        <v>60</v>
      </c>
      <c r="CJ48" s="11"/>
      <c r="CK48" s="10"/>
      <c r="CL48" s="11"/>
      <c r="CM48" s="10"/>
      <c r="CN48" s="11"/>
      <c r="CO48" s="10"/>
      <c r="CP48" s="7">
        <v>2</v>
      </c>
      <c r="CQ48" s="7">
        <f t="shared" si="47"/>
        <v>4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48"/>
        <v>0</v>
      </c>
      <c r="DK48" s="11"/>
      <c r="DL48" s="10"/>
      <c r="DM48" s="11"/>
      <c r="DN48" s="10"/>
      <c r="DO48" s="11"/>
      <c r="DP48" s="10"/>
      <c r="DQ48" s="11"/>
      <c r="DR48" s="10"/>
      <c r="DS48" s="7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49"/>
        <v>0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50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51"/>
        <v>0</v>
      </c>
    </row>
    <row r="49" spans="1:171" ht="12">
      <c r="A49" s="6"/>
      <c r="B49" s="6"/>
      <c r="C49" s="6"/>
      <c r="D49" s="6" t="s">
        <v>117</v>
      </c>
      <c r="E49" s="3" t="s">
        <v>118</v>
      </c>
      <c r="F49" s="6">
        <f>COUNTIF(T49:FM49,"e")</f>
        <v>1</v>
      </c>
      <c r="G49" s="6">
        <f>COUNTIF(T49:FM49,"z")</f>
        <v>2</v>
      </c>
      <c r="H49" s="6">
        <f t="shared" si="33"/>
        <v>75</v>
      </c>
      <c r="I49" s="6">
        <f t="shared" si="34"/>
        <v>30</v>
      </c>
      <c r="J49" s="6">
        <f t="shared" si="35"/>
        <v>15</v>
      </c>
      <c r="K49" s="6">
        <f t="shared" si="36"/>
        <v>0</v>
      </c>
      <c r="L49" s="6">
        <f t="shared" si="37"/>
        <v>0</v>
      </c>
      <c r="M49" s="6">
        <f t="shared" si="38"/>
        <v>30</v>
      </c>
      <c r="N49" s="6">
        <f t="shared" si="39"/>
        <v>0</v>
      </c>
      <c r="O49" s="6">
        <f t="shared" si="40"/>
        <v>0</v>
      </c>
      <c r="P49" s="6">
        <f t="shared" si="41"/>
        <v>0</v>
      </c>
      <c r="Q49" s="7">
        <f t="shared" si="42"/>
        <v>5</v>
      </c>
      <c r="R49" s="7">
        <f t="shared" si="43"/>
        <v>2</v>
      </c>
      <c r="S49" s="7">
        <v>3.2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4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5"/>
        <v>0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46"/>
        <v>0</v>
      </c>
      <c r="BY49" s="11">
        <v>30</v>
      </c>
      <c r="BZ49" s="10" t="s">
        <v>68</v>
      </c>
      <c r="CA49" s="11">
        <v>15</v>
      </c>
      <c r="CB49" s="10" t="s">
        <v>60</v>
      </c>
      <c r="CC49" s="11"/>
      <c r="CD49" s="10"/>
      <c r="CE49" s="11"/>
      <c r="CF49" s="10"/>
      <c r="CG49" s="7">
        <v>3</v>
      </c>
      <c r="CH49" s="11">
        <v>30</v>
      </c>
      <c r="CI49" s="10" t="s">
        <v>60</v>
      </c>
      <c r="CJ49" s="11"/>
      <c r="CK49" s="10"/>
      <c r="CL49" s="11"/>
      <c r="CM49" s="10"/>
      <c r="CN49" s="11"/>
      <c r="CO49" s="10"/>
      <c r="CP49" s="7">
        <v>2</v>
      </c>
      <c r="CQ49" s="7">
        <f t="shared" si="47"/>
        <v>5</v>
      </c>
      <c r="CR49" s="11"/>
      <c r="CS49" s="10"/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48"/>
        <v>0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49"/>
        <v>0</v>
      </c>
      <c r="ED49" s="11"/>
      <c r="EE49" s="10"/>
      <c r="EF49" s="11"/>
      <c r="EG49" s="10"/>
      <c r="EH49" s="11"/>
      <c r="EI49" s="10"/>
      <c r="EJ49" s="11"/>
      <c r="EK49" s="10"/>
      <c r="EL49" s="7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50"/>
        <v>0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51"/>
        <v>0</v>
      </c>
    </row>
    <row r="50" spans="1:171" ht="12">
      <c r="A50" s="6"/>
      <c r="B50" s="6"/>
      <c r="C50" s="6"/>
      <c r="D50" s="6" t="s">
        <v>119</v>
      </c>
      <c r="E50" s="3" t="s">
        <v>120</v>
      </c>
      <c r="F50" s="6">
        <f>COUNTIF(T50:FM50,"e")</f>
        <v>0</v>
      </c>
      <c r="G50" s="6">
        <f>COUNTIF(T50:FM50,"z")</f>
        <v>3</v>
      </c>
      <c r="H50" s="6">
        <f t="shared" si="33"/>
        <v>75</v>
      </c>
      <c r="I50" s="6">
        <f t="shared" si="34"/>
        <v>30</v>
      </c>
      <c r="J50" s="6">
        <f t="shared" si="35"/>
        <v>15</v>
      </c>
      <c r="K50" s="6">
        <f t="shared" si="36"/>
        <v>0</v>
      </c>
      <c r="L50" s="6">
        <f t="shared" si="37"/>
        <v>0</v>
      </c>
      <c r="M50" s="6">
        <f t="shared" si="38"/>
        <v>30</v>
      </c>
      <c r="N50" s="6">
        <f t="shared" si="39"/>
        <v>0</v>
      </c>
      <c r="O50" s="6">
        <f t="shared" si="40"/>
        <v>0</v>
      </c>
      <c r="P50" s="6">
        <f t="shared" si="41"/>
        <v>0</v>
      </c>
      <c r="Q50" s="7">
        <f t="shared" si="42"/>
        <v>5</v>
      </c>
      <c r="R50" s="7">
        <f t="shared" si="43"/>
        <v>2</v>
      </c>
      <c r="S50" s="7">
        <v>3.2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44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45"/>
        <v>0</v>
      </c>
      <c r="BF50" s="11"/>
      <c r="BG50" s="10"/>
      <c r="BH50" s="11"/>
      <c r="BI50" s="10"/>
      <c r="BJ50" s="11"/>
      <c r="BK50" s="10"/>
      <c r="BL50" s="11"/>
      <c r="BM50" s="10"/>
      <c r="BN50" s="7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46"/>
        <v>0</v>
      </c>
      <c r="BY50" s="11">
        <v>30</v>
      </c>
      <c r="BZ50" s="10" t="s">
        <v>60</v>
      </c>
      <c r="CA50" s="11">
        <v>15</v>
      </c>
      <c r="CB50" s="10" t="s">
        <v>60</v>
      </c>
      <c r="CC50" s="11"/>
      <c r="CD50" s="10"/>
      <c r="CE50" s="11"/>
      <c r="CF50" s="10"/>
      <c r="CG50" s="7">
        <v>3</v>
      </c>
      <c r="CH50" s="11">
        <v>30</v>
      </c>
      <c r="CI50" s="10" t="s">
        <v>60</v>
      </c>
      <c r="CJ50" s="11"/>
      <c r="CK50" s="10"/>
      <c r="CL50" s="11"/>
      <c r="CM50" s="10"/>
      <c r="CN50" s="11"/>
      <c r="CO50" s="10"/>
      <c r="CP50" s="7">
        <v>2</v>
      </c>
      <c r="CQ50" s="7">
        <f t="shared" si="47"/>
        <v>5</v>
      </c>
      <c r="CR50" s="11"/>
      <c r="CS50" s="10"/>
      <c r="CT50" s="11"/>
      <c r="CU50" s="10"/>
      <c r="CV50" s="11"/>
      <c r="CW50" s="10"/>
      <c r="CX50" s="11"/>
      <c r="CY50" s="10"/>
      <c r="CZ50" s="7"/>
      <c r="DA50" s="11"/>
      <c r="DB50" s="10"/>
      <c r="DC50" s="11"/>
      <c r="DD50" s="10"/>
      <c r="DE50" s="11"/>
      <c r="DF50" s="10"/>
      <c r="DG50" s="11"/>
      <c r="DH50" s="10"/>
      <c r="DI50" s="7"/>
      <c r="DJ50" s="7">
        <f t="shared" si="48"/>
        <v>0</v>
      </c>
      <c r="DK50" s="11"/>
      <c r="DL50" s="10"/>
      <c r="DM50" s="11"/>
      <c r="DN50" s="10"/>
      <c r="DO50" s="11"/>
      <c r="DP50" s="10"/>
      <c r="DQ50" s="11"/>
      <c r="DR50" s="10"/>
      <c r="DS50" s="7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49"/>
        <v>0</v>
      </c>
      <c r="ED50" s="11"/>
      <c r="EE50" s="10"/>
      <c r="EF50" s="11"/>
      <c r="EG50" s="10"/>
      <c r="EH50" s="11"/>
      <c r="EI50" s="10"/>
      <c r="EJ50" s="11"/>
      <c r="EK50" s="10"/>
      <c r="EL50" s="7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50"/>
        <v>0</v>
      </c>
      <c r="EW50" s="11"/>
      <c r="EX50" s="10"/>
      <c r="EY50" s="11"/>
      <c r="EZ50" s="10"/>
      <c r="FA50" s="11"/>
      <c r="FB50" s="10"/>
      <c r="FC50" s="11"/>
      <c r="FD50" s="10"/>
      <c r="FE50" s="7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51"/>
        <v>0</v>
      </c>
    </row>
    <row r="51" spans="1:171" ht="12">
      <c r="A51" s="6">
        <v>2</v>
      </c>
      <c r="B51" s="6">
        <v>1</v>
      </c>
      <c r="C51" s="6"/>
      <c r="D51" s="6"/>
      <c r="E51" s="3" t="s">
        <v>121</v>
      </c>
      <c r="F51" s="6">
        <f>$B$51*COUNTIF(T51:FM51,"e")</f>
        <v>0</v>
      </c>
      <c r="G51" s="6">
        <f>$B$51*COUNTIF(T51:FM51,"z")</f>
        <v>2</v>
      </c>
      <c r="H51" s="6">
        <f t="shared" si="33"/>
        <v>60</v>
      </c>
      <c r="I51" s="6">
        <f t="shared" si="34"/>
        <v>30</v>
      </c>
      <c r="J51" s="6">
        <f t="shared" si="35"/>
        <v>0</v>
      </c>
      <c r="K51" s="6">
        <f t="shared" si="36"/>
        <v>0</v>
      </c>
      <c r="L51" s="6">
        <f t="shared" si="37"/>
        <v>0</v>
      </c>
      <c r="M51" s="6">
        <f t="shared" si="38"/>
        <v>30</v>
      </c>
      <c r="N51" s="6">
        <f t="shared" si="39"/>
        <v>0</v>
      </c>
      <c r="O51" s="6">
        <f t="shared" si="40"/>
        <v>0</v>
      </c>
      <c r="P51" s="6">
        <f t="shared" si="41"/>
        <v>0</v>
      </c>
      <c r="Q51" s="7">
        <f t="shared" si="42"/>
        <v>3</v>
      </c>
      <c r="R51" s="7">
        <f t="shared" si="43"/>
        <v>1.5</v>
      </c>
      <c r="S51" s="7">
        <f>$B$51*2.58</f>
        <v>2.58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44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45"/>
        <v>0</v>
      </c>
      <c r="BF51" s="11"/>
      <c r="BG51" s="10"/>
      <c r="BH51" s="11"/>
      <c r="BI51" s="10"/>
      <c r="BJ51" s="11"/>
      <c r="BK51" s="10"/>
      <c r="BL51" s="11"/>
      <c r="BM51" s="10"/>
      <c r="BN51" s="7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46"/>
        <v>0</v>
      </c>
      <c r="BY51" s="11">
        <f>$B$51*30</f>
        <v>30</v>
      </c>
      <c r="BZ51" s="10" t="s">
        <v>60</v>
      </c>
      <c r="CA51" s="11"/>
      <c r="CB51" s="10"/>
      <c r="CC51" s="11"/>
      <c r="CD51" s="10"/>
      <c r="CE51" s="11"/>
      <c r="CF51" s="10"/>
      <c r="CG51" s="7">
        <f>$B$51*1.5</f>
        <v>1.5</v>
      </c>
      <c r="CH51" s="11">
        <f>$B$51*30</f>
        <v>30</v>
      </c>
      <c r="CI51" s="10" t="s">
        <v>60</v>
      </c>
      <c r="CJ51" s="11"/>
      <c r="CK51" s="10"/>
      <c r="CL51" s="11"/>
      <c r="CM51" s="10"/>
      <c r="CN51" s="11"/>
      <c r="CO51" s="10"/>
      <c r="CP51" s="7">
        <f>$B$51*1.5</f>
        <v>1.5</v>
      </c>
      <c r="CQ51" s="7">
        <f t="shared" si="47"/>
        <v>3</v>
      </c>
      <c r="CR51" s="11"/>
      <c r="CS51" s="10"/>
      <c r="CT51" s="11"/>
      <c r="CU51" s="10"/>
      <c r="CV51" s="11"/>
      <c r="CW51" s="10"/>
      <c r="CX51" s="11"/>
      <c r="CY51" s="10"/>
      <c r="CZ51" s="7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48"/>
        <v>0</v>
      </c>
      <c r="DK51" s="11"/>
      <c r="DL51" s="10"/>
      <c r="DM51" s="11"/>
      <c r="DN51" s="10"/>
      <c r="DO51" s="11"/>
      <c r="DP51" s="10"/>
      <c r="DQ51" s="11"/>
      <c r="DR51" s="10"/>
      <c r="DS51" s="7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49"/>
        <v>0</v>
      </c>
      <c r="ED51" s="11"/>
      <c r="EE51" s="10"/>
      <c r="EF51" s="11"/>
      <c r="EG51" s="10"/>
      <c r="EH51" s="11"/>
      <c r="EI51" s="10"/>
      <c r="EJ51" s="11"/>
      <c r="EK51" s="10"/>
      <c r="EL51" s="7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50"/>
        <v>0</v>
      </c>
      <c r="EW51" s="11"/>
      <c r="EX51" s="10"/>
      <c r="EY51" s="11"/>
      <c r="EZ51" s="10"/>
      <c r="FA51" s="11"/>
      <c r="FB51" s="10"/>
      <c r="FC51" s="11"/>
      <c r="FD51" s="10"/>
      <c r="FE51" s="7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51"/>
        <v>0</v>
      </c>
    </row>
    <row r="52" spans="1:171" ht="12">
      <c r="A52" s="6"/>
      <c r="B52" s="6"/>
      <c r="C52" s="6"/>
      <c r="D52" s="6" t="s">
        <v>122</v>
      </c>
      <c r="E52" s="3" t="s">
        <v>123</v>
      </c>
      <c r="F52" s="6">
        <f aca="true" t="shared" si="52" ref="F52:F57">COUNTIF(T52:FM52,"e")</f>
        <v>1</v>
      </c>
      <c r="G52" s="6">
        <f aca="true" t="shared" si="53" ref="G52:G57">COUNTIF(T52:FM52,"z")</f>
        <v>1</v>
      </c>
      <c r="H52" s="6">
        <f t="shared" si="33"/>
        <v>60</v>
      </c>
      <c r="I52" s="6">
        <f t="shared" si="34"/>
        <v>30</v>
      </c>
      <c r="J52" s="6">
        <f t="shared" si="35"/>
        <v>0</v>
      </c>
      <c r="K52" s="6">
        <f t="shared" si="36"/>
        <v>0</v>
      </c>
      <c r="L52" s="6">
        <f t="shared" si="37"/>
        <v>0</v>
      </c>
      <c r="M52" s="6">
        <f t="shared" si="38"/>
        <v>30</v>
      </c>
      <c r="N52" s="6">
        <f t="shared" si="39"/>
        <v>0</v>
      </c>
      <c r="O52" s="6">
        <f t="shared" si="40"/>
        <v>0</v>
      </c>
      <c r="P52" s="6">
        <f t="shared" si="41"/>
        <v>0</v>
      </c>
      <c r="Q52" s="7">
        <f t="shared" si="42"/>
        <v>5</v>
      </c>
      <c r="R52" s="7">
        <f t="shared" si="43"/>
        <v>2</v>
      </c>
      <c r="S52" s="7">
        <v>2.48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44"/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45"/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46"/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47"/>
        <v>0</v>
      </c>
      <c r="CR52" s="11">
        <v>30</v>
      </c>
      <c r="CS52" s="10" t="s">
        <v>68</v>
      </c>
      <c r="CT52" s="11"/>
      <c r="CU52" s="10"/>
      <c r="CV52" s="11"/>
      <c r="CW52" s="10"/>
      <c r="CX52" s="11"/>
      <c r="CY52" s="10"/>
      <c r="CZ52" s="7">
        <v>3</v>
      </c>
      <c r="DA52" s="11">
        <v>30</v>
      </c>
      <c r="DB52" s="10" t="s">
        <v>60</v>
      </c>
      <c r="DC52" s="11"/>
      <c r="DD52" s="10"/>
      <c r="DE52" s="11"/>
      <c r="DF52" s="10"/>
      <c r="DG52" s="11"/>
      <c r="DH52" s="10"/>
      <c r="DI52" s="7">
        <v>2</v>
      </c>
      <c r="DJ52" s="7">
        <f t="shared" si="48"/>
        <v>5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49"/>
        <v>0</v>
      </c>
      <c r="ED52" s="11"/>
      <c r="EE52" s="10"/>
      <c r="EF52" s="11"/>
      <c r="EG52" s="10"/>
      <c r="EH52" s="11"/>
      <c r="EI52" s="10"/>
      <c r="EJ52" s="11"/>
      <c r="EK52" s="10"/>
      <c r="EL52" s="7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50"/>
        <v>0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51"/>
        <v>0</v>
      </c>
    </row>
    <row r="53" spans="1:171" ht="12">
      <c r="A53" s="6"/>
      <c r="B53" s="6"/>
      <c r="C53" s="6"/>
      <c r="D53" s="6" t="s">
        <v>124</v>
      </c>
      <c r="E53" s="3" t="s">
        <v>125</v>
      </c>
      <c r="F53" s="6">
        <f t="shared" si="52"/>
        <v>0</v>
      </c>
      <c r="G53" s="6">
        <f t="shared" si="53"/>
        <v>2</v>
      </c>
      <c r="H53" s="6">
        <f t="shared" si="33"/>
        <v>60</v>
      </c>
      <c r="I53" s="6">
        <f t="shared" si="34"/>
        <v>30</v>
      </c>
      <c r="J53" s="6">
        <f t="shared" si="35"/>
        <v>0</v>
      </c>
      <c r="K53" s="6">
        <f t="shared" si="36"/>
        <v>0</v>
      </c>
      <c r="L53" s="6">
        <f t="shared" si="37"/>
        <v>0</v>
      </c>
      <c r="M53" s="6">
        <f t="shared" si="38"/>
        <v>30</v>
      </c>
      <c r="N53" s="6">
        <f t="shared" si="39"/>
        <v>0</v>
      </c>
      <c r="O53" s="6">
        <f t="shared" si="40"/>
        <v>0</v>
      </c>
      <c r="P53" s="6">
        <f t="shared" si="41"/>
        <v>0</v>
      </c>
      <c r="Q53" s="7">
        <f t="shared" si="42"/>
        <v>4</v>
      </c>
      <c r="R53" s="7">
        <f t="shared" si="43"/>
        <v>2</v>
      </c>
      <c r="S53" s="7">
        <v>2.6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44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45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46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47"/>
        <v>0</v>
      </c>
      <c r="CR53" s="11">
        <v>30</v>
      </c>
      <c r="CS53" s="10" t="s">
        <v>60</v>
      </c>
      <c r="CT53" s="11"/>
      <c r="CU53" s="10"/>
      <c r="CV53" s="11"/>
      <c r="CW53" s="10"/>
      <c r="CX53" s="11"/>
      <c r="CY53" s="10"/>
      <c r="CZ53" s="7">
        <v>2</v>
      </c>
      <c r="DA53" s="11">
        <v>30</v>
      </c>
      <c r="DB53" s="10" t="s">
        <v>60</v>
      </c>
      <c r="DC53" s="11"/>
      <c r="DD53" s="10"/>
      <c r="DE53" s="11"/>
      <c r="DF53" s="10"/>
      <c r="DG53" s="11"/>
      <c r="DH53" s="10"/>
      <c r="DI53" s="7">
        <v>2</v>
      </c>
      <c r="DJ53" s="7">
        <f t="shared" si="48"/>
        <v>4</v>
      </c>
      <c r="DK53" s="11"/>
      <c r="DL53" s="10"/>
      <c r="DM53" s="11"/>
      <c r="DN53" s="10"/>
      <c r="DO53" s="11"/>
      <c r="DP53" s="10"/>
      <c r="DQ53" s="11"/>
      <c r="DR53" s="10"/>
      <c r="DS53" s="7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49"/>
        <v>0</v>
      </c>
      <c r="ED53" s="11"/>
      <c r="EE53" s="10"/>
      <c r="EF53" s="11"/>
      <c r="EG53" s="10"/>
      <c r="EH53" s="11"/>
      <c r="EI53" s="10"/>
      <c r="EJ53" s="11"/>
      <c r="EK53" s="10"/>
      <c r="EL53" s="7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50"/>
        <v>0</v>
      </c>
      <c r="EW53" s="11"/>
      <c r="EX53" s="10"/>
      <c r="EY53" s="11"/>
      <c r="EZ53" s="10"/>
      <c r="FA53" s="11"/>
      <c r="FB53" s="10"/>
      <c r="FC53" s="11"/>
      <c r="FD53" s="10"/>
      <c r="FE53" s="7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51"/>
        <v>0</v>
      </c>
    </row>
    <row r="54" spans="1:171" ht="12">
      <c r="A54" s="6"/>
      <c r="B54" s="6"/>
      <c r="C54" s="6"/>
      <c r="D54" s="6" t="s">
        <v>126</v>
      </c>
      <c r="E54" s="3" t="s">
        <v>127</v>
      </c>
      <c r="F54" s="6">
        <f t="shared" si="52"/>
        <v>1</v>
      </c>
      <c r="G54" s="6">
        <f t="shared" si="53"/>
        <v>1</v>
      </c>
      <c r="H54" s="6">
        <f t="shared" si="33"/>
        <v>60</v>
      </c>
      <c r="I54" s="6">
        <f t="shared" si="34"/>
        <v>30</v>
      </c>
      <c r="J54" s="6">
        <f t="shared" si="35"/>
        <v>0</v>
      </c>
      <c r="K54" s="6">
        <f t="shared" si="36"/>
        <v>0</v>
      </c>
      <c r="L54" s="6">
        <f t="shared" si="37"/>
        <v>0</v>
      </c>
      <c r="M54" s="6">
        <f t="shared" si="38"/>
        <v>30</v>
      </c>
      <c r="N54" s="6">
        <f t="shared" si="39"/>
        <v>0</v>
      </c>
      <c r="O54" s="6">
        <f t="shared" si="40"/>
        <v>0</v>
      </c>
      <c r="P54" s="6">
        <f t="shared" si="41"/>
        <v>0</v>
      </c>
      <c r="Q54" s="7">
        <f t="shared" si="42"/>
        <v>4</v>
      </c>
      <c r="R54" s="7">
        <f t="shared" si="43"/>
        <v>2</v>
      </c>
      <c r="S54" s="7">
        <v>2.64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44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45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46"/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47"/>
        <v>0</v>
      </c>
      <c r="CR54" s="11">
        <v>30</v>
      </c>
      <c r="CS54" s="10" t="s">
        <v>68</v>
      </c>
      <c r="CT54" s="11"/>
      <c r="CU54" s="10"/>
      <c r="CV54" s="11"/>
      <c r="CW54" s="10"/>
      <c r="CX54" s="11"/>
      <c r="CY54" s="10"/>
      <c r="CZ54" s="7">
        <v>2</v>
      </c>
      <c r="DA54" s="11">
        <v>30</v>
      </c>
      <c r="DB54" s="10" t="s">
        <v>60</v>
      </c>
      <c r="DC54" s="11"/>
      <c r="DD54" s="10"/>
      <c r="DE54" s="11"/>
      <c r="DF54" s="10"/>
      <c r="DG54" s="11"/>
      <c r="DH54" s="10"/>
      <c r="DI54" s="7">
        <v>2</v>
      </c>
      <c r="DJ54" s="7">
        <f t="shared" si="48"/>
        <v>4</v>
      </c>
      <c r="DK54" s="11"/>
      <c r="DL54" s="10"/>
      <c r="DM54" s="11"/>
      <c r="DN54" s="10"/>
      <c r="DO54" s="11"/>
      <c r="DP54" s="10"/>
      <c r="DQ54" s="11"/>
      <c r="DR54" s="10"/>
      <c r="DS54" s="7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49"/>
        <v>0</v>
      </c>
      <c r="ED54" s="11"/>
      <c r="EE54" s="10"/>
      <c r="EF54" s="11"/>
      <c r="EG54" s="10"/>
      <c r="EH54" s="11"/>
      <c r="EI54" s="10"/>
      <c r="EJ54" s="11"/>
      <c r="EK54" s="10"/>
      <c r="EL54" s="7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50"/>
        <v>0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51"/>
        <v>0</v>
      </c>
    </row>
    <row r="55" spans="1:171" ht="12">
      <c r="A55" s="6"/>
      <c r="B55" s="6"/>
      <c r="C55" s="6"/>
      <c r="D55" s="6" t="s">
        <v>128</v>
      </c>
      <c r="E55" s="3" t="s">
        <v>129</v>
      </c>
      <c r="F55" s="6">
        <f t="shared" si="52"/>
        <v>1</v>
      </c>
      <c r="G55" s="6">
        <f t="shared" si="53"/>
        <v>1</v>
      </c>
      <c r="H55" s="6">
        <f t="shared" si="33"/>
        <v>60</v>
      </c>
      <c r="I55" s="6">
        <f t="shared" si="34"/>
        <v>30</v>
      </c>
      <c r="J55" s="6">
        <f t="shared" si="35"/>
        <v>0</v>
      </c>
      <c r="K55" s="6">
        <f t="shared" si="36"/>
        <v>0</v>
      </c>
      <c r="L55" s="6">
        <f t="shared" si="37"/>
        <v>0</v>
      </c>
      <c r="M55" s="6">
        <f t="shared" si="38"/>
        <v>30</v>
      </c>
      <c r="N55" s="6">
        <f t="shared" si="39"/>
        <v>0</v>
      </c>
      <c r="O55" s="6">
        <f t="shared" si="40"/>
        <v>0</v>
      </c>
      <c r="P55" s="6">
        <f t="shared" si="41"/>
        <v>0</v>
      </c>
      <c r="Q55" s="7">
        <f t="shared" si="42"/>
        <v>4</v>
      </c>
      <c r="R55" s="7">
        <f t="shared" si="43"/>
        <v>2</v>
      </c>
      <c r="S55" s="7">
        <v>2.56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44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45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46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47"/>
        <v>0</v>
      </c>
      <c r="CR55" s="11"/>
      <c r="CS55" s="10"/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48"/>
        <v>0</v>
      </c>
      <c r="DK55" s="11">
        <v>30</v>
      </c>
      <c r="DL55" s="10" t="s">
        <v>68</v>
      </c>
      <c r="DM55" s="11"/>
      <c r="DN55" s="10"/>
      <c r="DO55" s="11"/>
      <c r="DP55" s="10"/>
      <c r="DQ55" s="11"/>
      <c r="DR55" s="10"/>
      <c r="DS55" s="7">
        <v>2</v>
      </c>
      <c r="DT55" s="11">
        <v>30</v>
      </c>
      <c r="DU55" s="10" t="s">
        <v>60</v>
      </c>
      <c r="DV55" s="11"/>
      <c r="DW55" s="10"/>
      <c r="DX55" s="11"/>
      <c r="DY55" s="10"/>
      <c r="DZ55" s="11"/>
      <c r="EA55" s="10"/>
      <c r="EB55" s="7">
        <v>2</v>
      </c>
      <c r="EC55" s="7">
        <f t="shared" si="49"/>
        <v>4</v>
      </c>
      <c r="ED55" s="11"/>
      <c r="EE55" s="10"/>
      <c r="EF55" s="11"/>
      <c r="EG55" s="10"/>
      <c r="EH55" s="11"/>
      <c r="EI55" s="10"/>
      <c r="EJ55" s="11"/>
      <c r="EK55" s="10"/>
      <c r="EL55" s="7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50"/>
        <v>0</v>
      </c>
      <c r="EW55" s="11"/>
      <c r="EX55" s="10"/>
      <c r="EY55" s="11"/>
      <c r="EZ55" s="10"/>
      <c r="FA55" s="11"/>
      <c r="FB55" s="10"/>
      <c r="FC55" s="11"/>
      <c r="FD55" s="10"/>
      <c r="FE55" s="7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51"/>
        <v>0</v>
      </c>
    </row>
    <row r="56" spans="1:171" ht="12">
      <c r="A56" s="6"/>
      <c r="B56" s="6"/>
      <c r="C56" s="6"/>
      <c r="D56" s="6" t="s">
        <v>130</v>
      </c>
      <c r="E56" s="3" t="s">
        <v>131</v>
      </c>
      <c r="F56" s="6">
        <f t="shared" si="52"/>
        <v>0</v>
      </c>
      <c r="G56" s="6">
        <f t="shared" si="53"/>
        <v>2</v>
      </c>
      <c r="H56" s="6">
        <f t="shared" si="33"/>
        <v>60</v>
      </c>
      <c r="I56" s="6">
        <f t="shared" si="34"/>
        <v>30</v>
      </c>
      <c r="J56" s="6">
        <f t="shared" si="35"/>
        <v>0</v>
      </c>
      <c r="K56" s="6">
        <f t="shared" si="36"/>
        <v>0</v>
      </c>
      <c r="L56" s="6">
        <f t="shared" si="37"/>
        <v>0</v>
      </c>
      <c r="M56" s="6">
        <f t="shared" si="38"/>
        <v>30</v>
      </c>
      <c r="N56" s="6">
        <f t="shared" si="39"/>
        <v>0</v>
      </c>
      <c r="O56" s="6">
        <f t="shared" si="40"/>
        <v>0</v>
      </c>
      <c r="P56" s="6">
        <f t="shared" si="41"/>
        <v>0</v>
      </c>
      <c r="Q56" s="7">
        <f t="shared" si="42"/>
        <v>4</v>
      </c>
      <c r="R56" s="7">
        <f t="shared" si="43"/>
        <v>2</v>
      </c>
      <c r="S56" s="7">
        <v>2.48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44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45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46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47"/>
        <v>0</v>
      </c>
      <c r="CR56" s="11"/>
      <c r="CS56" s="10"/>
      <c r="CT56" s="11"/>
      <c r="CU56" s="10"/>
      <c r="CV56" s="11"/>
      <c r="CW56" s="10"/>
      <c r="CX56" s="11"/>
      <c r="CY56" s="10"/>
      <c r="CZ56" s="7"/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48"/>
        <v>0</v>
      </c>
      <c r="DK56" s="11">
        <v>30</v>
      </c>
      <c r="DL56" s="10" t="s">
        <v>60</v>
      </c>
      <c r="DM56" s="11"/>
      <c r="DN56" s="10"/>
      <c r="DO56" s="11"/>
      <c r="DP56" s="10"/>
      <c r="DQ56" s="11"/>
      <c r="DR56" s="10"/>
      <c r="DS56" s="7">
        <v>2</v>
      </c>
      <c r="DT56" s="11">
        <v>30</v>
      </c>
      <c r="DU56" s="10" t="s">
        <v>60</v>
      </c>
      <c r="DV56" s="11"/>
      <c r="DW56" s="10"/>
      <c r="DX56" s="11"/>
      <c r="DY56" s="10"/>
      <c r="DZ56" s="11"/>
      <c r="EA56" s="10"/>
      <c r="EB56" s="7">
        <v>2</v>
      </c>
      <c r="EC56" s="7">
        <f t="shared" si="49"/>
        <v>4</v>
      </c>
      <c r="ED56" s="11"/>
      <c r="EE56" s="10"/>
      <c r="EF56" s="11"/>
      <c r="EG56" s="10"/>
      <c r="EH56" s="11"/>
      <c r="EI56" s="10"/>
      <c r="EJ56" s="11"/>
      <c r="EK56" s="10"/>
      <c r="EL56" s="7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50"/>
        <v>0</v>
      </c>
      <c r="EW56" s="11"/>
      <c r="EX56" s="10"/>
      <c r="EY56" s="11"/>
      <c r="EZ56" s="10"/>
      <c r="FA56" s="11"/>
      <c r="FB56" s="10"/>
      <c r="FC56" s="11"/>
      <c r="FD56" s="10"/>
      <c r="FE56" s="7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51"/>
        <v>0</v>
      </c>
    </row>
    <row r="57" spans="1:171" ht="12">
      <c r="A57" s="6"/>
      <c r="B57" s="6"/>
      <c r="C57" s="6"/>
      <c r="D57" s="6" t="s">
        <v>132</v>
      </c>
      <c r="E57" s="3" t="s">
        <v>133</v>
      </c>
      <c r="F57" s="6">
        <f t="shared" si="52"/>
        <v>0</v>
      </c>
      <c r="G57" s="6">
        <f t="shared" si="53"/>
        <v>2</v>
      </c>
      <c r="H57" s="6">
        <f t="shared" si="33"/>
        <v>30</v>
      </c>
      <c r="I57" s="6">
        <f t="shared" si="34"/>
        <v>15</v>
      </c>
      <c r="J57" s="6">
        <f t="shared" si="35"/>
        <v>15</v>
      </c>
      <c r="K57" s="6">
        <f t="shared" si="36"/>
        <v>0</v>
      </c>
      <c r="L57" s="6">
        <f t="shared" si="37"/>
        <v>0</v>
      </c>
      <c r="M57" s="6">
        <f t="shared" si="38"/>
        <v>0</v>
      </c>
      <c r="N57" s="6">
        <f t="shared" si="39"/>
        <v>0</v>
      </c>
      <c r="O57" s="6">
        <f t="shared" si="40"/>
        <v>0</v>
      </c>
      <c r="P57" s="6">
        <f t="shared" si="41"/>
        <v>0</v>
      </c>
      <c r="Q57" s="7">
        <f t="shared" si="42"/>
        <v>2</v>
      </c>
      <c r="R57" s="7">
        <f t="shared" si="43"/>
        <v>0</v>
      </c>
      <c r="S57" s="7">
        <v>1.4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44"/>
        <v>0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45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46"/>
        <v>0</v>
      </c>
      <c r="BY57" s="11"/>
      <c r="BZ57" s="10"/>
      <c r="CA57" s="11"/>
      <c r="CB57" s="10"/>
      <c r="CC57" s="11"/>
      <c r="CD57" s="10"/>
      <c r="CE57" s="11"/>
      <c r="CF57" s="10"/>
      <c r="CG57" s="7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47"/>
        <v>0</v>
      </c>
      <c r="CR57" s="11"/>
      <c r="CS57" s="10"/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48"/>
        <v>0</v>
      </c>
      <c r="DK57" s="11"/>
      <c r="DL57" s="10"/>
      <c r="DM57" s="11"/>
      <c r="DN57" s="10"/>
      <c r="DO57" s="11"/>
      <c r="DP57" s="10"/>
      <c r="DQ57" s="11"/>
      <c r="DR57" s="10"/>
      <c r="DS57" s="7"/>
      <c r="DT57" s="11"/>
      <c r="DU57" s="10"/>
      <c r="DV57" s="11"/>
      <c r="DW57" s="10"/>
      <c r="DX57" s="11"/>
      <c r="DY57" s="10"/>
      <c r="DZ57" s="11"/>
      <c r="EA57" s="10"/>
      <c r="EB57" s="7"/>
      <c r="EC57" s="7">
        <f t="shared" si="49"/>
        <v>0</v>
      </c>
      <c r="ED57" s="11">
        <v>15</v>
      </c>
      <c r="EE57" s="10" t="s">
        <v>60</v>
      </c>
      <c r="EF57" s="11">
        <v>15</v>
      </c>
      <c r="EG57" s="10" t="s">
        <v>60</v>
      </c>
      <c r="EH57" s="11"/>
      <c r="EI57" s="10"/>
      <c r="EJ57" s="11"/>
      <c r="EK57" s="10"/>
      <c r="EL57" s="7">
        <v>2</v>
      </c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50"/>
        <v>2</v>
      </c>
      <c r="EW57" s="11"/>
      <c r="EX57" s="10"/>
      <c r="EY57" s="11"/>
      <c r="EZ57" s="10"/>
      <c r="FA57" s="11"/>
      <c r="FB57" s="10"/>
      <c r="FC57" s="11"/>
      <c r="FD57" s="10"/>
      <c r="FE57" s="7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51"/>
        <v>0</v>
      </c>
    </row>
    <row r="58" spans="1:171" ht="12">
      <c r="A58" s="6">
        <v>8</v>
      </c>
      <c r="B58" s="6">
        <v>1</v>
      </c>
      <c r="C58" s="6"/>
      <c r="D58" s="6"/>
      <c r="E58" s="3" t="s">
        <v>134</v>
      </c>
      <c r="F58" s="6">
        <f>$B$58*COUNTIF(T58:FM58,"e")</f>
        <v>0</v>
      </c>
      <c r="G58" s="6">
        <f>$B$58*COUNTIF(T58:FM58,"z")</f>
        <v>2</v>
      </c>
      <c r="H58" s="6">
        <f t="shared" si="33"/>
        <v>30</v>
      </c>
      <c r="I58" s="6">
        <f t="shared" si="34"/>
        <v>15</v>
      </c>
      <c r="J58" s="6">
        <f t="shared" si="35"/>
        <v>0</v>
      </c>
      <c r="K58" s="6">
        <f t="shared" si="36"/>
        <v>0</v>
      </c>
      <c r="L58" s="6">
        <f t="shared" si="37"/>
        <v>0</v>
      </c>
      <c r="M58" s="6">
        <f t="shared" si="38"/>
        <v>15</v>
      </c>
      <c r="N58" s="6">
        <f t="shared" si="39"/>
        <v>0</v>
      </c>
      <c r="O58" s="6">
        <f t="shared" si="40"/>
        <v>0</v>
      </c>
      <c r="P58" s="6">
        <f t="shared" si="41"/>
        <v>0</v>
      </c>
      <c r="Q58" s="7">
        <f t="shared" si="42"/>
        <v>2</v>
      </c>
      <c r="R58" s="7">
        <f t="shared" si="43"/>
        <v>1</v>
      </c>
      <c r="S58" s="7">
        <f>$B$58*1.28</f>
        <v>1.28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44"/>
        <v>0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45"/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46"/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47"/>
        <v>0</v>
      </c>
      <c r="CR58" s="11">
        <f>$B$58*15</f>
        <v>15</v>
      </c>
      <c r="CS58" s="10" t="s">
        <v>60</v>
      </c>
      <c r="CT58" s="11"/>
      <c r="CU58" s="10"/>
      <c r="CV58" s="11"/>
      <c r="CW58" s="10"/>
      <c r="CX58" s="11"/>
      <c r="CY58" s="10"/>
      <c r="CZ58" s="7">
        <f>$B$58*1</f>
        <v>1</v>
      </c>
      <c r="DA58" s="11">
        <f>$B$58*15</f>
        <v>15</v>
      </c>
      <c r="DB58" s="10" t="s">
        <v>60</v>
      </c>
      <c r="DC58" s="11"/>
      <c r="DD58" s="10"/>
      <c r="DE58" s="11"/>
      <c r="DF58" s="10"/>
      <c r="DG58" s="11"/>
      <c r="DH58" s="10"/>
      <c r="DI58" s="7">
        <f>$B$58*1</f>
        <v>1</v>
      </c>
      <c r="DJ58" s="7">
        <f t="shared" si="48"/>
        <v>2</v>
      </c>
      <c r="DK58" s="11"/>
      <c r="DL58" s="10"/>
      <c r="DM58" s="11"/>
      <c r="DN58" s="10"/>
      <c r="DO58" s="11"/>
      <c r="DP58" s="10"/>
      <c r="DQ58" s="11"/>
      <c r="DR58" s="10"/>
      <c r="DS58" s="7"/>
      <c r="DT58" s="11"/>
      <c r="DU58" s="10"/>
      <c r="DV58" s="11"/>
      <c r="DW58" s="10"/>
      <c r="DX58" s="11"/>
      <c r="DY58" s="10"/>
      <c r="DZ58" s="11"/>
      <c r="EA58" s="10"/>
      <c r="EB58" s="7"/>
      <c r="EC58" s="7">
        <f t="shared" si="49"/>
        <v>0</v>
      </c>
      <c r="ED58" s="11"/>
      <c r="EE58" s="10"/>
      <c r="EF58" s="11"/>
      <c r="EG58" s="10"/>
      <c r="EH58" s="11"/>
      <c r="EI58" s="10"/>
      <c r="EJ58" s="11"/>
      <c r="EK58" s="10"/>
      <c r="EL58" s="7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50"/>
        <v>0</v>
      </c>
      <c r="EW58" s="11"/>
      <c r="EX58" s="10"/>
      <c r="EY58" s="11"/>
      <c r="EZ58" s="10"/>
      <c r="FA58" s="11"/>
      <c r="FB58" s="10"/>
      <c r="FC58" s="11"/>
      <c r="FD58" s="10"/>
      <c r="FE58" s="7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51"/>
        <v>0</v>
      </c>
    </row>
    <row r="59" spans="1:171" ht="12">
      <c r="A59" s="6">
        <v>9</v>
      </c>
      <c r="B59" s="6">
        <v>1</v>
      </c>
      <c r="C59" s="6"/>
      <c r="D59" s="6"/>
      <c r="E59" s="3" t="s">
        <v>135</v>
      </c>
      <c r="F59" s="6">
        <f>$B$59*COUNTIF(T59:FM59,"e")</f>
        <v>0</v>
      </c>
      <c r="G59" s="6">
        <f>$B$59*COUNTIF(T59:FM59,"z")</f>
        <v>2</v>
      </c>
      <c r="H59" s="6">
        <f t="shared" si="33"/>
        <v>30</v>
      </c>
      <c r="I59" s="6">
        <f t="shared" si="34"/>
        <v>15</v>
      </c>
      <c r="J59" s="6">
        <f t="shared" si="35"/>
        <v>0</v>
      </c>
      <c r="K59" s="6">
        <f t="shared" si="36"/>
        <v>0</v>
      </c>
      <c r="L59" s="6">
        <f t="shared" si="37"/>
        <v>0</v>
      </c>
      <c r="M59" s="6">
        <f t="shared" si="38"/>
        <v>15</v>
      </c>
      <c r="N59" s="6">
        <f t="shared" si="39"/>
        <v>0</v>
      </c>
      <c r="O59" s="6">
        <f t="shared" si="40"/>
        <v>0</v>
      </c>
      <c r="P59" s="6">
        <f t="shared" si="41"/>
        <v>0</v>
      </c>
      <c r="Q59" s="7">
        <f t="shared" si="42"/>
        <v>2</v>
      </c>
      <c r="R59" s="7">
        <f t="shared" si="43"/>
        <v>1</v>
      </c>
      <c r="S59" s="7">
        <f>$B$59*1.28</f>
        <v>1.28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44"/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45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46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47"/>
        <v>0</v>
      </c>
      <c r="CR59" s="11"/>
      <c r="CS59" s="10"/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48"/>
        <v>0</v>
      </c>
      <c r="DK59" s="11">
        <f>$B$59*15</f>
        <v>15</v>
      </c>
      <c r="DL59" s="10" t="s">
        <v>60</v>
      </c>
      <c r="DM59" s="11"/>
      <c r="DN59" s="10"/>
      <c r="DO59" s="11"/>
      <c r="DP59" s="10"/>
      <c r="DQ59" s="11"/>
      <c r="DR59" s="10"/>
      <c r="DS59" s="7">
        <f>$B$59*1</f>
        <v>1</v>
      </c>
      <c r="DT59" s="11">
        <f>$B$59*15</f>
        <v>15</v>
      </c>
      <c r="DU59" s="10" t="s">
        <v>60</v>
      </c>
      <c r="DV59" s="11"/>
      <c r="DW59" s="10"/>
      <c r="DX59" s="11"/>
      <c r="DY59" s="10"/>
      <c r="DZ59" s="11"/>
      <c r="EA59" s="10"/>
      <c r="EB59" s="7">
        <f>$B$59*1</f>
        <v>1</v>
      </c>
      <c r="EC59" s="7">
        <f t="shared" si="49"/>
        <v>2</v>
      </c>
      <c r="ED59" s="11"/>
      <c r="EE59" s="10"/>
      <c r="EF59" s="11"/>
      <c r="EG59" s="10"/>
      <c r="EH59" s="11"/>
      <c r="EI59" s="10"/>
      <c r="EJ59" s="11"/>
      <c r="EK59" s="10"/>
      <c r="EL59" s="7"/>
      <c r="EM59" s="11"/>
      <c r="EN59" s="10"/>
      <c r="EO59" s="11"/>
      <c r="EP59" s="10"/>
      <c r="EQ59" s="11"/>
      <c r="ER59" s="10"/>
      <c r="ES59" s="11"/>
      <c r="ET59" s="10"/>
      <c r="EU59" s="7"/>
      <c r="EV59" s="7">
        <f t="shared" si="50"/>
        <v>0</v>
      </c>
      <c r="EW59" s="11"/>
      <c r="EX59" s="10"/>
      <c r="EY59" s="11"/>
      <c r="EZ59" s="10"/>
      <c r="FA59" s="11"/>
      <c r="FB59" s="10"/>
      <c r="FC59" s="11"/>
      <c r="FD59" s="10"/>
      <c r="FE59" s="7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51"/>
        <v>0</v>
      </c>
    </row>
    <row r="60" spans="1:171" ht="15.75" customHeight="1">
      <c r="A60" s="6"/>
      <c r="B60" s="6"/>
      <c r="C60" s="6"/>
      <c r="D60" s="6"/>
      <c r="E60" s="6" t="s">
        <v>75</v>
      </c>
      <c r="F60" s="6">
        <f aca="true" t="shared" si="54" ref="F60:AK60">SUM(F34:F59)</f>
        <v>9</v>
      </c>
      <c r="G60" s="6">
        <f t="shared" si="54"/>
        <v>46</v>
      </c>
      <c r="H60" s="6">
        <f t="shared" si="54"/>
        <v>1470</v>
      </c>
      <c r="I60" s="6">
        <f t="shared" si="54"/>
        <v>670</v>
      </c>
      <c r="J60" s="6">
        <f t="shared" si="54"/>
        <v>105</v>
      </c>
      <c r="K60" s="6">
        <f t="shared" si="54"/>
        <v>0</v>
      </c>
      <c r="L60" s="6">
        <f t="shared" si="54"/>
        <v>0</v>
      </c>
      <c r="M60" s="6">
        <f t="shared" si="54"/>
        <v>695</v>
      </c>
      <c r="N60" s="6">
        <f t="shared" si="54"/>
        <v>0</v>
      </c>
      <c r="O60" s="6">
        <f t="shared" si="54"/>
        <v>0</v>
      </c>
      <c r="P60" s="6">
        <f t="shared" si="54"/>
        <v>0</v>
      </c>
      <c r="Q60" s="7">
        <f t="shared" si="54"/>
        <v>112</v>
      </c>
      <c r="R60" s="7">
        <f t="shared" si="54"/>
        <v>51.5</v>
      </c>
      <c r="S60" s="7">
        <f t="shared" si="54"/>
        <v>62.96000000000001</v>
      </c>
      <c r="T60" s="11">
        <f t="shared" si="54"/>
        <v>60</v>
      </c>
      <c r="U60" s="10">
        <f t="shared" si="54"/>
        <v>0</v>
      </c>
      <c r="V60" s="11">
        <f t="shared" si="54"/>
        <v>0</v>
      </c>
      <c r="W60" s="10">
        <f t="shared" si="54"/>
        <v>0</v>
      </c>
      <c r="X60" s="11">
        <f t="shared" si="54"/>
        <v>0</v>
      </c>
      <c r="Y60" s="10">
        <f t="shared" si="54"/>
        <v>0</v>
      </c>
      <c r="Z60" s="11">
        <f t="shared" si="54"/>
        <v>0</v>
      </c>
      <c r="AA60" s="10">
        <f t="shared" si="54"/>
        <v>0</v>
      </c>
      <c r="AB60" s="7">
        <f t="shared" si="54"/>
        <v>6</v>
      </c>
      <c r="AC60" s="11">
        <f t="shared" si="54"/>
        <v>60</v>
      </c>
      <c r="AD60" s="10">
        <f t="shared" si="54"/>
        <v>0</v>
      </c>
      <c r="AE60" s="11">
        <f t="shared" si="54"/>
        <v>0</v>
      </c>
      <c r="AF60" s="10">
        <f t="shared" si="54"/>
        <v>0</v>
      </c>
      <c r="AG60" s="11">
        <f t="shared" si="54"/>
        <v>0</v>
      </c>
      <c r="AH60" s="10">
        <f t="shared" si="54"/>
        <v>0</v>
      </c>
      <c r="AI60" s="11">
        <f t="shared" si="54"/>
        <v>0</v>
      </c>
      <c r="AJ60" s="10">
        <f t="shared" si="54"/>
        <v>0</v>
      </c>
      <c r="AK60" s="7">
        <f t="shared" si="54"/>
        <v>6</v>
      </c>
      <c r="AL60" s="7">
        <f aca="true" t="shared" si="55" ref="AL60:BQ60">SUM(AL34:AL59)</f>
        <v>12</v>
      </c>
      <c r="AM60" s="11">
        <f t="shared" si="55"/>
        <v>90</v>
      </c>
      <c r="AN60" s="10">
        <f t="shared" si="55"/>
        <v>0</v>
      </c>
      <c r="AO60" s="11">
        <f t="shared" si="55"/>
        <v>45</v>
      </c>
      <c r="AP60" s="10">
        <f t="shared" si="55"/>
        <v>0</v>
      </c>
      <c r="AQ60" s="11">
        <f t="shared" si="55"/>
        <v>0</v>
      </c>
      <c r="AR60" s="10">
        <f t="shared" si="55"/>
        <v>0</v>
      </c>
      <c r="AS60" s="11">
        <f t="shared" si="55"/>
        <v>0</v>
      </c>
      <c r="AT60" s="10">
        <f t="shared" si="55"/>
        <v>0</v>
      </c>
      <c r="AU60" s="7">
        <f t="shared" si="55"/>
        <v>12</v>
      </c>
      <c r="AV60" s="11">
        <f t="shared" si="55"/>
        <v>60</v>
      </c>
      <c r="AW60" s="10">
        <f t="shared" si="55"/>
        <v>0</v>
      </c>
      <c r="AX60" s="11">
        <f t="shared" si="55"/>
        <v>0</v>
      </c>
      <c r="AY60" s="10">
        <f t="shared" si="55"/>
        <v>0</v>
      </c>
      <c r="AZ60" s="11">
        <f t="shared" si="55"/>
        <v>0</v>
      </c>
      <c r="BA60" s="10">
        <f t="shared" si="55"/>
        <v>0</v>
      </c>
      <c r="BB60" s="11">
        <f t="shared" si="55"/>
        <v>0</v>
      </c>
      <c r="BC60" s="10">
        <f t="shared" si="55"/>
        <v>0</v>
      </c>
      <c r="BD60" s="7">
        <f t="shared" si="55"/>
        <v>4</v>
      </c>
      <c r="BE60" s="7">
        <f t="shared" si="55"/>
        <v>16</v>
      </c>
      <c r="BF60" s="11">
        <f t="shared" si="55"/>
        <v>145</v>
      </c>
      <c r="BG60" s="10">
        <f t="shared" si="55"/>
        <v>0</v>
      </c>
      <c r="BH60" s="11">
        <f t="shared" si="55"/>
        <v>15</v>
      </c>
      <c r="BI60" s="10">
        <f t="shared" si="55"/>
        <v>0</v>
      </c>
      <c r="BJ60" s="11">
        <f t="shared" si="55"/>
        <v>0</v>
      </c>
      <c r="BK60" s="10">
        <f t="shared" si="55"/>
        <v>0</v>
      </c>
      <c r="BL60" s="11">
        <f t="shared" si="55"/>
        <v>0</v>
      </c>
      <c r="BM60" s="10">
        <f t="shared" si="55"/>
        <v>0</v>
      </c>
      <c r="BN60" s="7">
        <f t="shared" si="55"/>
        <v>14</v>
      </c>
      <c r="BO60" s="11">
        <f t="shared" si="55"/>
        <v>170</v>
      </c>
      <c r="BP60" s="10">
        <f t="shared" si="55"/>
        <v>0</v>
      </c>
      <c r="BQ60" s="11">
        <f t="shared" si="55"/>
        <v>0</v>
      </c>
      <c r="BR60" s="10">
        <f aca="true" t="shared" si="56" ref="BR60:CW60">SUM(BR34:BR59)</f>
        <v>0</v>
      </c>
      <c r="BS60" s="11">
        <f t="shared" si="56"/>
        <v>0</v>
      </c>
      <c r="BT60" s="10">
        <f t="shared" si="56"/>
        <v>0</v>
      </c>
      <c r="BU60" s="11">
        <f t="shared" si="56"/>
        <v>0</v>
      </c>
      <c r="BV60" s="10">
        <f t="shared" si="56"/>
        <v>0</v>
      </c>
      <c r="BW60" s="7">
        <f t="shared" si="56"/>
        <v>15</v>
      </c>
      <c r="BX60" s="7">
        <f t="shared" si="56"/>
        <v>29</v>
      </c>
      <c r="BY60" s="11">
        <f t="shared" si="56"/>
        <v>180</v>
      </c>
      <c r="BZ60" s="10">
        <f t="shared" si="56"/>
        <v>0</v>
      </c>
      <c r="CA60" s="11">
        <f t="shared" si="56"/>
        <v>30</v>
      </c>
      <c r="CB60" s="10">
        <f t="shared" si="56"/>
        <v>0</v>
      </c>
      <c r="CC60" s="11">
        <f t="shared" si="56"/>
        <v>0</v>
      </c>
      <c r="CD60" s="10">
        <f t="shared" si="56"/>
        <v>0</v>
      </c>
      <c r="CE60" s="11">
        <f t="shared" si="56"/>
        <v>0</v>
      </c>
      <c r="CF60" s="10">
        <f t="shared" si="56"/>
        <v>0</v>
      </c>
      <c r="CG60" s="7">
        <f t="shared" si="56"/>
        <v>13.5</v>
      </c>
      <c r="CH60" s="11">
        <f t="shared" si="56"/>
        <v>225</v>
      </c>
      <c r="CI60" s="10">
        <f t="shared" si="56"/>
        <v>0</v>
      </c>
      <c r="CJ60" s="11">
        <f t="shared" si="56"/>
        <v>0</v>
      </c>
      <c r="CK60" s="10">
        <f t="shared" si="56"/>
        <v>0</v>
      </c>
      <c r="CL60" s="11">
        <f t="shared" si="56"/>
        <v>0</v>
      </c>
      <c r="CM60" s="10">
        <f t="shared" si="56"/>
        <v>0</v>
      </c>
      <c r="CN60" s="11">
        <f t="shared" si="56"/>
        <v>0</v>
      </c>
      <c r="CO60" s="10">
        <f t="shared" si="56"/>
        <v>0</v>
      </c>
      <c r="CP60" s="7">
        <f t="shared" si="56"/>
        <v>14.5</v>
      </c>
      <c r="CQ60" s="7">
        <f t="shared" si="56"/>
        <v>28</v>
      </c>
      <c r="CR60" s="11">
        <f t="shared" si="56"/>
        <v>105</v>
      </c>
      <c r="CS60" s="10">
        <f t="shared" si="56"/>
        <v>0</v>
      </c>
      <c r="CT60" s="11">
        <f t="shared" si="56"/>
        <v>0</v>
      </c>
      <c r="CU60" s="10">
        <f t="shared" si="56"/>
        <v>0</v>
      </c>
      <c r="CV60" s="11">
        <f t="shared" si="56"/>
        <v>0</v>
      </c>
      <c r="CW60" s="10">
        <f t="shared" si="56"/>
        <v>0</v>
      </c>
      <c r="CX60" s="11">
        <f aca="true" t="shared" si="57" ref="CX60:EC60">SUM(CX34:CX59)</f>
        <v>0</v>
      </c>
      <c r="CY60" s="10">
        <f t="shared" si="57"/>
        <v>0</v>
      </c>
      <c r="CZ60" s="7">
        <f t="shared" si="57"/>
        <v>8</v>
      </c>
      <c r="DA60" s="11">
        <f t="shared" si="57"/>
        <v>105</v>
      </c>
      <c r="DB60" s="10">
        <f t="shared" si="57"/>
        <v>0</v>
      </c>
      <c r="DC60" s="11">
        <f t="shared" si="57"/>
        <v>0</v>
      </c>
      <c r="DD60" s="10">
        <f t="shared" si="57"/>
        <v>0</v>
      </c>
      <c r="DE60" s="11">
        <f t="shared" si="57"/>
        <v>0</v>
      </c>
      <c r="DF60" s="10">
        <f t="shared" si="57"/>
        <v>0</v>
      </c>
      <c r="DG60" s="11">
        <f t="shared" si="57"/>
        <v>0</v>
      </c>
      <c r="DH60" s="10">
        <f t="shared" si="57"/>
        <v>0</v>
      </c>
      <c r="DI60" s="7">
        <f t="shared" si="57"/>
        <v>7</v>
      </c>
      <c r="DJ60" s="7">
        <f t="shared" si="57"/>
        <v>15</v>
      </c>
      <c r="DK60" s="11">
        <f t="shared" si="57"/>
        <v>75</v>
      </c>
      <c r="DL60" s="10">
        <f t="shared" si="57"/>
        <v>0</v>
      </c>
      <c r="DM60" s="11">
        <f t="shared" si="57"/>
        <v>0</v>
      </c>
      <c r="DN60" s="10">
        <f t="shared" si="57"/>
        <v>0</v>
      </c>
      <c r="DO60" s="11">
        <f t="shared" si="57"/>
        <v>0</v>
      </c>
      <c r="DP60" s="10">
        <f t="shared" si="57"/>
        <v>0</v>
      </c>
      <c r="DQ60" s="11">
        <f t="shared" si="57"/>
        <v>0</v>
      </c>
      <c r="DR60" s="10">
        <f t="shared" si="57"/>
        <v>0</v>
      </c>
      <c r="DS60" s="7">
        <f t="shared" si="57"/>
        <v>5</v>
      </c>
      <c r="DT60" s="11">
        <f t="shared" si="57"/>
        <v>75</v>
      </c>
      <c r="DU60" s="10">
        <f t="shared" si="57"/>
        <v>0</v>
      </c>
      <c r="DV60" s="11">
        <f t="shared" si="57"/>
        <v>0</v>
      </c>
      <c r="DW60" s="10">
        <f t="shared" si="57"/>
        <v>0</v>
      </c>
      <c r="DX60" s="11">
        <f t="shared" si="57"/>
        <v>0</v>
      </c>
      <c r="DY60" s="10">
        <f t="shared" si="57"/>
        <v>0</v>
      </c>
      <c r="DZ60" s="11">
        <f t="shared" si="57"/>
        <v>0</v>
      </c>
      <c r="EA60" s="10">
        <f t="shared" si="57"/>
        <v>0</v>
      </c>
      <c r="EB60" s="7">
        <f t="shared" si="57"/>
        <v>5</v>
      </c>
      <c r="EC60" s="7">
        <f t="shared" si="57"/>
        <v>10</v>
      </c>
      <c r="ED60" s="11">
        <f aca="true" t="shared" si="58" ref="ED60:FI60">SUM(ED34:ED59)</f>
        <v>15</v>
      </c>
      <c r="EE60" s="10">
        <f t="shared" si="58"/>
        <v>0</v>
      </c>
      <c r="EF60" s="11">
        <f t="shared" si="58"/>
        <v>15</v>
      </c>
      <c r="EG60" s="10">
        <f t="shared" si="58"/>
        <v>0</v>
      </c>
      <c r="EH60" s="11">
        <f t="shared" si="58"/>
        <v>0</v>
      </c>
      <c r="EI60" s="10">
        <f t="shared" si="58"/>
        <v>0</v>
      </c>
      <c r="EJ60" s="11">
        <f t="shared" si="58"/>
        <v>0</v>
      </c>
      <c r="EK60" s="10">
        <f t="shared" si="58"/>
        <v>0</v>
      </c>
      <c r="EL60" s="7">
        <f t="shared" si="58"/>
        <v>2</v>
      </c>
      <c r="EM60" s="11">
        <f t="shared" si="58"/>
        <v>0</v>
      </c>
      <c r="EN60" s="10">
        <f t="shared" si="58"/>
        <v>0</v>
      </c>
      <c r="EO60" s="11">
        <f t="shared" si="58"/>
        <v>0</v>
      </c>
      <c r="EP60" s="10">
        <f t="shared" si="58"/>
        <v>0</v>
      </c>
      <c r="EQ60" s="11">
        <f t="shared" si="58"/>
        <v>0</v>
      </c>
      <c r="ER60" s="10">
        <f t="shared" si="58"/>
        <v>0</v>
      </c>
      <c r="ES60" s="11">
        <f t="shared" si="58"/>
        <v>0</v>
      </c>
      <c r="ET60" s="10">
        <f t="shared" si="58"/>
        <v>0</v>
      </c>
      <c r="EU60" s="7">
        <f t="shared" si="58"/>
        <v>0</v>
      </c>
      <c r="EV60" s="7">
        <f t="shared" si="58"/>
        <v>2</v>
      </c>
      <c r="EW60" s="11">
        <f t="shared" si="58"/>
        <v>0</v>
      </c>
      <c r="EX60" s="10">
        <f t="shared" si="58"/>
        <v>0</v>
      </c>
      <c r="EY60" s="11">
        <f t="shared" si="58"/>
        <v>0</v>
      </c>
      <c r="EZ60" s="10">
        <f t="shared" si="58"/>
        <v>0</v>
      </c>
      <c r="FA60" s="11">
        <f t="shared" si="58"/>
        <v>0</v>
      </c>
      <c r="FB60" s="10">
        <f t="shared" si="58"/>
        <v>0</v>
      </c>
      <c r="FC60" s="11">
        <f t="shared" si="58"/>
        <v>0</v>
      </c>
      <c r="FD60" s="10">
        <f t="shared" si="58"/>
        <v>0</v>
      </c>
      <c r="FE60" s="7">
        <f t="shared" si="58"/>
        <v>0</v>
      </c>
      <c r="FF60" s="11">
        <f t="shared" si="58"/>
        <v>0</v>
      </c>
      <c r="FG60" s="10">
        <f t="shared" si="58"/>
        <v>0</v>
      </c>
      <c r="FH60" s="11">
        <f t="shared" si="58"/>
        <v>0</v>
      </c>
      <c r="FI60" s="10">
        <f t="shared" si="58"/>
        <v>0</v>
      </c>
      <c r="FJ60" s="11">
        <f aca="true" t="shared" si="59" ref="FJ60:FO60">SUM(FJ34:FJ59)</f>
        <v>0</v>
      </c>
      <c r="FK60" s="10">
        <f t="shared" si="59"/>
        <v>0</v>
      </c>
      <c r="FL60" s="11">
        <f t="shared" si="59"/>
        <v>0</v>
      </c>
      <c r="FM60" s="10">
        <f t="shared" si="59"/>
        <v>0</v>
      </c>
      <c r="FN60" s="7">
        <f t="shared" si="59"/>
        <v>0</v>
      </c>
      <c r="FO60" s="7">
        <f t="shared" si="59"/>
        <v>0</v>
      </c>
    </row>
    <row r="61" spans="1:171" ht="19.5" customHeight="1">
      <c r="A61" s="14" t="s">
        <v>136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4"/>
      <c r="FO61" s="15"/>
    </row>
    <row r="62" spans="1:171" ht="12">
      <c r="A62" s="6"/>
      <c r="B62" s="6"/>
      <c r="C62" s="6"/>
      <c r="D62" s="6" t="s">
        <v>252</v>
      </c>
      <c r="E62" s="3" t="s">
        <v>139</v>
      </c>
      <c r="F62" s="6">
        <f>COUNTIF(T62:FM62,"e")</f>
        <v>0</v>
      </c>
      <c r="G62" s="6">
        <f>COUNTIF(T62:FM62,"z")</f>
        <v>2</v>
      </c>
      <c r="H62" s="6">
        <f aca="true" t="shared" si="60" ref="H62:H73">SUM(I62:P62)</f>
        <v>55</v>
      </c>
      <c r="I62" s="6">
        <f aca="true" t="shared" si="61" ref="I62:I73">T62+AM62+BF62+BY62+CR62+DK62+ED62+EW62</f>
        <v>10</v>
      </c>
      <c r="J62" s="6">
        <f aca="true" t="shared" si="62" ref="J62:J73">V62+AO62+BH62+CA62+CT62+DM62+EF62+EY62</f>
        <v>0</v>
      </c>
      <c r="K62" s="6">
        <f aca="true" t="shared" si="63" ref="K62:K73">X62+AQ62+BJ62+CC62+CV62+DO62+EH62+FA62</f>
        <v>0</v>
      </c>
      <c r="L62" s="6">
        <f aca="true" t="shared" si="64" ref="L62:L73">Z62+AS62+BL62+CE62+CX62+DQ62+EJ62+FC62</f>
        <v>0</v>
      </c>
      <c r="M62" s="6">
        <f aca="true" t="shared" si="65" ref="M62:M73">AC62+AV62+BO62+CH62+DA62+DT62+EM62+FF62</f>
        <v>0</v>
      </c>
      <c r="N62" s="6">
        <f aca="true" t="shared" si="66" ref="N62:N73">AE62+AX62+BQ62+CJ62+DC62+DV62+EO62+FH62</f>
        <v>45</v>
      </c>
      <c r="O62" s="6">
        <f aca="true" t="shared" si="67" ref="O62:O73">AG62+AZ62+BS62+CL62+DE62+DX62+EQ62+FJ62</f>
        <v>0</v>
      </c>
      <c r="P62" s="6">
        <f aca="true" t="shared" si="68" ref="P62:P73">AI62+BB62+BU62+CN62+DG62+DZ62+ES62+FL62</f>
        <v>0</v>
      </c>
      <c r="Q62" s="7">
        <f aca="true" t="shared" si="69" ref="Q62:Q73">AL62+BE62+BX62+CQ62+DJ62+EC62+EV62+FO62</f>
        <v>4</v>
      </c>
      <c r="R62" s="7">
        <f aca="true" t="shared" si="70" ref="R62:R73">AK62+BD62+BW62+CP62+DI62+EB62+EU62+FN62</f>
        <v>3</v>
      </c>
      <c r="S62" s="7">
        <v>2.28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aca="true" t="shared" si="71" ref="AL62:AL73">AB62+AK62</f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aca="true" t="shared" si="72" ref="BE62:BE73">AU62+BD62</f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aca="true" t="shared" si="73" ref="BX62:BX73">BN62+BW62</f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aca="true" t="shared" si="74" ref="CQ62:CQ73">CG62+CP62</f>
        <v>0</v>
      </c>
      <c r="CR62" s="11">
        <v>10</v>
      </c>
      <c r="CS62" s="10" t="s">
        <v>60</v>
      </c>
      <c r="CT62" s="11"/>
      <c r="CU62" s="10"/>
      <c r="CV62" s="11"/>
      <c r="CW62" s="10"/>
      <c r="CX62" s="11"/>
      <c r="CY62" s="10"/>
      <c r="CZ62" s="7">
        <v>1</v>
      </c>
      <c r="DA62" s="11"/>
      <c r="DB62" s="10"/>
      <c r="DC62" s="11">
        <v>45</v>
      </c>
      <c r="DD62" s="10" t="s">
        <v>60</v>
      </c>
      <c r="DE62" s="11"/>
      <c r="DF62" s="10"/>
      <c r="DG62" s="11"/>
      <c r="DH62" s="10"/>
      <c r="DI62" s="7">
        <v>3</v>
      </c>
      <c r="DJ62" s="7">
        <f aca="true" t="shared" si="75" ref="DJ62:DJ73">CZ62+DI62</f>
        <v>4</v>
      </c>
      <c r="DK62" s="11"/>
      <c r="DL62" s="10"/>
      <c r="DM62" s="11"/>
      <c r="DN62" s="10"/>
      <c r="DO62" s="11"/>
      <c r="DP62" s="10"/>
      <c r="DQ62" s="11"/>
      <c r="DR62" s="10"/>
      <c r="DS62" s="7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aca="true" t="shared" si="76" ref="EC62:EC73">DS62+EB62</f>
        <v>0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aca="true" t="shared" si="77" ref="EV62:EV73">EL62+EU62</f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aca="true" t="shared" si="78" ref="FO62:FO73">FE62+FN62</f>
        <v>0</v>
      </c>
    </row>
    <row r="63" spans="1:171" ht="12">
      <c r="A63" s="6"/>
      <c r="B63" s="6"/>
      <c r="C63" s="6"/>
      <c r="D63" s="6" t="s">
        <v>253</v>
      </c>
      <c r="E63" s="3" t="s">
        <v>141</v>
      </c>
      <c r="F63" s="6">
        <f>COUNTIF(T63:FM63,"e")</f>
        <v>0</v>
      </c>
      <c r="G63" s="6">
        <f>COUNTIF(T63:FM63,"z")</f>
        <v>1</v>
      </c>
      <c r="H63" s="6">
        <f t="shared" si="60"/>
        <v>45</v>
      </c>
      <c r="I63" s="6">
        <f t="shared" si="61"/>
        <v>0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0</v>
      </c>
      <c r="N63" s="6">
        <f t="shared" si="66"/>
        <v>45</v>
      </c>
      <c r="O63" s="6">
        <f t="shared" si="67"/>
        <v>0</v>
      </c>
      <c r="P63" s="6">
        <f t="shared" si="68"/>
        <v>0</v>
      </c>
      <c r="Q63" s="7">
        <f t="shared" si="69"/>
        <v>3</v>
      </c>
      <c r="R63" s="7">
        <f t="shared" si="70"/>
        <v>3</v>
      </c>
      <c r="S63" s="7">
        <v>1.8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1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2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3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4"/>
        <v>0</v>
      </c>
      <c r="CR63" s="11"/>
      <c r="CS63" s="10"/>
      <c r="CT63" s="11"/>
      <c r="CU63" s="10"/>
      <c r="CV63" s="11"/>
      <c r="CW63" s="10"/>
      <c r="CX63" s="11"/>
      <c r="CY63" s="10"/>
      <c r="CZ63" s="7"/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75"/>
        <v>0</v>
      </c>
      <c r="DK63" s="11"/>
      <c r="DL63" s="10"/>
      <c r="DM63" s="11"/>
      <c r="DN63" s="10"/>
      <c r="DO63" s="11"/>
      <c r="DP63" s="10"/>
      <c r="DQ63" s="11"/>
      <c r="DR63" s="10"/>
      <c r="DS63" s="7"/>
      <c r="DT63" s="11"/>
      <c r="DU63" s="10"/>
      <c r="DV63" s="11">
        <v>45</v>
      </c>
      <c r="DW63" s="10" t="s">
        <v>60</v>
      </c>
      <c r="DX63" s="11"/>
      <c r="DY63" s="10"/>
      <c r="DZ63" s="11"/>
      <c r="EA63" s="10"/>
      <c r="EB63" s="7">
        <v>3</v>
      </c>
      <c r="EC63" s="7">
        <f t="shared" si="76"/>
        <v>3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77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8"/>
        <v>0</v>
      </c>
    </row>
    <row r="64" spans="1:171" ht="12">
      <c r="A64" s="6"/>
      <c r="B64" s="6"/>
      <c r="C64" s="6"/>
      <c r="D64" s="6" t="s">
        <v>254</v>
      </c>
      <c r="E64" s="3" t="s">
        <v>255</v>
      </c>
      <c r="F64" s="6">
        <f>COUNTIF(T64:FM64,"e")</f>
        <v>0</v>
      </c>
      <c r="G64" s="6">
        <f>COUNTIF(T64:FM64,"z")</f>
        <v>2</v>
      </c>
      <c r="H64" s="6">
        <f t="shared" si="60"/>
        <v>60</v>
      </c>
      <c r="I64" s="6">
        <f t="shared" si="61"/>
        <v>30</v>
      </c>
      <c r="J64" s="6">
        <f t="shared" si="62"/>
        <v>0</v>
      </c>
      <c r="K64" s="6">
        <f t="shared" si="63"/>
        <v>0</v>
      </c>
      <c r="L64" s="6">
        <f t="shared" si="64"/>
        <v>0</v>
      </c>
      <c r="M64" s="6">
        <f t="shared" si="65"/>
        <v>30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7">
        <f t="shared" si="69"/>
        <v>4</v>
      </c>
      <c r="R64" s="7">
        <f t="shared" si="70"/>
        <v>2</v>
      </c>
      <c r="S64" s="7">
        <v>2.48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1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2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73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4"/>
        <v>0</v>
      </c>
      <c r="CR64" s="11">
        <v>30</v>
      </c>
      <c r="CS64" s="10" t="s">
        <v>60</v>
      </c>
      <c r="CT64" s="11"/>
      <c r="CU64" s="10"/>
      <c r="CV64" s="11"/>
      <c r="CW64" s="10"/>
      <c r="CX64" s="11"/>
      <c r="CY64" s="10"/>
      <c r="CZ64" s="7">
        <v>2</v>
      </c>
      <c r="DA64" s="11">
        <v>30</v>
      </c>
      <c r="DB64" s="10" t="s">
        <v>60</v>
      </c>
      <c r="DC64" s="11"/>
      <c r="DD64" s="10"/>
      <c r="DE64" s="11"/>
      <c r="DF64" s="10"/>
      <c r="DG64" s="11"/>
      <c r="DH64" s="10"/>
      <c r="DI64" s="7">
        <v>2</v>
      </c>
      <c r="DJ64" s="7">
        <f t="shared" si="75"/>
        <v>4</v>
      </c>
      <c r="DK64" s="11"/>
      <c r="DL64" s="10"/>
      <c r="DM64" s="11"/>
      <c r="DN64" s="10"/>
      <c r="DO64" s="11"/>
      <c r="DP64" s="10"/>
      <c r="DQ64" s="11"/>
      <c r="DR64" s="10"/>
      <c r="DS64" s="7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76"/>
        <v>0</v>
      </c>
      <c r="ED64" s="11"/>
      <c r="EE64" s="10"/>
      <c r="EF64" s="11"/>
      <c r="EG64" s="10"/>
      <c r="EH64" s="11"/>
      <c r="EI64" s="10"/>
      <c r="EJ64" s="11"/>
      <c r="EK64" s="10"/>
      <c r="EL64" s="7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77"/>
        <v>0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8"/>
        <v>0</v>
      </c>
    </row>
    <row r="65" spans="1:171" ht="12">
      <c r="A65" s="6">
        <v>3</v>
      </c>
      <c r="B65" s="6">
        <v>1</v>
      </c>
      <c r="C65" s="6"/>
      <c r="D65" s="6"/>
      <c r="E65" s="3" t="s">
        <v>144</v>
      </c>
      <c r="F65" s="6">
        <f>$B$65*COUNTIF(T65:FM65,"e")</f>
        <v>0</v>
      </c>
      <c r="G65" s="6">
        <f>$B$65*COUNTIF(T65:FM65,"z")</f>
        <v>2</v>
      </c>
      <c r="H65" s="6">
        <f t="shared" si="60"/>
        <v>60</v>
      </c>
      <c r="I65" s="6">
        <f t="shared" si="61"/>
        <v>30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30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7">
        <f t="shared" si="69"/>
        <v>4</v>
      </c>
      <c r="R65" s="7">
        <f t="shared" si="70"/>
        <v>2</v>
      </c>
      <c r="S65" s="7">
        <f>$B$65*2.56</f>
        <v>2.56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1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2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73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4"/>
        <v>0</v>
      </c>
      <c r="CR65" s="11">
        <f>$B$65*30</f>
        <v>30</v>
      </c>
      <c r="CS65" s="10" t="s">
        <v>60</v>
      </c>
      <c r="CT65" s="11"/>
      <c r="CU65" s="10"/>
      <c r="CV65" s="11"/>
      <c r="CW65" s="10"/>
      <c r="CX65" s="11"/>
      <c r="CY65" s="10"/>
      <c r="CZ65" s="7">
        <f>$B$65*2</f>
        <v>2</v>
      </c>
      <c r="DA65" s="11">
        <f>$B$65*30</f>
        <v>30</v>
      </c>
      <c r="DB65" s="10" t="s">
        <v>60</v>
      </c>
      <c r="DC65" s="11"/>
      <c r="DD65" s="10"/>
      <c r="DE65" s="11"/>
      <c r="DF65" s="10"/>
      <c r="DG65" s="11"/>
      <c r="DH65" s="10"/>
      <c r="DI65" s="7">
        <f>$B$65*2</f>
        <v>2</v>
      </c>
      <c r="DJ65" s="7">
        <f t="shared" si="75"/>
        <v>4</v>
      </c>
      <c r="DK65" s="11"/>
      <c r="DL65" s="10"/>
      <c r="DM65" s="11"/>
      <c r="DN65" s="10"/>
      <c r="DO65" s="11"/>
      <c r="DP65" s="10"/>
      <c r="DQ65" s="11"/>
      <c r="DR65" s="10"/>
      <c r="DS65" s="7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76"/>
        <v>0</v>
      </c>
      <c r="ED65" s="11"/>
      <c r="EE65" s="10"/>
      <c r="EF65" s="11"/>
      <c r="EG65" s="10"/>
      <c r="EH65" s="11"/>
      <c r="EI65" s="10"/>
      <c r="EJ65" s="11"/>
      <c r="EK65" s="10"/>
      <c r="EL65" s="7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77"/>
        <v>0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8"/>
        <v>0</v>
      </c>
    </row>
    <row r="66" spans="1:171" ht="12">
      <c r="A66" s="6"/>
      <c r="B66" s="6"/>
      <c r="C66" s="6"/>
      <c r="D66" s="6" t="s">
        <v>256</v>
      </c>
      <c r="E66" s="3" t="s">
        <v>146</v>
      </c>
      <c r="F66" s="6">
        <f>COUNTIF(T66:FM66,"e")</f>
        <v>0</v>
      </c>
      <c r="G66" s="6">
        <f>COUNTIF(T66:FM66,"z")</f>
        <v>1</v>
      </c>
      <c r="H66" s="6">
        <f t="shared" si="60"/>
        <v>15</v>
      </c>
      <c r="I66" s="6">
        <f t="shared" si="61"/>
        <v>0</v>
      </c>
      <c r="J66" s="6">
        <f t="shared" si="62"/>
        <v>0</v>
      </c>
      <c r="K66" s="6">
        <f t="shared" si="63"/>
        <v>0</v>
      </c>
      <c r="L66" s="6">
        <f t="shared" si="64"/>
        <v>15</v>
      </c>
      <c r="M66" s="6">
        <f t="shared" si="65"/>
        <v>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7">
        <f t="shared" si="69"/>
        <v>1</v>
      </c>
      <c r="R66" s="7">
        <f t="shared" si="70"/>
        <v>0</v>
      </c>
      <c r="S66" s="7">
        <v>0.8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1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2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73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4"/>
        <v>0</v>
      </c>
      <c r="CR66" s="11"/>
      <c r="CS66" s="10"/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75"/>
        <v>0</v>
      </c>
      <c r="DK66" s="11"/>
      <c r="DL66" s="10"/>
      <c r="DM66" s="11"/>
      <c r="DN66" s="10"/>
      <c r="DO66" s="11"/>
      <c r="DP66" s="10"/>
      <c r="DQ66" s="11">
        <v>15</v>
      </c>
      <c r="DR66" s="10" t="s">
        <v>60</v>
      </c>
      <c r="DS66" s="7">
        <v>1</v>
      </c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76"/>
        <v>1</v>
      </c>
      <c r="ED66" s="11"/>
      <c r="EE66" s="10"/>
      <c r="EF66" s="11"/>
      <c r="EG66" s="10"/>
      <c r="EH66" s="11"/>
      <c r="EI66" s="10"/>
      <c r="EJ66" s="11"/>
      <c r="EK66" s="10"/>
      <c r="EL66" s="7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77"/>
        <v>0</v>
      </c>
      <c r="EW66" s="11"/>
      <c r="EX66" s="10"/>
      <c r="EY66" s="11"/>
      <c r="EZ66" s="10"/>
      <c r="FA66" s="11"/>
      <c r="FB66" s="10"/>
      <c r="FC66" s="11"/>
      <c r="FD66" s="10"/>
      <c r="FE66" s="7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8"/>
        <v>0</v>
      </c>
    </row>
    <row r="67" spans="1:171" ht="12">
      <c r="A67" s="6"/>
      <c r="B67" s="6"/>
      <c r="C67" s="6"/>
      <c r="D67" s="6" t="s">
        <v>257</v>
      </c>
      <c r="E67" s="3" t="s">
        <v>258</v>
      </c>
      <c r="F67" s="6">
        <f>COUNTIF(T67:FM67,"e")</f>
        <v>1</v>
      </c>
      <c r="G67" s="6">
        <f>COUNTIF(T67:FM67,"z")</f>
        <v>1</v>
      </c>
      <c r="H67" s="6">
        <f t="shared" si="60"/>
        <v>60</v>
      </c>
      <c r="I67" s="6">
        <f t="shared" si="61"/>
        <v>30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30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7">
        <f t="shared" si="69"/>
        <v>4</v>
      </c>
      <c r="R67" s="7">
        <f t="shared" si="70"/>
        <v>2</v>
      </c>
      <c r="S67" s="7">
        <v>2.66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1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2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73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4"/>
        <v>0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75"/>
        <v>0</v>
      </c>
      <c r="DK67" s="11">
        <v>30</v>
      </c>
      <c r="DL67" s="10" t="s">
        <v>68</v>
      </c>
      <c r="DM67" s="11"/>
      <c r="DN67" s="10"/>
      <c r="DO67" s="11"/>
      <c r="DP67" s="10"/>
      <c r="DQ67" s="11"/>
      <c r="DR67" s="10"/>
      <c r="DS67" s="7">
        <v>2</v>
      </c>
      <c r="DT67" s="11">
        <v>30</v>
      </c>
      <c r="DU67" s="10" t="s">
        <v>60</v>
      </c>
      <c r="DV67" s="11"/>
      <c r="DW67" s="10"/>
      <c r="DX67" s="11"/>
      <c r="DY67" s="10"/>
      <c r="DZ67" s="11"/>
      <c r="EA67" s="10"/>
      <c r="EB67" s="7">
        <v>2</v>
      </c>
      <c r="EC67" s="7">
        <f t="shared" si="76"/>
        <v>4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77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78"/>
        <v>0</v>
      </c>
    </row>
    <row r="68" spans="1:171" ht="12">
      <c r="A68" s="6">
        <v>4</v>
      </c>
      <c r="B68" s="6">
        <v>1</v>
      </c>
      <c r="C68" s="6"/>
      <c r="D68" s="6"/>
      <c r="E68" s="3" t="s">
        <v>149</v>
      </c>
      <c r="F68" s="6">
        <f>$B$68*COUNTIF(T68:FM68,"e")</f>
        <v>0</v>
      </c>
      <c r="G68" s="6">
        <f>$B$68*COUNTIF(T68:FM68,"z")</f>
        <v>2</v>
      </c>
      <c r="H68" s="6">
        <f t="shared" si="60"/>
        <v>60</v>
      </c>
      <c r="I68" s="6">
        <f t="shared" si="61"/>
        <v>30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30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7">
        <f t="shared" si="69"/>
        <v>4</v>
      </c>
      <c r="R68" s="7">
        <f t="shared" si="70"/>
        <v>2</v>
      </c>
      <c r="S68" s="7">
        <f>$B$68*2.5</f>
        <v>2.5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1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2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73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4"/>
        <v>0</v>
      </c>
      <c r="CR68" s="11"/>
      <c r="CS68" s="10"/>
      <c r="CT68" s="11"/>
      <c r="CU68" s="10"/>
      <c r="CV68" s="11"/>
      <c r="CW68" s="10"/>
      <c r="CX68" s="11"/>
      <c r="CY68" s="10"/>
      <c r="CZ68" s="7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75"/>
        <v>0</v>
      </c>
      <c r="DK68" s="11">
        <f>$B$68*30</f>
        <v>30</v>
      </c>
      <c r="DL68" s="10" t="s">
        <v>60</v>
      </c>
      <c r="DM68" s="11"/>
      <c r="DN68" s="10"/>
      <c r="DO68" s="11"/>
      <c r="DP68" s="10"/>
      <c r="DQ68" s="11"/>
      <c r="DR68" s="10"/>
      <c r="DS68" s="7">
        <f>$B$68*2</f>
        <v>2</v>
      </c>
      <c r="DT68" s="11">
        <f>$B$68*30</f>
        <v>30</v>
      </c>
      <c r="DU68" s="10" t="s">
        <v>60</v>
      </c>
      <c r="DV68" s="11"/>
      <c r="DW68" s="10"/>
      <c r="DX68" s="11"/>
      <c r="DY68" s="10"/>
      <c r="DZ68" s="11"/>
      <c r="EA68" s="10"/>
      <c r="EB68" s="7">
        <f>$B$68*2</f>
        <v>2</v>
      </c>
      <c r="EC68" s="7">
        <f t="shared" si="76"/>
        <v>4</v>
      </c>
      <c r="ED68" s="11"/>
      <c r="EE68" s="10"/>
      <c r="EF68" s="11"/>
      <c r="EG68" s="10"/>
      <c r="EH68" s="11"/>
      <c r="EI68" s="10"/>
      <c r="EJ68" s="11"/>
      <c r="EK68" s="10"/>
      <c r="EL68" s="7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77"/>
        <v>0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8"/>
        <v>0</v>
      </c>
    </row>
    <row r="69" spans="1:171" ht="12">
      <c r="A69" s="6">
        <v>5</v>
      </c>
      <c r="B69" s="6">
        <v>1</v>
      </c>
      <c r="C69" s="6"/>
      <c r="D69" s="6"/>
      <c r="E69" s="3" t="s">
        <v>150</v>
      </c>
      <c r="F69" s="6">
        <f>$B$69*COUNTIF(T69:FM69,"e")</f>
        <v>0</v>
      </c>
      <c r="G69" s="6">
        <f>$B$69*COUNTIF(T69:FM69,"z")</f>
        <v>2</v>
      </c>
      <c r="H69" s="6">
        <f t="shared" si="60"/>
        <v>60</v>
      </c>
      <c r="I69" s="6">
        <f t="shared" si="61"/>
        <v>30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30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7">
        <f t="shared" si="69"/>
        <v>4</v>
      </c>
      <c r="R69" s="7">
        <f t="shared" si="70"/>
        <v>2</v>
      </c>
      <c r="S69" s="7">
        <f>$B$69*2.5</f>
        <v>2.5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1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2"/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73"/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4"/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75"/>
        <v>0</v>
      </c>
      <c r="DK69" s="11"/>
      <c r="DL69" s="10"/>
      <c r="DM69" s="11"/>
      <c r="DN69" s="10"/>
      <c r="DO69" s="11"/>
      <c r="DP69" s="10"/>
      <c r="DQ69" s="11"/>
      <c r="DR69" s="10"/>
      <c r="DS69" s="7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76"/>
        <v>0</v>
      </c>
      <c r="ED69" s="11">
        <f>$B$69*30</f>
        <v>30</v>
      </c>
      <c r="EE69" s="10" t="s">
        <v>60</v>
      </c>
      <c r="EF69" s="11"/>
      <c r="EG69" s="10"/>
      <c r="EH69" s="11"/>
      <c r="EI69" s="10"/>
      <c r="EJ69" s="11"/>
      <c r="EK69" s="10"/>
      <c r="EL69" s="7">
        <f>$B$69*2</f>
        <v>2</v>
      </c>
      <c r="EM69" s="11">
        <f>$B$69*30</f>
        <v>30</v>
      </c>
      <c r="EN69" s="10" t="s">
        <v>60</v>
      </c>
      <c r="EO69" s="11"/>
      <c r="EP69" s="10"/>
      <c r="EQ69" s="11"/>
      <c r="ER69" s="10"/>
      <c r="ES69" s="11"/>
      <c r="ET69" s="10"/>
      <c r="EU69" s="7">
        <f>$B$69*2</f>
        <v>2</v>
      </c>
      <c r="EV69" s="7">
        <f t="shared" si="77"/>
        <v>4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8"/>
        <v>0</v>
      </c>
    </row>
    <row r="70" spans="1:171" ht="12">
      <c r="A70" s="6"/>
      <c r="B70" s="6"/>
      <c r="C70" s="6"/>
      <c r="D70" s="6" t="s">
        <v>259</v>
      </c>
      <c r="E70" s="3" t="s">
        <v>152</v>
      </c>
      <c r="F70" s="6">
        <f>COUNTIF(T70:FM70,"e")</f>
        <v>0</v>
      </c>
      <c r="G70" s="6">
        <f>COUNTIF(T70:FM70,"z")</f>
        <v>1</v>
      </c>
      <c r="H70" s="6">
        <f t="shared" si="60"/>
        <v>15</v>
      </c>
      <c r="I70" s="6">
        <f t="shared" si="61"/>
        <v>0</v>
      </c>
      <c r="J70" s="6">
        <f t="shared" si="62"/>
        <v>0</v>
      </c>
      <c r="K70" s="6">
        <f t="shared" si="63"/>
        <v>0</v>
      </c>
      <c r="L70" s="6">
        <f t="shared" si="64"/>
        <v>15</v>
      </c>
      <c r="M70" s="6">
        <f t="shared" si="65"/>
        <v>0</v>
      </c>
      <c r="N70" s="6">
        <f t="shared" si="66"/>
        <v>0</v>
      </c>
      <c r="O70" s="6">
        <f t="shared" si="67"/>
        <v>0</v>
      </c>
      <c r="P70" s="6">
        <f t="shared" si="68"/>
        <v>0</v>
      </c>
      <c r="Q70" s="7">
        <f t="shared" si="69"/>
        <v>1</v>
      </c>
      <c r="R70" s="7">
        <f t="shared" si="70"/>
        <v>0</v>
      </c>
      <c r="S70" s="7">
        <v>0.6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1"/>
        <v>0</v>
      </c>
      <c r="AM70" s="11"/>
      <c r="AN70" s="10"/>
      <c r="AO70" s="11"/>
      <c r="AP70" s="10"/>
      <c r="AQ70" s="11"/>
      <c r="AR70" s="10"/>
      <c r="AS70" s="11"/>
      <c r="AT70" s="10"/>
      <c r="AU70" s="7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2"/>
        <v>0</v>
      </c>
      <c r="BF70" s="11"/>
      <c r="BG70" s="10"/>
      <c r="BH70" s="11"/>
      <c r="BI70" s="10"/>
      <c r="BJ70" s="11"/>
      <c r="BK70" s="10"/>
      <c r="BL70" s="11"/>
      <c r="BM70" s="10"/>
      <c r="BN70" s="7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73"/>
        <v>0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4"/>
        <v>0</v>
      </c>
      <c r="CR70" s="11"/>
      <c r="CS70" s="10"/>
      <c r="CT70" s="11"/>
      <c r="CU70" s="10"/>
      <c r="CV70" s="11"/>
      <c r="CW70" s="10"/>
      <c r="CX70" s="11"/>
      <c r="CY70" s="10"/>
      <c r="CZ70" s="7"/>
      <c r="DA70" s="11"/>
      <c r="DB70" s="10"/>
      <c r="DC70" s="11"/>
      <c r="DD70" s="10"/>
      <c r="DE70" s="11"/>
      <c r="DF70" s="10"/>
      <c r="DG70" s="11"/>
      <c r="DH70" s="10"/>
      <c r="DI70" s="7"/>
      <c r="DJ70" s="7">
        <f t="shared" si="75"/>
        <v>0</v>
      </c>
      <c r="DK70" s="11"/>
      <c r="DL70" s="10"/>
      <c r="DM70" s="11"/>
      <c r="DN70" s="10"/>
      <c r="DO70" s="11"/>
      <c r="DP70" s="10"/>
      <c r="DQ70" s="11"/>
      <c r="DR70" s="10"/>
      <c r="DS70" s="7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76"/>
        <v>0</v>
      </c>
      <c r="ED70" s="11"/>
      <c r="EE70" s="10"/>
      <c r="EF70" s="11"/>
      <c r="EG70" s="10"/>
      <c r="EH70" s="11"/>
      <c r="EI70" s="10"/>
      <c r="EJ70" s="11">
        <v>15</v>
      </c>
      <c r="EK70" s="10" t="s">
        <v>60</v>
      </c>
      <c r="EL70" s="7">
        <v>1</v>
      </c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77"/>
        <v>1</v>
      </c>
      <c r="EW70" s="11"/>
      <c r="EX70" s="10"/>
      <c r="EY70" s="11"/>
      <c r="EZ70" s="10"/>
      <c r="FA70" s="11"/>
      <c r="FB70" s="10"/>
      <c r="FC70" s="11"/>
      <c r="FD70" s="10"/>
      <c r="FE70" s="7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78"/>
        <v>0</v>
      </c>
    </row>
    <row r="71" spans="1:171" ht="12">
      <c r="A71" s="6"/>
      <c r="B71" s="6"/>
      <c r="C71" s="6"/>
      <c r="D71" s="6" t="s">
        <v>260</v>
      </c>
      <c r="E71" s="3" t="s">
        <v>154</v>
      </c>
      <c r="F71" s="6">
        <f>COUNTIF(T71:FM71,"e")</f>
        <v>0</v>
      </c>
      <c r="G71" s="6">
        <f>COUNTIF(T71:FM71,"z")</f>
        <v>1</v>
      </c>
      <c r="H71" s="6">
        <f t="shared" si="60"/>
        <v>0</v>
      </c>
      <c r="I71" s="6">
        <f t="shared" si="61"/>
        <v>0</v>
      </c>
      <c r="J71" s="6">
        <f t="shared" si="62"/>
        <v>0</v>
      </c>
      <c r="K71" s="6">
        <f t="shared" si="63"/>
        <v>0</v>
      </c>
      <c r="L71" s="6">
        <f t="shared" si="64"/>
        <v>0</v>
      </c>
      <c r="M71" s="6">
        <f t="shared" si="65"/>
        <v>0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7">
        <f t="shared" si="69"/>
        <v>15</v>
      </c>
      <c r="R71" s="7">
        <f t="shared" si="70"/>
        <v>15</v>
      </c>
      <c r="S71" s="7">
        <v>0.6</v>
      </c>
      <c r="T71" s="11"/>
      <c r="U71" s="10"/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1"/>
        <v>0</v>
      </c>
      <c r="AM71" s="11"/>
      <c r="AN71" s="10"/>
      <c r="AO71" s="11"/>
      <c r="AP71" s="10"/>
      <c r="AQ71" s="11"/>
      <c r="AR71" s="10"/>
      <c r="AS71" s="11"/>
      <c r="AT71" s="10"/>
      <c r="AU71" s="7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2"/>
        <v>0</v>
      </c>
      <c r="BF71" s="11"/>
      <c r="BG71" s="10"/>
      <c r="BH71" s="11"/>
      <c r="BI71" s="10"/>
      <c r="BJ71" s="11"/>
      <c r="BK71" s="10"/>
      <c r="BL71" s="11"/>
      <c r="BM71" s="10"/>
      <c r="BN71" s="7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73"/>
        <v>0</v>
      </c>
      <c r="BY71" s="11"/>
      <c r="BZ71" s="10"/>
      <c r="CA71" s="11"/>
      <c r="CB71" s="10"/>
      <c r="CC71" s="11"/>
      <c r="CD71" s="10"/>
      <c r="CE71" s="11"/>
      <c r="CF71" s="10"/>
      <c r="CG71" s="7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4"/>
        <v>0</v>
      </c>
      <c r="CR71" s="11"/>
      <c r="CS71" s="10"/>
      <c r="CT71" s="11"/>
      <c r="CU71" s="10"/>
      <c r="CV71" s="11"/>
      <c r="CW71" s="10"/>
      <c r="CX71" s="11"/>
      <c r="CY71" s="10"/>
      <c r="CZ71" s="7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75"/>
        <v>0</v>
      </c>
      <c r="DK71" s="11"/>
      <c r="DL71" s="10"/>
      <c r="DM71" s="11"/>
      <c r="DN71" s="10"/>
      <c r="DO71" s="11"/>
      <c r="DP71" s="10"/>
      <c r="DQ71" s="11"/>
      <c r="DR71" s="10"/>
      <c r="DS71" s="7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76"/>
        <v>0</v>
      </c>
      <c r="ED71" s="11"/>
      <c r="EE71" s="10"/>
      <c r="EF71" s="11"/>
      <c r="EG71" s="10"/>
      <c r="EH71" s="11"/>
      <c r="EI71" s="10"/>
      <c r="EJ71" s="11"/>
      <c r="EK71" s="10"/>
      <c r="EL71" s="7"/>
      <c r="EM71" s="11"/>
      <c r="EN71" s="10"/>
      <c r="EO71" s="11"/>
      <c r="EP71" s="10"/>
      <c r="EQ71" s="11">
        <v>0</v>
      </c>
      <c r="ER71" s="10" t="s">
        <v>60</v>
      </c>
      <c r="ES71" s="11"/>
      <c r="ET71" s="10"/>
      <c r="EU71" s="7">
        <v>15</v>
      </c>
      <c r="EV71" s="7">
        <f t="shared" si="77"/>
        <v>15</v>
      </c>
      <c r="EW71" s="11"/>
      <c r="EX71" s="10"/>
      <c r="EY71" s="11"/>
      <c r="EZ71" s="10"/>
      <c r="FA71" s="11"/>
      <c r="FB71" s="10"/>
      <c r="FC71" s="11"/>
      <c r="FD71" s="10"/>
      <c r="FE71" s="7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78"/>
        <v>0</v>
      </c>
    </row>
    <row r="72" spans="1:171" ht="12">
      <c r="A72" s="6">
        <v>6</v>
      </c>
      <c r="B72" s="6">
        <v>1</v>
      </c>
      <c r="C72" s="6"/>
      <c r="D72" s="6"/>
      <c r="E72" s="3" t="s">
        <v>155</v>
      </c>
      <c r="F72" s="6">
        <f>$B$72*COUNTIF(T72:FM72,"e")</f>
        <v>0</v>
      </c>
      <c r="G72" s="6">
        <f>$B$72*COUNTIF(T72:FM72,"z")</f>
        <v>2</v>
      </c>
      <c r="H72" s="6">
        <f t="shared" si="60"/>
        <v>60</v>
      </c>
      <c r="I72" s="6">
        <f t="shared" si="61"/>
        <v>30</v>
      </c>
      <c r="J72" s="6">
        <f t="shared" si="62"/>
        <v>0</v>
      </c>
      <c r="K72" s="6">
        <f t="shared" si="63"/>
        <v>0</v>
      </c>
      <c r="L72" s="6">
        <f t="shared" si="64"/>
        <v>0</v>
      </c>
      <c r="M72" s="6">
        <f t="shared" si="65"/>
        <v>30</v>
      </c>
      <c r="N72" s="6">
        <f t="shared" si="66"/>
        <v>0</v>
      </c>
      <c r="O72" s="6">
        <f t="shared" si="67"/>
        <v>0</v>
      </c>
      <c r="P72" s="6">
        <f t="shared" si="68"/>
        <v>0</v>
      </c>
      <c r="Q72" s="7">
        <f t="shared" si="69"/>
        <v>3</v>
      </c>
      <c r="R72" s="7">
        <f t="shared" si="70"/>
        <v>1.5</v>
      </c>
      <c r="S72" s="7">
        <f>$B$72*2.5</f>
        <v>2.5</v>
      </c>
      <c r="T72" s="11"/>
      <c r="U72" s="10"/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71"/>
        <v>0</v>
      </c>
      <c r="AM72" s="11"/>
      <c r="AN72" s="10"/>
      <c r="AO72" s="11"/>
      <c r="AP72" s="10"/>
      <c r="AQ72" s="11"/>
      <c r="AR72" s="10"/>
      <c r="AS72" s="11"/>
      <c r="AT72" s="10"/>
      <c r="AU72" s="7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72"/>
        <v>0</v>
      </c>
      <c r="BF72" s="11"/>
      <c r="BG72" s="10"/>
      <c r="BH72" s="11"/>
      <c r="BI72" s="10"/>
      <c r="BJ72" s="11"/>
      <c r="BK72" s="10"/>
      <c r="BL72" s="11"/>
      <c r="BM72" s="10"/>
      <c r="BN72" s="7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73"/>
        <v>0</v>
      </c>
      <c r="BY72" s="11"/>
      <c r="BZ72" s="10"/>
      <c r="CA72" s="11"/>
      <c r="CB72" s="10"/>
      <c r="CC72" s="11"/>
      <c r="CD72" s="10"/>
      <c r="CE72" s="11"/>
      <c r="CF72" s="10"/>
      <c r="CG72" s="7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74"/>
        <v>0</v>
      </c>
      <c r="CR72" s="11"/>
      <c r="CS72" s="10"/>
      <c r="CT72" s="11"/>
      <c r="CU72" s="10"/>
      <c r="CV72" s="11"/>
      <c r="CW72" s="10"/>
      <c r="CX72" s="11"/>
      <c r="CY72" s="10"/>
      <c r="CZ72" s="7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si="75"/>
        <v>0</v>
      </c>
      <c r="DK72" s="11"/>
      <c r="DL72" s="10"/>
      <c r="DM72" s="11"/>
      <c r="DN72" s="10"/>
      <c r="DO72" s="11"/>
      <c r="DP72" s="10"/>
      <c r="DQ72" s="11"/>
      <c r="DR72" s="10"/>
      <c r="DS72" s="7"/>
      <c r="DT72" s="11"/>
      <c r="DU72" s="10"/>
      <c r="DV72" s="11"/>
      <c r="DW72" s="10"/>
      <c r="DX72" s="11"/>
      <c r="DY72" s="10"/>
      <c r="DZ72" s="11"/>
      <c r="EA72" s="10"/>
      <c r="EB72" s="7"/>
      <c r="EC72" s="7">
        <f t="shared" si="76"/>
        <v>0</v>
      </c>
      <c r="ED72" s="11">
        <f>$B$72*30</f>
        <v>30</v>
      </c>
      <c r="EE72" s="10" t="s">
        <v>60</v>
      </c>
      <c r="EF72" s="11"/>
      <c r="EG72" s="10"/>
      <c r="EH72" s="11"/>
      <c r="EI72" s="10"/>
      <c r="EJ72" s="11"/>
      <c r="EK72" s="10"/>
      <c r="EL72" s="7">
        <f>$B$72*1.5</f>
        <v>1.5</v>
      </c>
      <c r="EM72" s="11">
        <f>$B$72*30</f>
        <v>30</v>
      </c>
      <c r="EN72" s="10" t="s">
        <v>60</v>
      </c>
      <c r="EO72" s="11"/>
      <c r="EP72" s="10"/>
      <c r="EQ72" s="11"/>
      <c r="ER72" s="10"/>
      <c r="ES72" s="11"/>
      <c r="ET72" s="10"/>
      <c r="EU72" s="7">
        <f>$B$72*1.5</f>
        <v>1.5</v>
      </c>
      <c r="EV72" s="7">
        <f t="shared" si="77"/>
        <v>3</v>
      </c>
      <c r="EW72" s="11"/>
      <c r="EX72" s="10"/>
      <c r="EY72" s="11"/>
      <c r="EZ72" s="10"/>
      <c r="FA72" s="11"/>
      <c r="FB72" s="10"/>
      <c r="FC72" s="11"/>
      <c r="FD72" s="10"/>
      <c r="FE72" s="7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si="78"/>
        <v>0</v>
      </c>
    </row>
    <row r="73" spans="1:171" ht="12">
      <c r="A73" s="6">
        <v>7</v>
      </c>
      <c r="B73" s="6">
        <v>1</v>
      </c>
      <c r="C73" s="6"/>
      <c r="D73" s="6"/>
      <c r="E73" s="3" t="s">
        <v>156</v>
      </c>
      <c r="F73" s="6">
        <f>$B$73*COUNTIF(T73:FM73,"e")</f>
        <v>0</v>
      </c>
      <c r="G73" s="6">
        <f>$B$73*COUNTIF(T73:FM73,"z")</f>
        <v>2</v>
      </c>
      <c r="H73" s="6">
        <f t="shared" si="60"/>
        <v>60</v>
      </c>
      <c r="I73" s="6">
        <f t="shared" si="61"/>
        <v>30</v>
      </c>
      <c r="J73" s="6">
        <f t="shared" si="62"/>
        <v>0</v>
      </c>
      <c r="K73" s="6">
        <f t="shared" si="63"/>
        <v>0</v>
      </c>
      <c r="L73" s="6">
        <f t="shared" si="64"/>
        <v>0</v>
      </c>
      <c r="M73" s="6">
        <f t="shared" si="65"/>
        <v>30</v>
      </c>
      <c r="N73" s="6">
        <f t="shared" si="66"/>
        <v>0</v>
      </c>
      <c r="O73" s="6">
        <f t="shared" si="67"/>
        <v>0</v>
      </c>
      <c r="P73" s="6">
        <f t="shared" si="68"/>
        <v>0</v>
      </c>
      <c r="Q73" s="7">
        <f t="shared" si="69"/>
        <v>3</v>
      </c>
      <c r="R73" s="7">
        <f t="shared" si="70"/>
        <v>1.5</v>
      </c>
      <c r="S73" s="7">
        <f>$B$73*2.5</f>
        <v>2.5</v>
      </c>
      <c r="T73" s="11"/>
      <c r="U73" s="10"/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71"/>
        <v>0</v>
      </c>
      <c r="AM73" s="11"/>
      <c r="AN73" s="10"/>
      <c r="AO73" s="11"/>
      <c r="AP73" s="10"/>
      <c r="AQ73" s="11"/>
      <c r="AR73" s="10"/>
      <c r="AS73" s="11"/>
      <c r="AT73" s="10"/>
      <c r="AU73" s="7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72"/>
        <v>0</v>
      </c>
      <c r="BF73" s="11"/>
      <c r="BG73" s="10"/>
      <c r="BH73" s="11"/>
      <c r="BI73" s="10"/>
      <c r="BJ73" s="11"/>
      <c r="BK73" s="10"/>
      <c r="BL73" s="11"/>
      <c r="BM73" s="10"/>
      <c r="BN73" s="7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73"/>
        <v>0</v>
      </c>
      <c r="BY73" s="11"/>
      <c r="BZ73" s="10"/>
      <c r="CA73" s="11"/>
      <c r="CB73" s="10"/>
      <c r="CC73" s="11"/>
      <c r="CD73" s="10"/>
      <c r="CE73" s="11"/>
      <c r="CF73" s="10"/>
      <c r="CG73" s="7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74"/>
        <v>0</v>
      </c>
      <c r="CR73" s="11"/>
      <c r="CS73" s="10"/>
      <c r="CT73" s="11"/>
      <c r="CU73" s="10"/>
      <c r="CV73" s="11"/>
      <c r="CW73" s="10"/>
      <c r="CX73" s="11"/>
      <c r="CY73" s="10"/>
      <c r="CZ73" s="7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75"/>
        <v>0</v>
      </c>
      <c r="DK73" s="11"/>
      <c r="DL73" s="10"/>
      <c r="DM73" s="11"/>
      <c r="DN73" s="10"/>
      <c r="DO73" s="11"/>
      <c r="DP73" s="10"/>
      <c r="DQ73" s="11"/>
      <c r="DR73" s="10"/>
      <c r="DS73" s="7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si="76"/>
        <v>0</v>
      </c>
      <c r="ED73" s="11">
        <f>$B$73*30</f>
        <v>30</v>
      </c>
      <c r="EE73" s="10" t="s">
        <v>60</v>
      </c>
      <c r="EF73" s="11"/>
      <c r="EG73" s="10"/>
      <c r="EH73" s="11"/>
      <c r="EI73" s="10"/>
      <c r="EJ73" s="11"/>
      <c r="EK73" s="10"/>
      <c r="EL73" s="7">
        <f>$B$73*1.5</f>
        <v>1.5</v>
      </c>
      <c r="EM73" s="11">
        <f>$B$73*30</f>
        <v>30</v>
      </c>
      <c r="EN73" s="10" t="s">
        <v>60</v>
      </c>
      <c r="EO73" s="11"/>
      <c r="EP73" s="10"/>
      <c r="EQ73" s="11"/>
      <c r="ER73" s="10"/>
      <c r="ES73" s="11"/>
      <c r="ET73" s="10"/>
      <c r="EU73" s="7">
        <f>$B$73*1.5</f>
        <v>1.5</v>
      </c>
      <c r="EV73" s="7">
        <f t="shared" si="77"/>
        <v>3</v>
      </c>
      <c r="EW73" s="11"/>
      <c r="EX73" s="10"/>
      <c r="EY73" s="11"/>
      <c r="EZ73" s="10"/>
      <c r="FA73" s="11"/>
      <c r="FB73" s="10"/>
      <c r="FC73" s="11"/>
      <c r="FD73" s="10"/>
      <c r="FE73" s="7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78"/>
        <v>0</v>
      </c>
    </row>
    <row r="74" spans="1:171" ht="15.75" customHeight="1">
      <c r="A74" s="6"/>
      <c r="B74" s="6"/>
      <c r="C74" s="6"/>
      <c r="D74" s="6"/>
      <c r="E74" s="6" t="s">
        <v>75</v>
      </c>
      <c r="F74" s="6">
        <f aca="true" t="shared" si="79" ref="F74:AK74">SUM(F62:F73)</f>
        <v>1</v>
      </c>
      <c r="G74" s="6">
        <f t="shared" si="79"/>
        <v>19</v>
      </c>
      <c r="H74" s="6">
        <f t="shared" si="79"/>
        <v>550</v>
      </c>
      <c r="I74" s="6">
        <f t="shared" si="79"/>
        <v>220</v>
      </c>
      <c r="J74" s="6">
        <f t="shared" si="79"/>
        <v>0</v>
      </c>
      <c r="K74" s="6">
        <f t="shared" si="79"/>
        <v>0</v>
      </c>
      <c r="L74" s="6">
        <f t="shared" si="79"/>
        <v>30</v>
      </c>
      <c r="M74" s="6">
        <f t="shared" si="79"/>
        <v>210</v>
      </c>
      <c r="N74" s="6">
        <f t="shared" si="79"/>
        <v>90</v>
      </c>
      <c r="O74" s="6">
        <f t="shared" si="79"/>
        <v>0</v>
      </c>
      <c r="P74" s="6">
        <f t="shared" si="79"/>
        <v>0</v>
      </c>
      <c r="Q74" s="7">
        <f t="shared" si="79"/>
        <v>50</v>
      </c>
      <c r="R74" s="7">
        <f t="shared" si="79"/>
        <v>34</v>
      </c>
      <c r="S74" s="7">
        <f t="shared" si="79"/>
        <v>23.780000000000005</v>
      </c>
      <c r="T74" s="11">
        <f t="shared" si="79"/>
        <v>0</v>
      </c>
      <c r="U74" s="10">
        <f t="shared" si="79"/>
        <v>0</v>
      </c>
      <c r="V74" s="11">
        <f t="shared" si="79"/>
        <v>0</v>
      </c>
      <c r="W74" s="10">
        <f t="shared" si="79"/>
        <v>0</v>
      </c>
      <c r="X74" s="11">
        <f t="shared" si="79"/>
        <v>0</v>
      </c>
      <c r="Y74" s="10">
        <f t="shared" si="79"/>
        <v>0</v>
      </c>
      <c r="Z74" s="11">
        <f t="shared" si="79"/>
        <v>0</v>
      </c>
      <c r="AA74" s="10">
        <f t="shared" si="79"/>
        <v>0</v>
      </c>
      <c r="AB74" s="7">
        <f t="shared" si="79"/>
        <v>0</v>
      </c>
      <c r="AC74" s="11">
        <f t="shared" si="79"/>
        <v>0</v>
      </c>
      <c r="AD74" s="10">
        <f t="shared" si="79"/>
        <v>0</v>
      </c>
      <c r="AE74" s="11">
        <f t="shared" si="79"/>
        <v>0</v>
      </c>
      <c r="AF74" s="10">
        <f t="shared" si="79"/>
        <v>0</v>
      </c>
      <c r="AG74" s="11">
        <f t="shared" si="79"/>
        <v>0</v>
      </c>
      <c r="AH74" s="10">
        <f t="shared" si="79"/>
        <v>0</v>
      </c>
      <c r="AI74" s="11">
        <f t="shared" si="79"/>
        <v>0</v>
      </c>
      <c r="AJ74" s="10">
        <f t="shared" si="79"/>
        <v>0</v>
      </c>
      <c r="AK74" s="7">
        <f t="shared" si="79"/>
        <v>0</v>
      </c>
      <c r="AL74" s="7">
        <f aca="true" t="shared" si="80" ref="AL74:BQ74">SUM(AL62:AL73)</f>
        <v>0</v>
      </c>
      <c r="AM74" s="11">
        <f t="shared" si="80"/>
        <v>0</v>
      </c>
      <c r="AN74" s="10">
        <f t="shared" si="80"/>
        <v>0</v>
      </c>
      <c r="AO74" s="11">
        <f t="shared" si="80"/>
        <v>0</v>
      </c>
      <c r="AP74" s="10">
        <f t="shared" si="80"/>
        <v>0</v>
      </c>
      <c r="AQ74" s="11">
        <f t="shared" si="80"/>
        <v>0</v>
      </c>
      <c r="AR74" s="10">
        <f t="shared" si="80"/>
        <v>0</v>
      </c>
      <c r="AS74" s="11">
        <f t="shared" si="80"/>
        <v>0</v>
      </c>
      <c r="AT74" s="10">
        <f t="shared" si="80"/>
        <v>0</v>
      </c>
      <c r="AU74" s="7">
        <f t="shared" si="80"/>
        <v>0</v>
      </c>
      <c r="AV74" s="11">
        <f t="shared" si="80"/>
        <v>0</v>
      </c>
      <c r="AW74" s="10">
        <f t="shared" si="80"/>
        <v>0</v>
      </c>
      <c r="AX74" s="11">
        <f t="shared" si="80"/>
        <v>0</v>
      </c>
      <c r="AY74" s="10">
        <f t="shared" si="80"/>
        <v>0</v>
      </c>
      <c r="AZ74" s="11">
        <f t="shared" si="80"/>
        <v>0</v>
      </c>
      <c r="BA74" s="10">
        <f t="shared" si="80"/>
        <v>0</v>
      </c>
      <c r="BB74" s="11">
        <f t="shared" si="80"/>
        <v>0</v>
      </c>
      <c r="BC74" s="10">
        <f t="shared" si="80"/>
        <v>0</v>
      </c>
      <c r="BD74" s="7">
        <f t="shared" si="80"/>
        <v>0</v>
      </c>
      <c r="BE74" s="7">
        <f t="shared" si="80"/>
        <v>0</v>
      </c>
      <c r="BF74" s="11">
        <f t="shared" si="80"/>
        <v>0</v>
      </c>
      <c r="BG74" s="10">
        <f t="shared" si="80"/>
        <v>0</v>
      </c>
      <c r="BH74" s="11">
        <f t="shared" si="80"/>
        <v>0</v>
      </c>
      <c r="BI74" s="10">
        <f t="shared" si="80"/>
        <v>0</v>
      </c>
      <c r="BJ74" s="11">
        <f t="shared" si="80"/>
        <v>0</v>
      </c>
      <c r="BK74" s="10">
        <f t="shared" si="80"/>
        <v>0</v>
      </c>
      <c r="BL74" s="11">
        <f t="shared" si="80"/>
        <v>0</v>
      </c>
      <c r="BM74" s="10">
        <f t="shared" si="80"/>
        <v>0</v>
      </c>
      <c r="BN74" s="7">
        <f t="shared" si="80"/>
        <v>0</v>
      </c>
      <c r="BO74" s="11">
        <f t="shared" si="80"/>
        <v>0</v>
      </c>
      <c r="BP74" s="10">
        <f t="shared" si="80"/>
        <v>0</v>
      </c>
      <c r="BQ74" s="11">
        <f t="shared" si="80"/>
        <v>0</v>
      </c>
      <c r="BR74" s="10">
        <f aca="true" t="shared" si="81" ref="BR74:CW74">SUM(BR62:BR73)</f>
        <v>0</v>
      </c>
      <c r="BS74" s="11">
        <f t="shared" si="81"/>
        <v>0</v>
      </c>
      <c r="BT74" s="10">
        <f t="shared" si="81"/>
        <v>0</v>
      </c>
      <c r="BU74" s="11">
        <f t="shared" si="81"/>
        <v>0</v>
      </c>
      <c r="BV74" s="10">
        <f t="shared" si="81"/>
        <v>0</v>
      </c>
      <c r="BW74" s="7">
        <f t="shared" si="81"/>
        <v>0</v>
      </c>
      <c r="BX74" s="7">
        <f t="shared" si="81"/>
        <v>0</v>
      </c>
      <c r="BY74" s="11">
        <f t="shared" si="81"/>
        <v>0</v>
      </c>
      <c r="BZ74" s="10">
        <f t="shared" si="81"/>
        <v>0</v>
      </c>
      <c r="CA74" s="11">
        <f t="shared" si="81"/>
        <v>0</v>
      </c>
      <c r="CB74" s="10">
        <f t="shared" si="81"/>
        <v>0</v>
      </c>
      <c r="CC74" s="11">
        <f t="shared" si="81"/>
        <v>0</v>
      </c>
      <c r="CD74" s="10">
        <f t="shared" si="81"/>
        <v>0</v>
      </c>
      <c r="CE74" s="11">
        <f t="shared" si="81"/>
        <v>0</v>
      </c>
      <c r="CF74" s="10">
        <f t="shared" si="81"/>
        <v>0</v>
      </c>
      <c r="CG74" s="7">
        <f t="shared" si="81"/>
        <v>0</v>
      </c>
      <c r="CH74" s="11">
        <f t="shared" si="81"/>
        <v>0</v>
      </c>
      <c r="CI74" s="10">
        <f t="shared" si="81"/>
        <v>0</v>
      </c>
      <c r="CJ74" s="11">
        <f t="shared" si="81"/>
        <v>0</v>
      </c>
      <c r="CK74" s="10">
        <f t="shared" si="81"/>
        <v>0</v>
      </c>
      <c r="CL74" s="11">
        <f t="shared" si="81"/>
        <v>0</v>
      </c>
      <c r="CM74" s="10">
        <f t="shared" si="81"/>
        <v>0</v>
      </c>
      <c r="CN74" s="11">
        <f t="shared" si="81"/>
        <v>0</v>
      </c>
      <c r="CO74" s="10">
        <f t="shared" si="81"/>
        <v>0</v>
      </c>
      <c r="CP74" s="7">
        <f t="shared" si="81"/>
        <v>0</v>
      </c>
      <c r="CQ74" s="7">
        <f t="shared" si="81"/>
        <v>0</v>
      </c>
      <c r="CR74" s="11">
        <f t="shared" si="81"/>
        <v>70</v>
      </c>
      <c r="CS74" s="10">
        <f t="shared" si="81"/>
        <v>0</v>
      </c>
      <c r="CT74" s="11">
        <f t="shared" si="81"/>
        <v>0</v>
      </c>
      <c r="CU74" s="10">
        <f t="shared" si="81"/>
        <v>0</v>
      </c>
      <c r="CV74" s="11">
        <f t="shared" si="81"/>
        <v>0</v>
      </c>
      <c r="CW74" s="10">
        <f t="shared" si="81"/>
        <v>0</v>
      </c>
      <c r="CX74" s="11">
        <f aca="true" t="shared" si="82" ref="CX74:EC74">SUM(CX62:CX73)</f>
        <v>0</v>
      </c>
      <c r="CY74" s="10">
        <f t="shared" si="82"/>
        <v>0</v>
      </c>
      <c r="CZ74" s="7">
        <f t="shared" si="82"/>
        <v>5</v>
      </c>
      <c r="DA74" s="11">
        <f t="shared" si="82"/>
        <v>60</v>
      </c>
      <c r="DB74" s="10">
        <f t="shared" si="82"/>
        <v>0</v>
      </c>
      <c r="DC74" s="11">
        <f t="shared" si="82"/>
        <v>45</v>
      </c>
      <c r="DD74" s="10">
        <f t="shared" si="82"/>
        <v>0</v>
      </c>
      <c r="DE74" s="11">
        <f t="shared" si="82"/>
        <v>0</v>
      </c>
      <c r="DF74" s="10">
        <f t="shared" si="82"/>
        <v>0</v>
      </c>
      <c r="DG74" s="11">
        <f t="shared" si="82"/>
        <v>0</v>
      </c>
      <c r="DH74" s="10">
        <f t="shared" si="82"/>
        <v>0</v>
      </c>
      <c r="DI74" s="7">
        <f t="shared" si="82"/>
        <v>7</v>
      </c>
      <c r="DJ74" s="7">
        <f t="shared" si="82"/>
        <v>12</v>
      </c>
      <c r="DK74" s="11">
        <f t="shared" si="82"/>
        <v>60</v>
      </c>
      <c r="DL74" s="10">
        <f t="shared" si="82"/>
        <v>0</v>
      </c>
      <c r="DM74" s="11">
        <f t="shared" si="82"/>
        <v>0</v>
      </c>
      <c r="DN74" s="10">
        <f t="shared" si="82"/>
        <v>0</v>
      </c>
      <c r="DO74" s="11">
        <f t="shared" si="82"/>
        <v>0</v>
      </c>
      <c r="DP74" s="10">
        <f t="shared" si="82"/>
        <v>0</v>
      </c>
      <c r="DQ74" s="11">
        <f t="shared" si="82"/>
        <v>15</v>
      </c>
      <c r="DR74" s="10">
        <f t="shared" si="82"/>
        <v>0</v>
      </c>
      <c r="DS74" s="7">
        <f t="shared" si="82"/>
        <v>5</v>
      </c>
      <c r="DT74" s="11">
        <f t="shared" si="82"/>
        <v>60</v>
      </c>
      <c r="DU74" s="10">
        <f t="shared" si="82"/>
        <v>0</v>
      </c>
      <c r="DV74" s="11">
        <f t="shared" si="82"/>
        <v>45</v>
      </c>
      <c r="DW74" s="10">
        <f t="shared" si="82"/>
        <v>0</v>
      </c>
      <c r="DX74" s="11">
        <f t="shared" si="82"/>
        <v>0</v>
      </c>
      <c r="DY74" s="10">
        <f t="shared" si="82"/>
        <v>0</v>
      </c>
      <c r="DZ74" s="11">
        <f t="shared" si="82"/>
        <v>0</v>
      </c>
      <c r="EA74" s="10">
        <f t="shared" si="82"/>
        <v>0</v>
      </c>
      <c r="EB74" s="7">
        <f t="shared" si="82"/>
        <v>7</v>
      </c>
      <c r="EC74" s="7">
        <f t="shared" si="82"/>
        <v>12</v>
      </c>
      <c r="ED74" s="11">
        <f aca="true" t="shared" si="83" ref="ED74:FI74">SUM(ED62:ED73)</f>
        <v>90</v>
      </c>
      <c r="EE74" s="10">
        <f t="shared" si="83"/>
        <v>0</v>
      </c>
      <c r="EF74" s="11">
        <f t="shared" si="83"/>
        <v>0</v>
      </c>
      <c r="EG74" s="10">
        <f t="shared" si="83"/>
        <v>0</v>
      </c>
      <c r="EH74" s="11">
        <f t="shared" si="83"/>
        <v>0</v>
      </c>
      <c r="EI74" s="10">
        <f t="shared" si="83"/>
        <v>0</v>
      </c>
      <c r="EJ74" s="11">
        <f t="shared" si="83"/>
        <v>15</v>
      </c>
      <c r="EK74" s="10">
        <f t="shared" si="83"/>
        <v>0</v>
      </c>
      <c r="EL74" s="7">
        <f t="shared" si="83"/>
        <v>6</v>
      </c>
      <c r="EM74" s="11">
        <f t="shared" si="83"/>
        <v>90</v>
      </c>
      <c r="EN74" s="10">
        <f t="shared" si="83"/>
        <v>0</v>
      </c>
      <c r="EO74" s="11">
        <f t="shared" si="83"/>
        <v>0</v>
      </c>
      <c r="EP74" s="10">
        <f t="shared" si="83"/>
        <v>0</v>
      </c>
      <c r="EQ74" s="11">
        <f t="shared" si="83"/>
        <v>0</v>
      </c>
      <c r="ER74" s="10">
        <f t="shared" si="83"/>
        <v>0</v>
      </c>
      <c r="ES74" s="11">
        <f t="shared" si="83"/>
        <v>0</v>
      </c>
      <c r="ET74" s="10">
        <f t="shared" si="83"/>
        <v>0</v>
      </c>
      <c r="EU74" s="7">
        <f t="shared" si="83"/>
        <v>20</v>
      </c>
      <c r="EV74" s="7">
        <f t="shared" si="83"/>
        <v>26</v>
      </c>
      <c r="EW74" s="11">
        <f t="shared" si="83"/>
        <v>0</v>
      </c>
      <c r="EX74" s="10">
        <f t="shared" si="83"/>
        <v>0</v>
      </c>
      <c r="EY74" s="11">
        <f t="shared" si="83"/>
        <v>0</v>
      </c>
      <c r="EZ74" s="10">
        <f t="shared" si="83"/>
        <v>0</v>
      </c>
      <c r="FA74" s="11">
        <f t="shared" si="83"/>
        <v>0</v>
      </c>
      <c r="FB74" s="10">
        <f t="shared" si="83"/>
        <v>0</v>
      </c>
      <c r="FC74" s="11">
        <f t="shared" si="83"/>
        <v>0</v>
      </c>
      <c r="FD74" s="10">
        <f t="shared" si="83"/>
        <v>0</v>
      </c>
      <c r="FE74" s="7">
        <f t="shared" si="83"/>
        <v>0</v>
      </c>
      <c r="FF74" s="11">
        <f t="shared" si="83"/>
        <v>0</v>
      </c>
      <c r="FG74" s="10">
        <f t="shared" si="83"/>
        <v>0</v>
      </c>
      <c r="FH74" s="11">
        <f t="shared" si="83"/>
        <v>0</v>
      </c>
      <c r="FI74" s="10">
        <f t="shared" si="83"/>
        <v>0</v>
      </c>
      <c r="FJ74" s="11">
        <f aca="true" t="shared" si="84" ref="FJ74:FO74">SUM(FJ62:FJ73)</f>
        <v>0</v>
      </c>
      <c r="FK74" s="10">
        <f t="shared" si="84"/>
        <v>0</v>
      </c>
      <c r="FL74" s="11">
        <f t="shared" si="84"/>
        <v>0</v>
      </c>
      <c r="FM74" s="10">
        <f t="shared" si="84"/>
        <v>0</v>
      </c>
      <c r="FN74" s="7">
        <f t="shared" si="84"/>
        <v>0</v>
      </c>
      <c r="FO74" s="7">
        <f t="shared" si="84"/>
        <v>0</v>
      </c>
    </row>
    <row r="75" spans="1:171" ht="19.5" customHeight="1">
      <c r="A75" s="14" t="s">
        <v>157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4"/>
      <c r="FO75" s="15"/>
    </row>
    <row r="76" spans="1:171" ht="12">
      <c r="A76" s="13">
        <v>10</v>
      </c>
      <c r="B76" s="13">
        <v>1</v>
      </c>
      <c r="C76" s="13"/>
      <c r="D76" s="6" t="s">
        <v>158</v>
      </c>
      <c r="E76" s="3" t="s">
        <v>159</v>
      </c>
      <c r="F76" s="6">
        <f aca="true" t="shared" si="85" ref="F76:F109">COUNTIF(T76:FM76,"e")</f>
        <v>0</v>
      </c>
      <c r="G76" s="6">
        <f aca="true" t="shared" si="86" ref="G76:G109">COUNTIF(T76:FM76,"z")</f>
        <v>1</v>
      </c>
      <c r="H76" s="6">
        <f aca="true" t="shared" si="87" ref="H76:H109">SUM(I76:P76)</f>
        <v>30</v>
      </c>
      <c r="I76" s="6">
        <f aca="true" t="shared" si="88" ref="I76:I109">T76+AM76+BF76+BY76+CR76+DK76+ED76+EW76</f>
        <v>0</v>
      </c>
      <c r="J76" s="6">
        <f aca="true" t="shared" si="89" ref="J76:J109">V76+AO76+BH76+CA76+CT76+DM76+EF76+EY76</f>
        <v>0</v>
      </c>
      <c r="K76" s="6">
        <f aca="true" t="shared" si="90" ref="K76:K109">X76+AQ76+BJ76+CC76+CV76+DO76+EH76+FA76</f>
        <v>30</v>
      </c>
      <c r="L76" s="6">
        <f aca="true" t="shared" si="91" ref="L76:L109">Z76+AS76+BL76+CE76+CX76+DQ76+EJ76+FC76</f>
        <v>0</v>
      </c>
      <c r="M76" s="6">
        <f aca="true" t="shared" si="92" ref="M76:M109">AC76+AV76+BO76+CH76+DA76+DT76+EM76+FF76</f>
        <v>0</v>
      </c>
      <c r="N76" s="6">
        <f aca="true" t="shared" si="93" ref="N76:N109">AE76+AX76+BQ76+CJ76+DC76+DV76+EO76+FH76</f>
        <v>0</v>
      </c>
      <c r="O76" s="6">
        <f aca="true" t="shared" si="94" ref="O76:O109">AG76+AZ76+BS76+CL76+DE76+DX76+EQ76+FJ76</f>
        <v>0</v>
      </c>
      <c r="P76" s="6">
        <f aca="true" t="shared" si="95" ref="P76:P109">AI76+BB76+BU76+CN76+DG76+DZ76+ES76+FL76</f>
        <v>0</v>
      </c>
      <c r="Q76" s="7">
        <f aca="true" t="shared" si="96" ref="Q76:Q109">AL76+BE76+BX76+CQ76+DJ76+EC76+EV76+FO76</f>
        <v>2</v>
      </c>
      <c r="R76" s="7">
        <f aca="true" t="shared" si="97" ref="R76:R109">AK76+BD76+BW76+CP76+DI76+EB76+EU76+FN76</f>
        <v>0</v>
      </c>
      <c r="S76" s="7">
        <v>1.32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aca="true" t="shared" si="98" ref="AL76:AL109">AB76+AK76</f>
        <v>0</v>
      </c>
      <c r="AM76" s="11"/>
      <c r="AN76" s="10"/>
      <c r="AO76" s="11"/>
      <c r="AP76" s="10"/>
      <c r="AQ76" s="11"/>
      <c r="AR76" s="10"/>
      <c r="AS76" s="11"/>
      <c r="AT76" s="10"/>
      <c r="AU76" s="7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aca="true" t="shared" si="99" ref="BE76:BE109">AU76+BD76</f>
        <v>0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aca="true" t="shared" si="100" ref="BX76:BX109">BN76+BW76</f>
        <v>0</v>
      </c>
      <c r="BY76" s="11"/>
      <c r="BZ76" s="10"/>
      <c r="CA76" s="11"/>
      <c r="CB76" s="10"/>
      <c r="CC76" s="11">
        <v>30</v>
      </c>
      <c r="CD76" s="10" t="s">
        <v>60</v>
      </c>
      <c r="CE76" s="11"/>
      <c r="CF76" s="10"/>
      <c r="CG76" s="7">
        <v>2</v>
      </c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aca="true" t="shared" si="101" ref="CQ76:CQ109">CG76+CP76</f>
        <v>2</v>
      </c>
      <c r="CR76" s="11"/>
      <c r="CS76" s="10"/>
      <c r="CT76" s="11"/>
      <c r="CU76" s="10"/>
      <c r="CV76" s="11"/>
      <c r="CW76" s="10"/>
      <c r="CX76" s="11"/>
      <c r="CY76" s="10"/>
      <c r="CZ76" s="7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aca="true" t="shared" si="102" ref="DJ76:DJ109">CZ76+DI76</f>
        <v>0</v>
      </c>
      <c r="DK76" s="11"/>
      <c r="DL76" s="10"/>
      <c r="DM76" s="11"/>
      <c r="DN76" s="10"/>
      <c r="DO76" s="11"/>
      <c r="DP76" s="10"/>
      <c r="DQ76" s="11"/>
      <c r="DR76" s="10"/>
      <c r="DS76" s="7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aca="true" t="shared" si="103" ref="EC76:EC109">DS76+EB76</f>
        <v>0</v>
      </c>
      <c r="ED76" s="11"/>
      <c r="EE76" s="10"/>
      <c r="EF76" s="11"/>
      <c r="EG76" s="10"/>
      <c r="EH76" s="11"/>
      <c r="EI76" s="10"/>
      <c r="EJ76" s="11"/>
      <c r="EK76" s="10"/>
      <c r="EL76" s="7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aca="true" t="shared" si="104" ref="EV76:EV109">EL76+EU76</f>
        <v>0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aca="true" t="shared" si="105" ref="FO76:FO109">FE76+FN76</f>
        <v>0</v>
      </c>
    </row>
    <row r="77" spans="1:171" ht="12">
      <c r="A77" s="13">
        <v>10</v>
      </c>
      <c r="B77" s="13">
        <v>1</v>
      </c>
      <c r="C77" s="13"/>
      <c r="D77" s="6" t="s">
        <v>160</v>
      </c>
      <c r="E77" s="3" t="s">
        <v>161</v>
      </c>
      <c r="F77" s="6">
        <f t="shared" si="85"/>
        <v>0</v>
      </c>
      <c r="G77" s="6">
        <f t="shared" si="86"/>
        <v>1</v>
      </c>
      <c r="H77" s="6">
        <f t="shared" si="87"/>
        <v>30</v>
      </c>
      <c r="I77" s="6">
        <f t="shared" si="88"/>
        <v>0</v>
      </c>
      <c r="J77" s="6">
        <f t="shared" si="89"/>
        <v>0</v>
      </c>
      <c r="K77" s="6">
        <f t="shared" si="90"/>
        <v>30</v>
      </c>
      <c r="L77" s="6">
        <f t="shared" si="91"/>
        <v>0</v>
      </c>
      <c r="M77" s="6">
        <f t="shared" si="92"/>
        <v>0</v>
      </c>
      <c r="N77" s="6">
        <f t="shared" si="93"/>
        <v>0</v>
      </c>
      <c r="O77" s="6">
        <f t="shared" si="94"/>
        <v>0</v>
      </c>
      <c r="P77" s="6">
        <f t="shared" si="95"/>
        <v>0</v>
      </c>
      <c r="Q77" s="7">
        <f t="shared" si="96"/>
        <v>2</v>
      </c>
      <c r="R77" s="7">
        <f t="shared" si="97"/>
        <v>0</v>
      </c>
      <c r="S77" s="7">
        <v>1.3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98"/>
        <v>0</v>
      </c>
      <c r="AM77" s="11"/>
      <c r="AN77" s="10"/>
      <c r="AO77" s="11"/>
      <c r="AP77" s="10"/>
      <c r="AQ77" s="11"/>
      <c r="AR77" s="10"/>
      <c r="AS77" s="11"/>
      <c r="AT77" s="10"/>
      <c r="AU77" s="7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99"/>
        <v>0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100"/>
        <v>0</v>
      </c>
      <c r="BY77" s="11"/>
      <c r="BZ77" s="10"/>
      <c r="CA77" s="11"/>
      <c r="CB77" s="10"/>
      <c r="CC77" s="11">
        <v>30</v>
      </c>
      <c r="CD77" s="10" t="s">
        <v>60</v>
      </c>
      <c r="CE77" s="11"/>
      <c r="CF77" s="10"/>
      <c r="CG77" s="7">
        <v>2</v>
      </c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101"/>
        <v>2</v>
      </c>
      <c r="CR77" s="11"/>
      <c r="CS77" s="10"/>
      <c r="CT77" s="11"/>
      <c r="CU77" s="10"/>
      <c r="CV77" s="11"/>
      <c r="CW77" s="10"/>
      <c r="CX77" s="11"/>
      <c r="CY77" s="10"/>
      <c r="CZ77" s="7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102"/>
        <v>0</v>
      </c>
      <c r="DK77" s="11"/>
      <c r="DL77" s="10"/>
      <c r="DM77" s="11"/>
      <c r="DN77" s="10"/>
      <c r="DO77" s="11"/>
      <c r="DP77" s="10"/>
      <c r="DQ77" s="11"/>
      <c r="DR77" s="10"/>
      <c r="DS77" s="7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103"/>
        <v>0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104"/>
        <v>0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105"/>
        <v>0</v>
      </c>
    </row>
    <row r="78" spans="1:171" ht="12">
      <c r="A78" s="13">
        <v>11</v>
      </c>
      <c r="B78" s="13">
        <v>1</v>
      </c>
      <c r="C78" s="13"/>
      <c r="D78" s="6" t="s">
        <v>162</v>
      </c>
      <c r="E78" s="3" t="s">
        <v>163</v>
      </c>
      <c r="F78" s="6">
        <f t="shared" si="85"/>
        <v>0</v>
      </c>
      <c r="G78" s="6">
        <f t="shared" si="86"/>
        <v>1</v>
      </c>
      <c r="H78" s="6">
        <f t="shared" si="87"/>
        <v>60</v>
      </c>
      <c r="I78" s="6">
        <f t="shared" si="88"/>
        <v>0</v>
      </c>
      <c r="J78" s="6">
        <f t="shared" si="89"/>
        <v>0</v>
      </c>
      <c r="K78" s="6">
        <f t="shared" si="90"/>
        <v>60</v>
      </c>
      <c r="L78" s="6">
        <f t="shared" si="91"/>
        <v>0</v>
      </c>
      <c r="M78" s="6">
        <f t="shared" si="92"/>
        <v>0</v>
      </c>
      <c r="N78" s="6">
        <f t="shared" si="93"/>
        <v>0</v>
      </c>
      <c r="O78" s="6">
        <f t="shared" si="94"/>
        <v>0</v>
      </c>
      <c r="P78" s="6">
        <f t="shared" si="95"/>
        <v>0</v>
      </c>
      <c r="Q78" s="7">
        <f t="shared" si="96"/>
        <v>3</v>
      </c>
      <c r="R78" s="7">
        <f t="shared" si="97"/>
        <v>0</v>
      </c>
      <c r="S78" s="7">
        <v>2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98"/>
        <v>0</v>
      </c>
      <c r="AM78" s="11"/>
      <c r="AN78" s="10"/>
      <c r="AO78" s="11"/>
      <c r="AP78" s="10"/>
      <c r="AQ78" s="11"/>
      <c r="AR78" s="10"/>
      <c r="AS78" s="11"/>
      <c r="AT78" s="10"/>
      <c r="AU78" s="7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99"/>
        <v>0</v>
      </c>
      <c r="BF78" s="11"/>
      <c r="BG78" s="10"/>
      <c r="BH78" s="11"/>
      <c r="BI78" s="10"/>
      <c r="BJ78" s="11"/>
      <c r="BK78" s="10"/>
      <c r="BL78" s="11"/>
      <c r="BM78" s="10"/>
      <c r="BN78" s="7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100"/>
        <v>0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101"/>
        <v>0</v>
      </c>
      <c r="CR78" s="11"/>
      <c r="CS78" s="10"/>
      <c r="CT78" s="11"/>
      <c r="CU78" s="10"/>
      <c r="CV78" s="11">
        <v>60</v>
      </c>
      <c r="CW78" s="10" t="s">
        <v>60</v>
      </c>
      <c r="CX78" s="11"/>
      <c r="CY78" s="10"/>
      <c r="CZ78" s="7">
        <v>3</v>
      </c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102"/>
        <v>3</v>
      </c>
      <c r="DK78" s="11"/>
      <c r="DL78" s="10"/>
      <c r="DM78" s="11"/>
      <c r="DN78" s="10"/>
      <c r="DO78" s="11"/>
      <c r="DP78" s="10"/>
      <c r="DQ78" s="11"/>
      <c r="DR78" s="10"/>
      <c r="DS78" s="7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103"/>
        <v>0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104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105"/>
        <v>0</v>
      </c>
    </row>
    <row r="79" spans="1:171" ht="12">
      <c r="A79" s="13">
        <v>11</v>
      </c>
      <c r="B79" s="13">
        <v>1</v>
      </c>
      <c r="C79" s="13"/>
      <c r="D79" s="6" t="s">
        <v>164</v>
      </c>
      <c r="E79" s="3" t="s">
        <v>165</v>
      </c>
      <c r="F79" s="6">
        <f t="shared" si="85"/>
        <v>0</v>
      </c>
      <c r="G79" s="6">
        <f t="shared" si="86"/>
        <v>1</v>
      </c>
      <c r="H79" s="6">
        <f t="shared" si="87"/>
        <v>60</v>
      </c>
      <c r="I79" s="6">
        <f t="shared" si="88"/>
        <v>0</v>
      </c>
      <c r="J79" s="6">
        <f t="shared" si="89"/>
        <v>0</v>
      </c>
      <c r="K79" s="6">
        <f t="shared" si="90"/>
        <v>60</v>
      </c>
      <c r="L79" s="6">
        <f t="shared" si="91"/>
        <v>0</v>
      </c>
      <c r="M79" s="6">
        <f t="shared" si="92"/>
        <v>0</v>
      </c>
      <c r="N79" s="6">
        <f t="shared" si="93"/>
        <v>0</v>
      </c>
      <c r="O79" s="6">
        <f t="shared" si="94"/>
        <v>0</v>
      </c>
      <c r="P79" s="6">
        <f t="shared" si="95"/>
        <v>0</v>
      </c>
      <c r="Q79" s="7">
        <f t="shared" si="96"/>
        <v>3</v>
      </c>
      <c r="R79" s="7">
        <f t="shared" si="97"/>
        <v>0</v>
      </c>
      <c r="S79" s="7">
        <v>2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98"/>
        <v>0</v>
      </c>
      <c r="AM79" s="11"/>
      <c r="AN79" s="10"/>
      <c r="AO79" s="11"/>
      <c r="AP79" s="10"/>
      <c r="AQ79" s="11"/>
      <c r="AR79" s="10"/>
      <c r="AS79" s="11"/>
      <c r="AT79" s="10"/>
      <c r="AU79" s="7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99"/>
        <v>0</v>
      </c>
      <c r="BF79" s="11"/>
      <c r="BG79" s="10"/>
      <c r="BH79" s="11"/>
      <c r="BI79" s="10"/>
      <c r="BJ79" s="11"/>
      <c r="BK79" s="10"/>
      <c r="BL79" s="11"/>
      <c r="BM79" s="10"/>
      <c r="BN79" s="7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100"/>
        <v>0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101"/>
        <v>0</v>
      </c>
      <c r="CR79" s="11"/>
      <c r="CS79" s="10"/>
      <c r="CT79" s="11"/>
      <c r="CU79" s="10"/>
      <c r="CV79" s="11">
        <v>60</v>
      </c>
      <c r="CW79" s="10" t="s">
        <v>60</v>
      </c>
      <c r="CX79" s="11"/>
      <c r="CY79" s="10"/>
      <c r="CZ79" s="7">
        <v>3</v>
      </c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102"/>
        <v>3</v>
      </c>
      <c r="DK79" s="11"/>
      <c r="DL79" s="10"/>
      <c r="DM79" s="11"/>
      <c r="DN79" s="10"/>
      <c r="DO79" s="11"/>
      <c r="DP79" s="10"/>
      <c r="DQ79" s="11"/>
      <c r="DR79" s="10"/>
      <c r="DS79" s="7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103"/>
        <v>0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104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105"/>
        <v>0</v>
      </c>
    </row>
    <row r="80" spans="1:171" ht="12">
      <c r="A80" s="13">
        <v>12</v>
      </c>
      <c r="B80" s="13">
        <v>1</v>
      </c>
      <c r="C80" s="13"/>
      <c r="D80" s="6" t="s">
        <v>166</v>
      </c>
      <c r="E80" s="3" t="s">
        <v>167</v>
      </c>
      <c r="F80" s="6">
        <f t="shared" si="85"/>
        <v>1</v>
      </c>
      <c r="G80" s="6">
        <f t="shared" si="86"/>
        <v>0</v>
      </c>
      <c r="H80" s="6">
        <f t="shared" si="87"/>
        <v>60</v>
      </c>
      <c r="I80" s="6">
        <f t="shared" si="88"/>
        <v>0</v>
      </c>
      <c r="J80" s="6">
        <f t="shared" si="89"/>
        <v>0</v>
      </c>
      <c r="K80" s="6">
        <f t="shared" si="90"/>
        <v>60</v>
      </c>
      <c r="L80" s="6">
        <f t="shared" si="91"/>
        <v>0</v>
      </c>
      <c r="M80" s="6">
        <f t="shared" si="92"/>
        <v>0</v>
      </c>
      <c r="N80" s="6">
        <f t="shared" si="93"/>
        <v>0</v>
      </c>
      <c r="O80" s="6">
        <f t="shared" si="94"/>
        <v>0</v>
      </c>
      <c r="P80" s="6">
        <f t="shared" si="95"/>
        <v>0</v>
      </c>
      <c r="Q80" s="7">
        <f t="shared" si="96"/>
        <v>4</v>
      </c>
      <c r="R80" s="7">
        <f t="shared" si="97"/>
        <v>0</v>
      </c>
      <c r="S80" s="7">
        <v>2.6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98"/>
        <v>0</v>
      </c>
      <c r="AM80" s="11"/>
      <c r="AN80" s="10"/>
      <c r="AO80" s="11"/>
      <c r="AP80" s="10"/>
      <c r="AQ80" s="11"/>
      <c r="AR80" s="10"/>
      <c r="AS80" s="11"/>
      <c r="AT80" s="10"/>
      <c r="AU80" s="7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99"/>
        <v>0</v>
      </c>
      <c r="BF80" s="11"/>
      <c r="BG80" s="10"/>
      <c r="BH80" s="11"/>
      <c r="BI80" s="10"/>
      <c r="BJ80" s="11"/>
      <c r="BK80" s="10"/>
      <c r="BL80" s="11"/>
      <c r="BM80" s="10"/>
      <c r="BN80" s="7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100"/>
        <v>0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101"/>
        <v>0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102"/>
        <v>0</v>
      </c>
      <c r="DK80" s="11"/>
      <c r="DL80" s="10"/>
      <c r="DM80" s="11"/>
      <c r="DN80" s="10"/>
      <c r="DO80" s="11">
        <v>60</v>
      </c>
      <c r="DP80" s="10" t="s">
        <v>68</v>
      </c>
      <c r="DQ80" s="11"/>
      <c r="DR80" s="10"/>
      <c r="DS80" s="7">
        <v>4</v>
      </c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103"/>
        <v>4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104"/>
        <v>0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105"/>
        <v>0</v>
      </c>
    </row>
    <row r="81" spans="1:171" ht="12">
      <c r="A81" s="13">
        <v>12</v>
      </c>
      <c r="B81" s="13">
        <v>1</v>
      </c>
      <c r="C81" s="13"/>
      <c r="D81" s="6" t="s">
        <v>168</v>
      </c>
      <c r="E81" s="3" t="s">
        <v>169</v>
      </c>
      <c r="F81" s="6">
        <f t="shared" si="85"/>
        <v>1</v>
      </c>
      <c r="G81" s="6">
        <f t="shared" si="86"/>
        <v>0</v>
      </c>
      <c r="H81" s="6">
        <f t="shared" si="87"/>
        <v>60</v>
      </c>
      <c r="I81" s="6">
        <f t="shared" si="88"/>
        <v>0</v>
      </c>
      <c r="J81" s="6">
        <f t="shared" si="89"/>
        <v>0</v>
      </c>
      <c r="K81" s="6">
        <f t="shared" si="90"/>
        <v>60</v>
      </c>
      <c r="L81" s="6">
        <f t="shared" si="91"/>
        <v>0</v>
      </c>
      <c r="M81" s="6">
        <f t="shared" si="92"/>
        <v>0</v>
      </c>
      <c r="N81" s="6">
        <f t="shared" si="93"/>
        <v>0</v>
      </c>
      <c r="O81" s="6">
        <f t="shared" si="94"/>
        <v>0</v>
      </c>
      <c r="P81" s="6">
        <f t="shared" si="95"/>
        <v>0</v>
      </c>
      <c r="Q81" s="7">
        <f t="shared" si="96"/>
        <v>4</v>
      </c>
      <c r="R81" s="7">
        <f t="shared" si="97"/>
        <v>0</v>
      </c>
      <c r="S81" s="7">
        <v>2.6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98"/>
        <v>0</v>
      </c>
      <c r="AM81" s="11"/>
      <c r="AN81" s="10"/>
      <c r="AO81" s="11"/>
      <c r="AP81" s="10"/>
      <c r="AQ81" s="11"/>
      <c r="AR81" s="10"/>
      <c r="AS81" s="11"/>
      <c r="AT81" s="10"/>
      <c r="AU81" s="7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99"/>
        <v>0</v>
      </c>
      <c r="BF81" s="11"/>
      <c r="BG81" s="10"/>
      <c r="BH81" s="11"/>
      <c r="BI81" s="10"/>
      <c r="BJ81" s="11"/>
      <c r="BK81" s="10"/>
      <c r="BL81" s="11"/>
      <c r="BM81" s="10"/>
      <c r="BN81" s="7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100"/>
        <v>0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101"/>
        <v>0</v>
      </c>
      <c r="CR81" s="11"/>
      <c r="CS81" s="10"/>
      <c r="CT81" s="11"/>
      <c r="CU81" s="10"/>
      <c r="CV81" s="11"/>
      <c r="CW81" s="10"/>
      <c r="CX81" s="11"/>
      <c r="CY81" s="10"/>
      <c r="CZ81" s="7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102"/>
        <v>0</v>
      </c>
      <c r="DK81" s="11"/>
      <c r="DL81" s="10"/>
      <c r="DM81" s="11"/>
      <c r="DN81" s="10"/>
      <c r="DO81" s="11">
        <v>60</v>
      </c>
      <c r="DP81" s="10" t="s">
        <v>68</v>
      </c>
      <c r="DQ81" s="11"/>
      <c r="DR81" s="10"/>
      <c r="DS81" s="7">
        <v>4</v>
      </c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103"/>
        <v>4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104"/>
        <v>0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105"/>
        <v>0</v>
      </c>
    </row>
    <row r="82" spans="1:171" ht="12">
      <c r="A82" s="13">
        <v>1</v>
      </c>
      <c r="B82" s="13">
        <v>1</v>
      </c>
      <c r="C82" s="13"/>
      <c r="D82" s="6" t="s">
        <v>170</v>
      </c>
      <c r="E82" s="3" t="s">
        <v>171</v>
      </c>
      <c r="F82" s="6">
        <f t="shared" si="85"/>
        <v>0</v>
      </c>
      <c r="G82" s="6">
        <f t="shared" si="86"/>
        <v>2</v>
      </c>
      <c r="H82" s="6">
        <f t="shared" si="87"/>
        <v>60</v>
      </c>
      <c r="I82" s="6">
        <f t="shared" si="88"/>
        <v>15</v>
      </c>
      <c r="J82" s="6">
        <f t="shared" si="89"/>
        <v>0</v>
      </c>
      <c r="K82" s="6">
        <f t="shared" si="90"/>
        <v>0</v>
      </c>
      <c r="L82" s="6">
        <f t="shared" si="91"/>
        <v>0</v>
      </c>
      <c r="M82" s="6">
        <f t="shared" si="92"/>
        <v>45</v>
      </c>
      <c r="N82" s="6">
        <f t="shared" si="93"/>
        <v>0</v>
      </c>
      <c r="O82" s="6">
        <f t="shared" si="94"/>
        <v>0</v>
      </c>
      <c r="P82" s="6">
        <f t="shared" si="95"/>
        <v>0</v>
      </c>
      <c r="Q82" s="7">
        <f t="shared" si="96"/>
        <v>4</v>
      </c>
      <c r="R82" s="7">
        <f t="shared" si="97"/>
        <v>3</v>
      </c>
      <c r="S82" s="7">
        <v>2.48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98"/>
        <v>0</v>
      </c>
      <c r="AM82" s="11"/>
      <c r="AN82" s="10"/>
      <c r="AO82" s="11"/>
      <c r="AP82" s="10"/>
      <c r="AQ82" s="11"/>
      <c r="AR82" s="10"/>
      <c r="AS82" s="11"/>
      <c r="AT82" s="10"/>
      <c r="AU82" s="7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99"/>
        <v>0</v>
      </c>
      <c r="BF82" s="11">
        <v>15</v>
      </c>
      <c r="BG82" s="10" t="s">
        <v>60</v>
      </c>
      <c r="BH82" s="11"/>
      <c r="BI82" s="10"/>
      <c r="BJ82" s="11"/>
      <c r="BK82" s="10"/>
      <c r="BL82" s="11"/>
      <c r="BM82" s="10"/>
      <c r="BN82" s="7">
        <v>1</v>
      </c>
      <c r="BO82" s="11">
        <v>45</v>
      </c>
      <c r="BP82" s="10" t="s">
        <v>60</v>
      </c>
      <c r="BQ82" s="11"/>
      <c r="BR82" s="10"/>
      <c r="BS82" s="11"/>
      <c r="BT82" s="10"/>
      <c r="BU82" s="11"/>
      <c r="BV82" s="10"/>
      <c r="BW82" s="7">
        <v>3</v>
      </c>
      <c r="BX82" s="7">
        <f t="shared" si="100"/>
        <v>4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101"/>
        <v>0</v>
      </c>
      <c r="CR82" s="11"/>
      <c r="CS82" s="10"/>
      <c r="CT82" s="11"/>
      <c r="CU82" s="10"/>
      <c r="CV82" s="11"/>
      <c r="CW82" s="10"/>
      <c r="CX82" s="11"/>
      <c r="CY82" s="10"/>
      <c r="CZ82" s="7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102"/>
        <v>0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103"/>
        <v>0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104"/>
        <v>0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105"/>
        <v>0</v>
      </c>
    </row>
    <row r="83" spans="1:171" ht="12">
      <c r="A83" s="13">
        <v>1</v>
      </c>
      <c r="B83" s="13">
        <v>1</v>
      </c>
      <c r="C83" s="13"/>
      <c r="D83" s="6" t="s">
        <v>172</v>
      </c>
      <c r="E83" s="3" t="s">
        <v>173</v>
      </c>
      <c r="F83" s="6">
        <f t="shared" si="85"/>
        <v>0</v>
      </c>
      <c r="G83" s="6">
        <f t="shared" si="86"/>
        <v>2</v>
      </c>
      <c r="H83" s="6">
        <f t="shared" si="87"/>
        <v>60</v>
      </c>
      <c r="I83" s="6">
        <f t="shared" si="88"/>
        <v>15</v>
      </c>
      <c r="J83" s="6">
        <f t="shared" si="89"/>
        <v>0</v>
      </c>
      <c r="K83" s="6">
        <f t="shared" si="90"/>
        <v>0</v>
      </c>
      <c r="L83" s="6">
        <f t="shared" si="91"/>
        <v>0</v>
      </c>
      <c r="M83" s="6">
        <f t="shared" si="92"/>
        <v>45</v>
      </c>
      <c r="N83" s="6">
        <f t="shared" si="93"/>
        <v>0</v>
      </c>
      <c r="O83" s="6">
        <f t="shared" si="94"/>
        <v>0</v>
      </c>
      <c r="P83" s="6">
        <f t="shared" si="95"/>
        <v>0</v>
      </c>
      <c r="Q83" s="7">
        <f t="shared" si="96"/>
        <v>4</v>
      </c>
      <c r="R83" s="7">
        <f t="shared" si="97"/>
        <v>3</v>
      </c>
      <c r="S83" s="7">
        <v>2.6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98"/>
        <v>0</v>
      </c>
      <c r="AM83" s="11"/>
      <c r="AN83" s="10"/>
      <c r="AO83" s="11"/>
      <c r="AP83" s="10"/>
      <c r="AQ83" s="11"/>
      <c r="AR83" s="10"/>
      <c r="AS83" s="11"/>
      <c r="AT83" s="10"/>
      <c r="AU83" s="7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99"/>
        <v>0</v>
      </c>
      <c r="BF83" s="11">
        <v>15</v>
      </c>
      <c r="BG83" s="10" t="s">
        <v>60</v>
      </c>
      <c r="BH83" s="11"/>
      <c r="BI83" s="10"/>
      <c r="BJ83" s="11"/>
      <c r="BK83" s="10"/>
      <c r="BL83" s="11"/>
      <c r="BM83" s="10"/>
      <c r="BN83" s="7">
        <v>1</v>
      </c>
      <c r="BO83" s="11">
        <v>45</v>
      </c>
      <c r="BP83" s="10" t="s">
        <v>60</v>
      </c>
      <c r="BQ83" s="11"/>
      <c r="BR83" s="10"/>
      <c r="BS83" s="11"/>
      <c r="BT83" s="10"/>
      <c r="BU83" s="11"/>
      <c r="BV83" s="10"/>
      <c r="BW83" s="7">
        <v>3</v>
      </c>
      <c r="BX83" s="7">
        <f t="shared" si="100"/>
        <v>4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101"/>
        <v>0</v>
      </c>
      <c r="CR83" s="11"/>
      <c r="CS83" s="10"/>
      <c r="CT83" s="11"/>
      <c r="CU83" s="10"/>
      <c r="CV83" s="11"/>
      <c r="CW83" s="10"/>
      <c r="CX83" s="11"/>
      <c r="CY83" s="10"/>
      <c r="CZ83" s="7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102"/>
        <v>0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103"/>
        <v>0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104"/>
        <v>0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105"/>
        <v>0</v>
      </c>
    </row>
    <row r="84" spans="1:171" ht="12">
      <c r="A84" s="13">
        <v>2</v>
      </c>
      <c r="B84" s="13">
        <v>1</v>
      </c>
      <c r="C84" s="13"/>
      <c r="D84" s="6" t="s">
        <v>174</v>
      </c>
      <c r="E84" s="3" t="s">
        <v>175</v>
      </c>
      <c r="F84" s="6">
        <f t="shared" si="85"/>
        <v>0</v>
      </c>
      <c r="G84" s="6">
        <f t="shared" si="86"/>
        <v>2</v>
      </c>
      <c r="H84" s="6">
        <f t="shared" si="87"/>
        <v>60</v>
      </c>
      <c r="I84" s="6">
        <f t="shared" si="88"/>
        <v>30</v>
      </c>
      <c r="J84" s="6">
        <f t="shared" si="89"/>
        <v>0</v>
      </c>
      <c r="K84" s="6">
        <f t="shared" si="90"/>
        <v>0</v>
      </c>
      <c r="L84" s="6">
        <f t="shared" si="91"/>
        <v>0</v>
      </c>
      <c r="M84" s="6">
        <f t="shared" si="92"/>
        <v>30</v>
      </c>
      <c r="N84" s="6">
        <f t="shared" si="93"/>
        <v>0</v>
      </c>
      <c r="O84" s="6">
        <f t="shared" si="94"/>
        <v>0</v>
      </c>
      <c r="P84" s="6">
        <f t="shared" si="95"/>
        <v>0</v>
      </c>
      <c r="Q84" s="7">
        <f t="shared" si="96"/>
        <v>3</v>
      </c>
      <c r="R84" s="7">
        <f t="shared" si="97"/>
        <v>1.5</v>
      </c>
      <c r="S84" s="7">
        <v>2.58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98"/>
        <v>0</v>
      </c>
      <c r="AM84" s="11"/>
      <c r="AN84" s="10"/>
      <c r="AO84" s="11"/>
      <c r="AP84" s="10"/>
      <c r="AQ84" s="11"/>
      <c r="AR84" s="10"/>
      <c r="AS84" s="11"/>
      <c r="AT84" s="10"/>
      <c r="AU84" s="7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99"/>
        <v>0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100"/>
        <v>0</v>
      </c>
      <c r="BY84" s="11">
        <v>30</v>
      </c>
      <c r="BZ84" s="10" t="s">
        <v>60</v>
      </c>
      <c r="CA84" s="11"/>
      <c r="CB84" s="10"/>
      <c r="CC84" s="11"/>
      <c r="CD84" s="10"/>
      <c r="CE84" s="11"/>
      <c r="CF84" s="10"/>
      <c r="CG84" s="7">
        <v>1.5</v>
      </c>
      <c r="CH84" s="11">
        <v>30</v>
      </c>
      <c r="CI84" s="10" t="s">
        <v>60</v>
      </c>
      <c r="CJ84" s="11"/>
      <c r="CK84" s="10"/>
      <c r="CL84" s="11"/>
      <c r="CM84" s="10"/>
      <c r="CN84" s="11"/>
      <c r="CO84" s="10"/>
      <c r="CP84" s="7">
        <v>1.5</v>
      </c>
      <c r="CQ84" s="7">
        <f t="shared" si="101"/>
        <v>3</v>
      </c>
      <c r="CR84" s="11"/>
      <c r="CS84" s="10"/>
      <c r="CT84" s="11"/>
      <c r="CU84" s="10"/>
      <c r="CV84" s="11"/>
      <c r="CW84" s="10"/>
      <c r="CX84" s="11"/>
      <c r="CY84" s="10"/>
      <c r="CZ84" s="7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102"/>
        <v>0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103"/>
        <v>0</v>
      </c>
      <c r="ED84" s="11"/>
      <c r="EE84" s="10"/>
      <c r="EF84" s="11"/>
      <c r="EG84" s="10"/>
      <c r="EH84" s="11"/>
      <c r="EI84" s="10"/>
      <c r="EJ84" s="11"/>
      <c r="EK84" s="10"/>
      <c r="EL84" s="7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104"/>
        <v>0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105"/>
        <v>0</v>
      </c>
    </row>
    <row r="85" spans="1:171" ht="12">
      <c r="A85" s="13">
        <v>2</v>
      </c>
      <c r="B85" s="13">
        <v>1</v>
      </c>
      <c r="C85" s="13"/>
      <c r="D85" s="6" t="s">
        <v>176</v>
      </c>
      <c r="E85" s="3" t="s">
        <v>177</v>
      </c>
      <c r="F85" s="6">
        <f t="shared" si="85"/>
        <v>0</v>
      </c>
      <c r="G85" s="6">
        <f t="shared" si="86"/>
        <v>2</v>
      </c>
      <c r="H85" s="6">
        <f t="shared" si="87"/>
        <v>60</v>
      </c>
      <c r="I85" s="6">
        <f t="shared" si="88"/>
        <v>30</v>
      </c>
      <c r="J85" s="6">
        <f t="shared" si="89"/>
        <v>0</v>
      </c>
      <c r="K85" s="6">
        <f t="shared" si="90"/>
        <v>0</v>
      </c>
      <c r="L85" s="6">
        <f t="shared" si="91"/>
        <v>0</v>
      </c>
      <c r="M85" s="6">
        <f t="shared" si="92"/>
        <v>30</v>
      </c>
      <c r="N85" s="6">
        <f t="shared" si="93"/>
        <v>0</v>
      </c>
      <c r="O85" s="6">
        <f t="shared" si="94"/>
        <v>0</v>
      </c>
      <c r="P85" s="6">
        <f t="shared" si="95"/>
        <v>0</v>
      </c>
      <c r="Q85" s="7">
        <f t="shared" si="96"/>
        <v>3</v>
      </c>
      <c r="R85" s="7">
        <f t="shared" si="97"/>
        <v>1.5</v>
      </c>
      <c r="S85" s="7">
        <v>2.56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98"/>
        <v>0</v>
      </c>
      <c r="AM85" s="11"/>
      <c r="AN85" s="10"/>
      <c r="AO85" s="11"/>
      <c r="AP85" s="10"/>
      <c r="AQ85" s="11"/>
      <c r="AR85" s="10"/>
      <c r="AS85" s="11"/>
      <c r="AT85" s="10"/>
      <c r="AU85" s="7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99"/>
        <v>0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100"/>
        <v>0</v>
      </c>
      <c r="BY85" s="11">
        <v>30</v>
      </c>
      <c r="BZ85" s="10" t="s">
        <v>60</v>
      </c>
      <c r="CA85" s="11"/>
      <c r="CB85" s="10"/>
      <c r="CC85" s="11"/>
      <c r="CD85" s="10"/>
      <c r="CE85" s="11"/>
      <c r="CF85" s="10"/>
      <c r="CG85" s="7">
        <v>1.5</v>
      </c>
      <c r="CH85" s="11">
        <v>30</v>
      </c>
      <c r="CI85" s="10" t="s">
        <v>60</v>
      </c>
      <c r="CJ85" s="11"/>
      <c r="CK85" s="10"/>
      <c r="CL85" s="11"/>
      <c r="CM85" s="10"/>
      <c r="CN85" s="11"/>
      <c r="CO85" s="10"/>
      <c r="CP85" s="7">
        <v>1.5</v>
      </c>
      <c r="CQ85" s="7">
        <f t="shared" si="101"/>
        <v>3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102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103"/>
        <v>0</v>
      </c>
      <c r="ED85" s="11"/>
      <c r="EE85" s="10"/>
      <c r="EF85" s="11"/>
      <c r="EG85" s="10"/>
      <c r="EH85" s="11"/>
      <c r="EI85" s="10"/>
      <c r="EJ85" s="11"/>
      <c r="EK85" s="10"/>
      <c r="EL85" s="7"/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104"/>
        <v>0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105"/>
        <v>0</v>
      </c>
    </row>
    <row r="86" spans="1:171" ht="12">
      <c r="A86" s="13">
        <v>2</v>
      </c>
      <c r="B86" s="13">
        <v>1</v>
      </c>
      <c r="C86" s="13"/>
      <c r="D86" s="6" t="s">
        <v>178</v>
      </c>
      <c r="E86" s="3" t="s">
        <v>179</v>
      </c>
      <c r="F86" s="6">
        <f t="shared" si="85"/>
        <v>0</v>
      </c>
      <c r="G86" s="6">
        <f t="shared" si="86"/>
        <v>2</v>
      </c>
      <c r="H86" s="6">
        <f t="shared" si="87"/>
        <v>60</v>
      </c>
      <c r="I86" s="6">
        <f t="shared" si="88"/>
        <v>30</v>
      </c>
      <c r="J86" s="6">
        <f t="shared" si="89"/>
        <v>0</v>
      </c>
      <c r="K86" s="6">
        <f t="shared" si="90"/>
        <v>0</v>
      </c>
      <c r="L86" s="6">
        <f t="shared" si="91"/>
        <v>0</v>
      </c>
      <c r="M86" s="6">
        <f t="shared" si="92"/>
        <v>30</v>
      </c>
      <c r="N86" s="6">
        <f t="shared" si="93"/>
        <v>0</v>
      </c>
      <c r="O86" s="6">
        <f t="shared" si="94"/>
        <v>0</v>
      </c>
      <c r="P86" s="6">
        <f t="shared" si="95"/>
        <v>0</v>
      </c>
      <c r="Q86" s="7">
        <f t="shared" si="96"/>
        <v>3</v>
      </c>
      <c r="R86" s="7">
        <f t="shared" si="97"/>
        <v>1.5</v>
      </c>
      <c r="S86" s="7">
        <v>2.56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98"/>
        <v>0</v>
      </c>
      <c r="AM86" s="11"/>
      <c r="AN86" s="10"/>
      <c r="AO86" s="11"/>
      <c r="AP86" s="10"/>
      <c r="AQ86" s="11"/>
      <c r="AR86" s="10"/>
      <c r="AS86" s="11"/>
      <c r="AT86" s="10"/>
      <c r="AU86" s="7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99"/>
        <v>0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100"/>
        <v>0</v>
      </c>
      <c r="BY86" s="11">
        <v>30</v>
      </c>
      <c r="BZ86" s="10" t="s">
        <v>60</v>
      </c>
      <c r="CA86" s="11"/>
      <c r="CB86" s="10"/>
      <c r="CC86" s="11"/>
      <c r="CD86" s="10"/>
      <c r="CE86" s="11"/>
      <c r="CF86" s="10"/>
      <c r="CG86" s="7">
        <v>1.5</v>
      </c>
      <c r="CH86" s="11">
        <v>30</v>
      </c>
      <c r="CI86" s="10" t="s">
        <v>60</v>
      </c>
      <c r="CJ86" s="11"/>
      <c r="CK86" s="10"/>
      <c r="CL86" s="11"/>
      <c r="CM86" s="10"/>
      <c r="CN86" s="11"/>
      <c r="CO86" s="10"/>
      <c r="CP86" s="7">
        <v>1.5</v>
      </c>
      <c r="CQ86" s="7">
        <f t="shared" si="101"/>
        <v>3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102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103"/>
        <v>0</v>
      </c>
      <c r="ED86" s="11"/>
      <c r="EE86" s="10"/>
      <c r="EF86" s="11"/>
      <c r="EG86" s="10"/>
      <c r="EH86" s="11"/>
      <c r="EI86" s="10"/>
      <c r="EJ86" s="11"/>
      <c r="EK86" s="10"/>
      <c r="EL86" s="7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104"/>
        <v>0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105"/>
        <v>0</v>
      </c>
    </row>
    <row r="87" spans="1:171" ht="12">
      <c r="A87" s="13">
        <v>2</v>
      </c>
      <c r="B87" s="13">
        <v>1</v>
      </c>
      <c r="C87" s="13"/>
      <c r="D87" s="6" t="s">
        <v>180</v>
      </c>
      <c r="E87" s="3" t="s">
        <v>181</v>
      </c>
      <c r="F87" s="6">
        <f t="shared" si="85"/>
        <v>0</v>
      </c>
      <c r="G87" s="6">
        <f t="shared" si="86"/>
        <v>2</v>
      </c>
      <c r="H87" s="6">
        <f t="shared" si="87"/>
        <v>60</v>
      </c>
      <c r="I87" s="6">
        <f t="shared" si="88"/>
        <v>30</v>
      </c>
      <c r="J87" s="6">
        <f t="shared" si="89"/>
        <v>0</v>
      </c>
      <c r="K87" s="6">
        <f t="shared" si="90"/>
        <v>0</v>
      </c>
      <c r="L87" s="6">
        <f t="shared" si="91"/>
        <v>0</v>
      </c>
      <c r="M87" s="6">
        <f t="shared" si="92"/>
        <v>30</v>
      </c>
      <c r="N87" s="6">
        <f t="shared" si="93"/>
        <v>0</v>
      </c>
      <c r="O87" s="6">
        <f t="shared" si="94"/>
        <v>0</v>
      </c>
      <c r="P87" s="6">
        <f t="shared" si="95"/>
        <v>0</v>
      </c>
      <c r="Q87" s="7">
        <f t="shared" si="96"/>
        <v>3</v>
      </c>
      <c r="R87" s="7">
        <f t="shared" si="97"/>
        <v>1.5</v>
      </c>
      <c r="S87" s="7">
        <v>2.6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98"/>
        <v>0</v>
      </c>
      <c r="AM87" s="11"/>
      <c r="AN87" s="10"/>
      <c r="AO87" s="11"/>
      <c r="AP87" s="10"/>
      <c r="AQ87" s="11"/>
      <c r="AR87" s="10"/>
      <c r="AS87" s="11"/>
      <c r="AT87" s="10"/>
      <c r="AU87" s="7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99"/>
        <v>0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100"/>
        <v>0</v>
      </c>
      <c r="BY87" s="11">
        <v>30</v>
      </c>
      <c r="BZ87" s="10" t="s">
        <v>60</v>
      </c>
      <c r="CA87" s="11"/>
      <c r="CB87" s="10"/>
      <c r="CC87" s="11"/>
      <c r="CD87" s="10"/>
      <c r="CE87" s="11"/>
      <c r="CF87" s="10"/>
      <c r="CG87" s="7">
        <v>1.5</v>
      </c>
      <c r="CH87" s="11">
        <v>30</v>
      </c>
      <c r="CI87" s="10" t="s">
        <v>60</v>
      </c>
      <c r="CJ87" s="11"/>
      <c r="CK87" s="10"/>
      <c r="CL87" s="11"/>
      <c r="CM87" s="10"/>
      <c r="CN87" s="11"/>
      <c r="CO87" s="10"/>
      <c r="CP87" s="7">
        <v>1.5</v>
      </c>
      <c r="CQ87" s="7">
        <f t="shared" si="101"/>
        <v>3</v>
      </c>
      <c r="CR87" s="11"/>
      <c r="CS87" s="10"/>
      <c r="CT87" s="11"/>
      <c r="CU87" s="10"/>
      <c r="CV87" s="11"/>
      <c r="CW87" s="10"/>
      <c r="CX87" s="11"/>
      <c r="CY87" s="10"/>
      <c r="CZ87" s="7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102"/>
        <v>0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103"/>
        <v>0</v>
      </c>
      <c r="ED87" s="11"/>
      <c r="EE87" s="10"/>
      <c r="EF87" s="11"/>
      <c r="EG87" s="10"/>
      <c r="EH87" s="11"/>
      <c r="EI87" s="10"/>
      <c r="EJ87" s="11"/>
      <c r="EK87" s="10"/>
      <c r="EL87" s="7"/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104"/>
        <v>0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105"/>
        <v>0</v>
      </c>
    </row>
    <row r="88" spans="1:171" ht="12">
      <c r="A88" s="13">
        <v>8</v>
      </c>
      <c r="B88" s="13">
        <v>1</v>
      </c>
      <c r="C88" s="13"/>
      <c r="D88" s="6" t="s">
        <v>182</v>
      </c>
      <c r="E88" s="3" t="s">
        <v>183</v>
      </c>
      <c r="F88" s="6">
        <f t="shared" si="85"/>
        <v>0</v>
      </c>
      <c r="G88" s="6">
        <f t="shared" si="86"/>
        <v>2</v>
      </c>
      <c r="H88" s="6">
        <f t="shared" si="87"/>
        <v>30</v>
      </c>
      <c r="I88" s="6">
        <f t="shared" si="88"/>
        <v>15</v>
      </c>
      <c r="J88" s="6">
        <f t="shared" si="89"/>
        <v>0</v>
      </c>
      <c r="K88" s="6">
        <f t="shared" si="90"/>
        <v>0</v>
      </c>
      <c r="L88" s="6">
        <f t="shared" si="91"/>
        <v>0</v>
      </c>
      <c r="M88" s="6">
        <f t="shared" si="92"/>
        <v>15</v>
      </c>
      <c r="N88" s="6">
        <f t="shared" si="93"/>
        <v>0</v>
      </c>
      <c r="O88" s="6">
        <f t="shared" si="94"/>
        <v>0</v>
      </c>
      <c r="P88" s="6">
        <f t="shared" si="95"/>
        <v>0</v>
      </c>
      <c r="Q88" s="7">
        <f t="shared" si="96"/>
        <v>2</v>
      </c>
      <c r="R88" s="7">
        <f t="shared" si="97"/>
        <v>1</v>
      </c>
      <c r="S88" s="7">
        <v>1.28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98"/>
        <v>0</v>
      </c>
      <c r="AM88" s="11"/>
      <c r="AN88" s="10"/>
      <c r="AO88" s="11"/>
      <c r="AP88" s="10"/>
      <c r="AQ88" s="11"/>
      <c r="AR88" s="10"/>
      <c r="AS88" s="11"/>
      <c r="AT88" s="10"/>
      <c r="AU88" s="7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99"/>
        <v>0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100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101"/>
        <v>0</v>
      </c>
      <c r="CR88" s="11">
        <v>15</v>
      </c>
      <c r="CS88" s="10" t="s">
        <v>60</v>
      </c>
      <c r="CT88" s="11"/>
      <c r="CU88" s="10"/>
      <c r="CV88" s="11"/>
      <c r="CW88" s="10"/>
      <c r="CX88" s="11"/>
      <c r="CY88" s="10"/>
      <c r="CZ88" s="7">
        <v>1</v>
      </c>
      <c r="DA88" s="11">
        <v>15</v>
      </c>
      <c r="DB88" s="10" t="s">
        <v>60</v>
      </c>
      <c r="DC88" s="11"/>
      <c r="DD88" s="10"/>
      <c r="DE88" s="11"/>
      <c r="DF88" s="10"/>
      <c r="DG88" s="11"/>
      <c r="DH88" s="10"/>
      <c r="DI88" s="7">
        <v>1</v>
      </c>
      <c r="DJ88" s="7">
        <f t="shared" si="102"/>
        <v>2</v>
      </c>
      <c r="DK88" s="11"/>
      <c r="DL88" s="10"/>
      <c r="DM88" s="11"/>
      <c r="DN88" s="10"/>
      <c r="DO88" s="11"/>
      <c r="DP88" s="10"/>
      <c r="DQ88" s="11"/>
      <c r="DR88" s="10"/>
      <c r="DS88" s="7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103"/>
        <v>0</v>
      </c>
      <c r="ED88" s="11"/>
      <c r="EE88" s="10"/>
      <c r="EF88" s="11"/>
      <c r="EG88" s="10"/>
      <c r="EH88" s="11"/>
      <c r="EI88" s="10"/>
      <c r="EJ88" s="11"/>
      <c r="EK88" s="10"/>
      <c r="EL88" s="7"/>
      <c r="EM88" s="11"/>
      <c r="EN88" s="10"/>
      <c r="EO88" s="11"/>
      <c r="EP88" s="10"/>
      <c r="EQ88" s="11"/>
      <c r="ER88" s="10"/>
      <c r="ES88" s="11"/>
      <c r="ET88" s="10"/>
      <c r="EU88" s="7"/>
      <c r="EV88" s="7">
        <f t="shared" si="104"/>
        <v>0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105"/>
        <v>0</v>
      </c>
    </row>
    <row r="89" spans="1:171" ht="12">
      <c r="A89" s="13">
        <v>8</v>
      </c>
      <c r="B89" s="13">
        <v>1</v>
      </c>
      <c r="C89" s="13"/>
      <c r="D89" s="6" t="s">
        <v>184</v>
      </c>
      <c r="E89" s="3" t="s">
        <v>185</v>
      </c>
      <c r="F89" s="6">
        <f t="shared" si="85"/>
        <v>0</v>
      </c>
      <c r="G89" s="6">
        <f t="shared" si="86"/>
        <v>2</v>
      </c>
      <c r="H89" s="6">
        <f t="shared" si="87"/>
        <v>30</v>
      </c>
      <c r="I89" s="6">
        <f t="shared" si="88"/>
        <v>15</v>
      </c>
      <c r="J89" s="6">
        <f t="shared" si="89"/>
        <v>0</v>
      </c>
      <c r="K89" s="6">
        <f t="shared" si="90"/>
        <v>0</v>
      </c>
      <c r="L89" s="6">
        <f t="shared" si="91"/>
        <v>0</v>
      </c>
      <c r="M89" s="6">
        <f t="shared" si="92"/>
        <v>15</v>
      </c>
      <c r="N89" s="6">
        <f t="shared" si="93"/>
        <v>0</v>
      </c>
      <c r="O89" s="6">
        <f t="shared" si="94"/>
        <v>0</v>
      </c>
      <c r="P89" s="6">
        <f t="shared" si="95"/>
        <v>0</v>
      </c>
      <c r="Q89" s="7">
        <f t="shared" si="96"/>
        <v>2</v>
      </c>
      <c r="R89" s="7">
        <f t="shared" si="97"/>
        <v>1</v>
      </c>
      <c r="S89" s="7">
        <v>1.28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98"/>
        <v>0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99"/>
        <v>0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100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101"/>
        <v>0</v>
      </c>
      <c r="CR89" s="11">
        <v>15</v>
      </c>
      <c r="CS89" s="10" t="s">
        <v>60</v>
      </c>
      <c r="CT89" s="11"/>
      <c r="CU89" s="10"/>
      <c r="CV89" s="11"/>
      <c r="CW89" s="10"/>
      <c r="CX89" s="11"/>
      <c r="CY89" s="10"/>
      <c r="CZ89" s="7">
        <v>1</v>
      </c>
      <c r="DA89" s="11">
        <v>15</v>
      </c>
      <c r="DB89" s="10" t="s">
        <v>60</v>
      </c>
      <c r="DC89" s="11"/>
      <c r="DD89" s="10"/>
      <c r="DE89" s="11"/>
      <c r="DF89" s="10"/>
      <c r="DG89" s="11"/>
      <c r="DH89" s="10"/>
      <c r="DI89" s="7">
        <v>1</v>
      </c>
      <c r="DJ89" s="7">
        <f t="shared" si="102"/>
        <v>2</v>
      </c>
      <c r="DK89" s="11"/>
      <c r="DL89" s="10"/>
      <c r="DM89" s="11"/>
      <c r="DN89" s="10"/>
      <c r="DO89" s="11"/>
      <c r="DP89" s="10"/>
      <c r="DQ89" s="11"/>
      <c r="DR89" s="10"/>
      <c r="DS89" s="7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103"/>
        <v>0</v>
      </c>
      <c r="ED89" s="11"/>
      <c r="EE89" s="10"/>
      <c r="EF89" s="11"/>
      <c r="EG89" s="10"/>
      <c r="EH89" s="11"/>
      <c r="EI89" s="10"/>
      <c r="EJ89" s="11"/>
      <c r="EK89" s="10"/>
      <c r="EL89" s="7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t="shared" si="104"/>
        <v>0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105"/>
        <v>0</v>
      </c>
    </row>
    <row r="90" spans="1:171" ht="12">
      <c r="A90" s="13">
        <v>8</v>
      </c>
      <c r="B90" s="13">
        <v>1</v>
      </c>
      <c r="C90" s="13"/>
      <c r="D90" s="6" t="s">
        <v>186</v>
      </c>
      <c r="E90" s="3" t="s">
        <v>187</v>
      </c>
      <c r="F90" s="6">
        <f t="shared" si="85"/>
        <v>0</v>
      </c>
      <c r="G90" s="6">
        <f t="shared" si="86"/>
        <v>2</v>
      </c>
      <c r="H90" s="6">
        <f t="shared" si="87"/>
        <v>30</v>
      </c>
      <c r="I90" s="6">
        <f t="shared" si="88"/>
        <v>15</v>
      </c>
      <c r="J90" s="6">
        <f t="shared" si="89"/>
        <v>0</v>
      </c>
      <c r="K90" s="6">
        <f t="shared" si="90"/>
        <v>0</v>
      </c>
      <c r="L90" s="6">
        <f t="shared" si="91"/>
        <v>0</v>
      </c>
      <c r="M90" s="6">
        <f t="shared" si="92"/>
        <v>15</v>
      </c>
      <c r="N90" s="6">
        <f t="shared" si="93"/>
        <v>0</v>
      </c>
      <c r="O90" s="6">
        <f t="shared" si="94"/>
        <v>0</v>
      </c>
      <c r="P90" s="6">
        <f t="shared" si="95"/>
        <v>0</v>
      </c>
      <c r="Q90" s="7">
        <f t="shared" si="96"/>
        <v>2</v>
      </c>
      <c r="R90" s="7">
        <f t="shared" si="97"/>
        <v>1</v>
      </c>
      <c r="S90" s="7">
        <v>1.3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98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99"/>
        <v>0</v>
      </c>
      <c r="BF90" s="11"/>
      <c r="BG90" s="10"/>
      <c r="BH90" s="11"/>
      <c r="BI90" s="10"/>
      <c r="BJ90" s="11"/>
      <c r="BK90" s="10"/>
      <c r="BL90" s="11"/>
      <c r="BM90" s="10"/>
      <c r="BN90" s="7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100"/>
        <v>0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101"/>
        <v>0</v>
      </c>
      <c r="CR90" s="11">
        <v>15</v>
      </c>
      <c r="CS90" s="10" t="s">
        <v>60</v>
      </c>
      <c r="CT90" s="11"/>
      <c r="CU90" s="10"/>
      <c r="CV90" s="11"/>
      <c r="CW90" s="10"/>
      <c r="CX90" s="11"/>
      <c r="CY90" s="10"/>
      <c r="CZ90" s="7">
        <v>1</v>
      </c>
      <c r="DA90" s="11">
        <v>15</v>
      </c>
      <c r="DB90" s="10" t="s">
        <v>60</v>
      </c>
      <c r="DC90" s="11"/>
      <c r="DD90" s="10"/>
      <c r="DE90" s="11"/>
      <c r="DF90" s="10"/>
      <c r="DG90" s="11"/>
      <c r="DH90" s="10"/>
      <c r="DI90" s="7">
        <v>1</v>
      </c>
      <c r="DJ90" s="7">
        <f t="shared" si="102"/>
        <v>2</v>
      </c>
      <c r="DK90" s="11"/>
      <c r="DL90" s="10"/>
      <c r="DM90" s="11"/>
      <c r="DN90" s="10"/>
      <c r="DO90" s="11"/>
      <c r="DP90" s="10"/>
      <c r="DQ90" s="11"/>
      <c r="DR90" s="10"/>
      <c r="DS90" s="7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103"/>
        <v>0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104"/>
        <v>0</v>
      </c>
      <c r="EW90" s="11"/>
      <c r="EX90" s="10"/>
      <c r="EY90" s="11"/>
      <c r="EZ90" s="10"/>
      <c r="FA90" s="11"/>
      <c r="FB90" s="10"/>
      <c r="FC90" s="11"/>
      <c r="FD90" s="10"/>
      <c r="FE90" s="7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105"/>
        <v>0</v>
      </c>
    </row>
    <row r="91" spans="1:171" ht="12">
      <c r="A91" s="13">
        <v>8</v>
      </c>
      <c r="B91" s="13">
        <v>1</v>
      </c>
      <c r="C91" s="13"/>
      <c r="D91" s="6" t="s">
        <v>188</v>
      </c>
      <c r="E91" s="3" t="s">
        <v>189</v>
      </c>
      <c r="F91" s="6">
        <f t="shared" si="85"/>
        <v>0</v>
      </c>
      <c r="G91" s="6">
        <f t="shared" si="86"/>
        <v>2</v>
      </c>
      <c r="H91" s="6">
        <f t="shared" si="87"/>
        <v>30</v>
      </c>
      <c r="I91" s="6">
        <f t="shared" si="88"/>
        <v>15</v>
      </c>
      <c r="J91" s="6">
        <f t="shared" si="89"/>
        <v>0</v>
      </c>
      <c r="K91" s="6">
        <f t="shared" si="90"/>
        <v>0</v>
      </c>
      <c r="L91" s="6">
        <f t="shared" si="91"/>
        <v>0</v>
      </c>
      <c r="M91" s="6">
        <f t="shared" si="92"/>
        <v>15</v>
      </c>
      <c r="N91" s="6">
        <f t="shared" si="93"/>
        <v>0</v>
      </c>
      <c r="O91" s="6">
        <f t="shared" si="94"/>
        <v>0</v>
      </c>
      <c r="P91" s="6">
        <f t="shared" si="95"/>
        <v>0</v>
      </c>
      <c r="Q91" s="7">
        <f t="shared" si="96"/>
        <v>2</v>
      </c>
      <c r="R91" s="7">
        <f t="shared" si="97"/>
        <v>1</v>
      </c>
      <c r="S91" s="7">
        <v>1.28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98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99"/>
        <v>0</v>
      </c>
      <c r="BF91" s="11"/>
      <c r="BG91" s="10"/>
      <c r="BH91" s="11"/>
      <c r="BI91" s="10"/>
      <c r="BJ91" s="11"/>
      <c r="BK91" s="10"/>
      <c r="BL91" s="11"/>
      <c r="BM91" s="10"/>
      <c r="BN91" s="7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100"/>
        <v>0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01"/>
        <v>0</v>
      </c>
      <c r="CR91" s="11">
        <v>15</v>
      </c>
      <c r="CS91" s="10" t="s">
        <v>60</v>
      </c>
      <c r="CT91" s="11"/>
      <c r="CU91" s="10"/>
      <c r="CV91" s="11"/>
      <c r="CW91" s="10"/>
      <c r="CX91" s="11"/>
      <c r="CY91" s="10"/>
      <c r="CZ91" s="7">
        <v>1</v>
      </c>
      <c r="DA91" s="11">
        <v>15</v>
      </c>
      <c r="DB91" s="10" t="s">
        <v>60</v>
      </c>
      <c r="DC91" s="11"/>
      <c r="DD91" s="10"/>
      <c r="DE91" s="11"/>
      <c r="DF91" s="10"/>
      <c r="DG91" s="11"/>
      <c r="DH91" s="10"/>
      <c r="DI91" s="7">
        <v>1</v>
      </c>
      <c r="DJ91" s="7">
        <f t="shared" si="102"/>
        <v>2</v>
      </c>
      <c r="DK91" s="11"/>
      <c r="DL91" s="10"/>
      <c r="DM91" s="11"/>
      <c r="DN91" s="10"/>
      <c r="DO91" s="11"/>
      <c r="DP91" s="10"/>
      <c r="DQ91" s="11"/>
      <c r="DR91" s="10"/>
      <c r="DS91" s="7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103"/>
        <v>0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04"/>
        <v>0</v>
      </c>
      <c r="EW91" s="11"/>
      <c r="EX91" s="10"/>
      <c r="EY91" s="11"/>
      <c r="EZ91" s="10"/>
      <c r="FA91" s="11"/>
      <c r="FB91" s="10"/>
      <c r="FC91" s="11"/>
      <c r="FD91" s="10"/>
      <c r="FE91" s="7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105"/>
        <v>0</v>
      </c>
    </row>
    <row r="92" spans="1:171" ht="12">
      <c r="A92" s="13">
        <v>8</v>
      </c>
      <c r="B92" s="13">
        <v>1</v>
      </c>
      <c r="C92" s="13"/>
      <c r="D92" s="6" t="s">
        <v>190</v>
      </c>
      <c r="E92" s="3" t="s">
        <v>191</v>
      </c>
      <c r="F92" s="6">
        <f t="shared" si="85"/>
        <v>0</v>
      </c>
      <c r="G92" s="6">
        <f t="shared" si="86"/>
        <v>2</v>
      </c>
      <c r="H92" s="6">
        <f t="shared" si="87"/>
        <v>30</v>
      </c>
      <c r="I92" s="6">
        <f t="shared" si="88"/>
        <v>15</v>
      </c>
      <c r="J92" s="6">
        <f t="shared" si="89"/>
        <v>0</v>
      </c>
      <c r="K92" s="6">
        <f t="shared" si="90"/>
        <v>0</v>
      </c>
      <c r="L92" s="6">
        <f t="shared" si="91"/>
        <v>0</v>
      </c>
      <c r="M92" s="6">
        <f t="shared" si="92"/>
        <v>15</v>
      </c>
      <c r="N92" s="6">
        <f t="shared" si="93"/>
        <v>0</v>
      </c>
      <c r="O92" s="6">
        <f t="shared" si="94"/>
        <v>0</v>
      </c>
      <c r="P92" s="6">
        <f t="shared" si="95"/>
        <v>0</v>
      </c>
      <c r="Q92" s="7">
        <f t="shared" si="96"/>
        <v>2</v>
      </c>
      <c r="R92" s="7">
        <f t="shared" si="97"/>
        <v>1</v>
      </c>
      <c r="S92" s="7">
        <v>1.3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98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99"/>
        <v>0</v>
      </c>
      <c r="BF92" s="11"/>
      <c r="BG92" s="10"/>
      <c r="BH92" s="11"/>
      <c r="BI92" s="10"/>
      <c r="BJ92" s="11"/>
      <c r="BK92" s="10"/>
      <c r="BL92" s="11"/>
      <c r="BM92" s="10"/>
      <c r="BN92" s="7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100"/>
        <v>0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101"/>
        <v>0</v>
      </c>
      <c r="CR92" s="11">
        <v>15</v>
      </c>
      <c r="CS92" s="10" t="s">
        <v>60</v>
      </c>
      <c r="CT92" s="11"/>
      <c r="CU92" s="10"/>
      <c r="CV92" s="11"/>
      <c r="CW92" s="10"/>
      <c r="CX92" s="11"/>
      <c r="CY92" s="10"/>
      <c r="CZ92" s="7">
        <v>1</v>
      </c>
      <c r="DA92" s="11">
        <v>15</v>
      </c>
      <c r="DB92" s="10" t="s">
        <v>60</v>
      </c>
      <c r="DC92" s="11"/>
      <c r="DD92" s="10"/>
      <c r="DE92" s="11"/>
      <c r="DF92" s="10"/>
      <c r="DG92" s="11"/>
      <c r="DH92" s="10"/>
      <c r="DI92" s="7">
        <v>1</v>
      </c>
      <c r="DJ92" s="7">
        <f t="shared" si="102"/>
        <v>2</v>
      </c>
      <c r="DK92" s="11"/>
      <c r="DL92" s="10"/>
      <c r="DM92" s="11"/>
      <c r="DN92" s="10"/>
      <c r="DO92" s="11"/>
      <c r="DP92" s="10"/>
      <c r="DQ92" s="11"/>
      <c r="DR92" s="10"/>
      <c r="DS92" s="7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103"/>
        <v>0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04"/>
        <v>0</v>
      </c>
      <c r="EW92" s="11"/>
      <c r="EX92" s="10"/>
      <c r="EY92" s="11"/>
      <c r="EZ92" s="10"/>
      <c r="FA92" s="11"/>
      <c r="FB92" s="10"/>
      <c r="FC92" s="11"/>
      <c r="FD92" s="10"/>
      <c r="FE92" s="7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105"/>
        <v>0</v>
      </c>
    </row>
    <row r="93" spans="1:171" ht="12">
      <c r="A93" s="13">
        <v>9</v>
      </c>
      <c r="B93" s="13">
        <v>1</v>
      </c>
      <c r="C93" s="13"/>
      <c r="D93" s="6" t="s">
        <v>192</v>
      </c>
      <c r="E93" s="3" t="s">
        <v>193</v>
      </c>
      <c r="F93" s="6">
        <f t="shared" si="85"/>
        <v>0</v>
      </c>
      <c r="G93" s="6">
        <f t="shared" si="86"/>
        <v>2</v>
      </c>
      <c r="H93" s="6">
        <f t="shared" si="87"/>
        <v>30</v>
      </c>
      <c r="I93" s="6">
        <f t="shared" si="88"/>
        <v>15</v>
      </c>
      <c r="J93" s="6">
        <f t="shared" si="89"/>
        <v>0</v>
      </c>
      <c r="K93" s="6">
        <f t="shared" si="90"/>
        <v>0</v>
      </c>
      <c r="L93" s="6">
        <f t="shared" si="91"/>
        <v>0</v>
      </c>
      <c r="M93" s="6">
        <f t="shared" si="92"/>
        <v>15</v>
      </c>
      <c r="N93" s="6">
        <f t="shared" si="93"/>
        <v>0</v>
      </c>
      <c r="O93" s="6">
        <f t="shared" si="94"/>
        <v>0</v>
      </c>
      <c r="P93" s="6">
        <f t="shared" si="95"/>
        <v>0</v>
      </c>
      <c r="Q93" s="7">
        <f t="shared" si="96"/>
        <v>2</v>
      </c>
      <c r="R93" s="7">
        <f t="shared" si="97"/>
        <v>1</v>
      </c>
      <c r="S93" s="7">
        <v>1.28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98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99"/>
        <v>0</v>
      </c>
      <c r="BF93" s="11"/>
      <c r="BG93" s="10"/>
      <c r="BH93" s="11"/>
      <c r="BI93" s="10"/>
      <c r="BJ93" s="11"/>
      <c r="BK93" s="10"/>
      <c r="BL93" s="11"/>
      <c r="BM93" s="10"/>
      <c r="BN93" s="7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100"/>
        <v>0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101"/>
        <v>0</v>
      </c>
      <c r="CR93" s="11"/>
      <c r="CS93" s="10"/>
      <c r="CT93" s="11"/>
      <c r="CU93" s="10"/>
      <c r="CV93" s="11"/>
      <c r="CW93" s="10"/>
      <c r="CX93" s="11"/>
      <c r="CY93" s="10"/>
      <c r="CZ93" s="7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02"/>
        <v>0</v>
      </c>
      <c r="DK93" s="11">
        <v>15</v>
      </c>
      <c r="DL93" s="10" t="s">
        <v>60</v>
      </c>
      <c r="DM93" s="11"/>
      <c r="DN93" s="10"/>
      <c r="DO93" s="11"/>
      <c r="DP93" s="10"/>
      <c r="DQ93" s="11"/>
      <c r="DR93" s="10"/>
      <c r="DS93" s="7">
        <v>1</v>
      </c>
      <c r="DT93" s="11">
        <v>15</v>
      </c>
      <c r="DU93" s="10" t="s">
        <v>60</v>
      </c>
      <c r="DV93" s="11"/>
      <c r="DW93" s="10"/>
      <c r="DX93" s="11"/>
      <c r="DY93" s="10"/>
      <c r="DZ93" s="11"/>
      <c r="EA93" s="10"/>
      <c r="EB93" s="7">
        <v>1</v>
      </c>
      <c r="EC93" s="7">
        <f t="shared" si="103"/>
        <v>2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04"/>
        <v>0</v>
      </c>
      <c r="EW93" s="11"/>
      <c r="EX93" s="10"/>
      <c r="EY93" s="11"/>
      <c r="EZ93" s="10"/>
      <c r="FA93" s="11"/>
      <c r="FB93" s="10"/>
      <c r="FC93" s="11"/>
      <c r="FD93" s="10"/>
      <c r="FE93" s="7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105"/>
        <v>0</v>
      </c>
    </row>
    <row r="94" spans="1:171" ht="12">
      <c r="A94" s="13">
        <v>9</v>
      </c>
      <c r="B94" s="13">
        <v>1</v>
      </c>
      <c r="C94" s="13"/>
      <c r="D94" s="6" t="s">
        <v>194</v>
      </c>
      <c r="E94" s="3" t="s">
        <v>195</v>
      </c>
      <c r="F94" s="6">
        <f t="shared" si="85"/>
        <v>0</v>
      </c>
      <c r="G94" s="6">
        <f t="shared" si="86"/>
        <v>2</v>
      </c>
      <c r="H94" s="6">
        <f t="shared" si="87"/>
        <v>30</v>
      </c>
      <c r="I94" s="6">
        <f t="shared" si="88"/>
        <v>15</v>
      </c>
      <c r="J94" s="6">
        <f t="shared" si="89"/>
        <v>0</v>
      </c>
      <c r="K94" s="6">
        <f t="shared" si="90"/>
        <v>0</v>
      </c>
      <c r="L94" s="6">
        <f t="shared" si="91"/>
        <v>0</v>
      </c>
      <c r="M94" s="6">
        <f t="shared" si="92"/>
        <v>15</v>
      </c>
      <c r="N94" s="6">
        <f t="shared" si="93"/>
        <v>0</v>
      </c>
      <c r="O94" s="6">
        <f t="shared" si="94"/>
        <v>0</v>
      </c>
      <c r="P94" s="6">
        <f t="shared" si="95"/>
        <v>0</v>
      </c>
      <c r="Q94" s="7">
        <f t="shared" si="96"/>
        <v>2</v>
      </c>
      <c r="R94" s="7">
        <f t="shared" si="97"/>
        <v>1</v>
      </c>
      <c r="S94" s="7">
        <v>1.28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98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99"/>
        <v>0</v>
      </c>
      <c r="BF94" s="11"/>
      <c r="BG94" s="10"/>
      <c r="BH94" s="11"/>
      <c r="BI94" s="10"/>
      <c r="BJ94" s="11"/>
      <c r="BK94" s="10"/>
      <c r="BL94" s="11"/>
      <c r="BM94" s="10"/>
      <c r="BN94" s="7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100"/>
        <v>0</v>
      </c>
      <c r="BY94" s="11"/>
      <c r="BZ94" s="10"/>
      <c r="CA94" s="11"/>
      <c r="CB94" s="10"/>
      <c r="CC94" s="11"/>
      <c r="CD94" s="10"/>
      <c r="CE94" s="11"/>
      <c r="CF94" s="10"/>
      <c r="CG94" s="7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01"/>
        <v>0</v>
      </c>
      <c r="CR94" s="11"/>
      <c r="CS94" s="10"/>
      <c r="CT94" s="11"/>
      <c r="CU94" s="10"/>
      <c r="CV94" s="11"/>
      <c r="CW94" s="10"/>
      <c r="CX94" s="11"/>
      <c r="CY94" s="10"/>
      <c r="CZ94" s="7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02"/>
        <v>0</v>
      </c>
      <c r="DK94" s="11">
        <v>15</v>
      </c>
      <c r="DL94" s="10" t="s">
        <v>60</v>
      </c>
      <c r="DM94" s="11"/>
      <c r="DN94" s="10"/>
      <c r="DO94" s="11"/>
      <c r="DP94" s="10"/>
      <c r="DQ94" s="11"/>
      <c r="DR94" s="10"/>
      <c r="DS94" s="7">
        <v>1</v>
      </c>
      <c r="DT94" s="11">
        <v>15</v>
      </c>
      <c r="DU94" s="10" t="s">
        <v>60</v>
      </c>
      <c r="DV94" s="11"/>
      <c r="DW94" s="10"/>
      <c r="DX94" s="11"/>
      <c r="DY94" s="10"/>
      <c r="DZ94" s="11"/>
      <c r="EA94" s="10"/>
      <c r="EB94" s="7">
        <v>1</v>
      </c>
      <c r="EC94" s="7">
        <f t="shared" si="103"/>
        <v>2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04"/>
        <v>0</v>
      </c>
      <c r="EW94" s="11"/>
      <c r="EX94" s="10"/>
      <c r="EY94" s="11"/>
      <c r="EZ94" s="10"/>
      <c r="FA94" s="11"/>
      <c r="FB94" s="10"/>
      <c r="FC94" s="11"/>
      <c r="FD94" s="10"/>
      <c r="FE94" s="7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105"/>
        <v>0</v>
      </c>
    </row>
    <row r="95" spans="1:171" ht="12">
      <c r="A95" s="13">
        <v>9</v>
      </c>
      <c r="B95" s="13">
        <v>1</v>
      </c>
      <c r="C95" s="13"/>
      <c r="D95" s="6" t="s">
        <v>196</v>
      </c>
      <c r="E95" s="3" t="s">
        <v>197</v>
      </c>
      <c r="F95" s="6">
        <f t="shared" si="85"/>
        <v>0</v>
      </c>
      <c r="G95" s="6">
        <f t="shared" si="86"/>
        <v>2</v>
      </c>
      <c r="H95" s="6">
        <f t="shared" si="87"/>
        <v>30</v>
      </c>
      <c r="I95" s="6">
        <f t="shared" si="88"/>
        <v>15</v>
      </c>
      <c r="J95" s="6">
        <f t="shared" si="89"/>
        <v>0</v>
      </c>
      <c r="K95" s="6">
        <f t="shared" si="90"/>
        <v>0</v>
      </c>
      <c r="L95" s="6">
        <f t="shared" si="91"/>
        <v>0</v>
      </c>
      <c r="M95" s="6">
        <f t="shared" si="92"/>
        <v>15</v>
      </c>
      <c r="N95" s="6">
        <f t="shared" si="93"/>
        <v>0</v>
      </c>
      <c r="O95" s="6">
        <f t="shared" si="94"/>
        <v>0</v>
      </c>
      <c r="P95" s="6">
        <f t="shared" si="95"/>
        <v>0</v>
      </c>
      <c r="Q95" s="7">
        <f t="shared" si="96"/>
        <v>2</v>
      </c>
      <c r="R95" s="7">
        <f t="shared" si="97"/>
        <v>1</v>
      </c>
      <c r="S95" s="7">
        <v>1.28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98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99"/>
        <v>0</v>
      </c>
      <c r="BF95" s="11"/>
      <c r="BG95" s="10"/>
      <c r="BH95" s="11"/>
      <c r="BI95" s="10"/>
      <c r="BJ95" s="11"/>
      <c r="BK95" s="10"/>
      <c r="BL95" s="11"/>
      <c r="BM95" s="10"/>
      <c r="BN95" s="7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100"/>
        <v>0</v>
      </c>
      <c r="BY95" s="11"/>
      <c r="BZ95" s="10"/>
      <c r="CA95" s="11"/>
      <c r="CB95" s="10"/>
      <c r="CC95" s="11"/>
      <c r="CD95" s="10"/>
      <c r="CE95" s="11"/>
      <c r="CF95" s="10"/>
      <c r="CG95" s="7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01"/>
        <v>0</v>
      </c>
      <c r="CR95" s="11"/>
      <c r="CS95" s="10"/>
      <c r="CT95" s="11"/>
      <c r="CU95" s="10"/>
      <c r="CV95" s="11"/>
      <c r="CW95" s="10"/>
      <c r="CX95" s="11"/>
      <c r="CY95" s="10"/>
      <c r="CZ95" s="7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102"/>
        <v>0</v>
      </c>
      <c r="DK95" s="11">
        <v>15</v>
      </c>
      <c r="DL95" s="10" t="s">
        <v>60</v>
      </c>
      <c r="DM95" s="11"/>
      <c r="DN95" s="10"/>
      <c r="DO95" s="11"/>
      <c r="DP95" s="10"/>
      <c r="DQ95" s="11"/>
      <c r="DR95" s="10"/>
      <c r="DS95" s="7">
        <v>1</v>
      </c>
      <c r="DT95" s="11">
        <v>15</v>
      </c>
      <c r="DU95" s="10" t="s">
        <v>60</v>
      </c>
      <c r="DV95" s="11"/>
      <c r="DW95" s="10"/>
      <c r="DX95" s="11"/>
      <c r="DY95" s="10"/>
      <c r="DZ95" s="11"/>
      <c r="EA95" s="10"/>
      <c r="EB95" s="7">
        <v>1</v>
      </c>
      <c r="EC95" s="7">
        <f t="shared" si="103"/>
        <v>2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04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05"/>
        <v>0</v>
      </c>
    </row>
    <row r="96" spans="1:171" ht="12">
      <c r="A96" s="13">
        <v>9</v>
      </c>
      <c r="B96" s="13">
        <v>1</v>
      </c>
      <c r="C96" s="13"/>
      <c r="D96" s="6" t="s">
        <v>198</v>
      </c>
      <c r="E96" s="3" t="s">
        <v>199</v>
      </c>
      <c r="F96" s="6">
        <f t="shared" si="85"/>
        <v>0</v>
      </c>
      <c r="G96" s="6">
        <f t="shared" si="86"/>
        <v>2</v>
      </c>
      <c r="H96" s="6">
        <f t="shared" si="87"/>
        <v>30</v>
      </c>
      <c r="I96" s="6">
        <f t="shared" si="88"/>
        <v>15</v>
      </c>
      <c r="J96" s="6">
        <f t="shared" si="89"/>
        <v>0</v>
      </c>
      <c r="K96" s="6">
        <f t="shared" si="90"/>
        <v>0</v>
      </c>
      <c r="L96" s="6">
        <f t="shared" si="91"/>
        <v>0</v>
      </c>
      <c r="M96" s="6">
        <f t="shared" si="92"/>
        <v>15</v>
      </c>
      <c r="N96" s="6">
        <f t="shared" si="93"/>
        <v>0</v>
      </c>
      <c r="O96" s="6">
        <f t="shared" si="94"/>
        <v>0</v>
      </c>
      <c r="P96" s="6">
        <f t="shared" si="95"/>
        <v>0</v>
      </c>
      <c r="Q96" s="7">
        <f t="shared" si="96"/>
        <v>2</v>
      </c>
      <c r="R96" s="7">
        <f t="shared" si="97"/>
        <v>1</v>
      </c>
      <c r="S96" s="7">
        <v>1.28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98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99"/>
        <v>0</v>
      </c>
      <c r="BF96" s="11"/>
      <c r="BG96" s="10"/>
      <c r="BH96" s="11"/>
      <c r="BI96" s="10"/>
      <c r="BJ96" s="11"/>
      <c r="BK96" s="10"/>
      <c r="BL96" s="11"/>
      <c r="BM96" s="10"/>
      <c r="BN96" s="7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00"/>
        <v>0</v>
      </c>
      <c r="BY96" s="11"/>
      <c r="BZ96" s="10"/>
      <c r="CA96" s="11"/>
      <c r="CB96" s="10"/>
      <c r="CC96" s="11"/>
      <c r="CD96" s="10"/>
      <c r="CE96" s="11"/>
      <c r="CF96" s="10"/>
      <c r="CG96" s="7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101"/>
        <v>0</v>
      </c>
      <c r="CR96" s="11"/>
      <c r="CS96" s="10"/>
      <c r="CT96" s="11"/>
      <c r="CU96" s="10"/>
      <c r="CV96" s="11"/>
      <c r="CW96" s="10"/>
      <c r="CX96" s="11"/>
      <c r="CY96" s="10"/>
      <c r="CZ96" s="7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102"/>
        <v>0</v>
      </c>
      <c r="DK96" s="11">
        <v>15</v>
      </c>
      <c r="DL96" s="10" t="s">
        <v>60</v>
      </c>
      <c r="DM96" s="11"/>
      <c r="DN96" s="10"/>
      <c r="DO96" s="11"/>
      <c r="DP96" s="10"/>
      <c r="DQ96" s="11"/>
      <c r="DR96" s="10"/>
      <c r="DS96" s="7">
        <v>1</v>
      </c>
      <c r="DT96" s="11">
        <v>15</v>
      </c>
      <c r="DU96" s="10" t="s">
        <v>60</v>
      </c>
      <c r="DV96" s="11"/>
      <c r="DW96" s="10"/>
      <c r="DX96" s="11"/>
      <c r="DY96" s="10"/>
      <c r="DZ96" s="11"/>
      <c r="EA96" s="10"/>
      <c r="EB96" s="7">
        <v>1</v>
      </c>
      <c r="EC96" s="7">
        <f t="shared" si="103"/>
        <v>2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04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05"/>
        <v>0</v>
      </c>
    </row>
    <row r="97" spans="1:171" ht="12">
      <c r="A97" s="13">
        <v>9</v>
      </c>
      <c r="B97" s="13">
        <v>1</v>
      </c>
      <c r="C97" s="13"/>
      <c r="D97" s="6" t="s">
        <v>200</v>
      </c>
      <c r="E97" s="3" t="s">
        <v>201</v>
      </c>
      <c r="F97" s="6">
        <f t="shared" si="85"/>
        <v>0</v>
      </c>
      <c r="G97" s="6">
        <f t="shared" si="86"/>
        <v>2</v>
      </c>
      <c r="H97" s="6">
        <f t="shared" si="87"/>
        <v>30</v>
      </c>
      <c r="I97" s="6">
        <f t="shared" si="88"/>
        <v>15</v>
      </c>
      <c r="J97" s="6">
        <f t="shared" si="89"/>
        <v>0</v>
      </c>
      <c r="K97" s="6">
        <f t="shared" si="90"/>
        <v>0</v>
      </c>
      <c r="L97" s="6">
        <f t="shared" si="91"/>
        <v>0</v>
      </c>
      <c r="M97" s="6">
        <f t="shared" si="92"/>
        <v>15</v>
      </c>
      <c r="N97" s="6">
        <f t="shared" si="93"/>
        <v>0</v>
      </c>
      <c r="O97" s="6">
        <f t="shared" si="94"/>
        <v>0</v>
      </c>
      <c r="P97" s="6">
        <f t="shared" si="95"/>
        <v>0</v>
      </c>
      <c r="Q97" s="7">
        <f t="shared" si="96"/>
        <v>2</v>
      </c>
      <c r="R97" s="7">
        <f t="shared" si="97"/>
        <v>1</v>
      </c>
      <c r="S97" s="7">
        <v>1.28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98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99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00"/>
        <v>0</v>
      </c>
      <c r="BY97" s="11"/>
      <c r="BZ97" s="10"/>
      <c r="CA97" s="11"/>
      <c r="CB97" s="10"/>
      <c r="CC97" s="11"/>
      <c r="CD97" s="10"/>
      <c r="CE97" s="11"/>
      <c r="CF97" s="10"/>
      <c r="CG97" s="7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101"/>
        <v>0</v>
      </c>
      <c r="CR97" s="11"/>
      <c r="CS97" s="10"/>
      <c r="CT97" s="11"/>
      <c r="CU97" s="10"/>
      <c r="CV97" s="11"/>
      <c r="CW97" s="10"/>
      <c r="CX97" s="11"/>
      <c r="CY97" s="10"/>
      <c r="CZ97" s="7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102"/>
        <v>0</v>
      </c>
      <c r="DK97" s="11">
        <v>15</v>
      </c>
      <c r="DL97" s="10" t="s">
        <v>60</v>
      </c>
      <c r="DM97" s="11"/>
      <c r="DN97" s="10"/>
      <c r="DO97" s="11"/>
      <c r="DP97" s="10"/>
      <c r="DQ97" s="11"/>
      <c r="DR97" s="10"/>
      <c r="DS97" s="7">
        <v>1</v>
      </c>
      <c r="DT97" s="11">
        <v>15</v>
      </c>
      <c r="DU97" s="10" t="s">
        <v>60</v>
      </c>
      <c r="DV97" s="11"/>
      <c r="DW97" s="10"/>
      <c r="DX97" s="11"/>
      <c r="DY97" s="10"/>
      <c r="DZ97" s="11"/>
      <c r="EA97" s="10"/>
      <c r="EB97" s="7">
        <v>1</v>
      </c>
      <c r="EC97" s="7">
        <f t="shared" si="103"/>
        <v>2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04"/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05"/>
        <v>0</v>
      </c>
    </row>
    <row r="98" spans="1:171" ht="12">
      <c r="A98" s="13">
        <v>3</v>
      </c>
      <c r="B98" s="13">
        <v>1</v>
      </c>
      <c r="C98" s="13"/>
      <c r="D98" s="6" t="s">
        <v>261</v>
      </c>
      <c r="E98" s="3" t="s">
        <v>143</v>
      </c>
      <c r="F98" s="6">
        <f t="shared" si="85"/>
        <v>0</v>
      </c>
      <c r="G98" s="6">
        <f t="shared" si="86"/>
        <v>2</v>
      </c>
      <c r="H98" s="6">
        <f t="shared" si="87"/>
        <v>60</v>
      </c>
      <c r="I98" s="6">
        <f t="shared" si="88"/>
        <v>30</v>
      </c>
      <c r="J98" s="6">
        <f t="shared" si="89"/>
        <v>0</v>
      </c>
      <c r="K98" s="6">
        <f t="shared" si="90"/>
        <v>0</v>
      </c>
      <c r="L98" s="6">
        <f t="shared" si="91"/>
        <v>0</v>
      </c>
      <c r="M98" s="6">
        <f t="shared" si="92"/>
        <v>30</v>
      </c>
      <c r="N98" s="6">
        <f t="shared" si="93"/>
        <v>0</v>
      </c>
      <c r="O98" s="6">
        <f t="shared" si="94"/>
        <v>0</v>
      </c>
      <c r="P98" s="6">
        <f t="shared" si="95"/>
        <v>0</v>
      </c>
      <c r="Q98" s="7">
        <f t="shared" si="96"/>
        <v>4</v>
      </c>
      <c r="R98" s="7">
        <f t="shared" si="97"/>
        <v>2</v>
      </c>
      <c r="S98" s="7">
        <v>2.56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98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99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00"/>
        <v>0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01"/>
        <v>0</v>
      </c>
      <c r="CR98" s="11">
        <v>30</v>
      </c>
      <c r="CS98" s="10" t="s">
        <v>60</v>
      </c>
      <c r="CT98" s="11"/>
      <c r="CU98" s="10"/>
      <c r="CV98" s="11"/>
      <c r="CW98" s="10"/>
      <c r="CX98" s="11"/>
      <c r="CY98" s="10"/>
      <c r="CZ98" s="7">
        <v>2</v>
      </c>
      <c r="DA98" s="11">
        <v>30</v>
      </c>
      <c r="DB98" s="10" t="s">
        <v>60</v>
      </c>
      <c r="DC98" s="11"/>
      <c r="DD98" s="10"/>
      <c r="DE98" s="11"/>
      <c r="DF98" s="10"/>
      <c r="DG98" s="11"/>
      <c r="DH98" s="10"/>
      <c r="DI98" s="7">
        <v>2</v>
      </c>
      <c r="DJ98" s="7">
        <f t="shared" si="102"/>
        <v>4</v>
      </c>
      <c r="DK98" s="11"/>
      <c r="DL98" s="10"/>
      <c r="DM98" s="11"/>
      <c r="DN98" s="10"/>
      <c r="DO98" s="11"/>
      <c r="DP98" s="10"/>
      <c r="DQ98" s="11"/>
      <c r="DR98" s="10"/>
      <c r="DS98" s="7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103"/>
        <v>0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04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05"/>
        <v>0</v>
      </c>
    </row>
    <row r="99" spans="1:171" ht="12">
      <c r="A99" s="13">
        <v>3</v>
      </c>
      <c r="B99" s="13">
        <v>1</v>
      </c>
      <c r="C99" s="13"/>
      <c r="D99" s="6" t="s">
        <v>262</v>
      </c>
      <c r="E99" s="3" t="s">
        <v>263</v>
      </c>
      <c r="F99" s="6">
        <f t="shared" si="85"/>
        <v>0</v>
      </c>
      <c r="G99" s="6">
        <f t="shared" si="86"/>
        <v>2</v>
      </c>
      <c r="H99" s="6">
        <f t="shared" si="87"/>
        <v>60</v>
      </c>
      <c r="I99" s="6">
        <f t="shared" si="88"/>
        <v>30</v>
      </c>
      <c r="J99" s="6">
        <f t="shared" si="89"/>
        <v>0</v>
      </c>
      <c r="K99" s="6">
        <f t="shared" si="90"/>
        <v>0</v>
      </c>
      <c r="L99" s="6">
        <f t="shared" si="91"/>
        <v>0</v>
      </c>
      <c r="M99" s="6">
        <f t="shared" si="92"/>
        <v>30</v>
      </c>
      <c r="N99" s="6">
        <f t="shared" si="93"/>
        <v>0</v>
      </c>
      <c r="O99" s="6">
        <f t="shared" si="94"/>
        <v>0</v>
      </c>
      <c r="P99" s="6">
        <f t="shared" si="95"/>
        <v>0</v>
      </c>
      <c r="Q99" s="7">
        <f t="shared" si="96"/>
        <v>4</v>
      </c>
      <c r="R99" s="7">
        <f t="shared" si="97"/>
        <v>2</v>
      </c>
      <c r="S99" s="7">
        <v>2.58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98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99"/>
        <v>0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00"/>
        <v>0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01"/>
        <v>0</v>
      </c>
      <c r="CR99" s="11">
        <v>30</v>
      </c>
      <c r="CS99" s="10" t="s">
        <v>60</v>
      </c>
      <c r="CT99" s="11"/>
      <c r="CU99" s="10"/>
      <c r="CV99" s="11"/>
      <c r="CW99" s="10"/>
      <c r="CX99" s="11"/>
      <c r="CY99" s="10"/>
      <c r="CZ99" s="7">
        <v>2</v>
      </c>
      <c r="DA99" s="11">
        <v>30</v>
      </c>
      <c r="DB99" s="10" t="s">
        <v>60</v>
      </c>
      <c r="DC99" s="11"/>
      <c r="DD99" s="10"/>
      <c r="DE99" s="11"/>
      <c r="DF99" s="10"/>
      <c r="DG99" s="11"/>
      <c r="DH99" s="10"/>
      <c r="DI99" s="7">
        <v>2</v>
      </c>
      <c r="DJ99" s="7">
        <f t="shared" si="102"/>
        <v>4</v>
      </c>
      <c r="DK99" s="11"/>
      <c r="DL99" s="10"/>
      <c r="DM99" s="11"/>
      <c r="DN99" s="10"/>
      <c r="DO99" s="11"/>
      <c r="DP99" s="10"/>
      <c r="DQ99" s="11"/>
      <c r="DR99" s="10"/>
      <c r="DS99" s="7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03"/>
        <v>0</v>
      </c>
      <c r="ED99" s="11"/>
      <c r="EE99" s="10"/>
      <c r="EF99" s="11"/>
      <c r="EG99" s="10"/>
      <c r="EH99" s="11"/>
      <c r="EI99" s="10"/>
      <c r="EJ99" s="11"/>
      <c r="EK99" s="10"/>
      <c r="EL99" s="7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04"/>
        <v>0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05"/>
        <v>0</v>
      </c>
    </row>
    <row r="100" spans="1:171" ht="12">
      <c r="A100" s="13">
        <v>4</v>
      </c>
      <c r="B100" s="13">
        <v>1</v>
      </c>
      <c r="C100" s="13"/>
      <c r="D100" s="6" t="s">
        <v>264</v>
      </c>
      <c r="E100" s="3" t="s">
        <v>265</v>
      </c>
      <c r="F100" s="6">
        <f t="shared" si="85"/>
        <v>0</v>
      </c>
      <c r="G100" s="6">
        <f t="shared" si="86"/>
        <v>2</v>
      </c>
      <c r="H100" s="6">
        <f t="shared" si="87"/>
        <v>60</v>
      </c>
      <c r="I100" s="6">
        <f t="shared" si="88"/>
        <v>30</v>
      </c>
      <c r="J100" s="6">
        <f t="shared" si="89"/>
        <v>0</v>
      </c>
      <c r="K100" s="6">
        <f t="shared" si="90"/>
        <v>0</v>
      </c>
      <c r="L100" s="6">
        <f t="shared" si="91"/>
        <v>0</v>
      </c>
      <c r="M100" s="6">
        <f t="shared" si="92"/>
        <v>30</v>
      </c>
      <c r="N100" s="6">
        <f t="shared" si="93"/>
        <v>0</v>
      </c>
      <c r="O100" s="6">
        <f t="shared" si="94"/>
        <v>0</v>
      </c>
      <c r="P100" s="6">
        <f t="shared" si="95"/>
        <v>0</v>
      </c>
      <c r="Q100" s="7">
        <f t="shared" si="96"/>
        <v>4</v>
      </c>
      <c r="R100" s="7">
        <f t="shared" si="97"/>
        <v>2</v>
      </c>
      <c r="S100" s="7">
        <v>2.5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98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99"/>
        <v>0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00"/>
        <v>0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01"/>
        <v>0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02"/>
        <v>0</v>
      </c>
      <c r="DK100" s="11">
        <v>30</v>
      </c>
      <c r="DL100" s="10" t="s">
        <v>60</v>
      </c>
      <c r="DM100" s="11"/>
      <c r="DN100" s="10"/>
      <c r="DO100" s="11"/>
      <c r="DP100" s="10"/>
      <c r="DQ100" s="11"/>
      <c r="DR100" s="10"/>
      <c r="DS100" s="7">
        <v>2</v>
      </c>
      <c r="DT100" s="11">
        <v>30</v>
      </c>
      <c r="DU100" s="10" t="s">
        <v>60</v>
      </c>
      <c r="DV100" s="11"/>
      <c r="DW100" s="10"/>
      <c r="DX100" s="11"/>
      <c r="DY100" s="10"/>
      <c r="DZ100" s="11"/>
      <c r="EA100" s="10"/>
      <c r="EB100" s="7">
        <v>2</v>
      </c>
      <c r="EC100" s="7">
        <f t="shared" si="103"/>
        <v>4</v>
      </c>
      <c r="ED100" s="11"/>
      <c r="EE100" s="10"/>
      <c r="EF100" s="11"/>
      <c r="EG100" s="10"/>
      <c r="EH100" s="11"/>
      <c r="EI100" s="10"/>
      <c r="EJ100" s="11"/>
      <c r="EK100" s="10"/>
      <c r="EL100" s="7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04"/>
        <v>0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05"/>
        <v>0</v>
      </c>
    </row>
    <row r="101" spans="1:171" ht="12">
      <c r="A101" s="13">
        <v>4</v>
      </c>
      <c r="B101" s="13">
        <v>1</v>
      </c>
      <c r="C101" s="13"/>
      <c r="D101" s="6" t="s">
        <v>266</v>
      </c>
      <c r="E101" s="3" t="s">
        <v>267</v>
      </c>
      <c r="F101" s="6">
        <f t="shared" si="85"/>
        <v>0</v>
      </c>
      <c r="G101" s="6">
        <f t="shared" si="86"/>
        <v>2</v>
      </c>
      <c r="H101" s="6">
        <f t="shared" si="87"/>
        <v>60</v>
      </c>
      <c r="I101" s="6">
        <f t="shared" si="88"/>
        <v>30</v>
      </c>
      <c r="J101" s="6">
        <f t="shared" si="89"/>
        <v>0</v>
      </c>
      <c r="K101" s="6">
        <f t="shared" si="90"/>
        <v>0</v>
      </c>
      <c r="L101" s="6">
        <f t="shared" si="91"/>
        <v>0</v>
      </c>
      <c r="M101" s="6">
        <f t="shared" si="92"/>
        <v>30</v>
      </c>
      <c r="N101" s="6">
        <f t="shared" si="93"/>
        <v>0</v>
      </c>
      <c r="O101" s="6">
        <f t="shared" si="94"/>
        <v>0</v>
      </c>
      <c r="P101" s="6">
        <f t="shared" si="95"/>
        <v>0</v>
      </c>
      <c r="Q101" s="7">
        <f t="shared" si="96"/>
        <v>4</v>
      </c>
      <c r="R101" s="7">
        <f t="shared" si="97"/>
        <v>2</v>
      </c>
      <c r="S101" s="7">
        <v>2.48</v>
      </c>
      <c r="T101" s="11"/>
      <c r="U101" s="10"/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98"/>
        <v>0</v>
      </c>
      <c r="AM101" s="11"/>
      <c r="AN101" s="10"/>
      <c r="AO101" s="11"/>
      <c r="AP101" s="10"/>
      <c r="AQ101" s="11"/>
      <c r="AR101" s="10"/>
      <c r="AS101" s="11"/>
      <c r="AT101" s="10"/>
      <c r="AU101" s="7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99"/>
        <v>0</v>
      </c>
      <c r="BF101" s="11"/>
      <c r="BG101" s="10"/>
      <c r="BH101" s="11"/>
      <c r="BI101" s="10"/>
      <c r="BJ101" s="11"/>
      <c r="BK101" s="10"/>
      <c r="BL101" s="11"/>
      <c r="BM101" s="10"/>
      <c r="BN101" s="7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00"/>
        <v>0</v>
      </c>
      <c r="BY101" s="11"/>
      <c r="BZ101" s="10"/>
      <c r="CA101" s="11"/>
      <c r="CB101" s="10"/>
      <c r="CC101" s="11"/>
      <c r="CD101" s="10"/>
      <c r="CE101" s="11"/>
      <c r="CF101" s="10"/>
      <c r="CG101" s="7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101"/>
        <v>0</v>
      </c>
      <c r="CR101" s="11"/>
      <c r="CS101" s="10"/>
      <c r="CT101" s="11"/>
      <c r="CU101" s="10"/>
      <c r="CV101" s="11"/>
      <c r="CW101" s="10"/>
      <c r="CX101" s="11"/>
      <c r="CY101" s="10"/>
      <c r="CZ101" s="7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02"/>
        <v>0</v>
      </c>
      <c r="DK101" s="11">
        <v>30</v>
      </c>
      <c r="DL101" s="10" t="s">
        <v>60</v>
      </c>
      <c r="DM101" s="11"/>
      <c r="DN101" s="10"/>
      <c r="DO101" s="11"/>
      <c r="DP101" s="10"/>
      <c r="DQ101" s="11"/>
      <c r="DR101" s="10"/>
      <c r="DS101" s="7">
        <v>2</v>
      </c>
      <c r="DT101" s="11">
        <v>30</v>
      </c>
      <c r="DU101" s="10" t="s">
        <v>60</v>
      </c>
      <c r="DV101" s="11"/>
      <c r="DW101" s="10"/>
      <c r="DX101" s="11"/>
      <c r="DY101" s="10"/>
      <c r="DZ101" s="11"/>
      <c r="EA101" s="10"/>
      <c r="EB101" s="7">
        <v>2</v>
      </c>
      <c r="EC101" s="7">
        <f t="shared" si="103"/>
        <v>4</v>
      </c>
      <c r="ED101" s="11"/>
      <c r="EE101" s="10"/>
      <c r="EF101" s="11"/>
      <c r="EG101" s="10"/>
      <c r="EH101" s="11"/>
      <c r="EI101" s="10"/>
      <c r="EJ101" s="11"/>
      <c r="EK101" s="10"/>
      <c r="EL101" s="7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104"/>
        <v>0</v>
      </c>
      <c r="EW101" s="11"/>
      <c r="EX101" s="10"/>
      <c r="EY101" s="11"/>
      <c r="EZ101" s="10"/>
      <c r="FA101" s="11"/>
      <c r="FB101" s="10"/>
      <c r="FC101" s="11"/>
      <c r="FD101" s="10"/>
      <c r="FE101" s="7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05"/>
        <v>0</v>
      </c>
    </row>
    <row r="102" spans="1:171" ht="12">
      <c r="A102" s="13">
        <v>5</v>
      </c>
      <c r="B102" s="13">
        <v>1</v>
      </c>
      <c r="C102" s="13"/>
      <c r="D102" s="6" t="s">
        <v>268</v>
      </c>
      <c r="E102" s="3" t="s">
        <v>269</v>
      </c>
      <c r="F102" s="6">
        <f t="shared" si="85"/>
        <v>0</v>
      </c>
      <c r="G102" s="6">
        <f t="shared" si="86"/>
        <v>2</v>
      </c>
      <c r="H102" s="6">
        <f t="shared" si="87"/>
        <v>60</v>
      </c>
      <c r="I102" s="6">
        <f t="shared" si="88"/>
        <v>30</v>
      </c>
      <c r="J102" s="6">
        <f t="shared" si="89"/>
        <v>0</v>
      </c>
      <c r="K102" s="6">
        <f t="shared" si="90"/>
        <v>0</v>
      </c>
      <c r="L102" s="6">
        <f t="shared" si="91"/>
        <v>0</v>
      </c>
      <c r="M102" s="6">
        <f t="shared" si="92"/>
        <v>30</v>
      </c>
      <c r="N102" s="6">
        <f t="shared" si="93"/>
        <v>0</v>
      </c>
      <c r="O102" s="6">
        <f t="shared" si="94"/>
        <v>0</v>
      </c>
      <c r="P102" s="6">
        <f t="shared" si="95"/>
        <v>0</v>
      </c>
      <c r="Q102" s="7">
        <f t="shared" si="96"/>
        <v>4</v>
      </c>
      <c r="R102" s="7">
        <f t="shared" si="97"/>
        <v>2</v>
      </c>
      <c r="S102" s="7">
        <v>2.5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98"/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99"/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100"/>
        <v>0</v>
      </c>
      <c r="BY102" s="11"/>
      <c r="BZ102" s="10"/>
      <c r="CA102" s="11"/>
      <c r="CB102" s="10"/>
      <c r="CC102" s="11"/>
      <c r="CD102" s="10"/>
      <c r="CE102" s="11"/>
      <c r="CF102" s="10"/>
      <c r="CG102" s="7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101"/>
        <v>0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102"/>
        <v>0</v>
      </c>
      <c r="DK102" s="11"/>
      <c r="DL102" s="10"/>
      <c r="DM102" s="11"/>
      <c r="DN102" s="10"/>
      <c r="DO102" s="11"/>
      <c r="DP102" s="10"/>
      <c r="DQ102" s="11"/>
      <c r="DR102" s="10"/>
      <c r="DS102" s="7"/>
      <c r="DT102" s="11"/>
      <c r="DU102" s="10"/>
      <c r="DV102" s="11"/>
      <c r="DW102" s="10"/>
      <c r="DX102" s="11"/>
      <c r="DY102" s="10"/>
      <c r="DZ102" s="11"/>
      <c r="EA102" s="10"/>
      <c r="EB102" s="7"/>
      <c r="EC102" s="7">
        <f t="shared" si="103"/>
        <v>0</v>
      </c>
      <c r="ED102" s="11">
        <v>30</v>
      </c>
      <c r="EE102" s="10" t="s">
        <v>60</v>
      </c>
      <c r="EF102" s="11"/>
      <c r="EG102" s="10"/>
      <c r="EH102" s="11"/>
      <c r="EI102" s="10"/>
      <c r="EJ102" s="11"/>
      <c r="EK102" s="10"/>
      <c r="EL102" s="7">
        <v>2</v>
      </c>
      <c r="EM102" s="11">
        <v>30</v>
      </c>
      <c r="EN102" s="10" t="s">
        <v>60</v>
      </c>
      <c r="EO102" s="11"/>
      <c r="EP102" s="10"/>
      <c r="EQ102" s="11"/>
      <c r="ER102" s="10"/>
      <c r="ES102" s="11"/>
      <c r="ET102" s="10"/>
      <c r="EU102" s="7">
        <v>2</v>
      </c>
      <c r="EV102" s="7">
        <f t="shared" si="104"/>
        <v>4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05"/>
        <v>0</v>
      </c>
    </row>
    <row r="103" spans="1:171" ht="12">
      <c r="A103" s="13">
        <v>5</v>
      </c>
      <c r="B103" s="13">
        <v>1</v>
      </c>
      <c r="C103" s="13"/>
      <c r="D103" s="6" t="s">
        <v>270</v>
      </c>
      <c r="E103" s="3" t="s">
        <v>271</v>
      </c>
      <c r="F103" s="6">
        <f t="shared" si="85"/>
        <v>0</v>
      </c>
      <c r="G103" s="6">
        <f t="shared" si="86"/>
        <v>2</v>
      </c>
      <c r="H103" s="6">
        <f t="shared" si="87"/>
        <v>60</v>
      </c>
      <c r="I103" s="6">
        <f t="shared" si="88"/>
        <v>30</v>
      </c>
      <c r="J103" s="6">
        <f t="shared" si="89"/>
        <v>0</v>
      </c>
      <c r="K103" s="6">
        <f t="shared" si="90"/>
        <v>0</v>
      </c>
      <c r="L103" s="6">
        <f t="shared" si="91"/>
        <v>0</v>
      </c>
      <c r="M103" s="6">
        <f t="shared" si="92"/>
        <v>30</v>
      </c>
      <c r="N103" s="6">
        <f t="shared" si="93"/>
        <v>0</v>
      </c>
      <c r="O103" s="6">
        <f t="shared" si="94"/>
        <v>0</v>
      </c>
      <c r="P103" s="6">
        <f t="shared" si="95"/>
        <v>0</v>
      </c>
      <c r="Q103" s="7">
        <f t="shared" si="96"/>
        <v>4</v>
      </c>
      <c r="R103" s="7">
        <f t="shared" si="97"/>
        <v>2</v>
      </c>
      <c r="S103" s="7">
        <v>2.48</v>
      </c>
      <c r="T103" s="11"/>
      <c r="U103" s="10"/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98"/>
        <v>0</v>
      </c>
      <c r="AM103" s="11"/>
      <c r="AN103" s="10"/>
      <c r="AO103" s="11"/>
      <c r="AP103" s="10"/>
      <c r="AQ103" s="11"/>
      <c r="AR103" s="10"/>
      <c r="AS103" s="11"/>
      <c r="AT103" s="10"/>
      <c r="AU103" s="7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99"/>
        <v>0</v>
      </c>
      <c r="BF103" s="11"/>
      <c r="BG103" s="10"/>
      <c r="BH103" s="11"/>
      <c r="BI103" s="10"/>
      <c r="BJ103" s="11"/>
      <c r="BK103" s="10"/>
      <c r="BL103" s="11"/>
      <c r="BM103" s="10"/>
      <c r="BN103" s="7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100"/>
        <v>0</v>
      </c>
      <c r="BY103" s="11"/>
      <c r="BZ103" s="10"/>
      <c r="CA103" s="11"/>
      <c r="CB103" s="10"/>
      <c r="CC103" s="11"/>
      <c r="CD103" s="10"/>
      <c r="CE103" s="11"/>
      <c r="CF103" s="10"/>
      <c r="CG103" s="7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101"/>
        <v>0</v>
      </c>
      <c r="CR103" s="11"/>
      <c r="CS103" s="10"/>
      <c r="CT103" s="11"/>
      <c r="CU103" s="10"/>
      <c r="CV103" s="11"/>
      <c r="CW103" s="10"/>
      <c r="CX103" s="11"/>
      <c r="CY103" s="10"/>
      <c r="CZ103" s="7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02"/>
        <v>0</v>
      </c>
      <c r="DK103" s="11"/>
      <c r="DL103" s="10"/>
      <c r="DM103" s="11"/>
      <c r="DN103" s="10"/>
      <c r="DO103" s="11"/>
      <c r="DP103" s="10"/>
      <c r="DQ103" s="11"/>
      <c r="DR103" s="10"/>
      <c r="DS103" s="7"/>
      <c r="DT103" s="11"/>
      <c r="DU103" s="10"/>
      <c r="DV103" s="11"/>
      <c r="DW103" s="10"/>
      <c r="DX103" s="11"/>
      <c r="DY103" s="10"/>
      <c r="DZ103" s="11"/>
      <c r="EA103" s="10"/>
      <c r="EB103" s="7"/>
      <c r="EC103" s="7">
        <f t="shared" si="103"/>
        <v>0</v>
      </c>
      <c r="ED103" s="11">
        <v>30</v>
      </c>
      <c r="EE103" s="10" t="s">
        <v>60</v>
      </c>
      <c r="EF103" s="11"/>
      <c r="EG103" s="10"/>
      <c r="EH103" s="11"/>
      <c r="EI103" s="10"/>
      <c r="EJ103" s="11"/>
      <c r="EK103" s="10"/>
      <c r="EL103" s="7">
        <v>2</v>
      </c>
      <c r="EM103" s="11">
        <v>30</v>
      </c>
      <c r="EN103" s="10" t="s">
        <v>60</v>
      </c>
      <c r="EO103" s="11"/>
      <c r="EP103" s="10"/>
      <c r="EQ103" s="11"/>
      <c r="ER103" s="10"/>
      <c r="ES103" s="11"/>
      <c r="ET103" s="10"/>
      <c r="EU103" s="7">
        <v>2</v>
      </c>
      <c r="EV103" s="7">
        <f t="shared" si="104"/>
        <v>4</v>
      </c>
      <c r="EW103" s="11"/>
      <c r="EX103" s="10"/>
      <c r="EY103" s="11"/>
      <c r="EZ103" s="10"/>
      <c r="FA103" s="11"/>
      <c r="FB103" s="10"/>
      <c r="FC103" s="11"/>
      <c r="FD103" s="10"/>
      <c r="FE103" s="7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05"/>
        <v>0</v>
      </c>
    </row>
    <row r="104" spans="1:171" ht="12">
      <c r="A104" s="13">
        <v>5</v>
      </c>
      <c r="B104" s="13">
        <v>1</v>
      </c>
      <c r="C104" s="13"/>
      <c r="D104" s="6" t="s">
        <v>272</v>
      </c>
      <c r="E104" s="3" t="s">
        <v>221</v>
      </c>
      <c r="F104" s="6">
        <f t="shared" si="85"/>
        <v>0</v>
      </c>
      <c r="G104" s="6">
        <f t="shared" si="86"/>
        <v>2</v>
      </c>
      <c r="H104" s="6">
        <f t="shared" si="87"/>
        <v>60</v>
      </c>
      <c r="I104" s="6">
        <f t="shared" si="88"/>
        <v>30</v>
      </c>
      <c r="J104" s="6">
        <f t="shared" si="89"/>
        <v>0</v>
      </c>
      <c r="K104" s="6">
        <f t="shared" si="90"/>
        <v>0</v>
      </c>
      <c r="L104" s="6">
        <f t="shared" si="91"/>
        <v>0</v>
      </c>
      <c r="M104" s="6">
        <f t="shared" si="92"/>
        <v>30</v>
      </c>
      <c r="N104" s="6">
        <f t="shared" si="93"/>
        <v>0</v>
      </c>
      <c r="O104" s="6">
        <f t="shared" si="94"/>
        <v>0</v>
      </c>
      <c r="P104" s="6">
        <f t="shared" si="95"/>
        <v>0</v>
      </c>
      <c r="Q104" s="7">
        <f t="shared" si="96"/>
        <v>4</v>
      </c>
      <c r="R104" s="7">
        <f t="shared" si="97"/>
        <v>2</v>
      </c>
      <c r="S104" s="7">
        <v>2.48</v>
      </c>
      <c r="T104" s="11"/>
      <c r="U104" s="10"/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98"/>
        <v>0</v>
      </c>
      <c r="AM104" s="11"/>
      <c r="AN104" s="10"/>
      <c r="AO104" s="11"/>
      <c r="AP104" s="10"/>
      <c r="AQ104" s="11"/>
      <c r="AR104" s="10"/>
      <c r="AS104" s="11"/>
      <c r="AT104" s="10"/>
      <c r="AU104" s="7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99"/>
        <v>0</v>
      </c>
      <c r="BF104" s="11"/>
      <c r="BG104" s="10"/>
      <c r="BH104" s="11"/>
      <c r="BI104" s="10"/>
      <c r="BJ104" s="11"/>
      <c r="BK104" s="10"/>
      <c r="BL104" s="11"/>
      <c r="BM104" s="10"/>
      <c r="BN104" s="7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100"/>
        <v>0</v>
      </c>
      <c r="BY104" s="11"/>
      <c r="BZ104" s="10"/>
      <c r="CA104" s="11"/>
      <c r="CB104" s="10"/>
      <c r="CC104" s="11"/>
      <c r="CD104" s="10"/>
      <c r="CE104" s="11"/>
      <c r="CF104" s="10"/>
      <c r="CG104" s="7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101"/>
        <v>0</v>
      </c>
      <c r="CR104" s="11"/>
      <c r="CS104" s="10"/>
      <c r="CT104" s="11"/>
      <c r="CU104" s="10"/>
      <c r="CV104" s="11"/>
      <c r="CW104" s="10"/>
      <c r="CX104" s="11"/>
      <c r="CY104" s="10"/>
      <c r="CZ104" s="7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02"/>
        <v>0</v>
      </c>
      <c r="DK104" s="11"/>
      <c r="DL104" s="10"/>
      <c r="DM104" s="11"/>
      <c r="DN104" s="10"/>
      <c r="DO104" s="11"/>
      <c r="DP104" s="10"/>
      <c r="DQ104" s="11"/>
      <c r="DR104" s="10"/>
      <c r="DS104" s="7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03"/>
        <v>0</v>
      </c>
      <c r="ED104" s="11">
        <v>30</v>
      </c>
      <c r="EE104" s="10" t="s">
        <v>60</v>
      </c>
      <c r="EF104" s="11"/>
      <c r="EG104" s="10"/>
      <c r="EH104" s="11"/>
      <c r="EI104" s="10"/>
      <c r="EJ104" s="11"/>
      <c r="EK104" s="10"/>
      <c r="EL104" s="7">
        <v>2</v>
      </c>
      <c r="EM104" s="11">
        <v>30</v>
      </c>
      <c r="EN104" s="10" t="s">
        <v>60</v>
      </c>
      <c r="EO104" s="11"/>
      <c r="EP104" s="10"/>
      <c r="EQ104" s="11"/>
      <c r="ER104" s="10"/>
      <c r="ES104" s="11"/>
      <c r="ET104" s="10"/>
      <c r="EU104" s="7">
        <v>2</v>
      </c>
      <c r="EV104" s="7">
        <f t="shared" si="104"/>
        <v>4</v>
      </c>
      <c r="EW104" s="11"/>
      <c r="EX104" s="10"/>
      <c r="EY104" s="11"/>
      <c r="EZ104" s="10"/>
      <c r="FA104" s="11"/>
      <c r="FB104" s="10"/>
      <c r="FC104" s="11"/>
      <c r="FD104" s="10"/>
      <c r="FE104" s="7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05"/>
        <v>0</v>
      </c>
    </row>
    <row r="105" spans="1:171" ht="12">
      <c r="A105" s="13">
        <v>6</v>
      </c>
      <c r="B105" s="13">
        <v>1</v>
      </c>
      <c r="C105" s="13"/>
      <c r="D105" s="6" t="s">
        <v>273</v>
      </c>
      <c r="E105" s="3" t="s">
        <v>274</v>
      </c>
      <c r="F105" s="6">
        <f t="shared" si="85"/>
        <v>0</v>
      </c>
      <c r="G105" s="6">
        <f t="shared" si="86"/>
        <v>2</v>
      </c>
      <c r="H105" s="6">
        <f t="shared" si="87"/>
        <v>60</v>
      </c>
      <c r="I105" s="6">
        <f t="shared" si="88"/>
        <v>30</v>
      </c>
      <c r="J105" s="6">
        <f t="shared" si="89"/>
        <v>0</v>
      </c>
      <c r="K105" s="6">
        <f t="shared" si="90"/>
        <v>0</v>
      </c>
      <c r="L105" s="6">
        <f t="shared" si="91"/>
        <v>0</v>
      </c>
      <c r="M105" s="6">
        <f t="shared" si="92"/>
        <v>30</v>
      </c>
      <c r="N105" s="6">
        <f t="shared" si="93"/>
        <v>0</v>
      </c>
      <c r="O105" s="6">
        <f t="shared" si="94"/>
        <v>0</v>
      </c>
      <c r="P105" s="6">
        <f t="shared" si="95"/>
        <v>0</v>
      </c>
      <c r="Q105" s="7">
        <f t="shared" si="96"/>
        <v>3</v>
      </c>
      <c r="R105" s="7">
        <f t="shared" si="97"/>
        <v>1.5</v>
      </c>
      <c r="S105" s="7">
        <v>2.5</v>
      </c>
      <c r="T105" s="11"/>
      <c r="U105" s="10"/>
      <c r="V105" s="11"/>
      <c r="W105" s="10"/>
      <c r="X105" s="11"/>
      <c r="Y105" s="10"/>
      <c r="Z105" s="11"/>
      <c r="AA105" s="10"/>
      <c r="AB105" s="7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98"/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99"/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100"/>
        <v>0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101"/>
        <v>0</v>
      </c>
      <c r="CR105" s="11"/>
      <c r="CS105" s="10"/>
      <c r="CT105" s="11"/>
      <c r="CU105" s="10"/>
      <c r="CV105" s="11"/>
      <c r="CW105" s="10"/>
      <c r="CX105" s="11"/>
      <c r="CY105" s="10"/>
      <c r="CZ105" s="7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02"/>
        <v>0</v>
      </c>
      <c r="DK105" s="11"/>
      <c r="DL105" s="10"/>
      <c r="DM105" s="11"/>
      <c r="DN105" s="10"/>
      <c r="DO105" s="11"/>
      <c r="DP105" s="10"/>
      <c r="DQ105" s="11"/>
      <c r="DR105" s="10"/>
      <c r="DS105" s="7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103"/>
        <v>0</v>
      </c>
      <c r="ED105" s="11">
        <v>30</v>
      </c>
      <c r="EE105" s="10" t="s">
        <v>60</v>
      </c>
      <c r="EF105" s="11"/>
      <c r="EG105" s="10"/>
      <c r="EH105" s="11"/>
      <c r="EI105" s="10"/>
      <c r="EJ105" s="11"/>
      <c r="EK105" s="10"/>
      <c r="EL105" s="7">
        <v>1.5</v>
      </c>
      <c r="EM105" s="11">
        <v>30</v>
      </c>
      <c r="EN105" s="10" t="s">
        <v>60</v>
      </c>
      <c r="EO105" s="11"/>
      <c r="EP105" s="10"/>
      <c r="EQ105" s="11"/>
      <c r="ER105" s="10"/>
      <c r="ES105" s="11"/>
      <c r="ET105" s="10"/>
      <c r="EU105" s="7">
        <v>1.5</v>
      </c>
      <c r="EV105" s="7">
        <f t="shared" si="104"/>
        <v>3</v>
      </c>
      <c r="EW105" s="11"/>
      <c r="EX105" s="10"/>
      <c r="EY105" s="11"/>
      <c r="EZ105" s="10"/>
      <c r="FA105" s="11"/>
      <c r="FB105" s="10"/>
      <c r="FC105" s="11"/>
      <c r="FD105" s="10"/>
      <c r="FE105" s="7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05"/>
        <v>0</v>
      </c>
    </row>
    <row r="106" spans="1:171" ht="12">
      <c r="A106" s="13">
        <v>6</v>
      </c>
      <c r="B106" s="13">
        <v>1</v>
      </c>
      <c r="C106" s="13"/>
      <c r="D106" s="6" t="s">
        <v>275</v>
      </c>
      <c r="E106" s="3" t="s">
        <v>276</v>
      </c>
      <c r="F106" s="6">
        <f t="shared" si="85"/>
        <v>0</v>
      </c>
      <c r="G106" s="6">
        <f t="shared" si="86"/>
        <v>2</v>
      </c>
      <c r="H106" s="6">
        <f t="shared" si="87"/>
        <v>60</v>
      </c>
      <c r="I106" s="6">
        <f t="shared" si="88"/>
        <v>30</v>
      </c>
      <c r="J106" s="6">
        <f t="shared" si="89"/>
        <v>0</v>
      </c>
      <c r="K106" s="6">
        <f t="shared" si="90"/>
        <v>0</v>
      </c>
      <c r="L106" s="6">
        <f t="shared" si="91"/>
        <v>0</v>
      </c>
      <c r="M106" s="6">
        <f t="shared" si="92"/>
        <v>30</v>
      </c>
      <c r="N106" s="6">
        <f t="shared" si="93"/>
        <v>0</v>
      </c>
      <c r="O106" s="6">
        <f t="shared" si="94"/>
        <v>0</v>
      </c>
      <c r="P106" s="6">
        <f t="shared" si="95"/>
        <v>0</v>
      </c>
      <c r="Q106" s="7">
        <f t="shared" si="96"/>
        <v>3</v>
      </c>
      <c r="R106" s="7">
        <f t="shared" si="97"/>
        <v>1.5</v>
      </c>
      <c r="S106" s="7">
        <v>2.5</v>
      </c>
      <c r="T106" s="11"/>
      <c r="U106" s="10"/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98"/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99"/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100"/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101"/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02"/>
        <v>0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103"/>
        <v>0</v>
      </c>
      <c r="ED106" s="11">
        <v>30</v>
      </c>
      <c r="EE106" s="10" t="s">
        <v>60</v>
      </c>
      <c r="EF106" s="11"/>
      <c r="EG106" s="10"/>
      <c r="EH106" s="11"/>
      <c r="EI106" s="10"/>
      <c r="EJ106" s="11"/>
      <c r="EK106" s="10"/>
      <c r="EL106" s="7">
        <v>1.5</v>
      </c>
      <c r="EM106" s="11">
        <v>30</v>
      </c>
      <c r="EN106" s="10" t="s">
        <v>60</v>
      </c>
      <c r="EO106" s="11"/>
      <c r="EP106" s="10"/>
      <c r="EQ106" s="11"/>
      <c r="ER106" s="10"/>
      <c r="ES106" s="11"/>
      <c r="ET106" s="10"/>
      <c r="EU106" s="7">
        <v>1.5</v>
      </c>
      <c r="EV106" s="7">
        <f t="shared" si="104"/>
        <v>3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05"/>
        <v>0</v>
      </c>
    </row>
    <row r="107" spans="1:171" ht="12">
      <c r="A107" s="13">
        <v>7</v>
      </c>
      <c r="B107" s="13">
        <v>1</v>
      </c>
      <c r="C107" s="13"/>
      <c r="D107" s="6" t="s">
        <v>277</v>
      </c>
      <c r="E107" s="3" t="s">
        <v>278</v>
      </c>
      <c r="F107" s="6">
        <f t="shared" si="85"/>
        <v>0</v>
      </c>
      <c r="G107" s="6">
        <f t="shared" si="86"/>
        <v>2</v>
      </c>
      <c r="H107" s="6">
        <f t="shared" si="87"/>
        <v>60</v>
      </c>
      <c r="I107" s="6">
        <f t="shared" si="88"/>
        <v>30</v>
      </c>
      <c r="J107" s="6">
        <f t="shared" si="89"/>
        <v>0</v>
      </c>
      <c r="K107" s="6">
        <f t="shared" si="90"/>
        <v>0</v>
      </c>
      <c r="L107" s="6">
        <f t="shared" si="91"/>
        <v>0</v>
      </c>
      <c r="M107" s="6">
        <f t="shared" si="92"/>
        <v>30</v>
      </c>
      <c r="N107" s="6">
        <f t="shared" si="93"/>
        <v>0</v>
      </c>
      <c r="O107" s="6">
        <f t="shared" si="94"/>
        <v>0</v>
      </c>
      <c r="P107" s="6">
        <f t="shared" si="95"/>
        <v>0</v>
      </c>
      <c r="Q107" s="7">
        <f t="shared" si="96"/>
        <v>3</v>
      </c>
      <c r="R107" s="7">
        <f t="shared" si="97"/>
        <v>1.5</v>
      </c>
      <c r="S107" s="7">
        <v>2.5</v>
      </c>
      <c r="T107" s="11"/>
      <c r="U107" s="10"/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98"/>
        <v>0</v>
      </c>
      <c r="AM107" s="11"/>
      <c r="AN107" s="10"/>
      <c r="AO107" s="11"/>
      <c r="AP107" s="10"/>
      <c r="AQ107" s="11"/>
      <c r="AR107" s="10"/>
      <c r="AS107" s="11"/>
      <c r="AT107" s="10"/>
      <c r="AU107" s="7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99"/>
        <v>0</v>
      </c>
      <c r="BF107" s="11"/>
      <c r="BG107" s="10"/>
      <c r="BH107" s="11"/>
      <c r="BI107" s="10"/>
      <c r="BJ107" s="11"/>
      <c r="BK107" s="10"/>
      <c r="BL107" s="11"/>
      <c r="BM107" s="10"/>
      <c r="BN107" s="7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100"/>
        <v>0</v>
      </c>
      <c r="BY107" s="11"/>
      <c r="BZ107" s="10"/>
      <c r="CA107" s="11"/>
      <c r="CB107" s="10"/>
      <c r="CC107" s="11"/>
      <c r="CD107" s="10"/>
      <c r="CE107" s="11"/>
      <c r="CF107" s="10"/>
      <c r="CG107" s="7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101"/>
        <v>0</v>
      </c>
      <c r="CR107" s="11"/>
      <c r="CS107" s="10"/>
      <c r="CT107" s="11"/>
      <c r="CU107" s="10"/>
      <c r="CV107" s="11"/>
      <c r="CW107" s="10"/>
      <c r="CX107" s="11"/>
      <c r="CY107" s="10"/>
      <c r="CZ107" s="7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 t="shared" si="102"/>
        <v>0</v>
      </c>
      <c r="DK107" s="11"/>
      <c r="DL107" s="10"/>
      <c r="DM107" s="11"/>
      <c r="DN107" s="10"/>
      <c r="DO107" s="11"/>
      <c r="DP107" s="10"/>
      <c r="DQ107" s="11"/>
      <c r="DR107" s="10"/>
      <c r="DS107" s="7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 t="shared" si="103"/>
        <v>0</v>
      </c>
      <c r="ED107" s="11">
        <v>30</v>
      </c>
      <c r="EE107" s="10" t="s">
        <v>60</v>
      </c>
      <c r="EF107" s="11"/>
      <c r="EG107" s="10"/>
      <c r="EH107" s="11"/>
      <c r="EI107" s="10"/>
      <c r="EJ107" s="11"/>
      <c r="EK107" s="10"/>
      <c r="EL107" s="7">
        <v>1.5</v>
      </c>
      <c r="EM107" s="11">
        <v>30</v>
      </c>
      <c r="EN107" s="10" t="s">
        <v>60</v>
      </c>
      <c r="EO107" s="11"/>
      <c r="EP107" s="10"/>
      <c r="EQ107" s="11"/>
      <c r="ER107" s="10"/>
      <c r="ES107" s="11"/>
      <c r="ET107" s="10"/>
      <c r="EU107" s="7">
        <v>1.5</v>
      </c>
      <c r="EV107" s="7">
        <f t="shared" si="104"/>
        <v>3</v>
      </c>
      <c r="EW107" s="11"/>
      <c r="EX107" s="10"/>
      <c r="EY107" s="11"/>
      <c r="EZ107" s="10"/>
      <c r="FA107" s="11"/>
      <c r="FB107" s="10"/>
      <c r="FC107" s="11"/>
      <c r="FD107" s="10"/>
      <c r="FE107" s="7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105"/>
        <v>0</v>
      </c>
    </row>
    <row r="108" spans="1:171" ht="12">
      <c r="A108" s="13">
        <v>7</v>
      </c>
      <c r="B108" s="13">
        <v>1</v>
      </c>
      <c r="C108" s="13"/>
      <c r="D108" s="6" t="s">
        <v>279</v>
      </c>
      <c r="E108" s="3" t="s">
        <v>280</v>
      </c>
      <c r="F108" s="6">
        <f t="shared" si="85"/>
        <v>0</v>
      </c>
      <c r="G108" s="6">
        <f t="shared" si="86"/>
        <v>2</v>
      </c>
      <c r="H108" s="6">
        <f t="shared" si="87"/>
        <v>60</v>
      </c>
      <c r="I108" s="6">
        <f t="shared" si="88"/>
        <v>30</v>
      </c>
      <c r="J108" s="6">
        <f t="shared" si="89"/>
        <v>0</v>
      </c>
      <c r="K108" s="6">
        <f t="shared" si="90"/>
        <v>0</v>
      </c>
      <c r="L108" s="6">
        <f t="shared" si="91"/>
        <v>0</v>
      </c>
      <c r="M108" s="6">
        <f t="shared" si="92"/>
        <v>30</v>
      </c>
      <c r="N108" s="6">
        <f t="shared" si="93"/>
        <v>0</v>
      </c>
      <c r="O108" s="6">
        <f t="shared" si="94"/>
        <v>0</v>
      </c>
      <c r="P108" s="6">
        <f t="shared" si="95"/>
        <v>0</v>
      </c>
      <c r="Q108" s="7">
        <f t="shared" si="96"/>
        <v>3</v>
      </c>
      <c r="R108" s="7">
        <f t="shared" si="97"/>
        <v>1.5</v>
      </c>
      <c r="S108" s="7">
        <v>2.48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98"/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99"/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100"/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101"/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 t="shared" si="102"/>
        <v>0</v>
      </c>
      <c r="DK108" s="11"/>
      <c r="DL108" s="10"/>
      <c r="DM108" s="11"/>
      <c r="DN108" s="10"/>
      <c r="DO108" s="11"/>
      <c r="DP108" s="10"/>
      <c r="DQ108" s="11"/>
      <c r="DR108" s="10"/>
      <c r="DS108" s="7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 t="shared" si="103"/>
        <v>0</v>
      </c>
      <c r="ED108" s="11">
        <v>30</v>
      </c>
      <c r="EE108" s="10" t="s">
        <v>60</v>
      </c>
      <c r="EF108" s="11"/>
      <c r="EG108" s="10"/>
      <c r="EH108" s="11"/>
      <c r="EI108" s="10"/>
      <c r="EJ108" s="11"/>
      <c r="EK108" s="10"/>
      <c r="EL108" s="7">
        <v>1.5</v>
      </c>
      <c r="EM108" s="11">
        <v>30</v>
      </c>
      <c r="EN108" s="10" t="s">
        <v>60</v>
      </c>
      <c r="EO108" s="11"/>
      <c r="EP108" s="10"/>
      <c r="EQ108" s="11"/>
      <c r="ER108" s="10"/>
      <c r="ES108" s="11"/>
      <c r="ET108" s="10"/>
      <c r="EU108" s="7">
        <v>1.5</v>
      </c>
      <c r="EV108" s="7">
        <f t="shared" si="104"/>
        <v>3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105"/>
        <v>0</v>
      </c>
    </row>
    <row r="109" spans="1:171" ht="12">
      <c r="A109" s="13">
        <v>7</v>
      </c>
      <c r="B109" s="13">
        <v>1</v>
      </c>
      <c r="C109" s="13"/>
      <c r="D109" s="6" t="s">
        <v>281</v>
      </c>
      <c r="E109" s="3" t="s">
        <v>282</v>
      </c>
      <c r="F109" s="6">
        <f t="shared" si="85"/>
        <v>0</v>
      </c>
      <c r="G109" s="6">
        <f t="shared" si="86"/>
        <v>2</v>
      </c>
      <c r="H109" s="6">
        <f t="shared" si="87"/>
        <v>60</v>
      </c>
      <c r="I109" s="6">
        <f t="shared" si="88"/>
        <v>30</v>
      </c>
      <c r="J109" s="6">
        <f t="shared" si="89"/>
        <v>0</v>
      </c>
      <c r="K109" s="6">
        <f t="shared" si="90"/>
        <v>0</v>
      </c>
      <c r="L109" s="6">
        <f t="shared" si="91"/>
        <v>0</v>
      </c>
      <c r="M109" s="6">
        <f t="shared" si="92"/>
        <v>30</v>
      </c>
      <c r="N109" s="6">
        <f t="shared" si="93"/>
        <v>0</v>
      </c>
      <c r="O109" s="6">
        <f t="shared" si="94"/>
        <v>0</v>
      </c>
      <c r="P109" s="6">
        <f t="shared" si="95"/>
        <v>0</v>
      </c>
      <c r="Q109" s="7">
        <f t="shared" si="96"/>
        <v>3</v>
      </c>
      <c r="R109" s="7">
        <f t="shared" si="97"/>
        <v>1.5</v>
      </c>
      <c r="S109" s="7">
        <v>2.48</v>
      </c>
      <c r="T109" s="11"/>
      <c r="U109" s="10"/>
      <c r="V109" s="11"/>
      <c r="W109" s="10"/>
      <c r="X109" s="11"/>
      <c r="Y109" s="10"/>
      <c r="Z109" s="11"/>
      <c r="AA109" s="10"/>
      <c r="AB109" s="7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 t="shared" si="98"/>
        <v>0</v>
      </c>
      <c r="AM109" s="11"/>
      <c r="AN109" s="10"/>
      <c r="AO109" s="11"/>
      <c r="AP109" s="10"/>
      <c r="AQ109" s="11"/>
      <c r="AR109" s="10"/>
      <c r="AS109" s="11"/>
      <c r="AT109" s="10"/>
      <c r="AU109" s="7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 t="shared" si="99"/>
        <v>0</v>
      </c>
      <c r="BF109" s="11"/>
      <c r="BG109" s="10"/>
      <c r="BH109" s="11"/>
      <c r="BI109" s="10"/>
      <c r="BJ109" s="11"/>
      <c r="BK109" s="10"/>
      <c r="BL109" s="11"/>
      <c r="BM109" s="10"/>
      <c r="BN109" s="7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 t="shared" si="100"/>
        <v>0</v>
      </c>
      <c r="BY109" s="11"/>
      <c r="BZ109" s="10"/>
      <c r="CA109" s="11"/>
      <c r="CB109" s="10"/>
      <c r="CC109" s="11"/>
      <c r="CD109" s="10"/>
      <c r="CE109" s="11"/>
      <c r="CF109" s="10"/>
      <c r="CG109" s="7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 t="shared" si="101"/>
        <v>0</v>
      </c>
      <c r="CR109" s="11"/>
      <c r="CS109" s="10"/>
      <c r="CT109" s="11"/>
      <c r="CU109" s="10"/>
      <c r="CV109" s="11"/>
      <c r="CW109" s="10"/>
      <c r="CX109" s="11"/>
      <c r="CY109" s="10"/>
      <c r="CZ109" s="7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 t="shared" si="102"/>
        <v>0</v>
      </c>
      <c r="DK109" s="11"/>
      <c r="DL109" s="10"/>
      <c r="DM109" s="11"/>
      <c r="DN109" s="10"/>
      <c r="DO109" s="11"/>
      <c r="DP109" s="10"/>
      <c r="DQ109" s="11"/>
      <c r="DR109" s="10"/>
      <c r="DS109" s="7"/>
      <c r="DT109" s="11"/>
      <c r="DU109" s="10"/>
      <c r="DV109" s="11"/>
      <c r="DW109" s="10"/>
      <c r="DX109" s="11"/>
      <c r="DY109" s="10"/>
      <c r="DZ109" s="11"/>
      <c r="EA109" s="10"/>
      <c r="EB109" s="7"/>
      <c r="EC109" s="7">
        <f t="shared" si="103"/>
        <v>0</v>
      </c>
      <c r="ED109" s="11">
        <v>30</v>
      </c>
      <c r="EE109" s="10" t="s">
        <v>60</v>
      </c>
      <c r="EF109" s="11"/>
      <c r="EG109" s="10"/>
      <c r="EH109" s="11"/>
      <c r="EI109" s="10"/>
      <c r="EJ109" s="11"/>
      <c r="EK109" s="10"/>
      <c r="EL109" s="7">
        <v>1.5</v>
      </c>
      <c r="EM109" s="11">
        <v>30</v>
      </c>
      <c r="EN109" s="10" t="s">
        <v>60</v>
      </c>
      <c r="EO109" s="11"/>
      <c r="EP109" s="10"/>
      <c r="EQ109" s="11"/>
      <c r="ER109" s="10"/>
      <c r="ES109" s="11"/>
      <c r="ET109" s="10"/>
      <c r="EU109" s="7">
        <v>1.5</v>
      </c>
      <c r="EV109" s="7">
        <f t="shared" si="104"/>
        <v>3</v>
      </c>
      <c r="EW109" s="11"/>
      <c r="EX109" s="10"/>
      <c r="EY109" s="11"/>
      <c r="EZ109" s="10"/>
      <c r="FA109" s="11"/>
      <c r="FB109" s="10"/>
      <c r="FC109" s="11"/>
      <c r="FD109" s="10"/>
      <c r="FE109" s="7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 t="shared" si="105"/>
        <v>0</v>
      </c>
    </row>
    <row r="110" spans="1:171" ht="19.5" customHeight="1">
      <c r="A110" s="14" t="s">
        <v>226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4"/>
      <c r="FO110" s="15"/>
    </row>
    <row r="111" spans="1:171" ht="12">
      <c r="A111" s="6"/>
      <c r="B111" s="6"/>
      <c r="C111" s="6"/>
      <c r="D111" s="6" t="s">
        <v>227</v>
      </c>
      <c r="E111" s="3" t="s">
        <v>228</v>
      </c>
      <c r="F111" s="6">
        <f>COUNTIF(T111:FM111,"e")</f>
        <v>0</v>
      </c>
      <c r="G111" s="6">
        <f>COUNTIF(T111:FM111,"z")</f>
        <v>1</v>
      </c>
      <c r="H111" s="6">
        <f>SUM(I111:P111)</f>
        <v>120</v>
      </c>
      <c r="I111" s="6">
        <f>T111+AM111+BF111+BY111+CR111+DK111+ED111+EW111</f>
        <v>0</v>
      </c>
      <c r="J111" s="6">
        <f>V111+AO111+BH111+CA111+CT111+DM111+EF111+EY111</f>
        <v>0</v>
      </c>
      <c r="K111" s="6">
        <f>X111+AQ111+BJ111+CC111+CV111+DO111+EH111+FA111</f>
        <v>0</v>
      </c>
      <c r="L111" s="6">
        <f>Z111+AS111+BL111+CE111+CX111+DQ111+EJ111+FC111</f>
        <v>0</v>
      </c>
      <c r="M111" s="6">
        <f>AC111+AV111+BO111+CH111+DA111+DT111+EM111+FF111</f>
        <v>0</v>
      </c>
      <c r="N111" s="6">
        <f>AE111+AX111+BQ111+CJ111+DC111+DV111+EO111+FH111</f>
        <v>0</v>
      </c>
      <c r="O111" s="6">
        <f>AG111+AZ111+BS111+CL111+DE111+DX111+EQ111+FJ111</f>
        <v>0</v>
      </c>
      <c r="P111" s="6">
        <f>AI111+BB111+BU111+CN111+DG111+DZ111+ES111+FL111</f>
        <v>120</v>
      </c>
      <c r="Q111" s="7">
        <f>AL111+BE111+BX111+CQ111+DJ111+EC111+EV111+FO111</f>
        <v>4</v>
      </c>
      <c r="R111" s="7">
        <f>AK111+BD111+BW111+CP111+DI111+EB111+EU111+FN111</f>
        <v>4</v>
      </c>
      <c r="S111" s="7">
        <v>0</v>
      </c>
      <c r="T111" s="11"/>
      <c r="U111" s="10"/>
      <c r="V111" s="11"/>
      <c r="W111" s="10"/>
      <c r="X111" s="11"/>
      <c r="Y111" s="10"/>
      <c r="Z111" s="11"/>
      <c r="AA111" s="10"/>
      <c r="AB111" s="7"/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>AB111+AK111</f>
        <v>0</v>
      </c>
      <c r="AM111" s="11"/>
      <c r="AN111" s="10"/>
      <c r="AO111" s="11"/>
      <c r="AP111" s="10"/>
      <c r="AQ111" s="11"/>
      <c r="AR111" s="10"/>
      <c r="AS111" s="11"/>
      <c r="AT111" s="10"/>
      <c r="AU111" s="7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>AU111+BD111</f>
        <v>0</v>
      </c>
      <c r="BF111" s="11"/>
      <c r="BG111" s="10"/>
      <c r="BH111" s="11"/>
      <c r="BI111" s="10"/>
      <c r="BJ111" s="11"/>
      <c r="BK111" s="10"/>
      <c r="BL111" s="11"/>
      <c r="BM111" s="10"/>
      <c r="BN111" s="7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>BN111+BW111</f>
        <v>0</v>
      </c>
      <c r="BY111" s="11"/>
      <c r="BZ111" s="10"/>
      <c r="CA111" s="11"/>
      <c r="CB111" s="10"/>
      <c r="CC111" s="11"/>
      <c r="CD111" s="10"/>
      <c r="CE111" s="11"/>
      <c r="CF111" s="10"/>
      <c r="CG111" s="7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>CG111+CP111</f>
        <v>0</v>
      </c>
      <c r="CR111" s="11"/>
      <c r="CS111" s="10"/>
      <c r="CT111" s="11"/>
      <c r="CU111" s="10"/>
      <c r="CV111" s="11"/>
      <c r="CW111" s="10"/>
      <c r="CX111" s="11"/>
      <c r="CY111" s="10"/>
      <c r="CZ111" s="7"/>
      <c r="DA111" s="11"/>
      <c r="DB111" s="10"/>
      <c r="DC111" s="11"/>
      <c r="DD111" s="10"/>
      <c r="DE111" s="11"/>
      <c r="DF111" s="10"/>
      <c r="DG111" s="11"/>
      <c r="DH111" s="10"/>
      <c r="DI111" s="7"/>
      <c r="DJ111" s="7">
        <f>CZ111+DI111</f>
        <v>0</v>
      </c>
      <c r="DK111" s="11"/>
      <c r="DL111" s="10"/>
      <c r="DM111" s="11"/>
      <c r="DN111" s="10"/>
      <c r="DO111" s="11"/>
      <c r="DP111" s="10"/>
      <c r="DQ111" s="11"/>
      <c r="DR111" s="10"/>
      <c r="DS111" s="7"/>
      <c r="DT111" s="11"/>
      <c r="DU111" s="10"/>
      <c r="DV111" s="11"/>
      <c r="DW111" s="10"/>
      <c r="DX111" s="11"/>
      <c r="DY111" s="10"/>
      <c r="DZ111" s="11">
        <v>120</v>
      </c>
      <c r="EA111" s="10" t="s">
        <v>60</v>
      </c>
      <c r="EB111" s="7">
        <v>4</v>
      </c>
      <c r="EC111" s="7">
        <f>DS111+EB111</f>
        <v>4</v>
      </c>
      <c r="ED111" s="11"/>
      <c r="EE111" s="10"/>
      <c r="EF111" s="11"/>
      <c r="EG111" s="10"/>
      <c r="EH111" s="11"/>
      <c r="EI111" s="10"/>
      <c r="EJ111" s="11"/>
      <c r="EK111" s="10"/>
      <c r="EL111" s="7"/>
      <c r="EM111" s="11"/>
      <c r="EN111" s="10"/>
      <c r="EO111" s="11"/>
      <c r="EP111" s="10"/>
      <c r="EQ111" s="11"/>
      <c r="ER111" s="10"/>
      <c r="ES111" s="11"/>
      <c r="ET111" s="10"/>
      <c r="EU111" s="7"/>
      <c r="EV111" s="7">
        <f>EL111+EU111</f>
        <v>0</v>
      </c>
      <c r="EW111" s="11"/>
      <c r="EX111" s="10"/>
      <c r="EY111" s="11"/>
      <c r="EZ111" s="10"/>
      <c r="FA111" s="11"/>
      <c r="FB111" s="10"/>
      <c r="FC111" s="11"/>
      <c r="FD111" s="10"/>
      <c r="FE111" s="7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>FE111+FN111</f>
        <v>0</v>
      </c>
    </row>
    <row r="112" spans="1:171" ht="15.75" customHeight="1">
      <c r="A112" s="6"/>
      <c r="B112" s="6"/>
      <c r="C112" s="6"/>
      <c r="D112" s="6"/>
      <c r="E112" s="6" t="s">
        <v>75</v>
      </c>
      <c r="F112" s="6">
        <f aca="true" t="shared" si="106" ref="F112:AK112">SUM(F111:F111)</f>
        <v>0</v>
      </c>
      <c r="G112" s="6">
        <f t="shared" si="106"/>
        <v>1</v>
      </c>
      <c r="H112" s="6">
        <f t="shared" si="106"/>
        <v>120</v>
      </c>
      <c r="I112" s="6">
        <f t="shared" si="106"/>
        <v>0</v>
      </c>
      <c r="J112" s="6">
        <f t="shared" si="106"/>
        <v>0</v>
      </c>
      <c r="K112" s="6">
        <f t="shared" si="106"/>
        <v>0</v>
      </c>
      <c r="L112" s="6">
        <f t="shared" si="106"/>
        <v>0</v>
      </c>
      <c r="M112" s="6">
        <f t="shared" si="106"/>
        <v>0</v>
      </c>
      <c r="N112" s="6">
        <f t="shared" si="106"/>
        <v>0</v>
      </c>
      <c r="O112" s="6">
        <f t="shared" si="106"/>
        <v>0</v>
      </c>
      <c r="P112" s="6">
        <f t="shared" si="106"/>
        <v>120</v>
      </c>
      <c r="Q112" s="7">
        <f t="shared" si="106"/>
        <v>4</v>
      </c>
      <c r="R112" s="7">
        <f t="shared" si="106"/>
        <v>4</v>
      </c>
      <c r="S112" s="7">
        <f t="shared" si="106"/>
        <v>0</v>
      </c>
      <c r="T112" s="11">
        <f t="shared" si="106"/>
        <v>0</v>
      </c>
      <c r="U112" s="10">
        <f t="shared" si="106"/>
        <v>0</v>
      </c>
      <c r="V112" s="11">
        <f t="shared" si="106"/>
        <v>0</v>
      </c>
      <c r="W112" s="10">
        <f t="shared" si="106"/>
        <v>0</v>
      </c>
      <c r="X112" s="11">
        <f t="shared" si="106"/>
        <v>0</v>
      </c>
      <c r="Y112" s="10">
        <f t="shared" si="106"/>
        <v>0</v>
      </c>
      <c r="Z112" s="11">
        <f t="shared" si="106"/>
        <v>0</v>
      </c>
      <c r="AA112" s="10">
        <f t="shared" si="106"/>
        <v>0</v>
      </c>
      <c r="AB112" s="7">
        <f t="shared" si="106"/>
        <v>0</v>
      </c>
      <c r="AC112" s="11">
        <f t="shared" si="106"/>
        <v>0</v>
      </c>
      <c r="AD112" s="10">
        <f t="shared" si="106"/>
        <v>0</v>
      </c>
      <c r="AE112" s="11">
        <f t="shared" si="106"/>
        <v>0</v>
      </c>
      <c r="AF112" s="10">
        <f t="shared" si="106"/>
        <v>0</v>
      </c>
      <c r="AG112" s="11">
        <f t="shared" si="106"/>
        <v>0</v>
      </c>
      <c r="AH112" s="10">
        <f t="shared" si="106"/>
        <v>0</v>
      </c>
      <c r="AI112" s="11">
        <f t="shared" si="106"/>
        <v>0</v>
      </c>
      <c r="AJ112" s="10">
        <f t="shared" si="106"/>
        <v>0</v>
      </c>
      <c r="AK112" s="7">
        <f t="shared" si="106"/>
        <v>0</v>
      </c>
      <c r="AL112" s="7">
        <f aca="true" t="shared" si="107" ref="AL112:BQ112">SUM(AL111:AL111)</f>
        <v>0</v>
      </c>
      <c r="AM112" s="11">
        <f t="shared" si="107"/>
        <v>0</v>
      </c>
      <c r="AN112" s="10">
        <f t="shared" si="107"/>
        <v>0</v>
      </c>
      <c r="AO112" s="11">
        <f t="shared" si="107"/>
        <v>0</v>
      </c>
      <c r="AP112" s="10">
        <f t="shared" si="107"/>
        <v>0</v>
      </c>
      <c r="AQ112" s="11">
        <f t="shared" si="107"/>
        <v>0</v>
      </c>
      <c r="AR112" s="10">
        <f t="shared" si="107"/>
        <v>0</v>
      </c>
      <c r="AS112" s="11">
        <f t="shared" si="107"/>
        <v>0</v>
      </c>
      <c r="AT112" s="10">
        <f t="shared" si="107"/>
        <v>0</v>
      </c>
      <c r="AU112" s="7">
        <f t="shared" si="107"/>
        <v>0</v>
      </c>
      <c r="AV112" s="11">
        <f t="shared" si="107"/>
        <v>0</v>
      </c>
      <c r="AW112" s="10">
        <f t="shared" si="107"/>
        <v>0</v>
      </c>
      <c r="AX112" s="11">
        <f t="shared" si="107"/>
        <v>0</v>
      </c>
      <c r="AY112" s="10">
        <f t="shared" si="107"/>
        <v>0</v>
      </c>
      <c r="AZ112" s="11">
        <f t="shared" si="107"/>
        <v>0</v>
      </c>
      <c r="BA112" s="10">
        <f t="shared" si="107"/>
        <v>0</v>
      </c>
      <c r="BB112" s="11">
        <f t="shared" si="107"/>
        <v>0</v>
      </c>
      <c r="BC112" s="10">
        <f t="shared" si="107"/>
        <v>0</v>
      </c>
      <c r="BD112" s="7">
        <f t="shared" si="107"/>
        <v>0</v>
      </c>
      <c r="BE112" s="7">
        <f t="shared" si="107"/>
        <v>0</v>
      </c>
      <c r="BF112" s="11">
        <f t="shared" si="107"/>
        <v>0</v>
      </c>
      <c r="BG112" s="10">
        <f t="shared" si="107"/>
        <v>0</v>
      </c>
      <c r="BH112" s="11">
        <f t="shared" si="107"/>
        <v>0</v>
      </c>
      <c r="BI112" s="10">
        <f t="shared" si="107"/>
        <v>0</v>
      </c>
      <c r="BJ112" s="11">
        <f t="shared" si="107"/>
        <v>0</v>
      </c>
      <c r="BK112" s="10">
        <f t="shared" si="107"/>
        <v>0</v>
      </c>
      <c r="BL112" s="11">
        <f t="shared" si="107"/>
        <v>0</v>
      </c>
      <c r="BM112" s="10">
        <f t="shared" si="107"/>
        <v>0</v>
      </c>
      <c r="BN112" s="7">
        <f t="shared" si="107"/>
        <v>0</v>
      </c>
      <c r="BO112" s="11">
        <f t="shared" si="107"/>
        <v>0</v>
      </c>
      <c r="BP112" s="10">
        <f t="shared" si="107"/>
        <v>0</v>
      </c>
      <c r="BQ112" s="11">
        <f t="shared" si="107"/>
        <v>0</v>
      </c>
      <c r="BR112" s="10">
        <f aca="true" t="shared" si="108" ref="BR112:CW112">SUM(BR111:BR111)</f>
        <v>0</v>
      </c>
      <c r="BS112" s="11">
        <f t="shared" si="108"/>
        <v>0</v>
      </c>
      <c r="BT112" s="10">
        <f t="shared" si="108"/>
        <v>0</v>
      </c>
      <c r="BU112" s="11">
        <f t="shared" si="108"/>
        <v>0</v>
      </c>
      <c r="BV112" s="10">
        <f t="shared" si="108"/>
        <v>0</v>
      </c>
      <c r="BW112" s="7">
        <f t="shared" si="108"/>
        <v>0</v>
      </c>
      <c r="BX112" s="7">
        <f t="shared" si="108"/>
        <v>0</v>
      </c>
      <c r="BY112" s="11">
        <f t="shared" si="108"/>
        <v>0</v>
      </c>
      <c r="BZ112" s="10">
        <f t="shared" si="108"/>
        <v>0</v>
      </c>
      <c r="CA112" s="11">
        <f t="shared" si="108"/>
        <v>0</v>
      </c>
      <c r="CB112" s="10">
        <f t="shared" si="108"/>
        <v>0</v>
      </c>
      <c r="CC112" s="11">
        <f t="shared" si="108"/>
        <v>0</v>
      </c>
      <c r="CD112" s="10">
        <f t="shared" si="108"/>
        <v>0</v>
      </c>
      <c r="CE112" s="11">
        <f t="shared" si="108"/>
        <v>0</v>
      </c>
      <c r="CF112" s="10">
        <f t="shared" si="108"/>
        <v>0</v>
      </c>
      <c r="CG112" s="7">
        <f t="shared" si="108"/>
        <v>0</v>
      </c>
      <c r="CH112" s="11">
        <f t="shared" si="108"/>
        <v>0</v>
      </c>
      <c r="CI112" s="10">
        <f t="shared" si="108"/>
        <v>0</v>
      </c>
      <c r="CJ112" s="11">
        <f t="shared" si="108"/>
        <v>0</v>
      </c>
      <c r="CK112" s="10">
        <f t="shared" si="108"/>
        <v>0</v>
      </c>
      <c r="CL112" s="11">
        <f t="shared" si="108"/>
        <v>0</v>
      </c>
      <c r="CM112" s="10">
        <f t="shared" si="108"/>
        <v>0</v>
      </c>
      <c r="CN112" s="11">
        <f t="shared" si="108"/>
        <v>0</v>
      </c>
      <c r="CO112" s="10">
        <f t="shared" si="108"/>
        <v>0</v>
      </c>
      <c r="CP112" s="7">
        <f t="shared" si="108"/>
        <v>0</v>
      </c>
      <c r="CQ112" s="7">
        <f t="shared" si="108"/>
        <v>0</v>
      </c>
      <c r="CR112" s="11">
        <f t="shared" si="108"/>
        <v>0</v>
      </c>
      <c r="CS112" s="10">
        <f t="shared" si="108"/>
        <v>0</v>
      </c>
      <c r="CT112" s="11">
        <f t="shared" si="108"/>
        <v>0</v>
      </c>
      <c r="CU112" s="10">
        <f t="shared" si="108"/>
        <v>0</v>
      </c>
      <c r="CV112" s="11">
        <f t="shared" si="108"/>
        <v>0</v>
      </c>
      <c r="CW112" s="10">
        <f t="shared" si="108"/>
        <v>0</v>
      </c>
      <c r="CX112" s="11">
        <f aca="true" t="shared" si="109" ref="CX112:EC112">SUM(CX111:CX111)</f>
        <v>0</v>
      </c>
      <c r="CY112" s="10">
        <f t="shared" si="109"/>
        <v>0</v>
      </c>
      <c r="CZ112" s="7">
        <f t="shared" si="109"/>
        <v>0</v>
      </c>
      <c r="DA112" s="11">
        <f t="shared" si="109"/>
        <v>0</v>
      </c>
      <c r="DB112" s="10">
        <f t="shared" si="109"/>
        <v>0</v>
      </c>
      <c r="DC112" s="11">
        <f t="shared" si="109"/>
        <v>0</v>
      </c>
      <c r="DD112" s="10">
        <f t="shared" si="109"/>
        <v>0</v>
      </c>
      <c r="DE112" s="11">
        <f t="shared" si="109"/>
        <v>0</v>
      </c>
      <c r="DF112" s="10">
        <f t="shared" si="109"/>
        <v>0</v>
      </c>
      <c r="DG112" s="11">
        <f t="shared" si="109"/>
        <v>0</v>
      </c>
      <c r="DH112" s="10">
        <f t="shared" si="109"/>
        <v>0</v>
      </c>
      <c r="DI112" s="7">
        <f t="shared" si="109"/>
        <v>0</v>
      </c>
      <c r="DJ112" s="7">
        <f t="shared" si="109"/>
        <v>0</v>
      </c>
      <c r="DK112" s="11">
        <f t="shared" si="109"/>
        <v>0</v>
      </c>
      <c r="DL112" s="10">
        <f t="shared" si="109"/>
        <v>0</v>
      </c>
      <c r="DM112" s="11">
        <f t="shared" si="109"/>
        <v>0</v>
      </c>
      <c r="DN112" s="10">
        <f t="shared" si="109"/>
        <v>0</v>
      </c>
      <c r="DO112" s="11">
        <f t="shared" si="109"/>
        <v>0</v>
      </c>
      <c r="DP112" s="10">
        <f t="shared" si="109"/>
        <v>0</v>
      </c>
      <c r="DQ112" s="11">
        <f t="shared" si="109"/>
        <v>0</v>
      </c>
      <c r="DR112" s="10">
        <f t="shared" si="109"/>
        <v>0</v>
      </c>
      <c r="DS112" s="7">
        <f t="shared" si="109"/>
        <v>0</v>
      </c>
      <c r="DT112" s="11">
        <f t="shared" si="109"/>
        <v>0</v>
      </c>
      <c r="DU112" s="10">
        <f t="shared" si="109"/>
        <v>0</v>
      </c>
      <c r="DV112" s="11">
        <f t="shared" si="109"/>
        <v>0</v>
      </c>
      <c r="DW112" s="10">
        <f t="shared" si="109"/>
        <v>0</v>
      </c>
      <c r="DX112" s="11">
        <f t="shared" si="109"/>
        <v>0</v>
      </c>
      <c r="DY112" s="10">
        <f t="shared" si="109"/>
        <v>0</v>
      </c>
      <c r="DZ112" s="11">
        <f t="shared" si="109"/>
        <v>120</v>
      </c>
      <c r="EA112" s="10">
        <f t="shared" si="109"/>
        <v>0</v>
      </c>
      <c r="EB112" s="7">
        <f t="shared" si="109"/>
        <v>4</v>
      </c>
      <c r="EC112" s="7">
        <f t="shared" si="109"/>
        <v>4</v>
      </c>
      <c r="ED112" s="11">
        <f aca="true" t="shared" si="110" ref="ED112:FI112">SUM(ED111:ED111)</f>
        <v>0</v>
      </c>
      <c r="EE112" s="10">
        <f t="shared" si="110"/>
        <v>0</v>
      </c>
      <c r="EF112" s="11">
        <f t="shared" si="110"/>
        <v>0</v>
      </c>
      <c r="EG112" s="10">
        <f t="shared" si="110"/>
        <v>0</v>
      </c>
      <c r="EH112" s="11">
        <f t="shared" si="110"/>
        <v>0</v>
      </c>
      <c r="EI112" s="10">
        <f t="shared" si="110"/>
        <v>0</v>
      </c>
      <c r="EJ112" s="11">
        <f t="shared" si="110"/>
        <v>0</v>
      </c>
      <c r="EK112" s="10">
        <f t="shared" si="110"/>
        <v>0</v>
      </c>
      <c r="EL112" s="7">
        <f t="shared" si="110"/>
        <v>0</v>
      </c>
      <c r="EM112" s="11">
        <f t="shared" si="110"/>
        <v>0</v>
      </c>
      <c r="EN112" s="10">
        <f t="shared" si="110"/>
        <v>0</v>
      </c>
      <c r="EO112" s="11">
        <f t="shared" si="110"/>
        <v>0</v>
      </c>
      <c r="EP112" s="10">
        <f t="shared" si="110"/>
        <v>0</v>
      </c>
      <c r="EQ112" s="11">
        <f t="shared" si="110"/>
        <v>0</v>
      </c>
      <c r="ER112" s="10">
        <f t="shared" si="110"/>
        <v>0</v>
      </c>
      <c r="ES112" s="11">
        <f t="shared" si="110"/>
        <v>0</v>
      </c>
      <c r="ET112" s="10">
        <f t="shared" si="110"/>
        <v>0</v>
      </c>
      <c r="EU112" s="7">
        <f t="shared" si="110"/>
        <v>0</v>
      </c>
      <c r="EV112" s="7">
        <f t="shared" si="110"/>
        <v>0</v>
      </c>
      <c r="EW112" s="11">
        <f t="shared" si="110"/>
        <v>0</v>
      </c>
      <c r="EX112" s="10">
        <f t="shared" si="110"/>
        <v>0</v>
      </c>
      <c r="EY112" s="11">
        <f t="shared" si="110"/>
        <v>0</v>
      </c>
      <c r="EZ112" s="10">
        <f t="shared" si="110"/>
        <v>0</v>
      </c>
      <c r="FA112" s="11">
        <f t="shared" si="110"/>
        <v>0</v>
      </c>
      <c r="FB112" s="10">
        <f t="shared" si="110"/>
        <v>0</v>
      </c>
      <c r="FC112" s="11">
        <f t="shared" si="110"/>
        <v>0</v>
      </c>
      <c r="FD112" s="10">
        <f t="shared" si="110"/>
        <v>0</v>
      </c>
      <c r="FE112" s="7">
        <f t="shared" si="110"/>
        <v>0</v>
      </c>
      <c r="FF112" s="11">
        <f t="shared" si="110"/>
        <v>0</v>
      </c>
      <c r="FG112" s="10">
        <f t="shared" si="110"/>
        <v>0</v>
      </c>
      <c r="FH112" s="11">
        <f t="shared" si="110"/>
        <v>0</v>
      </c>
      <c r="FI112" s="10">
        <f t="shared" si="110"/>
        <v>0</v>
      </c>
      <c r="FJ112" s="11">
        <f aca="true" t="shared" si="111" ref="FJ112:FO112">SUM(FJ111:FJ111)</f>
        <v>0</v>
      </c>
      <c r="FK112" s="10">
        <f t="shared" si="111"/>
        <v>0</v>
      </c>
      <c r="FL112" s="11">
        <f t="shared" si="111"/>
        <v>0</v>
      </c>
      <c r="FM112" s="10">
        <f t="shared" si="111"/>
        <v>0</v>
      </c>
      <c r="FN112" s="7">
        <f t="shared" si="111"/>
        <v>0</v>
      </c>
      <c r="FO112" s="7">
        <f t="shared" si="111"/>
        <v>0</v>
      </c>
    </row>
    <row r="113" spans="1:171" ht="19.5" customHeight="1">
      <c r="A113" s="14" t="s">
        <v>229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4"/>
      <c r="FO113" s="15"/>
    </row>
    <row r="114" spans="1:171" ht="12">
      <c r="A114" s="6"/>
      <c r="B114" s="6"/>
      <c r="C114" s="6"/>
      <c r="D114" s="6" t="s">
        <v>230</v>
      </c>
      <c r="E114" s="3" t="s">
        <v>231</v>
      </c>
      <c r="F114" s="6">
        <f>COUNTIF(T114:FM114,"e")</f>
        <v>0</v>
      </c>
      <c r="G114" s="6">
        <f>COUNTIF(T114:FM114,"z")</f>
        <v>1</v>
      </c>
      <c r="H114" s="6">
        <f>SUM(I114:P114)</f>
        <v>2</v>
      </c>
      <c r="I114" s="6">
        <f>T114+AM114+BF114+BY114+CR114+DK114+ED114+EW114</f>
        <v>2</v>
      </c>
      <c r="J114" s="6">
        <f>V114+AO114+BH114+CA114+CT114+DM114+EF114+EY114</f>
        <v>0</v>
      </c>
      <c r="K114" s="6">
        <f>X114+AQ114+BJ114+CC114+CV114+DO114+EH114+FA114</f>
        <v>0</v>
      </c>
      <c r="L114" s="6">
        <f>Z114+AS114+BL114+CE114+CX114+DQ114+EJ114+FC114</f>
        <v>0</v>
      </c>
      <c r="M114" s="6">
        <f>AC114+AV114+BO114+CH114+DA114+DT114+EM114+FF114</f>
        <v>0</v>
      </c>
      <c r="N114" s="6">
        <f>AE114+AX114+BQ114+CJ114+DC114+DV114+EO114+FH114</f>
        <v>0</v>
      </c>
      <c r="O114" s="6">
        <f>AG114+AZ114+BS114+CL114+DE114+DX114+EQ114+FJ114</f>
        <v>0</v>
      </c>
      <c r="P114" s="6">
        <f>AI114+BB114+BU114+CN114+DG114+DZ114+ES114+FL114</f>
        <v>0</v>
      </c>
      <c r="Q114" s="7">
        <f>AL114+BE114+BX114+CQ114+DJ114+EC114+EV114+FO114</f>
        <v>0</v>
      </c>
      <c r="R114" s="7">
        <f>AK114+BD114+BW114+CP114+DI114+EB114+EU114+FN114</f>
        <v>0</v>
      </c>
      <c r="S114" s="7">
        <v>0</v>
      </c>
      <c r="T114" s="11">
        <v>2</v>
      </c>
      <c r="U114" s="10" t="s">
        <v>60</v>
      </c>
      <c r="V114" s="11"/>
      <c r="W114" s="10"/>
      <c r="X114" s="11"/>
      <c r="Y114" s="10"/>
      <c r="Z114" s="11"/>
      <c r="AA114" s="10"/>
      <c r="AB114" s="7">
        <v>0</v>
      </c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>AB114+AK114</f>
        <v>0</v>
      </c>
      <c r="AM114" s="11"/>
      <c r="AN114" s="10"/>
      <c r="AO114" s="11"/>
      <c r="AP114" s="10"/>
      <c r="AQ114" s="11"/>
      <c r="AR114" s="10"/>
      <c r="AS114" s="11"/>
      <c r="AT114" s="10"/>
      <c r="AU114" s="7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>AU114+BD114</f>
        <v>0</v>
      </c>
      <c r="BF114" s="11"/>
      <c r="BG114" s="10"/>
      <c r="BH114" s="11"/>
      <c r="BI114" s="10"/>
      <c r="BJ114" s="11"/>
      <c r="BK114" s="10"/>
      <c r="BL114" s="11"/>
      <c r="BM114" s="10"/>
      <c r="BN114" s="7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>BN114+BW114</f>
        <v>0</v>
      </c>
      <c r="BY114" s="11"/>
      <c r="BZ114" s="10"/>
      <c r="CA114" s="11"/>
      <c r="CB114" s="10"/>
      <c r="CC114" s="11"/>
      <c r="CD114" s="10"/>
      <c r="CE114" s="11"/>
      <c r="CF114" s="10"/>
      <c r="CG114" s="7"/>
      <c r="CH114" s="11"/>
      <c r="CI114" s="10"/>
      <c r="CJ114" s="11"/>
      <c r="CK114" s="10"/>
      <c r="CL114" s="11"/>
      <c r="CM114" s="10"/>
      <c r="CN114" s="11"/>
      <c r="CO114" s="10"/>
      <c r="CP114" s="7"/>
      <c r="CQ114" s="7">
        <f>CG114+CP114</f>
        <v>0</v>
      </c>
      <c r="CR114" s="11"/>
      <c r="CS114" s="10"/>
      <c r="CT114" s="11"/>
      <c r="CU114" s="10"/>
      <c r="CV114" s="11"/>
      <c r="CW114" s="10"/>
      <c r="CX114" s="11"/>
      <c r="CY114" s="10"/>
      <c r="CZ114" s="7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>CZ114+DI114</f>
        <v>0</v>
      </c>
      <c r="DK114" s="11"/>
      <c r="DL114" s="10"/>
      <c r="DM114" s="11"/>
      <c r="DN114" s="10"/>
      <c r="DO114" s="11"/>
      <c r="DP114" s="10"/>
      <c r="DQ114" s="11"/>
      <c r="DR114" s="10"/>
      <c r="DS114" s="7"/>
      <c r="DT114" s="11"/>
      <c r="DU114" s="10"/>
      <c r="DV114" s="11"/>
      <c r="DW114" s="10"/>
      <c r="DX114" s="11"/>
      <c r="DY114" s="10"/>
      <c r="DZ114" s="11"/>
      <c r="EA114" s="10"/>
      <c r="EB114" s="7"/>
      <c r="EC114" s="7">
        <f>DS114+EB114</f>
        <v>0</v>
      </c>
      <c r="ED114" s="11"/>
      <c r="EE114" s="10"/>
      <c r="EF114" s="11"/>
      <c r="EG114" s="10"/>
      <c r="EH114" s="11"/>
      <c r="EI114" s="10"/>
      <c r="EJ114" s="11"/>
      <c r="EK114" s="10"/>
      <c r="EL114" s="7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>EL114+EU114</f>
        <v>0</v>
      </c>
      <c r="EW114" s="11"/>
      <c r="EX114" s="10"/>
      <c r="EY114" s="11"/>
      <c r="EZ114" s="10"/>
      <c r="FA114" s="11"/>
      <c r="FB114" s="10"/>
      <c r="FC114" s="11"/>
      <c r="FD114" s="10"/>
      <c r="FE114" s="7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>FE114+FN114</f>
        <v>0</v>
      </c>
    </row>
    <row r="115" spans="1:171" ht="12">
      <c r="A115" s="6"/>
      <c r="B115" s="6"/>
      <c r="C115" s="6"/>
      <c r="D115" s="6" t="s">
        <v>232</v>
      </c>
      <c r="E115" s="3" t="s">
        <v>233</v>
      </c>
      <c r="F115" s="6">
        <f>COUNTIF(T115:FM115,"e")</f>
        <v>0</v>
      </c>
      <c r="G115" s="6">
        <f>COUNTIF(T115:FM115,"z")</f>
        <v>1</v>
      </c>
      <c r="H115" s="6">
        <f>SUM(I115:P115)</f>
        <v>5</v>
      </c>
      <c r="I115" s="6">
        <f>T115+AM115+BF115+BY115+CR115+DK115+ED115+EW115</f>
        <v>5</v>
      </c>
      <c r="J115" s="6">
        <f>V115+AO115+BH115+CA115+CT115+DM115+EF115+EY115</f>
        <v>0</v>
      </c>
      <c r="K115" s="6">
        <f>X115+AQ115+BJ115+CC115+CV115+DO115+EH115+FA115</f>
        <v>0</v>
      </c>
      <c r="L115" s="6">
        <f>Z115+AS115+BL115+CE115+CX115+DQ115+EJ115+FC115</f>
        <v>0</v>
      </c>
      <c r="M115" s="6">
        <f>AC115+AV115+BO115+CH115+DA115+DT115+EM115+FF115</f>
        <v>0</v>
      </c>
      <c r="N115" s="6">
        <f>AE115+AX115+BQ115+CJ115+DC115+DV115+EO115+FH115</f>
        <v>0</v>
      </c>
      <c r="O115" s="6">
        <f>AG115+AZ115+BS115+CL115+DE115+DX115+EQ115+FJ115</f>
        <v>0</v>
      </c>
      <c r="P115" s="6">
        <f>AI115+BB115+BU115+CN115+DG115+DZ115+ES115+FL115</f>
        <v>0</v>
      </c>
      <c r="Q115" s="7">
        <f>AL115+BE115+BX115+CQ115+DJ115+EC115+EV115+FO115</f>
        <v>0</v>
      </c>
      <c r="R115" s="7">
        <f>AK115+BD115+BW115+CP115+DI115+EB115+EU115+FN115</f>
        <v>0</v>
      </c>
      <c r="S115" s="7">
        <v>0</v>
      </c>
      <c r="T115" s="11">
        <v>5</v>
      </c>
      <c r="U115" s="10" t="s">
        <v>60</v>
      </c>
      <c r="V115" s="11"/>
      <c r="W115" s="10"/>
      <c r="X115" s="11"/>
      <c r="Y115" s="10"/>
      <c r="Z115" s="11"/>
      <c r="AA115" s="10"/>
      <c r="AB115" s="7">
        <v>0</v>
      </c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>AB115+AK115</f>
        <v>0</v>
      </c>
      <c r="AM115" s="11"/>
      <c r="AN115" s="10"/>
      <c r="AO115" s="11"/>
      <c r="AP115" s="10"/>
      <c r="AQ115" s="11"/>
      <c r="AR115" s="10"/>
      <c r="AS115" s="11"/>
      <c r="AT115" s="10"/>
      <c r="AU115" s="7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>AU115+BD115</f>
        <v>0</v>
      </c>
      <c r="BF115" s="11"/>
      <c r="BG115" s="10"/>
      <c r="BH115" s="11"/>
      <c r="BI115" s="10"/>
      <c r="BJ115" s="11"/>
      <c r="BK115" s="10"/>
      <c r="BL115" s="11"/>
      <c r="BM115" s="10"/>
      <c r="BN115" s="7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>BN115+BW115</f>
        <v>0</v>
      </c>
      <c r="BY115" s="11"/>
      <c r="BZ115" s="10"/>
      <c r="CA115" s="11"/>
      <c r="CB115" s="10"/>
      <c r="CC115" s="11"/>
      <c r="CD115" s="10"/>
      <c r="CE115" s="11"/>
      <c r="CF115" s="10"/>
      <c r="CG115" s="7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>CG115+CP115</f>
        <v>0</v>
      </c>
      <c r="CR115" s="11"/>
      <c r="CS115" s="10"/>
      <c r="CT115" s="11"/>
      <c r="CU115" s="10"/>
      <c r="CV115" s="11"/>
      <c r="CW115" s="10"/>
      <c r="CX115" s="11"/>
      <c r="CY115" s="10"/>
      <c r="CZ115" s="7"/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>CZ115+DI115</f>
        <v>0</v>
      </c>
      <c r="DK115" s="11"/>
      <c r="DL115" s="10"/>
      <c r="DM115" s="11"/>
      <c r="DN115" s="10"/>
      <c r="DO115" s="11"/>
      <c r="DP115" s="10"/>
      <c r="DQ115" s="11"/>
      <c r="DR115" s="10"/>
      <c r="DS115" s="7"/>
      <c r="DT115" s="11"/>
      <c r="DU115" s="10"/>
      <c r="DV115" s="11"/>
      <c r="DW115" s="10"/>
      <c r="DX115" s="11"/>
      <c r="DY115" s="10"/>
      <c r="DZ115" s="11"/>
      <c r="EA115" s="10"/>
      <c r="EB115" s="7"/>
      <c r="EC115" s="7">
        <f>DS115+EB115</f>
        <v>0</v>
      </c>
      <c r="ED115" s="11"/>
      <c r="EE115" s="10"/>
      <c r="EF115" s="11"/>
      <c r="EG115" s="10"/>
      <c r="EH115" s="11"/>
      <c r="EI115" s="10"/>
      <c r="EJ115" s="11"/>
      <c r="EK115" s="10"/>
      <c r="EL115" s="7"/>
      <c r="EM115" s="11"/>
      <c r="EN115" s="10"/>
      <c r="EO115" s="11"/>
      <c r="EP115" s="10"/>
      <c r="EQ115" s="11"/>
      <c r="ER115" s="10"/>
      <c r="ES115" s="11"/>
      <c r="ET115" s="10"/>
      <c r="EU115" s="7"/>
      <c r="EV115" s="7">
        <f>EL115+EU115</f>
        <v>0</v>
      </c>
      <c r="EW115" s="11"/>
      <c r="EX115" s="10"/>
      <c r="EY115" s="11"/>
      <c r="EZ115" s="10"/>
      <c r="FA115" s="11"/>
      <c r="FB115" s="10"/>
      <c r="FC115" s="11"/>
      <c r="FD115" s="10"/>
      <c r="FE115" s="7"/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>FE115+FN115</f>
        <v>0</v>
      </c>
    </row>
    <row r="116" spans="1:171" ht="12">
      <c r="A116" s="6"/>
      <c r="B116" s="6"/>
      <c r="C116" s="6"/>
      <c r="D116" s="6" t="s">
        <v>234</v>
      </c>
      <c r="E116" s="3" t="s">
        <v>235</v>
      </c>
      <c r="F116" s="6">
        <f>COUNTIF(T116:FM116,"e")</f>
        <v>0</v>
      </c>
      <c r="G116" s="6">
        <f>COUNTIF(T116:FM116,"z")</f>
        <v>1</v>
      </c>
      <c r="H116" s="6">
        <f>SUM(I116:P116)</f>
        <v>2</v>
      </c>
      <c r="I116" s="6">
        <f>T116+AM116+BF116+BY116+CR116+DK116+ED116+EW116</f>
        <v>2</v>
      </c>
      <c r="J116" s="6">
        <f>V116+AO116+BH116+CA116+CT116+DM116+EF116+EY116</f>
        <v>0</v>
      </c>
      <c r="K116" s="6">
        <f>X116+AQ116+BJ116+CC116+CV116+DO116+EH116+FA116</f>
        <v>0</v>
      </c>
      <c r="L116" s="6">
        <f>Z116+AS116+BL116+CE116+CX116+DQ116+EJ116+FC116</f>
        <v>0</v>
      </c>
      <c r="M116" s="6">
        <f>AC116+AV116+BO116+CH116+DA116+DT116+EM116+FF116</f>
        <v>0</v>
      </c>
      <c r="N116" s="6">
        <f>AE116+AX116+BQ116+CJ116+DC116+DV116+EO116+FH116</f>
        <v>0</v>
      </c>
      <c r="O116" s="6">
        <f>AG116+AZ116+BS116+CL116+DE116+DX116+EQ116+FJ116</f>
        <v>0</v>
      </c>
      <c r="P116" s="6">
        <f>AI116+BB116+BU116+CN116+DG116+DZ116+ES116+FL116</f>
        <v>0</v>
      </c>
      <c r="Q116" s="7">
        <f>AL116+BE116+BX116+CQ116+DJ116+EC116+EV116+FO116</f>
        <v>0</v>
      </c>
      <c r="R116" s="7">
        <f>AK116+BD116+BW116+CP116+DI116+EB116+EU116+FN116</f>
        <v>0</v>
      </c>
      <c r="S116" s="7">
        <v>0</v>
      </c>
      <c r="T116" s="11">
        <v>2</v>
      </c>
      <c r="U116" s="10" t="s">
        <v>60</v>
      </c>
      <c r="V116" s="11"/>
      <c r="W116" s="10"/>
      <c r="X116" s="11"/>
      <c r="Y116" s="10"/>
      <c r="Z116" s="11"/>
      <c r="AA116" s="10"/>
      <c r="AB116" s="7">
        <v>0</v>
      </c>
      <c r="AC116" s="11"/>
      <c r="AD116" s="10"/>
      <c r="AE116" s="11"/>
      <c r="AF116" s="10"/>
      <c r="AG116" s="11"/>
      <c r="AH116" s="10"/>
      <c r="AI116" s="11"/>
      <c r="AJ116" s="10"/>
      <c r="AK116" s="7"/>
      <c r="AL116" s="7">
        <f>AB116+AK116</f>
        <v>0</v>
      </c>
      <c r="AM116" s="11"/>
      <c r="AN116" s="10"/>
      <c r="AO116" s="11"/>
      <c r="AP116" s="10"/>
      <c r="AQ116" s="11"/>
      <c r="AR116" s="10"/>
      <c r="AS116" s="11"/>
      <c r="AT116" s="10"/>
      <c r="AU116" s="7"/>
      <c r="AV116" s="11"/>
      <c r="AW116" s="10"/>
      <c r="AX116" s="11"/>
      <c r="AY116" s="10"/>
      <c r="AZ116" s="11"/>
      <c r="BA116" s="10"/>
      <c r="BB116" s="11"/>
      <c r="BC116" s="10"/>
      <c r="BD116" s="7"/>
      <c r="BE116" s="7">
        <f>AU116+BD116</f>
        <v>0</v>
      </c>
      <c r="BF116" s="11"/>
      <c r="BG116" s="10"/>
      <c r="BH116" s="11"/>
      <c r="BI116" s="10"/>
      <c r="BJ116" s="11"/>
      <c r="BK116" s="10"/>
      <c r="BL116" s="11"/>
      <c r="BM116" s="10"/>
      <c r="BN116" s="7"/>
      <c r="BO116" s="11"/>
      <c r="BP116" s="10"/>
      <c r="BQ116" s="11"/>
      <c r="BR116" s="10"/>
      <c r="BS116" s="11"/>
      <c r="BT116" s="10"/>
      <c r="BU116" s="11"/>
      <c r="BV116" s="10"/>
      <c r="BW116" s="7"/>
      <c r="BX116" s="7">
        <f>BN116+BW116</f>
        <v>0</v>
      </c>
      <c r="BY116" s="11"/>
      <c r="BZ116" s="10"/>
      <c r="CA116" s="11"/>
      <c r="CB116" s="10"/>
      <c r="CC116" s="11"/>
      <c r="CD116" s="10"/>
      <c r="CE116" s="11"/>
      <c r="CF116" s="10"/>
      <c r="CG116" s="7"/>
      <c r="CH116" s="11"/>
      <c r="CI116" s="10"/>
      <c r="CJ116" s="11"/>
      <c r="CK116" s="10"/>
      <c r="CL116" s="11"/>
      <c r="CM116" s="10"/>
      <c r="CN116" s="11"/>
      <c r="CO116" s="10"/>
      <c r="CP116" s="7"/>
      <c r="CQ116" s="7">
        <f>CG116+CP116</f>
        <v>0</v>
      </c>
      <c r="CR116" s="11"/>
      <c r="CS116" s="10"/>
      <c r="CT116" s="11"/>
      <c r="CU116" s="10"/>
      <c r="CV116" s="11"/>
      <c r="CW116" s="10"/>
      <c r="CX116" s="11"/>
      <c r="CY116" s="10"/>
      <c r="CZ116" s="7"/>
      <c r="DA116" s="11"/>
      <c r="DB116" s="10"/>
      <c r="DC116" s="11"/>
      <c r="DD116" s="10"/>
      <c r="DE116" s="11"/>
      <c r="DF116" s="10"/>
      <c r="DG116" s="11"/>
      <c r="DH116" s="10"/>
      <c r="DI116" s="7"/>
      <c r="DJ116" s="7">
        <f>CZ116+DI116</f>
        <v>0</v>
      </c>
      <c r="DK116" s="11"/>
      <c r="DL116" s="10"/>
      <c r="DM116" s="11"/>
      <c r="DN116" s="10"/>
      <c r="DO116" s="11"/>
      <c r="DP116" s="10"/>
      <c r="DQ116" s="11"/>
      <c r="DR116" s="10"/>
      <c r="DS116" s="7"/>
      <c r="DT116" s="11"/>
      <c r="DU116" s="10"/>
      <c r="DV116" s="11"/>
      <c r="DW116" s="10"/>
      <c r="DX116" s="11"/>
      <c r="DY116" s="10"/>
      <c r="DZ116" s="11"/>
      <c r="EA116" s="10"/>
      <c r="EB116" s="7"/>
      <c r="EC116" s="7">
        <f>DS116+EB116</f>
        <v>0</v>
      </c>
      <c r="ED116" s="11"/>
      <c r="EE116" s="10"/>
      <c r="EF116" s="11"/>
      <c r="EG116" s="10"/>
      <c r="EH116" s="11"/>
      <c r="EI116" s="10"/>
      <c r="EJ116" s="11"/>
      <c r="EK116" s="10"/>
      <c r="EL116" s="7"/>
      <c r="EM116" s="11"/>
      <c r="EN116" s="10"/>
      <c r="EO116" s="11"/>
      <c r="EP116" s="10"/>
      <c r="EQ116" s="11"/>
      <c r="ER116" s="10"/>
      <c r="ES116" s="11"/>
      <c r="ET116" s="10"/>
      <c r="EU116" s="7"/>
      <c r="EV116" s="7">
        <f>EL116+EU116</f>
        <v>0</v>
      </c>
      <c r="EW116" s="11"/>
      <c r="EX116" s="10"/>
      <c r="EY116" s="11"/>
      <c r="EZ116" s="10"/>
      <c r="FA116" s="11"/>
      <c r="FB116" s="10"/>
      <c r="FC116" s="11"/>
      <c r="FD116" s="10"/>
      <c r="FE116" s="7"/>
      <c r="FF116" s="11"/>
      <c r="FG116" s="10"/>
      <c r="FH116" s="11"/>
      <c r="FI116" s="10"/>
      <c r="FJ116" s="11"/>
      <c r="FK116" s="10"/>
      <c r="FL116" s="11"/>
      <c r="FM116" s="10"/>
      <c r="FN116" s="7"/>
      <c r="FO116" s="7">
        <f>FE116+FN116</f>
        <v>0</v>
      </c>
    </row>
    <row r="117" spans="1:171" ht="12">
      <c r="A117" s="6"/>
      <c r="B117" s="6"/>
      <c r="C117" s="6"/>
      <c r="D117" s="6" t="s">
        <v>236</v>
      </c>
      <c r="E117" s="3" t="s">
        <v>237</v>
      </c>
      <c r="F117" s="6">
        <f>COUNTIF(T117:FM117,"e")</f>
        <v>0</v>
      </c>
      <c r="G117" s="6">
        <f>COUNTIF(T117:FM117,"z")</f>
        <v>1</v>
      </c>
      <c r="H117" s="6">
        <f>SUM(I117:P117)</f>
        <v>2</v>
      </c>
      <c r="I117" s="6">
        <f>T117+AM117+BF117+BY117+CR117+DK117+ED117+EW117</f>
        <v>2</v>
      </c>
      <c r="J117" s="6">
        <f>V117+AO117+BH117+CA117+CT117+DM117+EF117+EY117</f>
        <v>0</v>
      </c>
      <c r="K117" s="6">
        <f>X117+AQ117+BJ117+CC117+CV117+DO117+EH117+FA117</f>
        <v>0</v>
      </c>
      <c r="L117" s="6">
        <f>Z117+AS117+BL117+CE117+CX117+DQ117+EJ117+FC117</f>
        <v>0</v>
      </c>
      <c r="M117" s="6">
        <f>AC117+AV117+BO117+CH117+DA117+DT117+EM117+FF117</f>
        <v>0</v>
      </c>
      <c r="N117" s="6">
        <f>AE117+AX117+BQ117+CJ117+DC117+DV117+EO117+FH117</f>
        <v>0</v>
      </c>
      <c r="O117" s="6">
        <f>AG117+AZ117+BS117+CL117+DE117+DX117+EQ117+FJ117</f>
        <v>0</v>
      </c>
      <c r="P117" s="6">
        <f>AI117+BB117+BU117+CN117+DG117+DZ117+ES117+FL117</f>
        <v>0</v>
      </c>
      <c r="Q117" s="7">
        <f>AL117+BE117+BX117+CQ117+DJ117+EC117+EV117+FO117</f>
        <v>0</v>
      </c>
      <c r="R117" s="7">
        <f>AK117+BD117+BW117+CP117+DI117+EB117+EU117+FN117</f>
        <v>0</v>
      </c>
      <c r="S117" s="7">
        <v>0</v>
      </c>
      <c r="T117" s="11"/>
      <c r="U117" s="10"/>
      <c r="V117" s="11"/>
      <c r="W117" s="10"/>
      <c r="X117" s="11"/>
      <c r="Y117" s="10"/>
      <c r="Z117" s="11"/>
      <c r="AA117" s="10"/>
      <c r="AB117" s="7"/>
      <c r="AC117" s="11"/>
      <c r="AD117" s="10"/>
      <c r="AE117" s="11"/>
      <c r="AF117" s="10"/>
      <c r="AG117" s="11"/>
      <c r="AH117" s="10"/>
      <c r="AI117" s="11"/>
      <c r="AJ117" s="10"/>
      <c r="AK117" s="7"/>
      <c r="AL117" s="7">
        <f>AB117+AK117</f>
        <v>0</v>
      </c>
      <c r="AM117" s="11"/>
      <c r="AN117" s="10"/>
      <c r="AO117" s="11"/>
      <c r="AP117" s="10"/>
      <c r="AQ117" s="11"/>
      <c r="AR117" s="10"/>
      <c r="AS117" s="11"/>
      <c r="AT117" s="10"/>
      <c r="AU117" s="7"/>
      <c r="AV117" s="11"/>
      <c r="AW117" s="10"/>
      <c r="AX117" s="11"/>
      <c r="AY117" s="10"/>
      <c r="AZ117" s="11"/>
      <c r="BA117" s="10"/>
      <c r="BB117" s="11"/>
      <c r="BC117" s="10"/>
      <c r="BD117" s="7"/>
      <c r="BE117" s="7">
        <f>AU117+BD117</f>
        <v>0</v>
      </c>
      <c r="BF117" s="11"/>
      <c r="BG117" s="10"/>
      <c r="BH117" s="11"/>
      <c r="BI117" s="10"/>
      <c r="BJ117" s="11"/>
      <c r="BK117" s="10"/>
      <c r="BL117" s="11"/>
      <c r="BM117" s="10"/>
      <c r="BN117" s="7"/>
      <c r="BO117" s="11"/>
      <c r="BP117" s="10"/>
      <c r="BQ117" s="11"/>
      <c r="BR117" s="10"/>
      <c r="BS117" s="11"/>
      <c r="BT117" s="10"/>
      <c r="BU117" s="11"/>
      <c r="BV117" s="10"/>
      <c r="BW117" s="7"/>
      <c r="BX117" s="7">
        <f>BN117+BW117</f>
        <v>0</v>
      </c>
      <c r="BY117" s="11"/>
      <c r="BZ117" s="10"/>
      <c r="CA117" s="11"/>
      <c r="CB117" s="10"/>
      <c r="CC117" s="11"/>
      <c r="CD117" s="10"/>
      <c r="CE117" s="11"/>
      <c r="CF117" s="10"/>
      <c r="CG117" s="7"/>
      <c r="CH117" s="11"/>
      <c r="CI117" s="10"/>
      <c r="CJ117" s="11"/>
      <c r="CK117" s="10"/>
      <c r="CL117" s="11"/>
      <c r="CM117" s="10"/>
      <c r="CN117" s="11"/>
      <c r="CO117" s="10"/>
      <c r="CP117" s="7"/>
      <c r="CQ117" s="7">
        <f>CG117+CP117</f>
        <v>0</v>
      </c>
      <c r="CR117" s="11">
        <v>2</v>
      </c>
      <c r="CS117" s="10" t="s">
        <v>60</v>
      </c>
      <c r="CT117" s="11"/>
      <c r="CU117" s="10"/>
      <c r="CV117" s="11"/>
      <c r="CW117" s="10"/>
      <c r="CX117" s="11"/>
      <c r="CY117" s="10"/>
      <c r="CZ117" s="7">
        <v>0</v>
      </c>
      <c r="DA117" s="11"/>
      <c r="DB117" s="10"/>
      <c r="DC117" s="11"/>
      <c r="DD117" s="10"/>
      <c r="DE117" s="11"/>
      <c r="DF117" s="10"/>
      <c r="DG117" s="11"/>
      <c r="DH117" s="10"/>
      <c r="DI117" s="7"/>
      <c r="DJ117" s="7">
        <f>CZ117+DI117</f>
        <v>0</v>
      </c>
      <c r="DK117" s="11"/>
      <c r="DL117" s="10"/>
      <c r="DM117" s="11"/>
      <c r="DN117" s="10"/>
      <c r="DO117" s="11"/>
      <c r="DP117" s="10"/>
      <c r="DQ117" s="11"/>
      <c r="DR117" s="10"/>
      <c r="DS117" s="7"/>
      <c r="DT117" s="11"/>
      <c r="DU117" s="10"/>
      <c r="DV117" s="11"/>
      <c r="DW117" s="10"/>
      <c r="DX117" s="11"/>
      <c r="DY117" s="10"/>
      <c r="DZ117" s="11"/>
      <c r="EA117" s="10"/>
      <c r="EB117" s="7"/>
      <c r="EC117" s="7">
        <f>DS117+EB117</f>
        <v>0</v>
      </c>
      <c r="ED117" s="11"/>
      <c r="EE117" s="10"/>
      <c r="EF117" s="11"/>
      <c r="EG117" s="10"/>
      <c r="EH117" s="11"/>
      <c r="EI117" s="10"/>
      <c r="EJ117" s="11"/>
      <c r="EK117" s="10"/>
      <c r="EL117" s="7"/>
      <c r="EM117" s="11"/>
      <c r="EN117" s="10"/>
      <c r="EO117" s="11"/>
      <c r="EP117" s="10"/>
      <c r="EQ117" s="11"/>
      <c r="ER117" s="10"/>
      <c r="ES117" s="11"/>
      <c r="ET117" s="10"/>
      <c r="EU117" s="7"/>
      <c r="EV117" s="7">
        <f>EL117+EU117</f>
        <v>0</v>
      </c>
      <c r="EW117" s="11"/>
      <c r="EX117" s="10"/>
      <c r="EY117" s="11"/>
      <c r="EZ117" s="10"/>
      <c r="FA117" s="11"/>
      <c r="FB117" s="10"/>
      <c r="FC117" s="11"/>
      <c r="FD117" s="10"/>
      <c r="FE117" s="7"/>
      <c r="FF117" s="11"/>
      <c r="FG117" s="10"/>
      <c r="FH117" s="11"/>
      <c r="FI117" s="10"/>
      <c r="FJ117" s="11"/>
      <c r="FK117" s="10"/>
      <c r="FL117" s="11"/>
      <c r="FM117" s="10"/>
      <c r="FN117" s="7"/>
      <c r="FO117" s="7">
        <f>FE117+FN117</f>
        <v>0</v>
      </c>
    </row>
    <row r="118" spans="1:171" ht="15.75" customHeight="1">
      <c r="A118" s="6"/>
      <c r="B118" s="6"/>
      <c r="C118" s="6"/>
      <c r="D118" s="6"/>
      <c r="E118" s="6" t="s">
        <v>75</v>
      </c>
      <c r="F118" s="6">
        <f aca="true" t="shared" si="112" ref="F118:AK118">SUM(F114:F117)</f>
        <v>0</v>
      </c>
      <c r="G118" s="6">
        <f t="shared" si="112"/>
        <v>4</v>
      </c>
      <c r="H118" s="6">
        <f t="shared" si="112"/>
        <v>11</v>
      </c>
      <c r="I118" s="6">
        <f t="shared" si="112"/>
        <v>11</v>
      </c>
      <c r="J118" s="6">
        <f t="shared" si="112"/>
        <v>0</v>
      </c>
      <c r="K118" s="6">
        <f t="shared" si="112"/>
        <v>0</v>
      </c>
      <c r="L118" s="6">
        <f t="shared" si="112"/>
        <v>0</v>
      </c>
      <c r="M118" s="6">
        <f t="shared" si="112"/>
        <v>0</v>
      </c>
      <c r="N118" s="6">
        <f t="shared" si="112"/>
        <v>0</v>
      </c>
      <c r="O118" s="6">
        <f t="shared" si="112"/>
        <v>0</v>
      </c>
      <c r="P118" s="6">
        <f t="shared" si="112"/>
        <v>0</v>
      </c>
      <c r="Q118" s="7">
        <f t="shared" si="112"/>
        <v>0</v>
      </c>
      <c r="R118" s="7">
        <f t="shared" si="112"/>
        <v>0</v>
      </c>
      <c r="S118" s="7">
        <f t="shared" si="112"/>
        <v>0</v>
      </c>
      <c r="T118" s="11">
        <f t="shared" si="112"/>
        <v>9</v>
      </c>
      <c r="U118" s="10">
        <f t="shared" si="112"/>
        <v>0</v>
      </c>
      <c r="V118" s="11">
        <f t="shared" si="112"/>
        <v>0</v>
      </c>
      <c r="W118" s="10">
        <f t="shared" si="112"/>
        <v>0</v>
      </c>
      <c r="X118" s="11">
        <f t="shared" si="112"/>
        <v>0</v>
      </c>
      <c r="Y118" s="10">
        <f t="shared" si="112"/>
        <v>0</v>
      </c>
      <c r="Z118" s="11">
        <f t="shared" si="112"/>
        <v>0</v>
      </c>
      <c r="AA118" s="10">
        <f t="shared" si="112"/>
        <v>0</v>
      </c>
      <c r="AB118" s="7">
        <f t="shared" si="112"/>
        <v>0</v>
      </c>
      <c r="AC118" s="11">
        <f t="shared" si="112"/>
        <v>0</v>
      </c>
      <c r="AD118" s="10">
        <f t="shared" si="112"/>
        <v>0</v>
      </c>
      <c r="AE118" s="11">
        <f t="shared" si="112"/>
        <v>0</v>
      </c>
      <c r="AF118" s="10">
        <f t="shared" si="112"/>
        <v>0</v>
      </c>
      <c r="AG118" s="11">
        <f t="shared" si="112"/>
        <v>0</v>
      </c>
      <c r="AH118" s="10">
        <f t="shared" si="112"/>
        <v>0</v>
      </c>
      <c r="AI118" s="11">
        <f t="shared" si="112"/>
        <v>0</v>
      </c>
      <c r="AJ118" s="10">
        <f t="shared" si="112"/>
        <v>0</v>
      </c>
      <c r="AK118" s="7">
        <f t="shared" si="112"/>
        <v>0</v>
      </c>
      <c r="AL118" s="7">
        <f aca="true" t="shared" si="113" ref="AL118:BQ118">SUM(AL114:AL117)</f>
        <v>0</v>
      </c>
      <c r="AM118" s="11">
        <f t="shared" si="113"/>
        <v>0</v>
      </c>
      <c r="AN118" s="10">
        <f t="shared" si="113"/>
        <v>0</v>
      </c>
      <c r="AO118" s="11">
        <f t="shared" si="113"/>
        <v>0</v>
      </c>
      <c r="AP118" s="10">
        <f t="shared" si="113"/>
        <v>0</v>
      </c>
      <c r="AQ118" s="11">
        <f t="shared" si="113"/>
        <v>0</v>
      </c>
      <c r="AR118" s="10">
        <f t="shared" si="113"/>
        <v>0</v>
      </c>
      <c r="AS118" s="11">
        <f t="shared" si="113"/>
        <v>0</v>
      </c>
      <c r="AT118" s="10">
        <f t="shared" si="113"/>
        <v>0</v>
      </c>
      <c r="AU118" s="7">
        <f t="shared" si="113"/>
        <v>0</v>
      </c>
      <c r="AV118" s="11">
        <f t="shared" si="113"/>
        <v>0</v>
      </c>
      <c r="AW118" s="10">
        <f t="shared" si="113"/>
        <v>0</v>
      </c>
      <c r="AX118" s="11">
        <f t="shared" si="113"/>
        <v>0</v>
      </c>
      <c r="AY118" s="10">
        <f t="shared" si="113"/>
        <v>0</v>
      </c>
      <c r="AZ118" s="11">
        <f t="shared" si="113"/>
        <v>0</v>
      </c>
      <c r="BA118" s="10">
        <f t="shared" si="113"/>
        <v>0</v>
      </c>
      <c r="BB118" s="11">
        <f t="shared" si="113"/>
        <v>0</v>
      </c>
      <c r="BC118" s="10">
        <f t="shared" si="113"/>
        <v>0</v>
      </c>
      <c r="BD118" s="7">
        <f t="shared" si="113"/>
        <v>0</v>
      </c>
      <c r="BE118" s="7">
        <f t="shared" si="113"/>
        <v>0</v>
      </c>
      <c r="BF118" s="11">
        <f t="shared" si="113"/>
        <v>0</v>
      </c>
      <c r="BG118" s="10">
        <f t="shared" si="113"/>
        <v>0</v>
      </c>
      <c r="BH118" s="11">
        <f t="shared" si="113"/>
        <v>0</v>
      </c>
      <c r="BI118" s="10">
        <f t="shared" si="113"/>
        <v>0</v>
      </c>
      <c r="BJ118" s="11">
        <f t="shared" si="113"/>
        <v>0</v>
      </c>
      <c r="BK118" s="10">
        <f t="shared" si="113"/>
        <v>0</v>
      </c>
      <c r="BL118" s="11">
        <f t="shared" si="113"/>
        <v>0</v>
      </c>
      <c r="BM118" s="10">
        <f t="shared" si="113"/>
        <v>0</v>
      </c>
      <c r="BN118" s="7">
        <f t="shared" si="113"/>
        <v>0</v>
      </c>
      <c r="BO118" s="11">
        <f t="shared" si="113"/>
        <v>0</v>
      </c>
      <c r="BP118" s="10">
        <f t="shared" si="113"/>
        <v>0</v>
      </c>
      <c r="BQ118" s="11">
        <f t="shared" si="113"/>
        <v>0</v>
      </c>
      <c r="BR118" s="10">
        <f aca="true" t="shared" si="114" ref="BR118:CW118">SUM(BR114:BR117)</f>
        <v>0</v>
      </c>
      <c r="BS118" s="11">
        <f t="shared" si="114"/>
        <v>0</v>
      </c>
      <c r="BT118" s="10">
        <f t="shared" si="114"/>
        <v>0</v>
      </c>
      <c r="BU118" s="11">
        <f t="shared" si="114"/>
        <v>0</v>
      </c>
      <c r="BV118" s="10">
        <f t="shared" si="114"/>
        <v>0</v>
      </c>
      <c r="BW118" s="7">
        <f t="shared" si="114"/>
        <v>0</v>
      </c>
      <c r="BX118" s="7">
        <f t="shared" si="114"/>
        <v>0</v>
      </c>
      <c r="BY118" s="11">
        <f t="shared" si="114"/>
        <v>0</v>
      </c>
      <c r="BZ118" s="10">
        <f t="shared" si="114"/>
        <v>0</v>
      </c>
      <c r="CA118" s="11">
        <f t="shared" si="114"/>
        <v>0</v>
      </c>
      <c r="CB118" s="10">
        <f t="shared" si="114"/>
        <v>0</v>
      </c>
      <c r="CC118" s="11">
        <f t="shared" si="114"/>
        <v>0</v>
      </c>
      <c r="CD118" s="10">
        <f t="shared" si="114"/>
        <v>0</v>
      </c>
      <c r="CE118" s="11">
        <f t="shared" si="114"/>
        <v>0</v>
      </c>
      <c r="CF118" s="10">
        <f t="shared" si="114"/>
        <v>0</v>
      </c>
      <c r="CG118" s="7">
        <f t="shared" si="114"/>
        <v>0</v>
      </c>
      <c r="CH118" s="11">
        <f t="shared" si="114"/>
        <v>0</v>
      </c>
      <c r="CI118" s="10">
        <f t="shared" si="114"/>
        <v>0</v>
      </c>
      <c r="CJ118" s="11">
        <f t="shared" si="114"/>
        <v>0</v>
      </c>
      <c r="CK118" s="10">
        <f t="shared" si="114"/>
        <v>0</v>
      </c>
      <c r="CL118" s="11">
        <f t="shared" si="114"/>
        <v>0</v>
      </c>
      <c r="CM118" s="10">
        <f t="shared" si="114"/>
        <v>0</v>
      </c>
      <c r="CN118" s="11">
        <f t="shared" si="114"/>
        <v>0</v>
      </c>
      <c r="CO118" s="10">
        <f t="shared" si="114"/>
        <v>0</v>
      </c>
      <c r="CP118" s="7">
        <f t="shared" si="114"/>
        <v>0</v>
      </c>
      <c r="CQ118" s="7">
        <f t="shared" si="114"/>
        <v>0</v>
      </c>
      <c r="CR118" s="11">
        <f t="shared" si="114"/>
        <v>2</v>
      </c>
      <c r="CS118" s="10">
        <f t="shared" si="114"/>
        <v>0</v>
      </c>
      <c r="CT118" s="11">
        <f t="shared" si="114"/>
        <v>0</v>
      </c>
      <c r="CU118" s="10">
        <f t="shared" si="114"/>
        <v>0</v>
      </c>
      <c r="CV118" s="11">
        <f t="shared" si="114"/>
        <v>0</v>
      </c>
      <c r="CW118" s="10">
        <f t="shared" si="114"/>
        <v>0</v>
      </c>
      <c r="CX118" s="11">
        <f aca="true" t="shared" si="115" ref="CX118:EC118">SUM(CX114:CX117)</f>
        <v>0</v>
      </c>
      <c r="CY118" s="10">
        <f t="shared" si="115"/>
        <v>0</v>
      </c>
      <c r="CZ118" s="7">
        <f t="shared" si="115"/>
        <v>0</v>
      </c>
      <c r="DA118" s="11">
        <f t="shared" si="115"/>
        <v>0</v>
      </c>
      <c r="DB118" s="10">
        <f t="shared" si="115"/>
        <v>0</v>
      </c>
      <c r="DC118" s="11">
        <f t="shared" si="115"/>
        <v>0</v>
      </c>
      <c r="DD118" s="10">
        <f t="shared" si="115"/>
        <v>0</v>
      </c>
      <c r="DE118" s="11">
        <f t="shared" si="115"/>
        <v>0</v>
      </c>
      <c r="DF118" s="10">
        <f t="shared" si="115"/>
        <v>0</v>
      </c>
      <c r="DG118" s="11">
        <f t="shared" si="115"/>
        <v>0</v>
      </c>
      <c r="DH118" s="10">
        <f t="shared" si="115"/>
        <v>0</v>
      </c>
      <c r="DI118" s="7">
        <f t="shared" si="115"/>
        <v>0</v>
      </c>
      <c r="DJ118" s="7">
        <f t="shared" si="115"/>
        <v>0</v>
      </c>
      <c r="DK118" s="11">
        <f t="shared" si="115"/>
        <v>0</v>
      </c>
      <c r="DL118" s="10">
        <f t="shared" si="115"/>
        <v>0</v>
      </c>
      <c r="DM118" s="11">
        <f t="shared" si="115"/>
        <v>0</v>
      </c>
      <c r="DN118" s="10">
        <f t="shared" si="115"/>
        <v>0</v>
      </c>
      <c r="DO118" s="11">
        <f t="shared" si="115"/>
        <v>0</v>
      </c>
      <c r="DP118" s="10">
        <f t="shared" si="115"/>
        <v>0</v>
      </c>
      <c r="DQ118" s="11">
        <f t="shared" si="115"/>
        <v>0</v>
      </c>
      <c r="DR118" s="10">
        <f t="shared" si="115"/>
        <v>0</v>
      </c>
      <c r="DS118" s="7">
        <f t="shared" si="115"/>
        <v>0</v>
      </c>
      <c r="DT118" s="11">
        <f t="shared" si="115"/>
        <v>0</v>
      </c>
      <c r="DU118" s="10">
        <f t="shared" si="115"/>
        <v>0</v>
      </c>
      <c r="DV118" s="11">
        <f t="shared" si="115"/>
        <v>0</v>
      </c>
      <c r="DW118" s="10">
        <f t="shared" si="115"/>
        <v>0</v>
      </c>
      <c r="DX118" s="11">
        <f t="shared" si="115"/>
        <v>0</v>
      </c>
      <c r="DY118" s="10">
        <f t="shared" si="115"/>
        <v>0</v>
      </c>
      <c r="DZ118" s="11">
        <f t="shared" si="115"/>
        <v>0</v>
      </c>
      <c r="EA118" s="10">
        <f t="shared" si="115"/>
        <v>0</v>
      </c>
      <c r="EB118" s="7">
        <f t="shared" si="115"/>
        <v>0</v>
      </c>
      <c r="EC118" s="7">
        <f t="shared" si="115"/>
        <v>0</v>
      </c>
      <c r="ED118" s="11">
        <f aca="true" t="shared" si="116" ref="ED118:FI118">SUM(ED114:ED117)</f>
        <v>0</v>
      </c>
      <c r="EE118" s="10">
        <f t="shared" si="116"/>
        <v>0</v>
      </c>
      <c r="EF118" s="11">
        <f t="shared" si="116"/>
        <v>0</v>
      </c>
      <c r="EG118" s="10">
        <f t="shared" si="116"/>
        <v>0</v>
      </c>
      <c r="EH118" s="11">
        <f t="shared" si="116"/>
        <v>0</v>
      </c>
      <c r="EI118" s="10">
        <f t="shared" si="116"/>
        <v>0</v>
      </c>
      <c r="EJ118" s="11">
        <f t="shared" si="116"/>
        <v>0</v>
      </c>
      <c r="EK118" s="10">
        <f t="shared" si="116"/>
        <v>0</v>
      </c>
      <c r="EL118" s="7">
        <f t="shared" si="116"/>
        <v>0</v>
      </c>
      <c r="EM118" s="11">
        <f t="shared" si="116"/>
        <v>0</v>
      </c>
      <c r="EN118" s="10">
        <f t="shared" si="116"/>
        <v>0</v>
      </c>
      <c r="EO118" s="11">
        <f t="shared" si="116"/>
        <v>0</v>
      </c>
      <c r="EP118" s="10">
        <f t="shared" si="116"/>
        <v>0</v>
      </c>
      <c r="EQ118" s="11">
        <f t="shared" si="116"/>
        <v>0</v>
      </c>
      <c r="ER118" s="10">
        <f t="shared" si="116"/>
        <v>0</v>
      </c>
      <c r="ES118" s="11">
        <f t="shared" si="116"/>
        <v>0</v>
      </c>
      <c r="ET118" s="10">
        <f t="shared" si="116"/>
        <v>0</v>
      </c>
      <c r="EU118" s="7">
        <f t="shared" si="116"/>
        <v>0</v>
      </c>
      <c r="EV118" s="7">
        <f t="shared" si="116"/>
        <v>0</v>
      </c>
      <c r="EW118" s="11">
        <f t="shared" si="116"/>
        <v>0</v>
      </c>
      <c r="EX118" s="10">
        <f t="shared" si="116"/>
        <v>0</v>
      </c>
      <c r="EY118" s="11">
        <f t="shared" si="116"/>
        <v>0</v>
      </c>
      <c r="EZ118" s="10">
        <f t="shared" si="116"/>
        <v>0</v>
      </c>
      <c r="FA118" s="11">
        <f t="shared" si="116"/>
        <v>0</v>
      </c>
      <c r="FB118" s="10">
        <f t="shared" si="116"/>
        <v>0</v>
      </c>
      <c r="FC118" s="11">
        <f t="shared" si="116"/>
        <v>0</v>
      </c>
      <c r="FD118" s="10">
        <f t="shared" si="116"/>
        <v>0</v>
      </c>
      <c r="FE118" s="7">
        <f t="shared" si="116"/>
        <v>0</v>
      </c>
      <c r="FF118" s="11">
        <f t="shared" si="116"/>
        <v>0</v>
      </c>
      <c r="FG118" s="10">
        <f t="shared" si="116"/>
        <v>0</v>
      </c>
      <c r="FH118" s="11">
        <f t="shared" si="116"/>
        <v>0</v>
      </c>
      <c r="FI118" s="10">
        <f t="shared" si="116"/>
        <v>0</v>
      </c>
      <c r="FJ118" s="11">
        <f aca="true" t="shared" si="117" ref="FJ118:FO118">SUM(FJ114:FJ117)</f>
        <v>0</v>
      </c>
      <c r="FK118" s="10">
        <f t="shared" si="117"/>
        <v>0</v>
      </c>
      <c r="FL118" s="11">
        <f t="shared" si="117"/>
        <v>0</v>
      </c>
      <c r="FM118" s="10">
        <f t="shared" si="117"/>
        <v>0</v>
      </c>
      <c r="FN118" s="7">
        <f t="shared" si="117"/>
        <v>0</v>
      </c>
      <c r="FO118" s="7">
        <f t="shared" si="117"/>
        <v>0</v>
      </c>
    </row>
    <row r="119" spans="1:171" ht="19.5" customHeight="1">
      <c r="A119" s="14" t="s">
        <v>238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4"/>
      <c r="FO119" s="15"/>
    </row>
    <row r="120" spans="1:171" ht="12">
      <c r="A120" s="6"/>
      <c r="B120" s="6"/>
      <c r="C120" s="6"/>
      <c r="D120" s="6" t="s">
        <v>239</v>
      </c>
      <c r="E120" s="3" t="s">
        <v>240</v>
      </c>
      <c r="F120" s="6">
        <f>COUNTIF(T120:FM120,"e")</f>
        <v>0</v>
      </c>
      <c r="G120" s="6">
        <f>COUNTIF(T120:FM120,"z")</f>
        <v>1</v>
      </c>
      <c r="H120" s="6">
        <f>SUM(I120:P120)</f>
        <v>24</v>
      </c>
      <c r="I120" s="6">
        <f>T120+AM120+BF120+BY120+CR120+DK120+ED120+EW120</f>
        <v>0</v>
      </c>
      <c r="J120" s="6">
        <f>V120+AO120+BH120+CA120+CT120+DM120+EF120+EY120</f>
        <v>24</v>
      </c>
      <c r="K120" s="6">
        <f>X120+AQ120+BJ120+CC120+CV120+DO120+EH120+FA120</f>
        <v>0</v>
      </c>
      <c r="L120" s="6">
        <f>Z120+AS120+BL120+CE120+CX120+DQ120+EJ120+FC120</f>
        <v>0</v>
      </c>
      <c r="M120" s="6">
        <f>AC120+AV120+BO120+CH120+DA120+DT120+EM120+FF120</f>
        <v>0</v>
      </c>
      <c r="N120" s="6">
        <f>AE120+AX120+BQ120+CJ120+DC120+DV120+EO120+FH120</f>
        <v>0</v>
      </c>
      <c r="O120" s="6">
        <f>AG120+AZ120+BS120+CL120+DE120+DX120+EQ120+FJ120</f>
        <v>0</v>
      </c>
      <c r="P120" s="6">
        <f>AI120+BB120+BU120+CN120+DG120+DZ120+ES120+FL120</f>
        <v>0</v>
      </c>
      <c r="Q120" s="7">
        <f>AL120+BE120+BX120+CQ120+DJ120+EC120+EV120+FO120</f>
        <v>0</v>
      </c>
      <c r="R120" s="7">
        <f>AK120+BD120+BW120+CP120+DI120+EB120+EU120+FN120</f>
        <v>0</v>
      </c>
      <c r="S120" s="7">
        <v>0</v>
      </c>
      <c r="T120" s="11"/>
      <c r="U120" s="10"/>
      <c r="V120" s="11">
        <v>24</v>
      </c>
      <c r="W120" s="10" t="s">
        <v>60</v>
      </c>
      <c r="X120" s="11"/>
      <c r="Y120" s="10"/>
      <c r="Z120" s="11"/>
      <c r="AA120" s="10"/>
      <c r="AB120" s="7">
        <v>0</v>
      </c>
      <c r="AC120" s="11"/>
      <c r="AD120" s="10"/>
      <c r="AE120" s="11"/>
      <c r="AF120" s="10"/>
      <c r="AG120" s="11"/>
      <c r="AH120" s="10"/>
      <c r="AI120" s="11"/>
      <c r="AJ120" s="10"/>
      <c r="AK120" s="7"/>
      <c r="AL120" s="7">
        <f>AB120+AK120</f>
        <v>0</v>
      </c>
      <c r="AM120" s="11"/>
      <c r="AN120" s="10"/>
      <c r="AO120" s="11"/>
      <c r="AP120" s="10"/>
      <c r="AQ120" s="11"/>
      <c r="AR120" s="10"/>
      <c r="AS120" s="11"/>
      <c r="AT120" s="10"/>
      <c r="AU120" s="7"/>
      <c r="AV120" s="11"/>
      <c r="AW120" s="10"/>
      <c r="AX120" s="11"/>
      <c r="AY120" s="10"/>
      <c r="AZ120" s="11"/>
      <c r="BA120" s="10"/>
      <c r="BB120" s="11"/>
      <c r="BC120" s="10"/>
      <c r="BD120" s="7"/>
      <c r="BE120" s="7">
        <f>AU120+BD120</f>
        <v>0</v>
      </c>
      <c r="BF120" s="11"/>
      <c r="BG120" s="10"/>
      <c r="BH120" s="11"/>
      <c r="BI120" s="10"/>
      <c r="BJ120" s="11"/>
      <c r="BK120" s="10"/>
      <c r="BL120" s="11"/>
      <c r="BM120" s="10"/>
      <c r="BN120" s="7"/>
      <c r="BO120" s="11"/>
      <c r="BP120" s="10"/>
      <c r="BQ120" s="11"/>
      <c r="BR120" s="10"/>
      <c r="BS120" s="11"/>
      <c r="BT120" s="10"/>
      <c r="BU120" s="11"/>
      <c r="BV120" s="10"/>
      <c r="BW120" s="7"/>
      <c r="BX120" s="7">
        <f>BN120+BW120</f>
        <v>0</v>
      </c>
      <c r="BY120" s="11"/>
      <c r="BZ120" s="10"/>
      <c r="CA120" s="11"/>
      <c r="CB120" s="10"/>
      <c r="CC120" s="11"/>
      <c r="CD120" s="10"/>
      <c r="CE120" s="11"/>
      <c r="CF120" s="10"/>
      <c r="CG120" s="7"/>
      <c r="CH120" s="11"/>
      <c r="CI120" s="10"/>
      <c r="CJ120" s="11"/>
      <c r="CK120" s="10"/>
      <c r="CL120" s="11"/>
      <c r="CM120" s="10"/>
      <c r="CN120" s="11"/>
      <c r="CO120" s="10"/>
      <c r="CP120" s="7"/>
      <c r="CQ120" s="7">
        <f>CG120+CP120</f>
        <v>0</v>
      </c>
      <c r="CR120" s="11"/>
      <c r="CS120" s="10"/>
      <c r="CT120" s="11"/>
      <c r="CU120" s="10"/>
      <c r="CV120" s="11"/>
      <c r="CW120" s="10"/>
      <c r="CX120" s="11"/>
      <c r="CY120" s="10"/>
      <c r="CZ120" s="7"/>
      <c r="DA120" s="11"/>
      <c r="DB120" s="10"/>
      <c r="DC120" s="11"/>
      <c r="DD120" s="10"/>
      <c r="DE120" s="11"/>
      <c r="DF120" s="10"/>
      <c r="DG120" s="11"/>
      <c r="DH120" s="10"/>
      <c r="DI120" s="7"/>
      <c r="DJ120" s="7">
        <f>CZ120+DI120</f>
        <v>0</v>
      </c>
      <c r="DK120" s="11"/>
      <c r="DL120" s="10"/>
      <c r="DM120" s="11"/>
      <c r="DN120" s="10"/>
      <c r="DO120" s="11"/>
      <c r="DP120" s="10"/>
      <c r="DQ120" s="11"/>
      <c r="DR120" s="10"/>
      <c r="DS120" s="7"/>
      <c r="DT120" s="11"/>
      <c r="DU120" s="10"/>
      <c r="DV120" s="11"/>
      <c r="DW120" s="10"/>
      <c r="DX120" s="11"/>
      <c r="DY120" s="10"/>
      <c r="DZ120" s="11"/>
      <c r="EA120" s="10"/>
      <c r="EB120" s="7"/>
      <c r="EC120" s="7">
        <f>DS120+EB120</f>
        <v>0</v>
      </c>
      <c r="ED120" s="11"/>
      <c r="EE120" s="10"/>
      <c r="EF120" s="11"/>
      <c r="EG120" s="10"/>
      <c r="EH120" s="11"/>
      <c r="EI120" s="10"/>
      <c r="EJ120" s="11"/>
      <c r="EK120" s="10"/>
      <c r="EL120" s="7"/>
      <c r="EM120" s="11"/>
      <c r="EN120" s="10"/>
      <c r="EO120" s="11"/>
      <c r="EP120" s="10"/>
      <c r="EQ120" s="11"/>
      <c r="ER120" s="10"/>
      <c r="ES120" s="11"/>
      <c r="ET120" s="10"/>
      <c r="EU120" s="7"/>
      <c r="EV120" s="7">
        <f>EL120+EU120</f>
        <v>0</v>
      </c>
      <c r="EW120" s="11"/>
      <c r="EX120" s="10"/>
      <c r="EY120" s="11"/>
      <c r="EZ120" s="10"/>
      <c r="FA120" s="11"/>
      <c r="FB120" s="10"/>
      <c r="FC120" s="11"/>
      <c r="FD120" s="10"/>
      <c r="FE120" s="7"/>
      <c r="FF120" s="11"/>
      <c r="FG120" s="10"/>
      <c r="FH120" s="11"/>
      <c r="FI120" s="10"/>
      <c r="FJ120" s="11"/>
      <c r="FK120" s="10"/>
      <c r="FL120" s="11"/>
      <c r="FM120" s="10"/>
      <c r="FN120" s="7"/>
      <c r="FO120" s="7">
        <f>FE120+FN120</f>
        <v>0</v>
      </c>
    </row>
    <row r="121" spans="1:171" ht="15.75" customHeight="1">
      <c r="A121" s="6"/>
      <c r="B121" s="6"/>
      <c r="C121" s="6"/>
      <c r="D121" s="6"/>
      <c r="E121" s="6" t="s">
        <v>75</v>
      </c>
      <c r="F121" s="6">
        <f aca="true" t="shared" si="118" ref="F121:AK121">SUM(F120:F120)</f>
        <v>0</v>
      </c>
      <c r="G121" s="6">
        <f t="shared" si="118"/>
        <v>1</v>
      </c>
      <c r="H121" s="6">
        <f t="shared" si="118"/>
        <v>24</v>
      </c>
      <c r="I121" s="6">
        <f t="shared" si="118"/>
        <v>0</v>
      </c>
      <c r="J121" s="6">
        <f t="shared" si="118"/>
        <v>24</v>
      </c>
      <c r="K121" s="6">
        <f t="shared" si="118"/>
        <v>0</v>
      </c>
      <c r="L121" s="6">
        <f t="shared" si="118"/>
        <v>0</v>
      </c>
      <c r="M121" s="6">
        <f t="shared" si="118"/>
        <v>0</v>
      </c>
      <c r="N121" s="6">
        <f t="shared" si="118"/>
        <v>0</v>
      </c>
      <c r="O121" s="6">
        <f t="shared" si="118"/>
        <v>0</v>
      </c>
      <c r="P121" s="6">
        <f t="shared" si="118"/>
        <v>0</v>
      </c>
      <c r="Q121" s="7">
        <f t="shared" si="118"/>
        <v>0</v>
      </c>
      <c r="R121" s="7">
        <f t="shared" si="118"/>
        <v>0</v>
      </c>
      <c r="S121" s="7">
        <f t="shared" si="118"/>
        <v>0</v>
      </c>
      <c r="T121" s="11">
        <f t="shared" si="118"/>
        <v>0</v>
      </c>
      <c r="U121" s="10">
        <f t="shared" si="118"/>
        <v>0</v>
      </c>
      <c r="V121" s="11">
        <f t="shared" si="118"/>
        <v>24</v>
      </c>
      <c r="W121" s="10">
        <f t="shared" si="118"/>
        <v>0</v>
      </c>
      <c r="X121" s="11">
        <f t="shared" si="118"/>
        <v>0</v>
      </c>
      <c r="Y121" s="10">
        <f t="shared" si="118"/>
        <v>0</v>
      </c>
      <c r="Z121" s="11">
        <f t="shared" si="118"/>
        <v>0</v>
      </c>
      <c r="AA121" s="10">
        <f t="shared" si="118"/>
        <v>0</v>
      </c>
      <c r="AB121" s="7">
        <f t="shared" si="118"/>
        <v>0</v>
      </c>
      <c r="AC121" s="11">
        <f t="shared" si="118"/>
        <v>0</v>
      </c>
      <c r="AD121" s="10">
        <f t="shared" si="118"/>
        <v>0</v>
      </c>
      <c r="AE121" s="11">
        <f t="shared" si="118"/>
        <v>0</v>
      </c>
      <c r="AF121" s="10">
        <f t="shared" si="118"/>
        <v>0</v>
      </c>
      <c r="AG121" s="11">
        <f t="shared" si="118"/>
        <v>0</v>
      </c>
      <c r="AH121" s="10">
        <f t="shared" si="118"/>
        <v>0</v>
      </c>
      <c r="AI121" s="11">
        <f t="shared" si="118"/>
        <v>0</v>
      </c>
      <c r="AJ121" s="10">
        <f t="shared" si="118"/>
        <v>0</v>
      </c>
      <c r="AK121" s="7">
        <f t="shared" si="118"/>
        <v>0</v>
      </c>
      <c r="AL121" s="7">
        <f aca="true" t="shared" si="119" ref="AL121:BQ121">SUM(AL120:AL120)</f>
        <v>0</v>
      </c>
      <c r="AM121" s="11">
        <f t="shared" si="119"/>
        <v>0</v>
      </c>
      <c r="AN121" s="10">
        <f t="shared" si="119"/>
        <v>0</v>
      </c>
      <c r="AO121" s="11">
        <f t="shared" si="119"/>
        <v>0</v>
      </c>
      <c r="AP121" s="10">
        <f t="shared" si="119"/>
        <v>0</v>
      </c>
      <c r="AQ121" s="11">
        <f t="shared" si="119"/>
        <v>0</v>
      </c>
      <c r="AR121" s="10">
        <f t="shared" si="119"/>
        <v>0</v>
      </c>
      <c r="AS121" s="11">
        <f t="shared" si="119"/>
        <v>0</v>
      </c>
      <c r="AT121" s="10">
        <f t="shared" si="119"/>
        <v>0</v>
      </c>
      <c r="AU121" s="7">
        <f t="shared" si="119"/>
        <v>0</v>
      </c>
      <c r="AV121" s="11">
        <f t="shared" si="119"/>
        <v>0</v>
      </c>
      <c r="AW121" s="10">
        <f t="shared" si="119"/>
        <v>0</v>
      </c>
      <c r="AX121" s="11">
        <f t="shared" si="119"/>
        <v>0</v>
      </c>
      <c r="AY121" s="10">
        <f t="shared" si="119"/>
        <v>0</v>
      </c>
      <c r="AZ121" s="11">
        <f t="shared" si="119"/>
        <v>0</v>
      </c>
      <c r="BA121" s="10">
        <f t="shared" si="119"/>
        <v>0</v>
      </c>
      <c r="BB121" s="11">
        <f t="shared" si="119"/>
        <v>0</v>
      </c>
      <c r="BC121" s="10">
        <f t="shared" si="119"/>
        <v>0</v>
      </c>
      <c r="BD121" s="7">
        <f t="shared" si="119"/>
        <v>0</v>
      </c>
      <c r="BE121" s="7">
        <f t="shared" si="119"/>
        <v>0</v>
      </c>
      <c r="BF121" s="11">
        <f t="shared" si="119"/>
        <v>0</v>
      </c>
      <c r="BG121" s="10">
        <f t="shared" si="119"/>
        <v>0</v>
      </c>
      <c r="BH121" s="11">
        <f t="shared" si="119"/>
        <v>0</v>
      </c>
      <c r="BI121" s="10">
        <f t="shared" si="119"/>
        <v>0</v>
      </c>
      <c r="BJ121" s="11">
        <f t="shared" si="119"/>
        <v>0</v>
      </c>
      <c r="BK121" s="10">
        <f t="shared" si="119"/>
        <v>0</v>
      </c>
      <c r="BL121" s="11">
        <f t="shared" si="119"/>
        <v>0</v>
      </c>
      <c r="BM121" s="10">
        <f t="shared" si="119"/>
        <v>0</v>
      </c>
      <c r="BN121" s="7">
        <f t="shared" si="119"/>
        <v>0</v>
      </c>
      <c r="BO121" s="11">
        <f t="shared" si="119"/>
        <v>0</v>
      </c>
      <c r="BP121" s="10">
        <f t="shared" si="119"/>
        <v>0</v>
      </c>
      <c r="BQ121" s="11">
        <f t="shared" si="119"/>
        <v>0</v>
      </c>
      <c r="BR121" s="10">
        <f aca="true" t="shared" si="120" ref="BR121:CW121">SUM(BR120:BR120)</f>
        <v>0</v>
      </c>
      <c r="BS121" s="11">
        <f t="shared" si="120"/>
        <v>0</v>
      </c>
      <c r="BT121" s="10">
        <f t="shared" si="120"/>
        <v>0</v>
      </c>
      <c r="BU121" s="11">
        <f t="shared" si="120"/>
        <v>0</v>
      </c>
      <c r="BV121" s="10">
        <f t="shared" si="120"/>
        <v>0</v>
      </c>
      <c r="BW121" s="7">
        <f t="shared" si="120"/>
        <v>0</v>
      </c>
      <c r="BX121" s="7">
        <f t="shared" si="120"/>
        <v>0</v>
      </c>
      <c r="BY121" s="11">
        <f t="shared" si="120"/>
        <v>0</v>
      </c>
      <c r="BZ121" s="10">
        <f t="shared" si="120"/>
        <v>0</v>
      </c>
      <c r="CA121" s="11">
        <f t="shared" si="120"/>
        <v>0</v>
      </c>
      <c r="CB121" s="10">
        <f t="shared" si="120"/>
        <v>0</v>
      </c>
      <c r="CC121" s="11">
        <f t="shared" si="120"/>
        <v>0</v>
      </c>
      <c r="CD121" s="10">
        <f t="shared" si="120"/>
        <v>0</v>
      </c>
      <c r="CE121" s="11">
        <f t="shared" si="120"/>
        <v>0</v>
      </c>
      <c r="CF121" s="10">
        <f t="shared" si="120"/>
        <v>0</v>
      </c>
      <c r="CG121" s="7">
        <f t="shared" si="120"/>
        <v>0</v>
      </c>
      <c r="CH121" s="11">
        <f t="shared" si="120"/>
        <v>0</v>
      </c>
      <c r="CI121" s="10">
        <f t="shared" si="120"/>
        <v>0</v>
      </c>
      <c r="CJ121" s="11">
        <f t="shared" si="120"/>
        <v>0</v>
      </c>
      <c r="CK121" s="10">
        <f t="shared" si="120"/>
        <v>0</v>
      </c>
      <c r="CL121" s="11">
        <f t="shared" si="120"/>
        <v>0</v>
      </c>
      <c r="CM121" s="10">
        <f t="shared" si="120"/>
        <v>0</v>
      </c>
      <c r="CN121" s="11">
        <f t="shared" si="120"/>
        <v>0</v>
      </c>
      <c r="CO121" s="10">
        <f t="shared" si="120"/>
        <v>0</v>
      </c>
      <c r="CP121" s="7">
        <f t="shared" si="120"/>
        <v>0</v>
      </c>
      <c r="CQ121" s="7">
        <f t="shared" si="120"/>
        <v>0</v>
      </c>
      <c r="CR121" s="11">
        <f t="shared" si="120"/>
        <v>0</v>
      </c>
      <c r="CS121" s="10">
        <f t="shared" si="120"/>
        <v>0</v>
      </c>
      <c r="CT121" s="11">
        <f t="shared" si="120"/>
        <v>0</v>
      </c>
      <c r="CU121" s="10">
        <f t="shared" si="120"/>
        <v>0</v>
      </c>
      <c r="CV121" s="11">
        <f t="shared" si="120"/>
        <v>0</v>
      </c>
      <c r="CW121" s="10">
        <f t="shared" si="120"/>
        <v>0</v>
      </c>
      <c r="CX121" s="11">
        <f aca="true" t="shared" si="121" ref="CX121:EC121">SUM(CX120:CX120)</f>
        <v>0</v>
      </c>
      <c r="CY121" s="10">
        <f t="shared" si="121"/>
        <v>0</v>
      </c>
      <c r="CZ121" s="7">
        <f t="shared" si="121"/>
        <v>0</v>
      </c>
      <c r="DA121" s="11">
        <f t="shared" si="121"/>
        <v>0</v>
      </c>
      <c r="DB121" s="10">
        <f t="shared" si="121"/>
        <v>0</v>
      </c>
      <c r="DC121" s="11">
        <f t="shared" si="121"/>
        <v>0</v>
      </c>
      <c r="DD121" s="10">
        <f t="shared" si="121"/>
        <v>0</v>
      </c>
      <c r="DE121" s="11">
        <f t="shared" si="121"/>
        <v>0</v>
      </c>
      <c r="DF121" s="10">
        <f t="shared" si="121"/>
        <v>0</v>
      </c>
      <c r="DG121" s="11">
        <f t="shared" si="121"/>
        <v>0</v>
      </c>
      <c r="DH121" s="10">
        <f t="shared" si="121"/>
        <v>0</v>
      </c>
      <c r="DI121" s="7">
        <f t="shared" si="121"/>
        <v>0</v>
      </c>
      <c r="DJ121" s="7">
        <f t="shared" si="121"/>
        <v>0</v>
      </c>
      <c r="DK121" s="11">
        <f t="shared" si="121"/>
        <v>0</v>
      </c>
      <c r="DL121" s="10">
        <f t="shared" si="121"/>
        <v>0</v>
      </c>
      <c r="DM121" s="11">
        <f t="shared" si="121"/>
        <v>0</v>
      </c>
      <c r="DN121" s="10">
        <f t="shared" si="121"/>
        <v>0</v>
      </c>
      <c r="DO121" s="11">
        <f t="shared" si="121"/>
        <v>0</v>
      </c>
      <c r="DP121" s="10">
        <f t="shared" si="121"/>
        <v>0</v>
      </c>
      <c r="DQ121" s="11">
        <f t="shared" si="121"/>
        <v>0</v>
      </c>
      <c r="DR121" s="10">
        <f t="shared" si="121"/>
        <v>0</v>
      </c>
      <c r="DS121" s="7">
        <f t="shared" si="121"/>
        <v>0</v>
      </c>
      <c r="DT121" s="11">
        <f t="shared" si="121"/>
        <v>0</v>
      </c>
      <c r="DU121" s="10">
        <f t="shared" si="121"/>
        <v>0</v>
      </c>
      <c r="DV121" s="11">
        <f t="shared" si="121"/>
        <v>0</v>
      </c>
      <c r="DW121" s="10">
        <f t="shared" si="121"/>
        <v>0</v>
      </c>
      <c r="DX121" s="11">
        <f t="shared" si="121"/>
        <v>0</v>
      </c>
      <c r="DY121" s="10">
        <f t="shared" si="121"/>
        <v>0</v>
      </c>
      <c r="DZ121" s="11">
        <f t="shared" si="121"/>
        <v>0</v>
      </c>
      <c r="EA121" s="10">
        <f t="shared" si="121"/>
        <v>0</v>
      </c>
      <c r="EB121" s="7">
        <f t="shared" si="121"/>
        <v>0</v>
      </c>
      <c r="EC121" s="7">
        <f t="shared" si="121"/>
        <v>0</v>
      </c>
      <c r="ED121" s="11">
        <f aca="true" t="shared" si="122" ref="ED121:FI121">SUM(ED120:ED120)</f>
        <v>0</v>
      </c>
      <c r="EE121" s="10">
        <f t="shared" si="122"/>
        <v>0</v>
      </c>
      <c r="EF121" s="11">
        <f t="shared" si="122"/>
        <v>0</v>
      </c>
      <c r="EG121" s="10">
        <f t="shared" si="122"/>
        <v>0</v>
      </c>
      <c r="EH121" s="11">
        <f t="shared" si="122"/>
        <v>0</v>
      </c>
      <c r="EI121" s="10">
        <f t="shared" si="122"/>
        <v>0</v>
      </c>
      <c r="EJ121" s="11">
        <f t="shared" si="122"/>
        <v>0</v>
      </c>
      <c r="EK121" s="10">
        <f t="shared" si="122"/>
        <v>0</v>
      </c>
      <c r="EL121" s="7">
        <f t="shared" si="122"/>
        <v>0</v>
      </c>
      <c r="EM121" s="11">
        <f t="shared" si="122"/>
        <v>0</v>
      </c>
      <c r="EN121" s="10">
        <f t="shared" si="122"/>
        <v>0</v>
      </c>
      <c r="EO121" s="11">
        <f t="shared" si="122"/>
        <v>0</v>
      </c>
      <c r="EP121" s="10">
        <f t="shared" si="122"/>
        <v>0</v>
      </c>
      <c r="EQ121" s="11">
        <f t="shared" si="122"/>
        <v>0</v>
      </c>
      <c r="ER121" s="10">
        <f t="shared" si="122"/>
        <v>0</v>
      </c>
      <c r="ES121" s="11">
        <f t="shared" si="122"/>
        <v>0</v>
      </c>
      <c r="ET121" s="10">
        <f t="shared" si="122"/>
        <v>0</v>
      </c>
      <c r="EU121" s="7">
        <f t="shared" si="122"/>
        <v>0</v>
      </c>
      <c r="EV121" s="7">
        <f t="shared" si="122"/>
        <v>0</v>
      </c>
      <c r="EW121" s="11">
        <f t="shared" si="122"/>
        <v>0</v>
      </c>
      <c r="EX121" s="10">
        <f t="shared" si="122"/>
        <v>0</v>
      </c>
      <c r="EY121" s="11">
        <f t="shared" si="122"/>
        <v>0</v>
      </c>
      <c r="EZ121" s="10">
        <f t="shared" si="122"/>
        <v>0</v>
      </c>
      <c r="FA121" s="11">
        <f t="shared" si="122"/>
        <v>0</v>
      </c>
      <c r="FB121" s="10">
        <f t="shared" si="122"/>
        <v>0</v>
      </c>
      <c r="FC121" s="11">
        <f t="shared" si="122"/>
        <v>0</v>
      </c>
      <c r="FD121" s="10">
        <f t="shared" si="122"/>
        <v>0</v>
      </c>
      <c r="FE121" s="7">
        <f t="shared" si="122"/>
        <v>0</v>
      </c>
      <c r="FF121" s="11">
        <f t="shared" si="122"/>
        <v>0</v>
      </c>
      <c r="FG121" s="10">
        <f t="shared" si="122"/>
        <v>0</v>
      </c>
      <c r="FH121" s="11">
        <f t="shared" si="122"/>
        <v>0</v>
      </c>
      <c r="FI121" s="10">
        <f t="shared" si="122"/>
        <v>0</v>
      </c>
      <c r="FJ121" s="11">
        <f aca="true" t="shared" si="123" ref="FJ121:FO121">SUM(FJ120:FJ120)</f>
        <v>0</v>
      </c>
      <c r="FK121" s="10">
        <f t="shared" si="123"/>
        <v>0</v>
      </c>
      <c r="FL121" s="11">
        <f t="shared" si="123"/>
        <v>0</v>
      </c>
      <c r="FM121" s="10">
        <f t="shared" si="123"/>
        <v>0</v>
      </c>
      <c r="FN121" s="7">
        <f t="shared" si="123"/>
        <v>0</v>
      </c>
      <c r="FO121" s="7">
        <f t="shared" si="123"/>
        <v>0</v>
      </c>
    </row>
    <row r="122" spans="1:171" ht="19.5" customHeight="1">
      <c r="A122" s="6"/>
      <c r="B122" s="6"/>
      <c r="C122" s="6"/>
      <c r="D122" s="6"/>
      <c r="E122" s="8" t="s">
        <v>241</v>
      </c>
      <c r="F122" s="6">
        <f>F25+F32+F60+F74+F112+F118</f>
        <v>15</v>
      </c>
      <c r="G122" s="6">
        <f>G25+G32+G60+G74+G112+G118</f>
        <v>86</v>
      </c>
      <c r="H122" s="6">
        <f aca="true" t="shared" si="124" ref="H122:P122">H25+H32+H60+H74+H118</f>
        <v>2631</v>
      </c>
      <c r="I122" s="6">
        <f t="shared" si="124"/>
        <v>1096</v>
      </c>
      <c r="J122" s="6">
        <f t="shared" si="124"/>
        <v>300</v>
      </c>
      <c r="K122" s="6">
        <f t="shared" si="124"/>
        <v>150</v>
      </c>
      <c r="L122" s="6">
        <f t="shared" si="124"/>
        <v>30</v>
      </c>
      <c r="M122" s="6">
        <f t="shared" si="124"/>
        <v>965</v>
      </c>
      <c r="N122" s="6">
        <f t="shared" si="124"/>
        <v>90</v>
      </c>
      <c r="O122" s="6">
        <f t="shared" si="124"/>
        <v>0</v>
      </c>
      <c r="P122" s="6">
        <f t="shared" si="124"/>
        <v>0</v>
      </c>
      <c r="Q122" s="7">
        <f>Q25+Q32+Q60+Q74+Q112+Q118</f>
        <v>210</v>
      </c>
      <c r="R122" s="7">
        <f>R25+R32+R60+R74+R112+R118</f>
        <v>95.5</v>
      </c>
      <c r="S122" s="7">
        <f>S25+S32+S60+S74+S112+S118</f>
        <v>109.62</v>
      </c>
      <c r="T122" s="11">
        <f aca="true" t="shared" si="125" ref="T122:AA122">T25+T32+T60+T74+T118</f>
        <v>159</v>
      </c>
      <c r="U122" s="10">
        <f t="shared" si="125"/>
        <v>0</v>
      </c>
      <c r="V122" s="11">
        <f t="shared" si="125"/>
        <v>60</v>
      </c>
      <c r="W122" s="10">
        <f t="shared" si="125"/>
        <v>0</v>
      </c>
      <c r="X122" s="11">
        <f t="shared" si="125"/>
        <v>0</v>
      </c>
      <c r="Y122" s="10">
        <f t="shared" si="125"/>
        <v>0</v>
      </c>
      <c r="Z122" s="11">
        <f t="shared" si="125"/>
        <v>0</v>
      </c>
      <c r="AA122" s="10">
        <f t="shared" si="125"/>
        <v>0</v>
      </c>
      <c r="AB122" s="7">
        <f>AB25+AB32+AB60+AB74+AB112+AB118</f>
        <v>21</v>
      </c>
      <c r="AC122" s="11">
        <f aca="true" t="shared" si="126" ref="AC122:AJ122">AC25+AC32+AC60+AC74+AC118</f>
        <v>90</v>
      </c>
      <c r="AD122" s="10">
        <f t="shared" si="126"/>
        <v>0</v>
      </c>
      <c r="AE122" s="11">
        <f t="shared" si="126"/>
        <v>0</v>
      </c>
      <c r="AF122" s="10">
        <f t="shared" si="126"/>
        <v>0</v>
      </c>
      <c r="AG122" s="11">
        <f t="shared" si="126"/>
        <v>0</v>
      </c>
      <c r="AH122" s="10">
        <f t="shared" si="126"/>
        <v>0</v>
      </c>
      <c r="AI122" s="11">
        <f t="shared" si="126"/>
        <v>0</v>
      </c>
      <c r="AJ122" s="10">
        <f t="shared" si="126"/>
        <v>0</v>
      </c>
      <c r="AK122" s="7">
        <f>AK25+AK32+AK60+AK74+AK112+AK118</f>
        <v>9</v>
      </c>
      <c r="AL122" s="7">
        <f>AL25+AL32+AL60+AL74+AL112+AL118</f>
        <v>30</v>
      </c>
      <c r="AM122" s="11">
        <f aca="true" t="shared" si="127" ref="AM122:AT122">AM25+AM32+AM60+AM74+AM118</f>
        <v>165</v>
      </c>
      <c r="AN122" s="10">
        <f t="shared" si="127"/>
        <v>0</v>
      </c>
      <c r="AO122" s="11">
        <f t="shared" si="127"/>
        <v>105</v>
      </c>
      <c r="AP122" s="10">
        <f t="shared" si="127"/>
        <v>0</v>
      </c>
      <c r="AQ122" s="11">
        <f t="shared" si="127"/>
        <v>0</v>
      </c>
      <c r="AR122" s="10">
        <f t="shared" si="127"/>
        <v>0</v>
      </c>
      <c r="AS122" s="11">
        <f t="shared" si="127"/>
        <v>0</v>
      </c>
      <c r="AT122" s="10">
        <f t="shared" si="127"/>
        <v>0</v>
      </c>
      <c r="AU122" s="7">
        <f>AU25+AU32+AU60+AU74+AU112+AU118</f>
        <v>23</v>
      </c>
      <c r="AV122" s="11">
        <f aca="true" t="shared" si="128" ref="AV122:BC122">AV25+AV32+AV60+AV74+AV118</f>
        <v>90</v>
      </c>
      <c r="AW122" s="10">
        <f t="shared" si="128"/>
        <v>0</v>
      </c>
      <c r="AX122" s="11">
        <f t="shared" si="128"/>
        <v>0</v>
      </c>
      <c r="AY122" s="10">
        <f t="shared" si="128"/>
        <v>0</v>
      </c>
      <c r="AZ122" s="11">
        <f t="shared" si="128"/>
        <v>0</v>
      </c>
      <c r="BA122" s="10">
        <f t="shared" si="128"/>
        <v>0</v>
      </c>
      <c r="BB122" s="11">
        <f t="shared" si="128"/>
        <v>0</v>
      </c>
      <c r="BC122" s="10">
        <f t="shared" si="128"/>
        <v>0</v>
      </c>
      <c r="BD122" s="7">
        <f>BD25+BD32+BD60+BD74+BD112+BD118</f>
        <v>7</v>
      </c>
      <c r="BE122" s="7">
        <f>BE25+BE32+BE60+BE74+BE112+BE118</f>
        <v>30</v>
      </c>
      <c r="BF122" s="11">
        <f aca="true" t="shared" si="129" ref="BF122:BM122">BF25+BF32+BF60+BF74+BF118</f>
        <v>160</v>
      </c>
      <c r="BG122" s="10">
        <f t="shared" si="129"/>
        <v>0</v>
      </c>
      <c r="BH122" s="11">
        <f t="shared" si="129"/>
        <v>45</v>
      </c>
      <c r="BI122" s="10">
        <f t="shared" si="129"/>
        <v>0</v>
      </c>
      <c r="BJ122" s="11">
        <f t="shared" si="129"/>
        <v>0</v>
      </c>
      <c r="BK122" s="10">
        <f t="shared" si="129"/>
        <v>0</v>
      </c>
      <c r="BL122" s="11">
        <f t="shared" si="129"/>
        <v>0</v>
      </c>
      <c r="BM122" s="10">
        <f t="shared" si="129"/>
        <v>0</v>
      </c>
      <c r="BN122" s="7">
        <f>BN25+BN32+BN60+BN74+BN112+BN118</f>
        <v>15</v>
      </c>
      <c r="BO122" s="11">
        <f aca="true" t="shared" si="130" ref="BO122:BV122">BO25+BO32+BO60+BO74+BO118</f>
        <v>170</v>
      </c>
      <c r="BP122" s="10">
        <f t="shared" si="130"/>
        <v>0</v>
      </c>
      <c r="BQ122" s="11">
        <f t="shared" si="130"/>
        <v>0</v>
      </c>
      <c r="BR122" s="10">
        <f t="shared" si="130"/>
        <v>0</v>
      </c>
      <c r="BS122" s="11">
        <f t="shared" si="130"/>
        <v>0</v>
      </c>
      <c r="BT122" s="10">
        <f t="shared" si="130"/>
        <v>0</v>
      </c>
      <c r="BU122" s="11">
        <f t="shared" si="130"/>
        <v>0</v>
      </c>
      <c r="BV122" s="10">
        <f t="shared" si="130"/>
        <v>0</v>
      </c>
      <c r="BW122" s="7">
        <f>BW25+BW32+BW60+BW74+BW112+BW118</f>
        <v>15</v>
      </c>
      <c r="BX122" s="7">
        <f>BX25+BX32+BX60+BX74+BX112+BX118</f>
        <v>30</v>
      </c>
      <c r="BY122" s="11">
        <f aca="true" t="shared" si="131" ref="BY122:CF122">BY25+BY32+BY60+BY74+BY118</f>
        <v>180</v>
      </c>
      <c r="BZ122" s="10">
        <f t="shared" si="131"/>
        <v>0</v>
      </c>
      <c r="CA122" s="11">
        <f t="shared" si="131"/>
        <v>60</v>
      </c>
      <c r="CB122" s="10">
        <f t="shared" si="131"/>
        <v>0</v>
      </c>
      <c r="CC122" s="11">
        <f t="shared" si="131"/>
        <v>30</v>
      </c>
      <c r="CD122" s="10">
        <f t="shared" si="131"/>
        <v>0</v>
      </c>
      <c r="CE122" s="11">
        <f t="shared" si="131"/>
        <v>0</v>
      </c>
      <c r="CF122" s="10">
        <f t="shared" si="131"/>
        <v>0</v>
      </c>
      <c r="CG122" s="7">
        <f>CG25+CG32+CG60+CG74+CG112+CG118</f>
        <v>15.5</v>
      </c>
      <c r="CH122" s="11">
        <f aca="true" t="shared" si="132" ref="CH122:CO122">CH25+CH32+CH60+CH74+CH118</f>
        <v>225</v>
      </c>
      <c r="CI122" s="10">
        <f t="shared" si="132"/>
        <v>0</v>
      </c>
      <c r="CJ122" s="11">
        <f t="shared" si="132"/>
        <v>0</v>
      </c>
      <c r="CK122" s="10">
        <f t="shared" si="132"/>
        <v>0</v>
      </c>
      <c r="CL122" s="11">
        <f t="shared" si="132"/>
        <v>0</v>
      </c>
      <c r="CM122" s="10">
        <f t="shared" si="132"/>
        <v>0</v>
      </c>
      <c r="CN122" s="11">
        <f t="shared" si="132"/>
        <v>0</v>
      </c>
      <c r="CO122" s="10">
        <f t="shared" si="132"/>
        <v>0</v>
      </c>
      <c r="CP122" s="7">
        <f>CP25+CP32+CP60+CP74+CP112+CP118</f>
        <v>14.5</v>
      </c>
      <c r="CQ122" s="7">
        <f>CQ25+CQ32+CQ60+CQ74+CQ112+CQ118</f>
        <v>30</v>
      </c>
      <c r="CR122" s="11">
        <f aca="true" t="shared" si="133" ref="CR122:CY122">CR25+CR32+CR60+CR74+CR118</f>
        <v>177</v>
      </c>
      <c r="CS122" s="10">
        <f t="shared" si="133"/>
        <v>0</v>
      </c>
      <c r="CT122" s="11">
        <f t="shared" si="133"/>
        <v>0</v>
      </c>
      <c r="CU122" s="10">
        <f t="shared" si="133"/>
        <v>0</v>
      </c>
      <c r="CV122" s="11">
        <f t="shared" si="133"/>
        <v>60</v>
      </c>
      <c r="CW122" s="10">
        <f t="shared" si="133"/>
        <v>0</v>
      </c>
      <c r="CX122" s="11">
        <f t="shared" si="133"/>
        <v>0</v>
      </c>
      <c r="CY122" s="10">
        <f t="shared" si="133"/>
        <v>0</v>
      </c>
      <c r="CZ122" s="7">
        <f>CZ25+CZ32+CZ60+CZ74+CZ112+CZ118</f>
        <v>16</v>
      </c>
      <c r="DA122" s="11">
        <f aca="true" t="shared" si="134" ref="DA122:DH122">DA25+DA32+DA60+DA74+DA118</f>
        <v>165</v>
      </c>
      <c r="DB122" s="10">
        <f t="shared" si="134"/>
        <v>0</v>
      </c>
      <c r="DC122" s="11">
        <f t="shared" si="134"/>
        <v>45</v>
      </c>
      <c r="DD122" s="10">
        <f t="shared" si="134"/>
        <v>0</v>
      </c>
      <c r="DE122" s="11">
        <f t="shared" si="134"/>
        <v>0</v>
      </c>
      <c r="DF122" s="10">
        <f t="shared" si="134"/>
        <v>0</v>
      </c>
      <c r="DG122" s="11">
        <f t="shared" si="134"/>
        <v>0</v>
      </c>
      <c r="DH122" s="10">
        <f t="shared" si="134"/>
        <v>0</v>
      </c>
      <c r="DI122" s="7">
        <f>DI25+DI32+DI60+DI74+DI112+DI118</f>
        <v>14</v>
      </c>
      <c r="DJ122" s="7">
        <f>DJ25+DJ32+DJ60+DJ74+DJ112+DJ118</f>
        <v>30</v>
      </c>
      <c r="DK122" s="11">
        <f aca="true" t="shared" si="135" ref="DK122:DR122">DK25+DK32+DK60+DK74+DK118</f>
        <v>135</v>
      </c>
      <c r="DL122" s="10">
        <f t="shared" si="135"/>
        <v>0</v>
      </c>
      <c r="DM122" s="11">
        <f t="shared" si="135"/>
        <v>0</v>
      </c>
      <c r="DN122" s="10">
        <f t="shared" si="135"/>
        <v>0</v>
      </c>
      <c r="DO122" s="11">
        <f t="shared" si="135"/>
        <v>60</v>
      </c>
      <c r="DP122" s="10">
        <f t="shared" si="135"/>
        <v>0</v>
      </c>
      <c r="DQ122" s="11">
        <f t="shared" si="135"/>
        <v>15</v>
      </c>
      <c r="DR122" s="10">
        <f t="shared" si="135"/>
        <v>0</v>
      </c>
      <c r="DS122" s="7">
        <f>DS25+DS32+DS60+DS74+DS112+DS118</f>
        <v>14</v>
      </c>
      <c r="DT122" s="11">
        <f aca="true" t="shared" si="136" ref="DT122:EA122">DT25+DT32+DT60+DT74+DT118</f>
        <v>135</v>
      </c>
      <c r="DU122" s="10">
        <f t="shared" si="136"/>
        <v>0</v>
      </c>
      <c r="DV122" s="11">
        <f t="shared" si="136"/>
        <v>45</v>
      </c>
      <c r="DW122" s="10">
        <f t="shared" si="136"/>
        <v>0</v>
      </c>
      <c r="DX122" s="11">
        <f t="shared" si="136"/>
        <v>0</v>
      </c>
      <c r="DY122" s="10">
        <f t="shared" si="136"/>
        <v>0</v>
      </c>
      <c r="DZ122" s="11">
        <f t="shared" si="136"/>
        <v>0</v>
      </c>
      <c r="EA122" s="10">
        <f t="shared" si="136"/>
        <v>0</v>
      </c>
      <c r="EB122" s="7">
        <f>EB25+EB32+EB60+EB74+EB112+EB118</f>
        <v>16</v>
      </c>
      <c r="EC122" s="7">
        <f>EC25+EC32+EC60+EC74+EC112+EC118</f>
        <v>30</v>
      </c>
      <c r="ED122" s="11">
        <f aca="true" t="shared" si="137" ref="ED122:EK122">ED25+ED32+ED60+ED74+ED118</f>
        <v>120</v>
      </c>
      <c r="EE122" s="10">
        <f t="shared" si="137"/>
        <v>0</v>
      </c>
      <c r="EF122" s="11">
        <f t="shared" si="137"/>
        <v>30</v>
      </c>
      <c r="EG122" s="10">
        <f t="shared" si="137"/>
        <v>0</v>
      </c>
      <c r="EH122" s="11">
        <f t="shared" si="137"/>
        <v>0</v>
      </c>
      <c r="EI122" s="10">
        <f t="shared" si="137"/>
        <v>0</v>
      </c>
      <c r="EJ122" s="11">
        <f t="shared" si="137"/>
        <v>15</v>
      </c>
      <c r="EK122" s="10">
        <f t="shared" si="137"/>
        <v>0</v>
      </c>
      <c r="EL122" s="7">
        <f>EL25+EL32+EL60+EL74+EL112+EL118</f>
        <v>10</v>
      </c>
      <c r="EM122" s="11">
        <f aca="true" t="shared" si="138" ref="EM122:ET122">EM25+EM32+EM60+EM74+EM118</f>
        <v>90</v>
      </c>
      <c r="EN122" s="10">
        <f t="shared" si="138"/>
        <v>0</v>
      </c>
      <c r="EO122" s="11">
        <f t="shared" si="138"/>
        <v>0</v>
      </c>
      <c r="EP122" s="10">
        <f t="shared" si="138"/>
        <v>0</v>
      </c>
      <c r="EQ122" s="11">
        <f t="shared" si="138"/>
        <v>0</v>
      </c>
      <c r="ER122" s="10">
        <f t="shared" si="138"/>
        <v>0</v>
      </c>
      <c r="ES122" s="11">
        <f t="shared" si="138"/>
        <v>0</v>
      </c>
      <c r="ET122" s="10">
        <f t="shared" si="138"/>
        <v>0</v>
      </c>
      <c r="EU122" s="7">
        <f>EU25+EU32+EU60+EU74+EU112+EU118</f>
        <v>20</v>
      </c>
      <c r="EV122" s="7">
        <f>EV25+EV32+EV60+EV74+EV112+EV118</f>
        <v>30</v>
      </c>
      <c r="EW122" s="11">
        <f aca="true" t="shared" si="139" ref="EW122:FD122">EW25+EW32+EW60+EW74+EW118</f>
        <v>0</v>
      </c>
      <c r="EX122" s="10">
        <f t="shared" si="139"/>
        <v>0</v>
      </c>
      <c r="EY122" s="11">
        <f t="shared" si="139"/>
        <v>0</v>
      </c>
      <c r="EZ122" s="10">
        <f t="shared" si="139"/>
        <v>0</v>
      </c>
      <c r="FA122" s="11">
        <f t="shared" si="139"/>
        <v>0</v>
      </c>
      <c r="FB122" s="10">
        <f t="shared" si="139"/>
        <v>0</v>
      </c>
      <c r="FC122" s="11">
        <f t="shared" si="139"/>
        <v>0</v>
      </c>
      <c r="FD122" s="10">
        <f t="shared" si="139"/>
        <v>0</v>
      </c>
      <c r="FE122" s="7">
        <f>FE25+FE32+FE60+FE74+FE112+FE118</f>
        <v>0</v>
      </c>
      <c r="FF122" s="11">
        <f aca="true" t="shared" si="140" ref="FF122:FM122">FF25+FF32+FF60+FF74+FF118</f>
        <v>0</v>
      </c>
      <c r="FG122" s="10">
        <f t="shared" si="140"/>
        <v>0</v>
      </c>
      <c r="FH122" s="11">
        <f t="shared" si="140"/>
        <v>0</v>
      </c>
      <c r="FI122" s="10">
        <f t="shared" si="140"/>
        <v>0</v>
      </c>
      <c r="FJ122" s="11">
        <f t="shared" si="140"/>
        <v>0</v>
      </c>
      <c r="FK122" s="10">
        <f t="shared" si="140"/>
        <v>0</v>
      </c>
      <c r="FL122" s="11">
        <f t="shared" si="140"/>
        <v>0</v>
      </c>
      <c r="FM122" s="10">
        <f t="shared" si="140"/>
        <v>0</v>
      </c>
      <c r="FN122" s="7">
        <f>FN25+FN32+FN60+FN74+FN112+FN118</f>
        <v>0</v>
      </c>
      <c r="FO122" s="7">
        <f>FO25+FO32+FO60+FO74+FO112+FO118</f>
        <v>0</v>
      </c>
    </row>
    <row r="124" spans="4:5" ht="12">
      <c r="D124" s="3" t="s">
        <v>22</v>
      </c>
      <c r="E124" s="3" t="s">
        <v>242</v>
      </c>
    </row>
    <row r="125" spans="4:5" ht="12">
      <c r="D125" s="3" t="s">
        <v>26</v>
      </c>
      <c r="E125" s="3" t="s">
        <v>243</v>
      </c>
    </row>
    <row r="126" spans="4:5" ht="12">
      <c r="D126" s="12" t="s">
        <v>32</v>
      </c>
      <c r="E126" s="12"/>
    </row>
    <row r="127" spans="4:5" ht="12">
      <c r="D127" s="3" t="s">
        <v>34</v>
      </c>
      <c r="E127" s="3" t="s">
        <v>244</v>
      </c>
    </row>
    <row r="128" spans="4:5" ht="12">
      <c r="D128" s="3" t="s">
        <v>35</v>
      </c>
      <c r="E128" s="3" t="s">
        <v>245</v>
      </c>
    </row>
    <row r="129" spans="4:5" ht="12">
      <c r="D129" s="3" t="s">
        <v>36</v>
      </c>
      <c r="E129" s="3" t="s">
        <v>246</v>
      </c>
    </row>
    <row r="130" spans="4:29" ht="12">
      <c r="D130" s="3" t="s">
        <v>37</v>
      </c>
      <c r="E130" s="3" t="s">
        <v>247</v>
      </c>
      <c r="M130" s="9"/>
      <c r="U130" s="9"/>
      <c r="AC130" s="9"/>
    </row>
    <row r="131" spans="4:5" ht="12">
      <c r="D131" s="12" t="s">
        <v>33</v>
      </c>
      <c r="E131" s="12"/>
    </row>
    <row r="132" spans="4:5" ht="12">
      <c r="D132" s="3" t="s">
        <v>38</v>
      </c>
      <c r="E132" s="3" t="s">
        <v>248</v>
      </c>
    </row>
    <row r="133" spans="4:5" ht="12">
      <c r="D133" s="3" t="s">
        <v>39</v>
      </c>
      <c r="E133" s="3" t="s">
        <v>249</v>
      </c>
    </row>
    <row r="134" spans="4:5" ht="12">
      <c r="D134" s="3" t="s">
        <v>40</v>
      </c>
      <c r="E134" s="3" t="s">
        <v>250</v>
      </c>
    </row>
    <row r="135" spans="4:5" ht="12">
      <c r="D135" s="3" t="s">
        <v>41</v>
      </c>
      <c r="E135" s="3" t="s">
        <v>251</v>
      </c>
    </row>
  </sheetData>
  <sheetProtection/>
  <mergeCells count="177"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AV15:AW15"/>
    <mergeCell ref="AX15:AY15"/>
    <mergeCell ref="AZ15:BA15"/>
    <mergeCell ref="BB15:BC15"/>
    <mergeCell ref="BD14:BD15"/>
    <mergeCell ref="BE14:BE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BQ15:BR15"/>
    <mergeCell ref="BS15:BT15"/>
    <mergeCell ref="BU15:BV15"/>
    <mergeCell ref="BW14:BW15"/>
    <mergeCell ref="BX14:BX15"/>
    <mergeCell ref="BY13:CQ13"/>
    <mergeCell ref="BY14:CF14"/>
    <mergeCell ref="BY15:BZ15"/>
    <mergeCell ref="CA15:CB15"/>
    <mergeCell ref="CC15:CD15"/>
    <mergeCell ref="CE15:CF15"/>
    <mergeCell ref="CG14:CG15"/>
    <mergeCell ref="CH14:CO14"/>
    <mergeCell ref="CH15:CI15"/>
    <mergeCell ref="CJ15:CK15"/>
    <mergeCell ref="CL15:CM15"/>
    <mergeCell ref="CN15:CO15"/>
    <mergeCell ref="CP14:CP15"/>
    <mergeCell ref="CQ14:CQ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DA14:DH14"/>
    <mergeCell ref="DA15:DB15"/>
    <mergeCell ref="DC15:DD15"/>
    <mergeCell ref="DE15:DF15"/>
    <mergeCell ref="DG15:DH15"/>
    <mergeCell ref="DI14:DI15"/>
    <mergeCell ref="DJ14:DJ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V15:DW15"/>
    <mergeCell ref="DX15:DY15"/>
    <mergeCell ref="DZ15:EA15"/>
    <mergeCell ref="EB14:EB15"/>
    <mergeCell ref="EC14:EC15"/>
    <mergeCell ref="ED12:FO12"/>
    <mergeCell ref="ED13:EV13"/>
    <mergeCell ref="ED14:EK14"/>
    <mergeCell ref="ED15:EE15"/>
    <mergeCell ref="EF15:EG15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EU14:EU15"/>
    <mergeCell ref="EV14:EV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FF15:FG15"/>
    <mergeCell ref="FH15:FI15"/>
    <mergeCell ref="FJ15:FK15"/>
    <mergeCell ref="FL15:FM15"/>
    <mergeCell ref="FN14:FN15"/>
    <mergeCell ref="FO14:FO15"/>
    <mergeCell ref="A16:FO16"/>
    <mergeCell ref="A26:FO26"/>
    <mergeCell ref="A33:FO33"/>
    <mergeCell ref="A61:FO61"/>
    <mergeCell ref="A75:FO75"/>
    <mergeCell ref="C76:C77"/>
    <mergeCell ref="A76:A77"/>
    <mergeCell ref="B76:B77"/>
    <mergeCell ref="C78:C79"/>
    <mergeCell ref="A78:A79"/>
    <mergeCell ref="B78:B79"/>
    <mergeCell ref="C80:C81"/>
    <mergeCell ref="A80:A81"/>
    <mergeCell ref="B80:B81"/>
    <mergeCell ref="C82:C83"/>
    <mergeCell ref="A82:A83"/>
    <mergeCell ref="B82:B83"/>
    <mergeCell ref="C84:C87"/>
    <mergeCell ref="A84:A87"/>
    <mergeCell ref="B84:B87"/>
    <mergeCell ref="C88:C92"/>
    <mergeCell ref="A88:A92"/>
    <mergeCell ref="B88:B92"/>
    <mergeCell ref="C93:C97"/>
    <mergeCell ref="A93:A97"/>
    <mergeCell ref="B93:B97"/>
    <mergeCell ref="C98:C99"/>
    <mergeCell ref="A98:A99"/>
    <mergeCell ref="B98:B99"/>
    <mergeCell ref="C100:C101"/>
    <mergeCell ref="A100:A101"/>
    <mergeCell ref="B100:B101"/>
    <mergeCell ref="C102:C104"/>
    <mergeCell ref="A102:A104"/>
    <mergeCell ref="B102:B104"/>
    <mergeCell ref="C105:C106"/>
    <mergeCell ref="A105:A106"/>
    <mergeCell ref="B105:B106"/>
    <mergeCell ref="D126:E126"/>
    <mergeCell ref="D131:E131"/>
    <mergeCell ref="C107:C109"/>
    <mergeCell ref="A107:A109"/>
    <mergeCell ref="B107:B109"/>
    <mergeCell ref="A110:FO110"/>
    <mergeCell ref="A113:FO113"/>
    <mergeCell ref="A119:FO119"/>
  </mergeCells>
  <printOptions/>
  <pageMargins left="0.75" right="0.75" top="1" bottom="1" header="0.5" footer="0.5"/>
  <pageSetup fitToHeight="1" fitToWidth="1" horizontalDpi="600" verticalDpi="600" orientation="landscape" paperSize="8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135"/>
  <sheetViews>
    <sheetView tabSelected="1" zoomScalePageLayoutView="0" workbookViewId="0" topLeftCell="P1">
      <selection activeCell="BY9" sqref="BY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8515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8515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8515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8515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4" width="3.8515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8515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3" width="3.8515625" style="0" customWidth="1"/>
    <col min="134" max="134" width="3.57421875" style="0" customWidth="1"/>
    <col min="135" max="135" width="2.00390625" style="0" customWidth="1"/>
    <col min="136" max="136" width="3.57421875" style="0" customWidth="1"/>
    <col min="137" max="137" width="2.00390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8515625" style="0" customWidth="1"/>
    <col min="143" max="143" width="3.57421875" style="0" customWidth="1"/>
    <col min="144" max="144" width="2.00390625" style="0" customWidth="1"/>
    <col min="145" max="145" width="3.57421875" style="0" customWidth="1"/>
    <col min="146" max="146" width="2.00390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2" width="3.8515625" style="0" customWidth="1"/>
    <col min="153" max="153" width="3.57421875" style="0" hidden="1" customWidth="1"/>
    <col min="154" max="154" width="2.00390625" style="0" hidden="1" customWidth="1"/>
    <col min="155" max="155" width="3.57421875" style="0" hidden="1" customWidth="1"/>
    <col min="156" max="156" width="2.00390625" style="0" hidden="1" customWidth="1"/>
    <col min="157" max="157" width="3.57421875" style="0" hidden="1" customWidth="1"/>
    <col min="158" max="158" width="2.00390625" style="0" hidden="1" customWidth="1"/>
    <col min="159" max="159" width="3.57421875" style="0" hidden="1" customWidth="1"/>
    <col min="160" max="160" width="2.00390625" style="0" hidden="1" customWidth="1"/>
    <col min="161" max="161" width="3.8515625" style="0" hidden="1" customWidth="1"/>
    <col min="162" max="162" width="3.57421875" style="0" hidden="1" customWidth="1"/>
    <col min="163" max="163" width="2.00390625" style="0" hidden="1" customWidth="1"/>
    <col min="164" max="164" width="3.57421875" style="0" hidden="1" customWidth="1"/>
    <col min="165" max="165" width="2.00390625" style="0" hidden="1" customWidth="1"/>
    <col min="166" max="166" width="3.57421875" style="0" hidden="1" customWidth="1"/>
    <col min="167" max="167" width="2.00390625" style="0" hidden="1" customWidth="1"/>
    <col min="168" max="168" width="3.57421875" style="0" hidden="1" customWidth="1"/>
    <col min="169" max="169" width="2.00390625" style="0" hidden="1" customWidth="1"/>
    <col min="170" max="171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77" ht="12.75">
      <c r="E7" t="s">
        <v>11</v>
      </c>
      <c r="F7" s="1" t="s">
        <v>12</v>
      </c>
      <c r="BY7" t="s">
        <v>13</v>
      </c>
    </row>
    <row r="8" spans="5:77" ht="12.75">
      <c r="E8" t="s">
        <v>14</v>
      </c>
      <c r="F8" s="1" t="s">
        <v>137</v>
      </c>
      <c r="BY8" t="s">
        <v>16</v>
      </c>
    </row>
    <row r="9" spans="5:77" ht="12.75">
      <c r="E9" t="s">
        <v>17</v>
      </c>
      <c r="F9" s="1" t="s">
        <v>18</v>
      </c>
      <c r="BY9" t="s">
        <v>315</v>
      </c>
    </row>
    <row r="11" spans="1:170" ht="12.75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1" ht="12" customHeight="1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20" t="s">
        <v>42</v>
      </c>
      <c r="R12" s="20" t="s">
        <v>43</v>
      </c>
      <c r="S12" s="20" t="s">
        <v>44</v>
      </c>
      <c r="T12" s="18" t="s">
        <v>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 t="s">
        <v>50</v>
      </c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 t="s">
        <v>53</v>
      </c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 t="s">
        <v>56</v>
      </c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</row>
    <row r="13" spans="1:171" ht="12" customHeight="1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20"/>
      <c r="R13" s="20"/>
      <c r="S13" s="20"/>
      <c r="T13" s="18" t="s">
        <v>46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 t="s">
        <v>49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 t="s">
        <v>51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 t="s">
        <v>52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 t="s">
        <v>54</v>
      </c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 t="s">
        <v>55</v>
      </c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 t="s">
        <v>57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 t="s">
        <v>58</v>
      </c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ht="24" customHeight="1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20"/>
      <c r="R14" s="20"/>
      <c r="S14" s="20"/>
      <c r="T14" s="19" t="s">
        <v>32</v>
      </c>
      <c r="U14" s="19"/>
      <c r="V14" s="19"/>
      <c r="W14" s="19"/>
      <c r="X14" s="19"/>
      <c r="Y14" s="19"/>
      <c r="Z14" s="19"/>
      <c r="AA14" s="19"/>
      <c r="AB14" s="17" t="s">
        <v>47</v>
      </c>
      <c r="AC14" s="19" t="s">
        <v>33</v>
      </c>
      <c r="AD14" s="19"/>
      <c r="AE14" s="19"/>
      <c r="AF14" s="19"/>
      <c r="AG14" s="19"/>
      <c r="AH14" s="19"/>
      <c r="AI14" s="19"/>
      <c r="AJ14" s="19"/>
      <c r="AK14" s="17" t="s">
        <v>47</v>
      </c>
      <c r="AL14" s="17" t="s">
        <v>48</v>
      </c>
      <c r="AM14" s="19" t="s">
        <v>32</v>
      </c>
      <c r="AN14" s="19"/>
      <c r="AO14" s="19"/>
      <c r="AP14" s="19"/>
      <c r="AQ14" s="19"/>
      <c r="AR14" s="19"/>
      <c r="AS14" s="19"/>
      <c r="AT14" s="19"/>
      <c r="AU14" s="17" t="s">
        <v>47</v>
      </c>
      <c r="AV14" s="19" t="s">
        <v>33</v>
      </c>
      <c r="AW14" s="19"/>
      <c r="AX14" s="19"/>
      <c r="AY14" s="19"/>
      <c r="AZ14" s="19"/>
      <c r="BA14" s="19"/>
      <c r="BB14" s="19"/>
      <c r="BC14" s="19"/>
      <c r="BD14" s="17" t="s">
        <v>47</v>
      </c>
      <c r="BE14" s="17" t="s">
        <v>48</v>
      </c>
      <c r="BF14" s="19" t="s">
        <v>32</v>
      </c>
      <c r="BG14" s="19"/>
      <c r="BH14" s="19"/>
      <c r="BI14" s="19"/>
      <c r="BJ14" s="19"/>
      <c r="BK14" s="19"/>
      <c r="BL14" s="19"/>
      <c r="BM14" s="19"/>
      <c r="BN14" s="17" t="s">
        <v>47</v>
      </c>
      <c r="BO14" s="19" t="s">
        <v>33</v>
      </c>
      <c r="BP14" s="19"/>
      <c r="BQ14" s="19"/>
      <c r="BR14" s="19"/>
      <c r="BS14" s="19"/>
      <c r="BT14" s="19"/>
      <c r="BU14" s="19"/>
      <c r="BV14" s="19"/>
      <c r="BW14" s="17" t="s">
        <v>47</v>
      </c>
      <c r="BX14" s="17" t="s">
        <v>48</v>
      </c>
      <c r="BY14" s="19" t="s">
        <v>32</v>
      </c>
      <c r="BZ14" s="19"/>
      <c r="CA14" s="19"/>
      <c r="CB14" s="19"/>
      <c r="CC14" s="19"/>
      <c r="CD14" s="19"/>
      <c r="CE14" s="19"/>
      <c r="CF14" s="19"/>
      <c r="CG14" s="17" t="s">
        <v>47</v>
      </c>
      <c r="CH14" s="19" t="s">
        <v>33</v>
      </c>
      <c r="CI14" s="19"/>
      <c r="CJ14" s="19"/>
      <c r="CK14" s="19"/>
      <c r="CL14" s="19"/>
      <c r="CM14" s="19"/>
      <c r="CN14" s="19"/>
      <c r="CO14" s="19"/>
      <c r="CP14" s="17" t="s">
        <v>47</v>
      </c>
      <c r="CQ14" s="17" t="s">
        <v>48</v>
      </c>
      <c r="CR14" s="19" t="s">
        <v>32</v>
      </c>
      <c r="CS14" s="19"/>
      <c r="CT14" s="19"/>
      <c r="CU14" s="19"/>
      <c r="CV14" s="19"/>
      <c r="CW14" s="19"/>
      <c r="CX14" s="19"/>
      <c r="CY14" s="19"/>
      <c r="CZ14" s="17" t="s">
        <v>47</v>
      </c>
      <c r="DA14" s="19" t="s">
        <v>33</v>
      </c>
      <c r="DB14" s="19"/>
      <c r="DC14" s="19"/>
      <c r="DD14" s="19"/>
      <c r="DE14" s="19"/>
      <c r="DF14" s="19"/>
      <c r="DG14" s="19"/>
      <c r="DH14" s="19"/>
      <c r="DI14" s="17" t="s">
        <v>47</v>
      </c>
      <c r="DJ14" s="17" t="s">
        <v>48</v>
      </c>
      <c r="DK14" s="19" t="s">
        <v>32</v>
      </c>
      <c r="DL14" s="19"/>
      <c r="DM14" s="19"/>
      <c r="DN14" s="19"/>
      <c r="DO14" s="19"/>
      <c r="DP14" s="19"/>
      <c r="DQ14" s="19"/>
      <c r="DR14" s="19"/>
      <c r="DS14" s="17" t="s">
        <v>47</v>
      </c>
      <c r="DT14" s="19" t="s">
        <v>33</v>
      </c>
      <c r="DU14" s="19"/>
      <c r="DV14" s="19"/>
      <c r="DW14" s="19"/>
      <c r="DX14" s="19"/>
      <c r="DY14" s="19"/>
      <c r="DZ14" s="19"/>
      <c r="EA14" s="19"/>
      <c r="EB14" s="17" t="s">
        <v>47</v>
      </c>
      <c r="EC14" s="17" t="s">
        <v>48</v>
      </c>
      <c r="ED14" s="19" t="s">
        <v>32</v>
      </c>
      <c r="EE14" s="19"/>
      <c r="EF14" s="19"/>
      <c r="EG14" s="19"/>
      <c r="EH14" s="19"/>
      <c r="EI14" s="19"/>
      <c r="EJ14" s="19"/>
      <c r="EK14" s="19"/>
      <c r="EL14" s="17" t="s">
        <v>47</v>
      </c>
      <c r="EM14" s="19" t="s">
        <v>33</v>
      </c>
      <c r="EN14" s="19"/>
      <c r="EO14" s="19"/>
      <c r="EP14" s="19"/>
      <c r="EQ14" s="19"/>
      <c r="ER14" s="19"/>
      <c r="ES14" s="19"/>
      <c r="ET14" s="19"/>
      <c r="EU14" s="17" t="s">
        <v>47</v>
      </c>
      <c r="EV14" s="17" t="s">
        <v>48</v>
      </c>
      <c r="EW14" s="19" t="s">
        <v>32</v>
      </c>
      <c r="EX14" s="19"/>
      <c r="EY14" s="19"/>
      <c r="EZ14" s="19"/>
      <c r="FA14" s="19"/>
      <c r="FB14" s="19"/>
      <c r="FC14" s="19"/>
      <c r="FD14" s="19"/>
      <c r="FE14" s="17" t="s">
        <v>47</v>
      </c>
      <c r="FF14" s="19" t="s">
        <v>33</v>
      </c>
      <c r="FG14" s="19"/>
      <c r="FH14" s="19"/>
      <c r="FI14" s="19"/>
      <c r="FJ14" s="19"/>
      <c r="FK14" s="19"/>
      <c r="FL14" s="19"/>
      <c r="FM14" s="19"/>
      <c r="FN14" s="17" t="s">
        <v>47</v>
      </c>
      <c r="FO14" s="17" t="s">
        <v>48</v>
      </c>
    </row>
    <row r="15" spans="1:171" ht="24" customHeight="1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20"/>
      <c r="R15" s="20"/>
      <c r="S15" s="20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6" t="s">
        <v>37</v>
      </c>
      <c r="AA15" s="16"/>
      <c r="AB15" s="17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7"/>
      <c r="AL15" s="17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6" t="s">
        <v>37</v>
      </c>
      <c r="AT15" s="16"/>
      <c r="AU15" s="17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7"/>
      <c r="BE15" s="17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6" t="s">
        <v>37</v>
      </c>
      <c r="BM15" s="16"/>
      <c r="BN15" s="17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7"/>
      <c r="BX15" s="17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6" t="s">
        <v>37</v>
      </c>
      <c r="CF15" s="16"/>
      <c r="CG15" s="17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7"/>
      <c r="CQ15" s="17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6" t="s">
        <v>37</v>
      </c>
      <c r="CY15" s="16"/>
      <c r="CZ15" s="17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7"/>
      <c r="DJ15" s="17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6" t="s">
        <v>37</v>
      </c>
      <c r="DR15" s="16"/>
      <c r="DS15" s="17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7"/>
      <c r="EC15" s="17"/>
      <c r="ED15" s="16" t="s">
        <v>34</v>
      </c>
      <c r="EE15" s="16"/>
      <c r="EF15" s="16" t="s">
        <v>35</v>
      </c>
      <c r="EG15" s="16"/>
      <c r="EH15" s="16" t="s">
        <v>36</v>
      </c>
      <c r="EI15" s="16"/>
      <c r="EJ15" s="16" t="s">
        <v>37</v>
      </c>
      <c r="EK15" s="16"/>
      <c r="EL15" s="17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7"/>
      <c r="EV15" s="17"/>
      <c r="EW15" s="16" t="s">
        <v>34</v>
      </c>
      <c r="EX15" s="16"/>
      <c r="EY15" s="16" t="s">
        <v>35</v>
      </c>
      <c r="EZ15" s="16"/>
      <c r="FA15" s="16" t="s">
        <v>36</v>
      </c>
      <c r="FB15" s="16"/>
      <c r="FC15" s="16" t="s">
        <v>37</v>
      </c>
      <c r="FD15" s="16"/>
      <c r="FE15" s="17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7"/>
      <c r="FO15" s="17"/>
    </row>
    <row r="16" spans="1:171" ht="19.5" customHeight="1">
      <c r="A16" s="14" t="s">
        <v>59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4"/>
      <c r="FO16" s="15"/>
    </row>
    <row r="17" spans="1:171" ht="12">
      <c r="A17" s="6"/>
      <c r="B17" s="6"/>
      <c r="C17" s="6"/>
      <c r="D17" s="6" t="s">
        <v>61</v>
      </c>
      <c r="E17" s="3" t="s">
        <v>62</v>
      </c>
      <c r="F17" s="6">
        <f>COUNTIF(T17:FM17,"e")</f>
        <v>0</v>
      </c>
      <c r="G17" s="6">
        <f>COUNTIF(T17:FM17,"z")</f>
        <v>2</v>
      </c>
      <c r="H17" s="6">
        <f aca="true" t="shared" si="0" ref="H17:H24">SUM(I17:P17)</f>
        <v>30</v>
      </c>
      <c r="I17" s="6">
        <f aca="true" t="shared" si="1" ref="I17:I24">T17+AM17+BF17+BY17+CR17+DK17+ED17+EW17</f>
        <v>15</v>
      </c>
      <c r="J17" s="6">
        <f aca="true" t="shared" si="2" ref="J17:J24">V17+AO17+BH17+CA17+CT17+DM17+EF17+EY17</f>
        <v>15</v>
      </c>
      <c r="K17" s="6">
        <f aca="true" t="shared" si="3" ref="K17:K24">X17+AQ17+BJ17+CC17+CV17+DO17+EH17+FA17</f>
        <v>0</v>
      </c>
      <c r="L17" s="6">
        <f aca="true" t="shared" si="4" ref="L17:L24">Z17+AS17+BL17+CE17+CX17+DQ17+EJ17+FC17</f>
        <v>0</v>
      </c>
      <c r="M17" s="6">
        <f aca="true" t="shared" si="5" ref="M17:M24">AC17+AV17+BO17+CH17+DA17+DT17+EM17+FF17</f>
        <v>0</v>
      </c>
      <c r="N17" s="6">
        <f aca="true" t="shared" si="6" ref="N17:N24">AE17+AX17+BQ17+CJ17+DC17+DV17+EO17+FH17</f>
        <v>0</v>
      </c>
      <c r="O17" s="6">
        <f aca="true" t="shared" si="7" ref="O17:O24">AG17+AZ17+BS17+CL17+DE17+DX17+EQ17+FJ17</f>
        <v>0</v>
      </c>
      <c r="P17" s="6">
        <f aca="true" t="shared" si="8" ref="P17:P24">AI17+BB17+BU17+CN17+DG17+DZ17+ES17+FL17</f>
        <v>0</v>
      </c>
      <c r="Q17" s="7">
        <f aca="true" t="shared" si="9" ref="Q17:Q24">AL17+BE17+BX17+CQ17+DJ17+EC17+EV17+FO17</f>
        <v>2</v>
      </c>
      <c r="R17" s="7">
        <f aca="true" t="shared" si="10" ref="R17:R24">AK17+BD17+BW17+CP17+DI17+EB17+EU17+FN17</f>
        <v>0</v>
      </c>
      <c r="S17" s="7">
        <v>1.2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aca="true" t="shared" si="11" ref="AL17:AL24">AB17+AK17</f>
        <v>0</v>
      </c>
      <c r="AM17" s="11">
        <v>15</v>
      </c>
      <c r="AN17" s="10" t="s">
        <v>60</v>
      </c>
      <c r="AO17" s="11">
        <v>15</v>
      </c>
      <c r="AP17" s="10" t="s">
        <v>60</v>
      </c>
      <c r="AQ17" s="11"/>
      <c r="AR17" s="10"/>
      <c r="AS17" s="11"/>
      <c r="AT17" s="10"/>
      <c r="AU17" s="7">
        <v>2</v>
      </c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4">AU17+BD17</f>
        <v>2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aca="true" t="shared" si="13" ref="BX17:BX24"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4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aca="true" t="shared" si="15" ref="DJ17:DJ24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aca="true" t="shared" si="16" ref="EC17:EC24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aca="true" t="shared" si="17" ref="EV17:EV24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aca="true" t="shared" si="18" ref="FO17:FO24">FE17+FN17</f>
        <v>0</v>
      </c>
    </row>
    <row r="18" spans="1:171" ht="12">
      <c r="A18" s="6"/>
      <c r="B18" s="6"/>
      <c r="C18" s="6"/>
      <c r="D18" s="6" t="s">
        <v>63</v>
      </c>
      <c r="E18" s="3" t="s">
        <v>64</v>
      </c>
      <c r="F18" s="6">
        <f>COUNTIF(T18:FM18,"e")</f>
        <v>0</v>
      </c>
      <c r="G18" s="6">
        <f>COUNTIF(T18:FM18,"z")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0.6</v>
      </c>
      <c r="T18" s="11"/>
      <c r="U18" s="10"/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>
        <v>15</v>
      </c>
      <c r="BG18" s="10" t="s">
        <v>60</v>
      </c>
      <c r="BH18" s="11"/>
      <c r="BI18" s="10"/>
      <c r="BJ18" s="11"/>
      <c r="BK18" s="10"/>
      <c r="BL18" s="11"/>
      <c r="BM18" s="10"/>
      <c r="BN18" s="7">
        <v>1</v>
      </c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ht="12">
      <c r="A19" s="6">
        <v>10</v>
      </c>
      <c r="B19" s="6">
        <v>1</v>
      </c>
      <c r="C19" s="6"/>
      <c r="D19" s="6"/>
      <c r="E19" s="3" t="s">
        <v>65</v>
      </c>
      <c r="F19" s="6">
        <f>$B$19*COUNTIF(T19:FM19,"e")</f>
        <v>0</v>
      </c>
      <c r="G19" s="6">
        <f>$B$19*COUNTIF(T19:FM19,"z")</f>
        <v>1</v>
      </c>
      <c r="H19" s="6">
        <f t="shared" si="0"/>
        <v>30</v>
      </c>
      <c r="I19" s="6">
        <f t="shared" si="1"/>
        <v>0</v>
      </c>
      <c r="J19" s="6">
        <f t="shared" si="2"/>
        <v>0</v>
      </c>
      <c r="K19" s="6">
        <f t="shared" si="3"/>
        <v>30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$B$19*1.32</f>
        <v>1.32</v>
      </c>
      <c r="T19" s="11"/>
      <c r="U19" s="10"/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>
        <f>$B$19*30</f>
        <v>30</v>
      </c>
      <c r="CD19" s="10" t="s">
        <v>60</v>
      </c>
      <c r="CE19" s="11"/>
      <c r="CF19" s="10"/>
      <c r="CG19" s="7">
        <f>$B$19*2</f>
        <v>2</v>
      </c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2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ht="12">
      <c r="A20" s="6">
        <v>11</v>
      </c>
      <c r="B20" s="6">
        <v>1</v>
      </c>
      <c r="C20" s="6"/>
      <c r="D20" s="6"/>
      <c r="E20" s="3" t="s">
        <v>66</v>
      </c>
      <c r="F20" s="6">
        <f>$B$20*COUNTIF(T20:FM20,"e")</f>
        <v>0</v>
      </c>
      <c r="G20" s="6">
        <f>$B$20*COUNTIF(T20:FM20,"z")</f>
        <v>1</v>
      </c>
      <c r="H20" s="6">
        <f t="shared" si="0"/>
        <v>60</v>
      </c>
      <c r="I20" s="6">
        <f t="shared" si="1"/>
        <v>0</v>
      </c>
      <c r="J20" s="6">
        <f t="shared" si="2"/>
        <v>0</v>
      </c>
      <c r="K20" s="6">
        <f t="shared" si="3"/>
        <v>60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3</v>
      </c>
      <c r="R20" s="7">
        <f t="shared" si="10"/>
        <v>0</v>
      </c>
      <c r="S20" s="7">
        <f>$B$20*2</f>
        <v>2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>
        <f>$B$20*60</f>
        <v>60</v>
      </c>
      <c r="CW20" s="10" t="s">
        <v>60</v>
      </c>
      <c r="CX20" s="11"/>
      <c r="CY20" s="10"/>
      <c r="CZ20" s="7">
        <f>$B$20*3</f>
        <v>3</v>
      </c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3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ht="12">
      <c r="A21" s="6">
        <v>12</v>
      </c>
      <c r="B21" s="6">
        <v>1</v>
      </c>
      <c r="C21" s="6"/>
      <c r="D21" s="6"/>
      <c r="E21" s="3" t="s">
        <v>67</v>
      </c>
      <c r="F21" s="6">
        <f>$B$21*COUNTIF(T21:FM21,"e")</f>
        <v>1</v>
      </c>
      <c r="G21" s="6">
        <f>$B$21*COUNTIF(T21:FM21,"z")</f>
        <v>0</v>
      </c>
      <c r="H21" s="6">
        <f t="shared" si="0"/>
        <v>60</v>
      </c>
      <c r="I21" s="6">
        <f t="shared" si="1"/>
        <v>0</v>
      </c>
      <c r="J21" s="6">
        <f t="shared" si="2"/>
        <v>0</v>
      </c>
      <c r="K21" s="6">
        <f t="shared" si="3"/>
        <v>60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4</v>
      </c>
      <c r="R21" s="7">
        <f t="shared" si="10"/>
        <v>0</v>
      </c>
      <c r="S21" s="7">
        <f>$B$21*2.6</f>
        <v>2.6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>
        <f>$B$21*60</f>
        <v>60</v>
      </c>
      <c r="DP21" s="10" t="s">
        <v>68</v>
      </c>
      <c r="DQ21" s="11"/>
      <c r="DR21" s="10"/>
      <c r="DS21" s="7">
        <f>$B$21*4</f>
        <v>4</v>
      </c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4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ht="12">
      <c r="A22" s="6"/>
      <c r="B22" s="6"/>
      <c r="C22" s="6"/>
      <c r="D22" s="6" t="s">
        <v>69</v>
      </c>
      <c r="E22" s="3" t="s">
        <v>70</v>
      </c>
      <c r="F22" s="6">
        <f>COUNTIF(T22:FM22,"e")</f>
        <v>0</v>
      </c>
      <c r="G22" s="6">
        <f>COUNTIF(T22:FM22,"z")</f>
        <v>1</v>
      </c>
      <c r="H22" s="6">
        <f t="shared" si="0"/>
        <v>30</v>
      </c>
      <c r="I22" s="6">
        <f t="shared" si="1"/>
        <v>0</v>
      </c>
      <c r="J22" s="6">
        <f t="shared" si="2"/>
        <v>30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0</v>
      </c>
      <c r="R22" s="7">
        <f t="shared" si="10"/>
        <v>0</v>
      </c>
      <c r="S22" s="7">
        <v>0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>
        <v>30</v>
      </c>
      <c r="BI22" s="10" t="s">
        <v>60</v>
      </c>
      <c r="BJ22" s="11"/>
      <c r="BK22" s="10"/>
      <c r="BL22" s="11"/>
      <c r="BM22" s="10"/>
      <c r="BN22" s="7">
        <v>0</v>
      </c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11"/>
      <c r="FD22" s="10"/>
      <c r="FE22" s="7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ht="12">
      <c r="A23" s="6"/>
      <c r="B23" s="6"/>
      <c r="C23" s="6"/>
      <c r="D23" s="6" t="s">
        <v>71</v>
      </c>
      <c r="E23" s="3" t="s">
        <v>72</v>
      </c>
      <c r="F23" s="6">
        <f>COUNTIF(T23:FM23,"e")</f>
        <v>0</v>
      </c>
      <c r="G23" s="6">
        <f>COUNTIF(T23:FM23,"z")</f>
        <v>1</v>
      </c>
      <c r="H23" s="6">
        <f t="shared" si="0"/>
        <v>30</v>
      </c>
      <c r="I23" s="6">
        <f t="shared" si="1"/>
        <v>0</v>
      </c>
      <c r="J23" s="6">
        <f t="shared" si="2"/>
        <v>30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0</v>
      </c>
      <c r="R23" s="7">
        <f t="shared" si="10"/>
        <v>0</v>
      </c>
      <c r="S23" s="7">
        <v>0</v>
      </c>
      <c r="T23" s="11"/>
      <c r="U23" s="10"/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11"/>
      <c r="AT23" s="10"/>
      <c r="AU23" s="7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11"/>
      <c r="BM23" s="10"/>
      <c r="BN23" s="7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>
        <v>30</v>
      </c>
      <c r="CB23" s="10" t="s">
        <v>60</v>
      </c>
      <c r="CC23" s="11"/>
      <c r="CD23" s="10"/>
      <c r="CE23" s="11"/>
      <c r="CF23" s="10"/>
      <c r="CG23" s="7">
        <v>0</v>
      </c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11"/>
      <c r="CY23" s="10"/>
      <c r="CZ23" s="7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11"/>
      <c r="DR23" s="10"/>
      <c r="DS23" s="7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11"/>
      <c r="EK23" s="10"/>
      <c r="EL23" s="7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11"/>
      <c r="FD23" s="10"/>
      <c r="FE23" s="7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ht="12">
      <c r="A24" s="6"/>
      <c r="B24" s="6"/>
      <c r="C24" s="6"/>
      <c r="D24" s="6" t="s">
        <v>73</v>
      </c>
      <c r="E24" s="3" t="s">
        <v>74</v>
      </c>
      <c r="F24" s="6">
        <f>COUNTIF(T24:FM24,"e")</f>
        <v>0</v>
      </c>
      <c r="G24" s="6">
        <f>COUNTIF(T24:FM24,"z")</f>
        <v>2</v>
      </c>
      <c r="H24" s="6">
        <f t="shared" si="0"/>
        <v>30</v>
      </c>
      <c r="I24" s="6">
        <f t="shared" si="1"/>
        <v>15</v>
      </c>
      <c r="J24" s="6">
        <f t="shared" si="2"/>
        <v>15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v>1.3</v>
      </c>
      <c r="T24" s="11"/>
      <c r="U24" s="10"/>
      <c r="V24" s="11"/>
      <c r="W24" s="10"/>
      <c r="X24" s="11"/>
      <c r="Y24" s="10"/>
      <c r="Z24" s="11"/>
      <c r="AA24" s="10"/>
      <c r="AB24" s="7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11"/>
      <c r="CY24" s="10"/>
      <c r="CZ24" s="7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11"/>
      <c r="DR24" s="10"/>
      <c r="DS24" s="7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>
        <v>15</v>
      </c>
      <c r="EE24" s="10" t="s">
        <v>60</v>
      </c>
      <c r="EF24" s="11">
        <v>15</v>
      </c>
      <c r="EG24" s="10" t="s">
        <v>60</v>
      </c>
      <c r="EH24" s="11"/>
      <c r="EI24" s="10"/>
      <c r="EJ24" s="11"/>
      <c r="EK24" s="10"/>
      <c r="EL24" s="7">
        <v>2</v>
      </c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2</v>
      </c>
      <c r="EW24" s="11"/>
      <c r="EX24" s="10"/>
      <c r="EY24" s="11"/>
      <c r="EZ24" s="10"/>
      <c r="FA24" s="11"/>
      <c r="FB24" s="10"/>
      <c r="FC24" s="11"/>
      <c r="FD24" s="10"/>
      <c r="FE24" s="7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ht="15.75" customHeight="1">
      <c r="A25" s="6"/>
      <c r="B25" s="6"/>
      <c r="C25" s="6"/>
      <c r="D25" s="6"/>
      <c r="E25" s="6" t="s">
        <v>75</v>
      </c>
      <c r="F25" s="6">
        <f aca="true" t="shared" si="19" ref="F25:AK25">SUM(F17:F24)</f>
        <v>1</v>
      </c>
      <c r="G25" s="6">
        <f t="shared" si="19"/>
        <v>9</v>
      </c>
      <c r="H25" s="6">
        <f t="shared" si="19"/>
        <v>285</v>
      </c>
      <c r="I25" s="6">
        <f t="shared" si="19"/>
        <v>45</v>
      </c>
      <c r="J25" s="6">
        <f t="shared" si="19"/>
        <v>90</v>
      </c>
      <c r="K25" s="6">
        <f t="shared" si="19"/>
        <v>150</v>
      </c>
      <c r="L25" s="6">
        <f t="shared" si="19"/>
        <v>0</v>
      </c>
      <c r="M25" s="6">
        <f t="shared" si="19"/>
        <v>0</v>
      </c>
      <c r="N25" s="6">
        <f t="shared" si="19"/>
        <v>0</v>
      </c>
      <c r="O25" s="6">
        <f t="shared" si="19"/>
        <v>0</v>
      </c>
      <c r="P25" s="6">
        <f t="shared" si="19"/>
        <v>0</v>
      </c>
      <c r="Q25" s="7">
        <f t="shared" si="19"/>
        <v>14</v>
      </c>
      <c r="R25" s="7">
        <f t="shared" si="19"/>
        <v>0</v>
      </c>
      <c r="S25" s="7">
        <f t="shared" si="19"/>
        <v>9.020000000000001</v>
      </c>
      <c r="T25" s="11">
        <f t="shared" si="19"/>
        <v>0</v>
      </c>
      <c r="U25" s="10">
        <f t="shared" si="19"/>
        <v>0</v>
      </c>
      <c r="V25" s="11">
        <f t="shared" si="19"/>
        <v>0</v>
      </c>
      <c r="W25" s="10">
        <f t="shared" si="19"/>
        <v>0</v>
      </c>
      <c r="X25" s="11">
        <f t="shared" si="19"/>
        <v>0</v>
      </c>
      <c r="Y25" s="10">
        <f t="shared" si="19"/>
        <v>0</v>
      </c>
      <c r="Z25" s="11">
        <f t="shared" si="19"/>
        <v>0</v>
      </c>
      <c r="AA25" s="10">
        <f t="shared" si="19"/>
        <v>0</v>
      </c>
      <c r="AB25" s="7">
        <f t="shared" si="19"/>
        <v>0</v>
      </c>
      <c r="AC25" s="11">
        <f t="shared" si="19"/>
        <v>0</v>
      </c>
      <c r="AD25" s="10">
        <f t="shared" si="19"/>
        <v>0</v>
      </c>
      <c r="AE25" s="11">
        <f t="shared" si="19"/>
        <v>0</v>
      </c>
      <c r="AF25" s="10">
        <f t="shared" si="19"/>
        <v>0</v>
      </c>
      <c r="AG25" s="11">
        <f t="shared" si="19"/>
        <v>0</v>
      </c>
      <c r="AH25" s="10">
        <f t="shared" si="19"/>
        <v>0</v>
      </c>
      <c r="AI25" s="11">
        <f t="shared" si="19"/>
        <v>0</v>
      </c>
      <c r="AJ25" s="10">
        <f t="shared" si="19"/>
        <v>0</v>
      </c>
      <c r="AK25" s="7">
        <f t="shared" si="19"/>
        <v>0</v>
      </c>
      <c r="AL25" s="7">
        <f aca="true" t="shared" si="20" ref="AL25:BQ25">SUM(AL17:AL24)</f>
        <v>0</v>
      </c>
      <c r="AM25" s="11">
        <f t="shared" si="20"/>
        <v>15</v>
      </c>
      <c r="AN25" s="10">
        <f t="shared" si="20"/>
        <v>0</v>
      </c>
      <c r="AO25" s="11">
        <f t="shared" si="20"/>
        <v>15</v>
      </c>
      <c r="AP25" s="10">
        <f t="shared" si="20"/>
        <v>0</v>
      </c>
      <c r="AQ25" s="11">
        <f t="shared" si="20"/>
        <v>0</v>
      </c>
      <c r="AR25" s="10">
        <f t="shared" si="20"/>
        <v>0</v>
      </c>
      <c r="AS25" s="11">
        <f t="shared" si="20"/>
        <v>0</v>
      </c>
      <c r="AT25" s="10">
        <f t="shared" si="20"/>
        <v>0</v>
      </c>
      <c r="AU25" s="7">
        <f t="shared" si="20"/>
        <v>2</v>
      </c>
      <c r="AV25" s="11">
        <f t="shared" si="20"/>
        <v>0</v>
      </c>
      <c r="AW25" s="10">
        <f t="shared" si="20"/>
        <v>0</v>
      </c>
      <c r="AX25" s="11">
        <f t="shared" si="20"/>
        <v>0</v>
      </c>
      <c r="AY25" s="10">
        <f t="shared" si="20"/>
        <v>0</v>
      </c>
      <c r="AZ25" s="11">
        <f t="shared" si="20"/>
        <v>0</v>
      </c>
      <c r="BA25" s="10">
        <f t="shared" si="20"/>
        <v>0</v>
      </c>
      <c r="BB25" s="11">
        <f t="shared" si="20"/>
        <v>0</v>
      </c>
      <c r="BC25" s="10">
        <f t="shared" si="20"/>
        <v>0</v>
      </c>
      <c r="BD25" s="7">
        <f t="shared" si="20"/>
        <v>0</v>
      </c>
      <c r="BE25" s="7">
        <f t="shared" si="20"/>
        <v>2</v>
      </c>
      <c r="BF25" s="11">
        <f t="shared" si="20"/>
        <v>15</v>
      </c>
      <c r="BG25" s="10">
        <f t="shared" si="20"/>
        <v>0</v>
      </c>
      <c r="BH25" s="11">
        <f t="shared" si="20"/>
        <v>30</v>
      </c>
      <c r="BI25" s="10">
        <f t="shared" si="20"/>
        <v>0</v>
      </c>
      <c r="BJ25" s="11">
        <f t="shared" si="20"/>
        <v>0</v>
      </c>
      <c r="BK25" s="10">
        <f t="shared" si="20"/>
        <v>0</v>
      </c>
      <c r="BL25" s="11">
        <f t="shared" si="20"/>
        <v>0</v>
      </c>
      <c r="BM25" s="10">
        <f t="shared" si="20"/>
        <v>0</v>
      </c>
      <c r="BN25" s="7">
        <f t="shared" si="20"/>
        <v>1</v>
      </c>
      <c r="BO25" s="11">
        <f t="shared" si="20"/>
        <v>0</v>
      </c>
      <c r="BP25" s="10">
        <f t="shared" si="20"/>
        <v>0</v>
      </c>
      <c r="BQ25" s="11">
        <f t="shared" si="20"/>
        <v>0</v>
      </c>
      <c r="BR25" s="10">
        <f aca="true" t="shared" si="21" ref="BR25:CW25">SUM(BR17:BR24)</f>
        <v>0</v>
      </c>
      <c r="BS25" s="11">
        <f t="shared" si="21"/>
        <v>0</v>
      </c>
      <c r="BT25" s="10">
        <f t="shared" si="21"/>
        <v>0</v>
      </c>
      <c r="BU25" s="11">
        <f t="shared" si="21"/>
        <v>0</v>
      </c>
      <c r="BV25" s="10">
        <f t="shared" si="21"/>
        <v>0</v>
      </c>
      <c r="BW25" s="7">
        <f t="shared" si="21"/>
        <v>0</v>
      </c>
      <c r="BX25" s="7">
        <f t="shared" si="21"/>
        <v>1</v>
      </c>
      <c r="BY25" s="11">
        <f t="shared" si="21"/>
        <v>0</v>
      </c>
      <c r="BZ25" s="10">
        <f t="shared" si="21"/>
        <v>0</v>
      </c>
      <c r="CA25" s="11">
        <f t="shared" si="21"/>
        <v>30</v>
      </c>
      <c r="CB25" s="10">
        <f t="shared" si="21"/>
        <v>0</v>
      </c>
      <c r="CC25" s="11">
        <f t="shared" si="21"/>
        <v>30</v>
      </c>
      <c r="CD25" s="10">
        <f t="shared" si="21"/>
        <v>0</v>
      </c>
      <c r="CE25" s="11">
        <f t="shared" si="21"/>
        <v>0</v>
      </c>
      <c r="CF25" s="10">
        <f t="shared" si="21"/>
        <v>0</v>
      </c>
      <c r="CG25" s="7">
        <f t="shared" si="21"/>
        <v>2</v>
      </c>
      <c r="CH25" s="11">
        <f t="shared" si="21"/>
        <v>0</v>
      </c>
      <c r="CI25" s="10">
        <f t="shared" si="21"/>
        <v>0</v>
      </c>
      <c r="CJ25" s="11">
        <f t="shared" si="21"/>
        <v>0</v>
      </c>
      <c r="CK25" s="10">
        <f t="shared" si="21"/>
        <v>0</v>
      </c>
      <c r="CL25" s="11">
        <f t="shared" si="21"/>
        <v>0</v>
      </c>
      <c r="CM25" s="10">
        <f t="shared" si="21"/>
        <v>0</v>
      </c>
      <c r="CN25" s="11">
        <f t="shared" si="21"/>
        <v>0</v>
      </c>
      <c r="CO25" s="10">
        <f t="shared" si="21"/>
        <v>0</v>
      </c>
      <c r="CP25" s="7">
        <f t="shared" si="21"/>
        <v>0</v>
      </c>
      <c r="CQ25" s="7">
        <f t="shared" si="21"/>
        <v>2</v>
      </c>
      <c r="CR25" s="11">
        <f t="shared" si="21"/>
        <v>0</v>
      </c>
      <c r="CS25" s="10">
        <f t="shared" si="21"/>
        <v>0</v>
      </c>
      <c r="CT25" s="11">
        <f t="shared" si="21"/>
        <v>0</v>
      </c>
      <c r="CU25" s="10">
        <f t="shared" si="21"/>
        <v>0</v>
      </c>
      <c r="CV25" s="11">
        <f t="shared" si="21"/>
        <v>60</v>
      </c>
      <c r="CW25" s="10">
        <f t="shared" si="21"/>
        <v>0</v>
      </c>
      <c r="CX25" s="11">
        <f aca="true" t="shared" si="22" ref="CX25:EC25">SUM(CX17:CX24)</f>
        <v>0</v>
      </c>
      <c r="CY25" s="10">
        <f t="shared" si="22"/>
        <v>0</v>
      </c>
      <c r="CZ25" s="7">
        <f t="shared" si="22"/>
        <v>3</v>
      </c>
      <c r="DA25" s="11">
        <f t="shared" si="22"/>
        <v>0</v>
      </c>
      <c r="DB25" s="10">
        <f t="shared" si="22"/>
        <v>0</v>
      </c>
      <c r="DC25" s="11">
        <f t="shared" si="22"/>
        <v>0</v>
      </c>
      <c r="DD25" s="10">
        <f t="shared" si="22"/>
        <v>0</v>
      </c>
      <c r="DE25" s="11">
        <f t="shared" si="22"/>
        <v>0</v>
      </c>
      <c r="DF25" s="10">
        <f t="shared" si="22"/>
        <v>0</v>
      </c>
      <c r="DG25" s="11">
        <f t="shared" si="22"/>
        <v>0</v>
      </c>
      <c r="DH25" s="10">
        <f t="shared" si="22"/>
        <v>0</v>
      </c>
      <c r="DI25" s="7">
        <f t="shared" si="22"/>
        <v>0</v>
      </c>
      <c r="DJ25" s="7">
        <f t="shared" si="22"/>
        <v>3</v>
      </c>
      <c r="DK25" s="11">
        <f t="shared" si="22"/>
        <v>0</v>
      </c>
      <c r="DL25" s="10">
        <f t="shared" si="22"/>
        <v>0</v>
      </c>
      <c r="DM25" s="11">
        <f t="shared" si="22"/>
        <v>0</v>
      </c>
      <c r="DN25" s="10">
        <f t="shared" si="22"/>
        <v>0</v>
      </c>
      <c r="DO25" s="11">
        <f t="shared" si="22"/>
        <v>60</v>
      </c>
      <c r="DP25" s="10">
        <f t="shared" si="22"/>
        <v>0</v>
      </c>
      <c r="DQ25" s="11">
        <f t="shared" si="22"/>
        <v>0</v>
      </c>
      <c r="DR25" s="10">
        <f t="shared" si="22"/>
        <v>0</v>
      </c>
      <c r="DS25" s="7">
        <f t="shared" si="22"/>
        <v>4</v>
      </c>
      <c r="DT25" s="11">
        <f t="shared" si="22"/>
        <v>0</v>
      </c>
      <c r="DU25" s="10">
        <f t="shared" si="22"/>
        <v>0</v>
      </c>
      <c r="DV25" s="11">
        <f t="shared" si="22"/>
        <v>0</v>
      </c>
      <c r="DW25" s="10">
        <f t="shared" si="22"/>
        <v>0</v>
      </c>
      <c r="DX25" s="11">
        <f t="shared" si="22"/>
        <v>0</v>
      </c>
      <c r="DY25" s="10">
        <f t="shared" si="22"/>
        <v>0</v>
      </c>
      <c r="DZ25" s="11">
        <f t="shared" si="22"/>
        <v>0</v>
      </c>
      <c r="EA25" s="10">
        <f t="shared" si="22"/>
        <v>0</v>
      </c>
      <c r="EB25" s="7">
        <f t="shared" si="22"/>
        <v>0</v>
      </c>
      <c r="EC25" s="7">
        <f t="shared" si="22"/>
        <v>4</v>
      </c>
      <c r="ED25" s="11">
        <f aca="true" t="shared" si="23" ref="ED25:FI25">SUM(ED17:ED24)</f>
        <v>15</v>
      </c>
      <c r="EE25" s="10">
        <f t="shared" si="23"/>
        <v>0</v>
      </c>
      <c r="EF25" s="11">
        <f t="shared" si="23"/>
        <v>15</v>
      </c>
      <c r="EG25" s="10">
        <f t="shared" si="23"/>
        <v>0</v>
      </c>
      <c r="EH25" s="11">
        <f t="shared" si="23"/>
        <v>0</v>
      </c>
      <c r="EI25" s="10">
        <f t="shared" si="23"/>
        <v>0</v>
      </c>
      <c r="EJ25" s="11">
        <f t="shared" si="23"/>
        <v>0</v>
      </c>
      <c r="EK25" s="10">
        <f t="shared" si="23"/>
        <v>0</v>
      </c>
      <c r="EL25" s="7">
        <f t="shared" si="23"/>
        <v>2</v>
      </c>
      <c r="EM25" s="11">
        <f t="shared" si="23"/>
        <v>0</v>
      </c>
      <c r="EN25" s="10">
        <f t="shared" si="23"/>
        <v>0</v>
      </c>
      <c r="EO25" s="11">
        <f t="shared" si="23"/>
        <v>0</v>
      </c>
      <c r="EP25" s="10">
        <f t="shared" si="23"/>
        <v>0</v>
      </c>
      <c r="EQ25" s="11">
        <f t="shared" si="23"/>
        <v>0</v>
      </c>
      <c r="ER25" s="10">
        <f t="shared" si="23"/>
        <v>0</v>
      </c>
      <c r="ES25" s="11">
        <f t="shared" si="23"/>
        <v>0</v>
      </c>
      <c r="ET25" s="10">
        <f t="shared" si="23"/>
        <v>0</v>
      </c>
      <c r="EU25" s="7">
        <f t="shared" si="23"/>
        <v>0</v>
      </c>
      <c r="EV25" s="7">
        <f t="shared" si="23"/>
        <v>2</v>
      </c>
      <c r="EW25" s="11">
        <f t="shared" si="23"/>
        <v>0</v>
      </c>
      <c r="EX25" s="10">
        <f t="shared" si="23"/>
        <v>0</v>
      </c>
      <c r="EY25" s="11">
        <f t="shared" si="23"/>
        <v>0</v>
      </c>
      <c r="EZ25" s="10">
        <f t="shared" si="23"/>
        <v>0</v>
      </c>
      <c r="FA25" s="11">
        <f t="shared" si="23"/>
        <v>0</v>
      </c>
      <c r="FB25" s="10">
        <f t="shared" si="23"/>
        <v>0</v>
      </c>
      <c r="FC25" s="11">
        <f t="shared" si="23"/>
        <v>0</v>
      </c>
      <c r="FD25" s="10">
        <f t="shared" si="23"/>
        <v>0</v>
      </c>
      <c r="FE25" s="7">
        <f t="shared" si="23"/>
        <v>0</v>
      </c>
      <c r="FF25" s="11">
        <f t="shared" si="23"/>
        <v>0</v>
      </c>
      <c r="FG25" s="10">
        <f t="shared" si="23"/>
        <v>0</v>
      </c>
      <c r="FH25" s="11">
        <f t="shared" si="23"/>
        <v>0</v>
      </c>
      <c r="FI25" s="10">
        <f t="shared" si="23"/>
        <v>0</v>
      </c>
      <c r="FJ25" s="11">
        <f aca="true" t="shared" si="24" ref="FJ25:FO25">SUM(FJ17:FJ24)</f>
        <v>0</v>
      </c>
      <c r="FK25" s="10">
        <f t="shared" si="24"/>
        <v>0</v>
      </c>
      <c r="FL25" s="11">
        <f t="shared" si="24"/>
        <v>0</v>
      </c>
      <c r="FM25" s="10">
        <f t="shared" si="24"/>
        <v>0</v>
      </c>
      <c r="FN25" s="7">
        <f t="shared" si="24"/>
        <v>0</v>
      </c>
      <c r="FO25" s="7">
        <f t="shared" si="24"/>
        <v>0</v>
      </c>
    </row>
    <row r="26" spans="1:171" ht="19.5" customHeight="1">
      <c r="A26" s="14" t="s">
        <v>76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4"/>
      <c r="FO26" s="15"/>
    </row>
    <row r="27" spans="1:171" ht="12">
      <c r="A27" s="6"/>
      <c r="B27" s="6"/>
      <c r="C27" s="6"/>
      <c r="D27" s="6" t="s">
        <v>77</v>
      </c>
      <c r="E27" s="3" t="s">
        <v>78</v>
      </c>
      <c r="F27" s="6">
        <f>COUNTIF(T27:FM27,"e")</f>
        <v>1</v>
      </c>
      <c r="G27" s="6">
        <f>COUNTIF(T27:FM27,"z")</f>
        <v>1</v>
      </c>
      <c r="H27" s="6">
        <f>SUM(I27:P27)</f>
        <v>60</v>
      </c>
      <c r="I27" s="6">
        <f>T27+AM27+BF27+BY27+CR27+DK27+ED27+EW27</f>
        <v>30</v>
      </c>
      <c r="J27" s="6">
        <f>V27+AO27+BH27+CA27+CT27+DM27+EF27+EY27</f>
        <v>30</v>
      </c>
      <c r="K27" s="6">
        <f>X27+AQ27+BJ27+CC27+CV27+DO27+EH27+FA27</f>
        <v>0</v>
      </c>
      <c r="L27" s="6">
        <f>Z27+AS27+BL27+CE27+CX27+DQ27+EJ27+FC27</f>
        <v>0</v>
      </c>
      <c r="M27" s="6">
        <f>AC27+AV27+BO27+CH27+DA27+DT27+EM27+FF27</f>
        <v>0</v>
      </c>
      <c r="N27" s="6">
        <f>AE27+AX27+BQ27+CJ27+DC27+DV27+EO27+FH27</f>
        <v>0</v>
      </c>
      <c r="O27" s="6">
        <f>AG27+AZ27+BS27+CL27+DE27+DX27+EQ27+FJ27</f>
        <v>0</v>
      </c>
      <c r="P27" s="6">
        <f>AI27+BB27+BU27+CN27+DG27+DZ27+ES27+FL27</f>
        <v>0</v>
      </c>
      <c r="Q27" s="7">
        <f>AL27+BE27+BX27+CQ27+DJ27+EC27+EV27+FO27</f>
        <v>6</v>
      </c>
      <c r="R27" s="7">
        <f>AK27+BD27+BW27+CP27+DI27+EB27+EU27+FN27</f>
        <v>0</v>
      </c>
      <c r="S27" s="7">
        <v>2.64</v>
      </c>
      <c r="T27" s="11">
        <v>30</v>
      </c>
      <c r="U27" s="10" t="s">
        <v>68</v>
      </c>
      <c r="V27" s="11">
        <v>30</v>
      </c>
      <c r="W27" s="10" t="s">
        <v>60</v>
      </c>
      <c r="X27" s="11"/>
      <c r="Y27" s="10"/>
      <c r="Z27" s="11"/>
      <c r="AA27" s="10"/>
      <c r="AB27" s="7">
        <v>6</v>
      </c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AB27+AK27</f>
        <v>6</v>
      </c>
      <c r="AM27" s="11"/>
      <c r="AN27" s="10"/>
      <c r="AO27" s="11"/>
      <c r="AP27" s="10"/>
      <c r="AQ27" s="11"/>
      <c r="AR27" s="10"/>
      <c r="AS27" s="11"/>
      <c r="AT27" s="10"/>
      <c r="AU27" s="7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>AU27+BD27</f>
        <v>0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BN27+BW27</f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CG27+CP27</f>
        <v>0</v>
      </c>
      <c r="CR27" s="11"/>
      <c r="CS27" s="10"/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>CZ27+DI27</f>
        <v>0</v>
      </c>
      <c r="DK27" s="11"/>
      <c r="DL27" s="10"/>
      <c r="DM27" s="11"/>
      <c r="DN27" s="10"/>
      <c r="DO27" s="11"/>
      <c r="DP27" s="10"/>
      <c r="DQ27" s="11"/>
      <c r="DR27" s="10"/>
      <c r="DS27" s="7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>DS27+EB27</f>
        <v>0</v>
      </c>
      <c r="ED27" s="11"/>
      <c r="EE27" s="10"/>
      <c r="EF27" s="11"/>
      <c r="EG27" s="10"/>
      <c r="EH27" s="11"/>
      <c r="EI27" s="10"/>
      <c r="EJ27" s="11"/>
      <c r="EK27" s="10"/>
      <c r="EL27" s="7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>EL27+EU27</f>
        <v>0</v>
      </c>
      <c r="EW27" s="11"/>
      <c r="EX27" s="10"/>
      <c r="EY27" s="11"/>
      <c r="EZ27" s="10"/>
      <c r="FA27" s="11"/>
      <c r="FB27" s="10"/>
      <c r="FC27" s="11"/>
      <c r="FD27" s="10"/>
      <c r="FE27" s="7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>FE27+FN27</f>
        <v>0</v>
      </c>
    </row>
    <row r="28" spans="1:171" ht="12">
      <c r="A28" s="6"/>
      <c r="B28" s="6"/>
      <c r="C28" s="6"/>
      <c r="D28" s="6" t="s">
        <v>79</v>
      </c>
      <c r="E28" s="3" t="s">
        <v>80</v>
      </c>
      <c r="F28" s="6">
        <f>COUNTIF(T28:FM28,"e")</f>
        <v>1</v>
      </c>
      <c r="G28" s="6">
        <f>COUNTIF(T28:FM28,"z")</f>
        <v>1</v>
      </c>
      <c r="H28" s="6">
        <f>SUM(I28:P28)</f>
        <v>60</v>
      </c>
      <c r="I28" s="6">
        <f>T28+AM28+BF28+BY28+CR28+DK28+ED28+EW28</f>
        <v>30</v>
      </c>
      <c r="J28" s="6">
        <f>V28+AO28+BH28+CA28+CT28+DM28+EF28+EY28</f>
        <v>30</v>
      </c>
      <c r="K28" s="6">
        <f>X28+AQ28+BJ28+CC28+CV28+DO28+EH28+FA28</f>
        <v>0</v>
      </c>
      <c r="L28" s="6">
        <f>Z28+AS28+BL28+CE28+CX28+DQ28+EJ28+FC28</f>
        <v>0</v>
      </c>
      <c r="M28" s="6">
        <f>AC28+AV28+BO28+CH28+DA28+DT28+EM28+FF28</f>
        <v>0</v>
      </c>
      <c r="N28" s="6">
        <f>AE28+AX28+BQ28+CJ28+DC28+DV28+EO28+FH28</f>
        <v>0</v>
      </c>
      <c r="O28" s="6">
        <f>AG28+AZ28+BS28+CL28+DE28+DX28+EQ28+FJ28</f>
        <v>0</v>
      </c>
      <c r="P28" s="6">
        <f>AI28+BB28+BU28+CN28+DG28+DZ28+ES28+FL28</f>
        <v>0</v>
      </c>
      <c r="Q28" s="7">
        <f>AL28+BE28+BX28+CQ28+DJ28+EC28+EV28+FO28</f>
        <v>6</v>
      </c>
      <c r="R28" s="7">
        <f>AK28+BD28+BW28+CP28+DI28+EB28+EU28+FN28</f>
        <v>0</v>
      </c>
      <c r="S28" s="7">
        <v>2.64</v>
      </c>
      <c r="T28" s="11">
        <v>30</v>
      </c>
      <c r="U28" s="10" t="s">
        <v>68</v>
      </c>
      <c r="V28" s="11">
        <v>30</v>
      </c>
      <c r="W28" s="10" t="s">
        <v>60</v>
      </c>
      <c r="X28" s="11"/>
      <c r="Y28" s="10"/>
      <c r="Z28" s="11"/>
      <c r="AA28" s="10"/>
      <c r="AB28" s="7">
        <v>6</v>
      </c>
      <c r="AC28" s="11"/>
      <c r="AD28" s="10"/>
      <c r="AE28" s="11"/>
      <c r="AF28" s="10"/>
      <c r="AG28" s="11"/>
      <c r="AH28" s="10"/>
      <c r="AI28" s="11"/>
      <c r="AJ28" s="10"/>
      <c r="AK28" s="7"/>
      <c r="AL28" s="7">
        <f>AB28+AK28</f>
        <v>6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>AU28+BD28</f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>BN28+BW28</f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>CG28+CP28</f>
        <v>0</v>
      </c>
      <c r="CR28" s="11"/>
      <c r="CS28" s="10"/>
      <c r="CT28" s="11"/>
      <c r="CU28" s="10"/>
      <c r="CV28" s="11"/>
      <c r="CW28" s="10"/>
      <c r="CX28" s="11"/>
      <c r="CY28" s="10"/>
      <c r="CZ28" s="7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>CZ28+DI28</f>
        <v>0</v>
      </c>
      <c r="DK28" s="11"/>
      <c r="DL28" s="10"/>
      <c r="DM28" s="11"/>
      <c r="DN28" s="10"/>
      <c r="DO28" s="11"/>
      <c r="DP28" s="10"/>
      <c r="DQ28" s="11"/>
      <c r="DR28" s="10"/>
      <c r="DS28" s="7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>DS28+EB28</f>
        <v>0</v>
      </c>
      <c r="ED28" s="11"/>
      <c r="EE28" s="10"/>
      <c r="EF28" s="11"/>
      <c r="EG28" s="10"/>
      <c r="EH28" s="11"/>
      <c r="EI28" s="10"/>
      <c r="EJ28" s="11"/>
      <c r="EK28" s="10"/>
      <c r="EL28" s="7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>EL28+EU28</f>
        <v>0</v>
      </c>
      <c r="EW28" s="11"/>
      <c r="EX28" s="10"/>
      <c r="EY28" s="11"/>
      <c r="EZ28" s="10"/>
      <c r="FA28" s="11"/>
      <c r="FB28" s="10"/>
      <c r="FC28" s="11"/>
      <c r="FD28" s="10"/>
      <c r="FE28" s="7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>FE28+FN28</f>
        <v>0</v>
      </c>
    </row>
    <row r="29" spans="1:171" ht="12">
      <c r="A29" s="6"/>
      <c r="B29" s="6"/>
      <c r="C29" s="6"/>
      <c r="D29" s="6" t="s">
        <v>81</v>
      </c>
      <c r="E29" s="3" t="s">
        <v>82</v>
      </c>
      <c r="F29" s="6">
        <f>COUNTIF(T29:FM29,"e")</f>
        <v>1</v>
      </c>
      <c r="G29" s="6">
        <f>COUNTIF(T29:FM29,"z")</f>
        <v>2</v>
      </c>
      <c r="H29" s="6">
        <f>SUM(I29:P29)</f>
        <v>75</v>
      </c>
      <c r="I29" s="6">
        <f>T29+AM29+BF29+BY29+CR29+DK29+ED29+EW29</f>
        <v>30</v>
      </c>
      <c r="J29" s="6">
        <f>V29+AO29+BH29+CA29+CT29+DM29+EF29+EY29</f>
        <v>15</v>
      </c>
      <c r="K29" s="6">
        <f>X29+AQ29+BJ29+CC29+CV29+DO29+EH29+FA29</f>
        <v>0</v>
      </c>
      <c r="L29" s="6">
        <f>Z29+AS29+BL29+CE29+CX29+DQ29+EJ29+FC29</f>
        <v>0</v>
      </c>
      <c r="M29" s="6">
        <f>AC29+AV29+BO29+CH29+DA29+DT29+EM29+FF29</f>
        <v>30</v>
      </c>
      <c r="N29" s="6">
        <f>AE29+AX29+BQ29+CJ29+DC29+DV29+EO29+FH29</f>
        <v>0</v>
      </c>
      <c r="O29" s="6">
        <f>AG29+AZ29+BS29+CL29+DE29+DX29+EQ29+FJ29</f>
        <v>0</v>
      </c>
      <c r="P29" s="6">
        <f>AI29+BB29+BU29+CN29+DG29+DZ29+ES29+FL29</f>
        <v>0</v>
      </c>
      <c r="Q29" s="7">
        <f>AL29+BE29+BX29+CQ29+DJ29+EC29+EV29+FO29</f>
        <v>7</v>
      </c>
      <c r="R29" s="7">
        <f>AK29+BD29+BW29+CP29+DI29+EB29+EU29+FN29</f>
        <v>3</v>
      </c>
      <c r="S29" s="7">
        <v>3.32</v>
      </c>
      <c r="T29" s="11"/>
      <c r="U29" s="10"/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>AB29+AK29</f>
        <v>0</v>
      </c>
      <c r="AM29" s="11">
        <v>30</v>
      </c>
      <c r="AN29" s="10" t="s">
        <v>68</v>
      </c>
      <c r="AO29" s="11">
        <v>15</v>
      </c>
      <c r="AP29" s="10" t="s">
        <v>60</v>
      </c>
      <c r="AQ29" s="11"/>
      <c r="AR29" s="10"/>
      <c r="AS29" s="11"/>
      <c r="AT29" s="10"/>
      <c r="AU29" s="7">
        <v>4</v>
      </c>
      <c r="AV29" s="11">
        <v>30</v>
      </c>
      <c r="AW29" s="10" t="s">
        <v>60</v>
      </c>
      <c r="AX29" s="11"/>
      <c r="AY29" s="10"/>
      <c r="AZ29" s="11"/>
      <c r="BA29" s="10"/>
      <c r="BB29" s="11"/>
      <c r="BC29" s="10"/>
      <c r="BD29" s="7">
        <v>3</v>
      </c>
      <c r="BE29" s="7">
        <f>AU29+BD29</f>
        <v>7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>BN29+BW29</f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>CG29+CP29</f>
        <v>0</v>
      </c>
      <c r="CR29" s="11"/>
      <c r="CS29" s="10"/>
      <c r="CT29" s="11"/>
      <c r="CU29" s="10"/>
      <c r="CV29" s="11"/>
      <c r="CW29" s="10"/>
      <c r="CX29" s="11"/>
      <c r="CY29" s="10"/>
      <c r="CZ29" s="7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>CZ29+DI29</f>
        <v>0</v>
      </c>
      <c r="DK29" s="11"/>
      <c r="DL29" s="10"/>
      <c r="DM29" s="11"/>
      <c r="DN29" s="10"/>
      <c r="DO29" s="11"/>
      <c r="DP29" s="10"/>
      <c r="DQ29" s="11"/>
      <c r="DR29" s="10"/>
      <c r="DS29" s="7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>DS29+EB29</f>
        <v>0</v>
      </c>
      <c r="ED29" s="11"/>
      <c r="EE29" s="10"/>
      <c r="EF29" s="11"/>
      <c r="EG29" s="10"/>
      <c r="EH29" s="11"/>
      <c r="EI29" s="10"/>
      <c r="EJ29" s="11"/>
      <c r="EK29" s="10"/>
      <c r="EL29" s="7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>EL29+EU29</f>
        <v>0</v>
      </c>
      <c r="EW29" s="11"/>
      <c r="EX29" s="10"/>
      <c r="EY29" s="11"/>
      <c r="EZ29" s="10"/>
      <c r="FA29" s="11"/>
      <c r="FB29" s="10"/>
      <c r="FC29" s="11"/>
      <c r="FD29" s="10"/>
      <c r="FE29" s="7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>FE29+FN29</f>
        <v>0</v>
      </c>
    </row>
    <row r="30" spans="1:171" ht="12">
      <c r="A30" s="6"/>
      <c r="B30" s="6"/>
      <c r="C30" s="6"/>
      <c r="D30" s="6" t="s">
        <v>83</v>
      </c>
      <c r="E30" s="3" t="s">
        <v>84</v>
      </c>
      <c r="F30" s="6">
        <f>COUNTIF(T30:FM30,"e")</f>
        <v>1</v>
      </c>
      <c r="G30" s="6">
        <f>COUNTIF(T30:FM30,"z")</f>
        <v>1</v>
      </c>
      <c r="H30" s="6">
        <f>SUM(I30:P30)</f>
        <v>60</v>
      </c>
      <c r="I30" s="6">
        <f>T30+AM30+BF30+BY30+CR30+DK30+ED30+EW30</f>
        <v>30</v>
      </c>
      <c r="J30" s="6">
        <f>V30+AO30+BH30+CA30+CT30+DM30+EF30+EY30</f>
        <v>30</v>
      </c>
      <c r="K30" s="6">
        <f>X30+AQ30+BJ30+CC30+CV30+DO30+EH30+FA30</f>
        <v>0</v>
      </c>
      <c r="L30" s="6">
        <f>Z30+AS30+BL30+CE30+CX30+DQ30+EJ30+FC30</f>
        <v>0</v>
      </c>
      <c r="M30" s="6">
        <f>AC30+AV30+BO30+CH30+DA30+DT30+EM30+FF30</f>
        <v>0</v>
      </c>
      <c r="N30" s="6">
        <f>AE30+AX30+BQ30+CJ30+DC30+DV30+EO30+FH30</f>
        <v>0</v>
      </c>
      <c r="O30" s="6">
        <f>AG30+AZ30+BS30+CL30+DE30+DX30+EQ30+FJ30</f>
        <v>0</v>
      </c>
      <c r="P30" s="6">
        <f>AI30+BB30+BU30+CN30+DG30+DZ30+ES30+FL30</f>
        <v>0</v>
      </c>
      <c r="Q30" s="7">
        <f>AL30+BE30+BX30+CQ30+DJ30+EC30+EV30+FO30</f>
        <v>5</v>
      </c>
      <c r="R30" s="7">
        <f>AK30+BD30+BW30+CP30+DI30+EB30+EU30+FN30</f>
        <v>0</v>
      </c>
      <c r="S30" s="7">
        <v>2.66</v>
      </c>
      <c r="T30" s="11"/>
      <c r="U30" s="10"/>
      <c r="V30" s="11"/>
      <c r="W30" s="10"/>
      <c r="X30" s="11"/>
      <c r="Y30" s="10"/>
      <c r="Z30" s="11"/>
      <c r="AA30" s="10"/>
      <c r="AB30" s="7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>AB30+AK30</f>
        <v>0</v>
      </c>
      <c r="AM30" s="11">
        <v>30</v>
      </c>
      <c r="AN30" s="10" t="s">
        <v>68</v>
      </c>
      <c r="AO30" s="11">
        <v>30</v>
      </c>
      <c r="AP30" s="10" t="s">
        <v>60</v>
      </c>
      <c r="AQ30" s="11"/>
      <c r="AR30" s="10"/>
      <c r="AS30" s="11"/>
      <c r="AT30" s="10"/>
      <c r="AU30" s="7">
        <v>5</v>
      </c>
      <c r="AV30" s="11"/>
      <c r="AW30" s="10"/>
      <c r="AX30" s="11"/>
      <c r="AY30" s="10"/>
      <c r="AZ30" s="11"/>
      <c r="BA30" s="10"/>
      <c r="BB30" s="11"/>
      <c r="BC30" s="10"/>
      <c r="BD30" s="7"/>
      <c r="BE30" s="7">
        <f>AU30+BD30</f>
        <v>5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>BN30+BW30</f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>CG30+CP30</f>
        <v>0</v>
      </c>
      <c r="CR30" s="11"/>
      <c r="CS30" s="10"/>
      <c r="CT30" s="11"/>
      <c r="CU30" s="10"/>
      <c r="CV30" s="11"/>
      <c r="CW30" s="10"/>
      <c r="CX30" s="11"/>
      <c r="CY30" s="10"/>
      <c r="CZ30" s="7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>CZ30+DI30</f>
        <v>0</v>
      </c>
      <c r="DK30" s="11"/>
      <c r="DL30" s="10"/>
      <c r="DM30" s="11"/>
      <c r="DN30" s="10"/>
      <c r="DO30" s="11"/>
      <c r="DP30" s="10"/>
      <c r="DQ30" s="11"/>
      <c r="DR30" s="10"/>
      <c r="DS30" s="7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>DS30+EB30</f>
        <v>0</v>
      </c>
      <c r="ED30" s="11"/>
      <c r="EE30" s="10"/>
      <c r="EF30" s="11"/>
      <c r="EG30" s="10"/>
      <c r="EH30" s="11"/>
      <c r="EI30" s="10"/>
      <c r="EJ30" s="11"/>
      <c r="EK30" s="10"/>
      <c r="EL30" s="7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>EL30+EU30</f>
        <v>0</v>
      </c>
      <c r="EW30" s="11"/>
      <c r="EX30" s="10"/>
      <c r="EY30" s="11"/>
      <c r="EZ30" s="10"/>
      <c r="FA30" s="11"/>
      <c r="FB30" s="10"/>
      <c r="FC30" s="11"/>
      <c r="FD30" s="10"/>
      <c r="FE30" s="7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>FE30+FN30</f>
        <v>0</v>
      </c>
    </row>
    <row r="31" spans="1:171" ht="12">
      <c r="A31" s="6"/>
      <c r="B31" s="6"/>
      <c r="C31" s="6"/>
      <c r="D31" s="6" t="s">
        <v>85</v>
      </c>
      <c r="E31" s="3" t="s">
        <v>86</v>
      </c>
      <c r="F31" s="6">
        <f>COUNTIF(T31:FM31,"e")</f>
        <v>0</v>
      </c>
      <c r="G31" s="6">
        <f>COUNTIF(T31:FM31,"z")</f>
        <v>2</v>
      </c>
      <c r="H31" s="6">
        <f>SUM(I31:P31)</f>
        <v>60</v>
      </c>
      <c r="I31" s="6">
        <f>T31+AM31+BF31+BY31+CR31+DK31+ED31+EW31</f>
        <v>30</v>
      </c>
      <c r="J31" s="6">
        <f>V31+AO31+BH31+CA31+CT31+DM31+EF31+EY31</f>
        <v>0</v>
      </c>
      <c r="K31" s="6">
        <f>X31+AQ31+BJ31+CC31+CV31+DO31+EH31+FA31</f>
        <v>0</v>
      </c>
      <c r="L31" s="6">
        <f>Z31+AS31+BL31+CE31+CX31+DQ31+EJ31+FC31</f>
        <v>0</v>
      </c>
      <c r="M31" s="6">
        <f>AC31+AV31+BO31+CH31+DA31+DT31+EM31+FF31</f>
        <v>30</v>
      </c>
      <c r="N31" s="6">
        <f>AE31+AX31+BQ31+CJ31+DC31+DV31+EO31+FH31</f>
        <v>0</v>
      </c>
      <c r="O31" s="6">
        <f>AG31+AZ31+BS31+CL31+DE31+DX31+EQ31+FJ31</f>
        <v>0</v>
      </c>
      <c r="P31" s="6">
        <f>AI31+BB31+BU31+CN31+DG31+DZ31+ES31+FL31</f>
        <v>0</v>
      </c>
      <c r="Q31" s="7">
        <f>AL31+BE31+BX31+CQ31+DJ31+EC31+EV31+FO31</f>
        <v>6</v>
      </c>
      <c r="R31" s="7">
        <f>AK31+BD31+BW31+CP31+DI31+EB31+EU31+FN31</f>
        <v>3</v>
      </c>
      <c r="S31" s="7">
        <v>2.6</v>
      </c>
      <c r="T31" s="11">
        <v>30</v>
      </c>
      <c r="U31" s="10" t="s">
        <v>60</v>
      </c>
      <c r="V31" s="11"/>
      <c r="W31" s="10"/>
      <c r="X31" s="11"/>
      <c r="Y31" s="10"/>
      <c r="Z31" s="11"/>
      <c r="AA31" s="10"/>
      <c r="AB31" s="7">
        <v>3</v>
      </c>
      <c r="AC31" s="11">
        <v>30</v>
      </c>
      <c r="AD31" s="10" t="s">
        <v>60</v>
      </c>
      <c r="AE31" s="11"/>
      <c r="AF31" s="10"/>
      <c r="AG31" s="11"/>
      <c r="AH31" s="10"/>
      <c r="AI31" s="11"/>
      <c r="AJ31" s="10"/>
      <c r="AK31" s="7">
        <v>3</v>
      </c>
      <c r="AL31" s="7">
        <f>AB31+AK31</f>
        <v>6</v>
      </c>
      <c r="AM31" s="11"/>
      <c r="AN31" s="10"/>
      <c r="AO31" s="11"/>
      <c r="AP31" s="10"/>
      <c r="AQ31" s="11"/>
      <c r="AR31" s="10"/>
      <c r="AS31" s="11"/>
      <c r="AT31" s="10"/>
      <c r="AU31" s="7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>AU31+BD31</f>
        <v>0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>BN31+BW31</f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>CG31+CP31</f>
        <v>0</v>
      </c>
      <c r="CR31" s="11"/>
      <c r="CS31" s="10"/>
      <c r="CT31" s="11"/>
      <c r="CU31" s="10"/>
      <c r="CV31" s="11"/>
      <c r="CW31" s="10"/>
      <c r="CX31" s="11"/>
      <c r="CY31" s="10"/>
      <c r="CZ31" s="7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>CZ31+DI31</f>
        <v>0</v>
      </c>
      <c r="DK31" s="11"/>
      <c r="DL31" s="10"/>
      <c r="DM31" s="11"/>
      <c r="DN31" s="10"/>
      <c r="DO31" s="11"/>
      <c r="DP31" s="10"/>
      <c r="DQ31" s="11"/>
      <c r="DR31" s="10"/>
      <c r="DS31" s="7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>DS31+EB31</f>
        <v>0</v>
      </c>
      <c r="ED31" s="11"/>
      <c r="EE31" s="10"/>
      <c r="EF31" s="11"/>
      <c r="EG31" s="10"/>
      <c r="EH31" s="11"/>
      <c r="EI31" s="10"/>
      <c r="EJ31" s="11"/>
      <c r="EK31" s="10"/>
      <c r="EL31" s="7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>EL31+EU31</f>
        <v>0</v>
      </c>
      <c r="EW31" s="11"/>
      <c r="EX31" s="10"/>
      <c r="EY31" s="11"/>
      <c r="EZ31" s="10"/>
      <c r="FA31" s="11"/>
      <c r="FB31" s="10"/>
      <c r="FC31" s="11"/>
      <c r="FD31" s="10"/>
      <c r="FE31" s="7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>FE31+FN31</f>
        <v>0</v>
      </c>
    </row>
    <row r="32" spans="1:171" ht="15.75" customHeight="1">
      <c r="A32" s="6"/>
      <c r="B32" s="6"/>
      <c r="C32" s="6"/>
      <c r="D32" s="6"/>
      <c r="E32" s="6" t="s">
        <v>75</v>
      </c>
      <c r="F32" s="6">
        <f aca="true" t="shared" si="25" ref="F32:AK32">SUM(F27:F31)</f>
        <v>4</v>
      </c>
      <c r="G32" s="6">
        <f t="shared" si="25"/>
        <v>7</v>
      </c>
      <c r="H32" s="6">
        <f t="shared" si="25"/>
        <v>315</v>
      </c>
      <c r="I32" s="6">
        <f t="shared" si="25"/>
        <v>150</v>
      </c>
      <c r="J32" s="6">
        <f t="shared" si="25"/>
        <v>105</v>
      </c>
      <c r="K32" s="6">
        <f t="shared" si="25"/>
        <v>0</v>
      </c>
      <c r="L32" s="6">
        <f t="shared" si="25"/>
        <v>0</v>
      </c>
      <c r="M32" s="6">
        <f t="shared" si="25"/>
        <v>60</v>
      </c>
      <c r="N32" s="6">
        <f t="shared" si="25"/>
        <v>0</v>
      </c>
      <c r="O32" s="6">
        <f t="shared" si="25"/>
        <v>0</v>
      </c>
      <c r="P32" s="6">
        <f t="shared" si="25"/>
        <v>0</v>
      </c>
      <c r="Q32" s="7">
        <f t="shared" si="25"/>
        <v>30</v>
      </c>
      <c r="R32" s="7">
        <f t="shared" si="25"/>
        <v>6</v>
      </c>
      <c r="S32" s="7">
        <f t="shared" si="25"/>
        <v>13.86</v>
      </c>
      <c r="T32" s="11">
        <f t="shared" si="25"/>
        <v>90</v>
      </c>
      <c r="U32" s="10">
        <f t="shared" si="25"/>
        <v>0</v>
      </c>
      <c r="V32" s="11">
        <f t="shared" si="25"/>
        <v>60</v>
      </c>
      <c r="W32" s="10">
        <f t="shared" si="25"/>
        <v>0</v>
      </c>
      <c r="X32" s="11">
        <f t="shared" si="25"/>
        <v>0</v>
      </c>
      <c r="Y32" s="10">
        <f t="shared" si="25"/>
        <v>0</v>
      </c>
      <c r="Z32" s="11">
        <f t="shared" si="25"/>
        <v>0</v>
      </c>
      <c r="AA32" s="10">
        <f t="shared" si="25"/>
        <v>0</v>
      </c>
      <c r="AB32" s="7">
        <f t="shared" si="25"/>
        <v>15</v>
      </c>
      <c r="AC32" s="11">
        <f t="shared" si="25"/>
        <v>30</v>
      </c>
      <c r="AD32" s="10">
        <f t="shared" si="25"/>
        <v>0</v>
      </c>
      <c r="AE32" s="11">
        <f t="shared" si="25"/>
        <v>0</v>
      </c>
      <c r="AF32" s="10">
        <f t="shared" si="25"/>
        <v>0</v>
      </c>
      <c r="AG32" s="11">
        <f t="shared" si="25"/>
        <v>0</v>
      </c>
      <c r="AH32" s="10">
        <f t="shared" si="25"/>
        <v>0</v>
      </c>
      <c r="AI32" s="11">
        <f t="shared" si="25"/>
        <v>0</v>
      </c>
      <c r="AJ32" s="10">
        <f t="shared" si="25"/>
        <v>0</v>
      </c>
      <c r="AK32" s="7">
        <f t="shared" si="25"/>
        <v>3</v>
      </c>
      <c r="AL32" s="7">
        <f aca="true" t="shared" si="26" ref="AL32:BQ32">SUM(AL27:AL31)</f>
        <v>18</v>
      </c>
      <c r="AM32" s="11">
        <f t="shared" si="26"/>
        <v>60</v>
      </c>
      <c r="AN32" s="10">
        <f t="shared" si="26"/>
        <v>0</v>
      </c>
      <c r="AO32" s="11">
        <f t="shared" si="26"/>
        <v>45</v>
      </c>
      <c r="AP32" s="10">
        <f t="shared" si="26"/>
        <v>0</v>
      </c>
      <c r="AQ32" s="11">
        <f t="shared" si="26"/>
        <v>0</v>
      </c>
      <c r="AR32" s="10">
        <f t="shared" si="26"/>
        <v>0</v>
      </c>
      <c r="AS32" s="11">
        <f t="shared" si="26"/>
        <v>0</v>
      </c>
      <c r="AT32" s="10">
        <f t="shared" si="26"/>
        <v>0</v>
      </c>
      <c r="AU32" s="7">
        <f t="shared" si="26"/>
        <v>9</v>
      </c>
      <c r="AV32" s="11">
        <f t="shared" si="26"/>
        <v>30</v>
      </c>
      <c r="AW32" s="10">
        <f t="shared" si="26"/>
        <v>0</v>
      </c>
      <c r="AX32" s="11">
        <f t="shared" si="26"/>
        <v>0</v>
      </c>
      <c r="AY32" s="10">
        <f t="shared" si="26"/>
        <v>0</v>
      </c>
      <c r="AZ32" s="11">
        <f t="shared" si="26"/>
        <v>0</v>
      </c>
      <c r="BA32" s="10">
        <f t="shared" si="26"/>
        <v>0</v>
      </c>
      <c r="BB32" s="11">
        <f t="shared" si="26"/>
        <v>0</v>
      </c>
      <c r="BC32" s="10">
        <f t="shared" si="26"/>
        <v>0</v>
      </c>
      <c r="BD32" s="7">
        <f t="shared" si="26"/>
        <v>3</v>
      </c>
      <c r="BE32" s="7">
        <f t="shared" si="26"/>
        <v>12</v>
      </c>
      <c r="BF32" s="11">
        <f t="shared" si="26"/>
        <v>0</v>
      </c>
      <c r="BG32" s="10">
        <f t="shared" si="26"/>
        <v>0</v>
      </c>
      <c r="BH32" s="11">
        <f t="shared" si="26"/>
        <v>0</v>
      </c>
      <c r="BI32" s="10">
        <f t="shared" si="26"/>
        <v>0</v>
      </c>
      <c r="BJ32" s="11">
        <f t="shared" si="26"/>
        <v>0</v>
      </c>
      <c r="BK32" s="10">
        <f t="shared" si="26"/>
        <v>0</v>
      </c>
      <c r="BL32" s="11">
        <f t="shared" si="26"/>
        <v>0</v>
      </c>
      <c r="BM32" s="10">
        <f t="shared" si="26"/>
        <v>0</v>
      </c>
      <c r="BN32" s="7">
        <f t="shared" si="26"/>
        <v>0</v>
      </c>
      <c r="BO32" s="11">
        <f t="shared" si="26"/>
        <v>0</v>
      </c>
      <c r="BP32" s="10">
        <f t="shared" si="26"/>
        <v>0</v>
      </c>
      <c r="BQ32" s="11">
        <f t="shared" si="26"/>
        <v>0</v>
      </c>
      <c r="BR32" s="10">
        <f aca="true" t="shared" si="27" ref="BR32:CW32">SUM(BR27:BR31)</f>
        <v>0</v>
      </c>
      <c r="BS32" s="11">
        <f t="shared" si="27"/>
        <v>0</v>
      </c>
      <c r="BT32" s="10">
        <f t="shared" si="27"/>
        <v>0</v>
      </c>
      <c r="BU32" s="11">
        <f t="shared" si="27"/>
        <v>0</v>
      </c>
      <c r="BV32" s="10">
        <f t="shared" si="27"/>
        <v>0</v>
      </c>
      <c r="BW32" s="7">
        <f t="shared" si="27"/>
        <v>0</v>
      </c>
      <c r="BX32" s="7">
        <f t="shared" si="27"/>
        <v>0</v>
      </c>
      <c r="BY32" s="11">
        <f t="shared" si="27"/>
        <v>0</v>
      </c>
      <c r="BZ32" s="10">
        <f t="shared" si="27"/>
        <v>0</v>
      </c>
      <c r="CA32" s="11">
        <f t="shared" si="27"/>
        <v>0</v>
      </c>
      <c r="CB32" s="10">
        <f t="shared" si="27"/>
        <v>0</v>
      </c>
      <c r="CC32" s="11">
        <f t="shared" si="27"/>
        <v>0</v>
      </c>
      <c r="CD32" s="10">
        <f t="shared" si="27"/>
        <v>0</v>
      </c>
      <c r="CE32" s="11">
        <f t="shared" si="27"/>
        <v>0</v>
      </c>
      <c r="CF32" s="10">
        <f t="shared" si="27"/>
        <v>0</v>
      </c>
      <c r="CG32" s="7">
        <f t="shared" si="27"/>
        <v>0</v>
      </c>
      <c r="CH32" s="11">
        <f t="shared" si="27"/>
        <v>0</v>
      </c>
      <c r="CI32" s="10">
        <f t="shared" si="27"/>
        <v>0</v>
      </c>
      <c r="CJ32" s="11">
        <f t="shared" si="27"/>
        <v>0</v>
      </c>
      <c r="CK32" s="10">
        <f t="shared" si="27"/>
        <v>0</v>
      </c>
      <c r="CL32" s="11">
        <f t="shared" si="27"/>
        <v>0</v>
      </c>
      <c r="CM32" s="10">
        <f t="shared" si="27"/>
        <v>0</v>
      </c>
      <c r="CN32" s="11">
        <f t="shared" si="27"/>
        <v>0</v>
      </c>
      <c r="CO32" s="10">
        <f t="shared" si="27"/>
        <v>0</v>
      </c>
      <c r="CP32" s="7">
        <f t="shared" si="27"/>
        <v>0</v>
      </c>
      <c r="CQ32" s="7">
        <f t="shared" si="27"/>
        <v>0</v>
      </c>
      <c r="CR32" s="11">
        <f t="shared" si="27"/>
        <v>0</v>
      </c>
      <c r="CS32" s="10">
        <f t="shared" si="27"/>
        <v>0</v>
      </c>
      <c r="CT32" s="11">
        <f t="shared" si="27"/>
        <v>0</v>
      </c>
      <c r="CU32" s="10">
        <f t="shared" si="27"/>
        <v>0</v>
      </c>
      <c r="CV32" s="11">
        <f t="shared" si="27"/>
        <v>0</v>
      </c>
      <c r="CW32" s="10">
        <f t="shared" si="27"/>
        <v>0</v>
      </c>
      <c r="CX32" s="11">
        <f aca="true" t="shared" si="28" ref="CX32:EC32">SUM(CX27:CX31)</f>
        <v>0</v>
      </c>
      <c r="CY32" s="10">
        <f t="shared" si="28"/>
        <v>0</v>
      </c>
      <c r="CZ32" s="7">
        <f t="shared" si="28"/>
        <v>0</v>
      </c>
      <c r="DA32" s="11">
        <f t="shared" si="28"/>
        <v>0</v>
      </c>
      <c r="DB32" s="10">
        <f t="shared" si="28"/>
        <v>0</v>
      </c>
      <c r="DC32" s="11">
        <f t="shared" si="28"/>
        <v>0</v>
      </c>
      <c r="DD32" s="10">
        <f t="shared" si="28"/>
        <v>0</v>
      </c>
      <c r="DE32" s="11">
        <f t="shared" si="28"/>
        <v>0</v>
      </c>
      <c r="DF32" s="10">
        <f t="shared" si="28"/>
        <v>0</v>
      </c>
      <c r="DG32" s="11">
        <f t="shared" si="28"/>
        <v>0</v>
      </c>
      <c r="DH32" s="10">
        <f t="shared" si="28"/>
        <v>0</v>
      </c>
      <c r="DI32" s="7">
        <f t="shared" si="28"/>
        <v>0</v>
      </c>
      <c r="DJ32" s="7">
        <f t="shared" si="28"/>
        <v>0</v>
      </c>
      <c r="DK32" s="11">
        <f t="shared" si="28"/>
        <v>0</v>
      </c>
      <c r="DL32" s="10">
        <f t="shared" si="28"/>
        <v>0</v>
      </c>
      <c r="DM32" s="11">
        <f t="shared" si="28"/>
        <v>0</v>
      </c>
      <c r="DN32" s="10">
        <f t="shared" si="28"/>
        <v>0</v>
      </c>
      <c r="DO32" s="11">
        <f t="shared" si="28"/>
        <v>0</v>
      </c>
      <c r="DP32" s="10">
        <f t="shared" si="28"/>
        <v>0</v>
      </c>
      <c r="DQ32" s="11">
        <f t="shared" si="28"/>
        <v>0</v>
      </c>
      <c r="DR32" s="10">
        <f t="shared" si="28"/>
        <v>0</v>
      </c>
      <c r="DS32" s="7">
        <f t="shared" si="28"/>
        <v>0</v>
      </c>
      <c r="DT32" s="11">
        <f t="shared" si="28"/>
        <v>0</v>
      </c>
      <c r="DU32" s="10">
        <f t="shared" si="28"/>
        <v>0</v>
      </c>
      <c r="DV32" s="11">
        <f t="shared" si="28"/>
        <v>0</v>
      </c>
      <c r="DW32" s="10">
        <f t="shared" si="28"/>
        <v>0</v>
      </c>
      <c r="DX32" s="11">
        <f t="shared" si="28"/>
        <v>0</v>
      </c>
      <c r="DY32" s="10">
        <f t="shared" si="28"/>
        <v>0</v>
      </c>
      <c r="DZ32" s="11">
        <f t="shared" si="28"/>
        <v>0</v>
      </c>
      <c r="EA32" s="10">
        <f t="shared" si="28"/>
        <v>0</v>
      </c>
      <c r="EB32" s="7">
        <f t="shared" si="28"/>
        <v>0</v>
      </c>
      <c r="EC32" s="7">
        <f t="shared" si="28"/>
        <v>0</v>
      </c>
      <c r="ED32" s="11">
        <f aca="true" t="shared" si="29" ref="ED32:FI32">SUM(ED27:ED31)</f>
        <v>0</v>
      </c>
      <c r="EE32" s="10">
        <f t="shared" si="29"/>
        <v>0</v>
      </c>
      <c r="EF32" s="11">
        <f t="shared" si="29"/>
        <v>0</v>
      </c>
      <c r="EG32" s="10">
        <f t="shared" si="29"/>
        <v>0</v>
      </c>
      <c r="EH32" s="11">
        <f t="shared" si="29"/>
        <v>0</v>
      </c>
      <c r="EI32" s="10">
        <f t="shared" si="29"/>
        <v>0</v>
      </c>
      <c r="EJ32" s="11">
        <f t="shared" si="29"/>
        <v>0</v>
      </c>
      <c r="EK32" s="10">
        <f t="shared" si="29"/>
        <v>0</v>
      </c>
      <c r="EL32" s="7">
        <f t="shared" si="29"/>
        <v>0</v>
      </c>
      <c r="EM32" s="11">
        <f t="shared" si="29"/>
        <v>0</v>
      </c>
      <c r="EN32" s="10">
        <f t="shared" si="29"/>
        <v>0</v>
      </c>
      <c r="EO32" s="11">
        <f t="shared" si="29"/>
        <v>0</v>
      </c>
      <c r="EP32" s="10">
        <f t="shared" si="29"/>
        <v>0</v>
      </c>
      <c r="EQ32" s="11">
        <f t="shared" si="29"/>
        <v>0</v>
      </c>
      <c r="ER32" s="10">
        <f t="shared" si="29"/>
        <v>0</v>
      </c>
      <c r="ES32" s="11">
        <f t="shared" si="29"/>
        <v>0</v>
      </c>
      <c r="ET32" s="10">
        <f t="shared" si="29"/>
        <v>0</v>
      </c>
      <c r="EU32" s="7">
        <f t="shared" si="29"/>
        <v>0</v>
      </c>
      <c r="EV32" s="7">
        <f t="shared" si="29"/>
        <v>0</v>
      </c>
      <c r="EW32" s="11">
        <f t="shared" si="29"/>
        <v>0</v>
      </c>
      <c r="EX32" s="10">
        <f t="shared" si="29"/>
        <v>0</v>
      </c>
      <c r="EY32" s="11">
        <f t="shared" si="29"/>
        <v>0</v>
      </c>
      <c r="EZ32" s="10">
        <f t="shared" si="29"/>
        <v>0</v>
      </c>
      <c r="FA32" s="11">
        <f t="shared" si="29"/>
        <v>0</v>
      </c>
      <c r="FB32" s="10">
        <f t="shared" si="29"/>
        <v>0</v>
      </c>
      <c r="FC32" s="11">
        <f t="shared" si="29"/>
        <v>0</v>
      </c>
      <c r="FD32" s="10">
        <f t="shared" si="29"/>
        <v>0</v>
      </c>
      <c r="FE32" s="7">
        <f t="shared" si="29"/>
        <v>0</v>
      </c>
      <c r="FF32" s="11">
        <f t="shared" si="29"/>
        <v>0</v>
      </c>
      <c r="FG32" s="10">
        <f t="shared" si="29"/>
        <v>0</v>
      </c>
      <c r="FH32" s="11">
        <f t="shared" si="29"/>
        <v>0</v>
      </c>
      <c r="FI32" s="10">
        <f t="shared" si="29"/>
        <v>0</v>
      </c>
      <c r="FJ32" s="11">
        <f aca="true" t="shared" si="30" ref="FJ32:FO32">SUM(FJ27:FJ31)</f>
        <v>0</v>
      </c>
      <c r="FK32" s="10">
        <f t="shared" si="30"/>
        <v>0</v>
      </c>
      <c r="FL32" s="11">
        <f t="shared" si="30"/>
        <v>0</v>
      </c>
      <c r="FM32" s="10">
        <f t="shared" si="30"/>
        <v>0</v>
      </c>
      <c r="FN32" s="7">
        <f t="shared" si="30"/>
        <v>0</v>
      </c>
      <c r="FO32" s="7">
        <f t="shared" si="30"/>
        <v>0</v>
      </c>
    </row>
    <row r="33" spans="1:171" ht="19.5" customHeight="1">
      <c r="A33" s="14" t="s">
        <v>87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4"/>
      <c r="FO33" s="15"/>
    </row>
    <row r="34" spans="1:171" ht="12">
      <c r="A34" s="6"/>
      <c r="B34" s="6"/>
      <c r="C34" s="6"/>
      <c r="D34" s="6" t="s">
        <v>88</v>
      </c>
      <c r="E34" s="3" t="s">
        <v>89</v>
      </c>
      <c r="F34" s="6">
        <f aca="true" t="shared" si="31" ref="F34:F44">COUNTIF(T34:FM34,"e")</f>
        <v>0</v>
      </c>
      <c r="G34" s="6">
        <f aca="true" t="shared" si="32" ref="G34:G44">COUNTIF(T34:FM34,"z")</f>
        <v>2</v>
      </c>
      <c r="H34" s="6">
        <f aca="true" t="shared" si="33" ref="H34:H59">SUM(I34:P34)</f>
        <v>60</v>
      </c>
      <c r="I34" s="6">
        <f aca="true" t="shared" si="34" ref="I34:I59">T34+AM34+BF34+BY34+CR34+DK34+ED34+EW34</f>
        <v>30</v>
      </c>
      <c r="J34" s="6">
        <f aca="true" t="shared" si="35" ref="J34:J59">V34+AO34+BH34+CA34+CT34+DM34+EF34+EY34</f>
        <v>0</v>
      </c>
      <c r="K34" s="6">
        <f aca="true" t="shared" si="36" ref="K34:K59">X34+AQ34+BJ34+CC34+CV34+DO34+EH34+FA34</f>
        <v>0</v>
      </c>
      <c r="L34" s="6">
        <f aca="true" t="shared" si="37" ref="L34:L59">Z34+AS34+BL34+CE34+CX34+DQ34+EJ34+FC34</f>
        <v>0</v>
      </c>
      <c r="M34" s="6">
        <f aca="true" t="shared" si="38" ref="M34:M59">AC34+AV34+BO34+CH34+DA34+DT34+EM34+FF34</f>
        <v>30</v>
      </c>
      <c r="N34" s="6">
        <f aca="true" t="shared" si="39" ref="N34:N59">AE34+AX34+BQ34+CJ34+DC34+DV34+EO34+FH34</f>
        <v>0</v>
      </c>
      <c r="O34" s="6">
        <f aca="true" t="shared" si="40" ref="O34:O59">AG34+AZ34+BS34+CL34+DE34+DX34+EQ34+FJ34</f>
        <v>0</v>
      </c>
      <c r="P34" s="6">
        <f aca="true" t="shared" si="41" ref="P34:P59">AI34+BB34+BU34+CN34+DG34+DZ34+ES34+FL34</f>
        <v>0</v>
      </c>
      <c r="Q34" s="7">
        <f aca="true" t="shared" si="42" ref="Q34:Q59">AL34+BE34+BX34+CQ34+DJ34+EC34+EV34+FO34</f>
        <v>6</v>
      </c>
      <c r="R34" s="7">
        <f aca="true" t="shared" si="43" ref="R34:R59">AK34+BD34+BW34+CP34+DI34+EB34+EU34+FN34</f>
        <v>3</v>
      </c>
      <c r="S34" s="7">
        <v>2.56</v>
      </c>
      <c r="T34" s="11">
        <v>30</v>
      </c>
      <c r="U34" s="10" t="s">
        <v>60</v>
      </c>
      <c r="V34" s="11"/>
      <c r="W34" s="10"/>
      <c r="X34" s="11"/>
      <c r="Y34" s="10"/>
      <c r="Z34" s="11"/>
      <c r="AA34" s="10"/>
      <c r="AB34" s="7">
        <v>3</v>
      </c>
      <c r="AC34" s="11">
        <v>30</v>
      </c>
      <c r="AD34" s="10" t="s">
        <v>60</v>
      </c>
      <c r="AE34" s="11"/>
      <c r="AF34" s="10"/>
      <c r="AG34" s="11"/>
      <c r="AH34" s="10"/>
      <c r="AI34" s="11"/>
      <c r="AJ34" s="10"/>
      <c r="AK34" s="7">
        <v>3</v>
      </c>
      <c r="AL34" s="7">
        <f aca="true" t="shared" si="44" ref="AL34:AL59">AB34+AK34</f>
        <v>6</v>
      </c>
      <c r="AM34" s="11"/>
      <c r="AN34" s="10"/>
      <c r="AO34" s="11"/>
      <c r="AP34" s="10"/>
      <c r="AQ34" s="11"/>
      <c r="AR34" s="10"/>
      <c r="AS34" s="11"/>
      <c r="AT34" s="10"/>
      <c r="AU34" s="7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aca="true" t="shared" si="45" ref="BE34:BE59">AU34+BD34</f>
        <v>0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aca="true" t="shared" si="46" ref="BX34:BX59">BN34+BW34</f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aca="true" t="shared" si="47" ref="CQ34:CQ59">CG34+CP34</f>
        <v>0</v>
      </c>
      <c r="CR34" s="11"/>
      <c r="CS34" s="10"/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aca="true" t="shared" si="48" ref="DJ34:DJ59">CZ34+DI34</f>
        <v>0</v>
      </c>
      <c r="DK34" s="11"/>
      <c r="DL34" s="10"/>
      <c r="DM34" s="11"/>
      <c r="DN34" s="10"/>
      <c r="DO34" s="11"/>
      <c r="DP34" s="10"/>
      <c r="DQ34" s="11"/>
      <c r="DR34" s="10"/>
      <c r="DS34" s="7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aca="true" t="shared" si="49" ref="EC34:EC59">DS34+EB34</f>
        <v>0</v>
      </c>
      <c r="ED34" s="11"/>
      <c r="EE34" s="10"/>
      <c r="EF34" s="11"/>
      <c r="EG34" s="10"/>
      <c r="EH34" s="11"/>
      <c r="EI34" s="10"/>
      <c r="EJ34" s="11"/>
      <c r="EK34" s="10"/>
      <c r="EL34" s="7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aca="true" t="shared" si="50" ref="EV34:EV59">EL34+EU34</f>
        <v>0</v>
      </c>
      <c r="EW34" s="11"/>
      <c r="EX34" s="10"/>
      <c r="EY34" s="11"/>
      <c r="EZ34" s="10"/>
      <c r="FA34" s="11"/>
      <c r="FB34" s="10"/>
      <c r="FC34" s="11"/>
      <c r="FD34" s="10"/>
      <c r="FE34" s="7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aca="true" t="shared" si="51" ref="FO34:FO59">FE34+FN34</f>
        <v>0</v>
      </c>
    </row>
    <row r="35" spans="1:171" ht="12">
      <c r="A35" s="6"/>
      <c r="B35" s="6"/>
      <c r="C35" s="6"/>
      <c r="D35" s="6" t="s">
        <v>90</v>
      </c>
      <c r="E35" s="3" t="s">
        <v>91</v>
      </c>
      <c r="F35" s="6">
        <f t="shared" si="31"/>
        <v>1</v>
      </c>
      <c r="G35" s="6">
        <f t="shared" si="32"/>
        <v>1</v>
      </c>
      <c r="H35" s="6">
        <f t="shared" si="33"/>
        <v>60</v>
      </c>
      <c r="I35" s="6">
        <f t="shared" si="34"/>
        <v>30</v>
      </c>
      <c r="J35" s="6">
        <f t="shared" si="35"/>
        <v>0</v>
      </c>
      <c r="K35" s="6">
        <f t="shared" si="36"/>
        <v>0</v>
      </c>
      <c r="L35" s="6">
        <f t="shared" si="37"/>
        <v>0</v>
      </c>
      <c r="M35" s="6">
        <f t="shared" si="38"/>
        <v>30</v>
      </c>
      <c r="N35" s="6">
        <f t="shared" si="39"/>
        <v>0</v>
      </c>
      <c r="O35" s="6">
        <f t="shared" si="40"/>
        <v>0</v>
      </c>
      <c r="P35" s="6">
        <f t="shared" si="41"/>
        <v>0</v>
      </c>
      <c r="Q35" s="7">
        <f t="shared" si="42"/>
        <v>5</v>
      </c>
      <c r="R35" s="7">
        <f t="shared" si="43"/>
        <v>2</v>
      </c>
      <c r="S35" s="7">
        <v>2.64</v>
      </c>
      <c r="T35" s="11"/>
      <c r="U35" s="10"/>
      <c r="V35" s="11"/>
      <c r="W35" s="10"/>
      <c r="X35" s="11"/>
      <c r="Y35" s="10"/>
      <c r="Z35" s="11"/>
      <c r="AA35" s="10"/>
      <c r="AB35" s="7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44"/>
        <v>0</v>
      </c>
      <c r="AM35" s="11">
        <v>30</v>
      </c>
      <c r="AN35" s="10" t="s">
        <v>68</v>
      </c>
      <c r="AO35" s="11"/>
      <c r="AP35" s="10"/>
      <c r="AQ35" s="11"/>
      <c r="AR35" s="10"/>
      <c r="AS35" s="11"/>
      <c r="AT35" s="10"/>
      <c r="AU35" s="7">
        <v>3</v>
      </c>
      <c r="AV35" s="11">
        <v>30</v>
      </c>
      <c r="AW35" s="10" t="s">
        <v>60</v>
      </c>
      <c r="AX35" s="11"/>
      <c r="AY35" s="10"/>
      <c r="AZ35" s="11"/>
      <c r="BA35" s="10"/>
      <c r="BB35" s="11"/>
      <c r="BC35" s="10"/>
      <c r="BD35" s="7">
        <v>2</v>
      </c>
      <c r="BE35" s="7">
        <f t="shared" si="45"/>
        <v>5</v>
      </c>
      <c r="BF35" s="11"/>
      <c r="BG35" s="10"/>
      <c r="BH35" s="11"/>
      <c r="BI35" s="10"/>
      <c r="BJ35" s="11"/>
      <c r="BK35" s="10"/>
      <c r="BL35" s="11"/>
      <c r="BM35" s="10"/>
      <c r="BN35" s="7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46"/>
        <v>0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7"/>
        <v>0</v>
      </c>
      <c r="CR35" s="11"/>
      <c r="CS35" s="10"/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8"/>
        <v>0</v>
      </c>
      <c r="DK35" s="11"/>
      <c r="DL35" s="10"/>
      <c r="DM35" s="11"/>
      <c r="DN35" s="10"/>
      <c r="DO35" s="11"/>
      <c r="DP35" s="10"/>
      <c r="DQ35" s="11"/>
      <c r="DR35" s="10"/>
      <c r="DS35" s="7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9"/>
        <v>0</v>
      </c>
      <c r="ED35" s="11"/>
      <c r="EE35" s="10"/>
      <c r="EF35" s="11"/>
      <c r="EG35" s="10"/>
      <c r="EH35" s="11"/>
      <c r="EI35" s="10"/>
      <c r="EJ35" s="11"/>
      <c r="EK35" s="10"/>
      <c r="EL35" s="7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50"/>
        <v>0</v>
      </c>
      <c r="EW35" s="11"/>
      <c r="EX35" s="10"/>
      <c r="EY35" s="11"/>
      <c r="EZ35" s="10"/>
      <c r="FA35" s="11"/>
      <c r="FB35" s="10"/>
      <c r="FC35" s="11"/>
      <c r="FD35" s="10"/>
      <c r="FE35" s="7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51"/>
        <v>0</v>
      </c>
    </row>
    <row r="36" spans="1:171" ht="12">
      <c r="A36" s="6"/>
      <c r="B36" s="6"/>
      <c r="C36" s="6"/>
      <c r="D36" s="6" t="s">
        <v>92</v>
      </c>
      <c r="E36" s="3" t="s">
        <v>93</v>
      </c>
      <c r="F36" s="6">
        <f t="shared" si="31"/>
        <v>0</v>
      </c>
      <c r="G36" s="6">
        <f t="shared" si="32"/>
        <v>2</v>
      </c>
      <c r="H36" s="6">
        <f t="shared" si="33"/>
        <v>60</v>
      </c>
      <c r="I36" s="6">
        <f t="shared" si="34"/>
        <v>30</v>
      </c>
      <c r="J36" s="6">
        <f t="shared" si="35"/>
        <v>0</v>
      </c>
      <c r="K36" s="6">
        <f t="shared" si="36"/>
        <v>0</v>
      </c>
      <c r="L36" s="6">
        <f t="shared" si="37"/>
        <v>0</v>
      </c>
      <c r="M36" s="6">
        <f t="shared" si="38"/>
        <v>30</v>
      </c>
      <c r="N36" s="6">
        <f t="shared" si="39"/>
        <v>0</v>
      </c>
      <c r="O36" s="6">
        <f t="shared" si="40"/>
        <v>0</v>
      </c>
      <c r="P36" s="6">
        <f t="shared" si="41"/>
        <v>0</v>
      </c>
      <c r="Q36" s="7">
        <f t="shared" si="42"/>
        <v>6</v>
      </c>
      <c r="R36" s="7">
        <f t="shared" si="43"/>
        <v>3</v>
      </c>
      <c r="S36" s="7">
        <v>2.56</v>
      </c>
      <c r="T36" s="11">
        <v>30</v>
      </c>
      <c r="U36" s="10" t="s">
        <v>60</v>
      </c>
      <c r="V36" s="11"/>
      <c r="W36" s="10"/>
      <c r="X36" s="11"/>
      <c r="Y36" s="10"/>
      <c r="Z36" s="11"/>
      <c r="AA36" s="10"/>
      <c r="AB36" s="7">
        <v>3</v>
      </c>
      <c r="AC36" s="11">
        <v>30</v>
      </c>
      <c r="AD36" s="10" t="s">
        <v>60</v>
      </c>
      <c r="AE36" s="11"/>
      <c r="AF36" s="10"/>
      <c r="AG36" s="11"/>
      <c r="AH36" s="10"/>
      <c r="AI36" s="11"/>
      <c r="AJ36" s="10"/>
      <c r="AK36" s="7">
        <v>3</v>
      </c>
      <c r="AL36" s="7">
        <f t="shared" si="44"/>
        <v>6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45"/>
        <v>0</v>
      </c>
      <c r="BF36" s="11"/>
      <c r="BG36" s="10"/>
      <c r="BH36" s="11"/>
      <c r="BI36" s="10"/>
      <c r="BJ36" s="11"/>
      <c r="BK36" s="10"/>
      <c r="BL36" s="11"/>
      <c r="BM36" s="10"/>
      <c r="BN36" s="7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46"/>
        <v>0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47"/>
        <v>0</v>
      </c>
      <c r="CR36" s="11"/>
      <c r="CS36" s="10"/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48"/>
        <v>0</v>
      </c>
      <c r="DK36" s="11"/>
      <c r="DL36" s="10"/>
      <c r="DM36" s="11"/>
      <c r="DN36" s="10"/>
      <c r="DO36" s="11"/>
      <c r="DP36" s="10"/>
      <c r="DQ36" s="11"/>
      <c r="DR36" s="10"/>
      <c r="DS36" s="7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9"/>
        <v>0</v>
      </c>
      <c r="ED36" s="11"/>
      <c r="EE36" s="10"/>
      <c r="EF36" s="11"/>
      <c r="EG36" s="10"/>
      <c r="EH36" s="11"/>
      <c r="EI36" s="10"/>
      <c r="EJ36" s="11"/>
      <c r="EK36" s="10"/>
      <c r="EL36" s="7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50"/>
        <v>0</v>
      </c>
      <c r="EW36" s="11"/>
      <c r="EX36" s="10"/>
      <c r="EY36" s="11"/>
      <c r="EZ36" s="10"/>
      <c r="FA36" s="11"/>
      <c r="FB36" s="10"/>
      <c r="FC36" s="11"/>
      <c r="FD36" s="10"/>
      <c r="FE36" s="7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51"/>
        <v>0</v>
      </c>
    </row>
    <row r="37" spans="1:171" ht="12">
      <c r="A37" s="6"/>
      <c r="B37" s="6"/>
      <c r="C37" s="6"/>
      <c r="D37" s="6" t="s">
        <v>94</v>
      </c>
      <c r="E37" s="3" t="s">
        <v>95</v>
      </c>
      <c r="F37" s="6">
        <f t="shared" si="31"/>
        <v>0</v>
      </c>
      <c r="G37" s="6">
        <f t="shared" si="32"/>
        <v>2</v>
      </c>
      <c r="H37" s="6">
        <f t="shared" si="33"/>
        <v>60</v>
      </c>
      <c r="I37" s="6">
        <f t="shared" si="34"/>
        <v>30</v>
      </c>
      <c r="J37" s="6">
        <f t="shared" si="35"/>
        <v>30</v>
      </c>
      <c r="K37" s="6">
        <f t="shared" si="36"/>
        <v>0</v>
      </c>
      <c r="L37" s="6">
        <f t="shared" si="37"/>
        <v>0</v>
      </c>
      <c r="M37" s="6">
        <f t="shared" si="38"/>
        <v>0</v>
      </c>
      <c r="N37" s="6">
        <f t="shared" si="39"/>
        <v>0</v>
      </c>
      <c r="O37" s="6">
        <f t="shared" si="40"/>
        <v>0</v>
      </c>
      <c r="P37" s="6">
        <f t="shared" si="41"/>
        <v>0</v>
      </c>
      <c r="Q37" s="7">
        <f t="shared" si="42"/>
        <v>5</v>
      </c>
      <c r="R37" s="7">
        <f t="shared" si="43"/>
        <v>0</v>
      </c>
      <c r="S37" s="7">
        <v>2.58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44"/>
        <v>0</v>
      </c>
      <c r="AM37" s="11">
        <v>30</v>
      </c>
      <c r="AN37" s="10" t="s">
        <v>60</v>
      </c>
      <c r="AO37" s="11">
        <v>30</v>
      </c>
      <c r="AP37" s="10" t="s">
        <v>60</v>
      </c>
      <c r="AQ37" s="11"/>
      <c r="AR37" s="10"/>
      <c r="AS37" s="11"/>
      <c r="AT37" s="10"/>
      <c r="AU37" s="7">
        <v>5</v>
      </c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45"/>
        <v>5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46"/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47"/>
        <v>0</v>
      </c>
      <c r="CR37" s="11"/>
      <c r="CS37" s="10"/>
      <c r="CT37" s="11"/>
      <c r="CU37" s="10"/>
      <c r="CV37" s="11"/>
      <c r="CW37" s="10"/>
      <c r="CX37" s="11"/>
      <c r="CY37" s="10"/>
      <c r="CZ37" s="7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8"/>
        <v>0</v>
      </c>
      <c r="DK37" s="11"/>
      <c r="DL37" s="10"/>
      <c r="DM37" s="11"/>
      <c r="DN37" s="10"/>
      <c r="DO37" s="11"/>
      <c r="DP37" s="10"/>
      <c r="DQ37" s="11"/>
      <c r="DR37" s="10"/>
      <c r="DS37" s="7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9"/>
        <v>0</v>
      </c>
      <c r="ED37" s="11"/>
      <c r="EE37" s="10"/>
      <c r="EF37" s="11"/>
      <c r="EG37" s="10"/>
      <c r="EH37" s="11"/>
      <c r="EI37" s="10"/>
      <c r="EJ37" s="11"/>
      <c r="EK37" s="10"/>
      <c r="EL37" s="7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50"/>
        <v>0</v>
      </c>
      <c r="EW37" s="11"/>
      <c r="EX37" s="10"/>
      <c r="EY37" s="11"/>
      <c r="EZ37" s="10"/>
      <c r="FA37" s="11"/>
      <c r="FB37" s="10"/>
      <c r="FC37" s="11"/>
      <c r="FD37" s="10"/>
      <c r="FE37" s="7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51"/>
        <v>0</v>
      </c>
    </row>
    <row r="38" spans="1:171" ht="12">
      <c r="A38" s="6"/>
      <c r="B38" s="6"/>
      <c r="C38" s="6"/>
      <c r="D38" s="6" t="s">
        <v>96</v>
      </c>
      <c r="E38" s="3" t="s">
        <v>97</v>
      </c>
      <c r="F38" s="6">
        <f t="shared" si="31"/>
        <v>1</v>
      </c>
      <c r="G38" s="6">
        <f t="shared" si="32"/>
        <v>1</v>
      </c>
      <c r="H38" s="6">
        <f t="shared" si="33"/>
        <v>60</v>
      </c>
      <c r="I38" s="6">
        <f t="shared" si="34"/>
        <v>30</v>
      </c>
      <c r="J38" s="6">
        <f t="shared" si="35"/>
        <v>0</v>
      </c>
      <c r="K38" s="6">
        <f t="shared" si="36"/>
        <v>0</v>
      </c>
      <c r="L38" s="6">
        <f t="shared" si="37"/>
        <v>0</v>
      </c>
      <c r="M38" s="6">
        <f t="shared" si="38"/>
        <v>30</v>
      </c>
      <c r="N38" s="6">
        <f t="shared" si="39"/>
        <v>0</v>
      </c>
      <c r="O38" s="6">
        <f t="shared" si="40"/>
        <v>0</v>
      </c>
      <c r="P38" s="6">
        <f t="shared" si="41"/>
        <v>0</v>
      </c>
      <c r="Q38" s="7">
        <f t="shared" si="42"/>
        <v>6</v>
      </c>
      <c r="R38" s="7">
        <f t="shared" si="43"/>
        <v>3</v>
      </c>
      <c r="S38" s="7">
        <v>2.64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44"/>
        <v>0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45"/>
        <v>0</v>
      </c>
      <c r="BF38" s="11">
        <v>30</v>
      </c>
      <c r="BG38" s="10" t="s">
        <v>68</v>
      </c>
      <c r="BH38" s="11"/>
      <c r="BI38" s="10"/>
      <c r="BJ38" s="11"/>
      <c r="BK38" s="10"/>
      <c r="BL38" s="11"/>
      <c r="BM38" s="10"/>
      <c r="BN38" s="7">
        <v>3</v>
      </c>
      <c r="BO38" s="11">
        <v>30</v>
      </c>
      <c r="BP38" s="10" t="s">
        <v>60</v>
      </c>
      <c r="BQ38" s="11"/>
      <c r="BR38" s="10"/>
      <c r="BS38" s="11"/>
      <c r="BT38" s="10"/>
      <c r="BU38" s="11"/>
      <c r="BV38" s="10"/>
      <c r="BW38" s="7">
        <v>3</v>
      </c>
      <c r="BX38" s="7">
        <f t="shared" si="46"/>
        <v>6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47"/>
        <v>0</v>
      </c>
      <c r="CR38" s="11"/>
      <c r="CS38" s="10"/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8"/>
        <v>0</v>
      </c>
      <c r="DK38" s="11"/>
      <c r="DL38" s="10"/>
      <c r="DM38" s="11"/>
      <c r="DN38" s="10"/>
      <c r="DO38" s="11"/>
      <c r="DP38" s="10"/>
      <c r="DQ38" s="11"/>
      <c r="DR38" s="10"/>
      <c r="DS38" s="7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9"/>
        <v>0</v>
      </c>
      <c r="ED38" s="11"/>
      <c r="EE38" s="10"/>
      <c r="EF38" s="11"/>
      <c r="EG38" s="10"/>
      <c r="EH38" s="11"/>
      <c r="EI38" s="10"/>
      <c r="EJ38" s="11"/>
      <c r="EK38" s="10"/>
      <c r="EL38" s="7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50"/>
        <v>0</v>
      </c>
      <c r="EW38" s="11"/>
      <c r="EX38" s="10"/>
      <c r="EY38" s="11"/>
      <c r="EZ38" s="10"/>
      <c r="FA38" s="11"/>
      <c r="FB38" s="10"/>
      <c r="FC38" s="11"/>
      <c r="FD38" s="10"/>
      <c r="FE38" s="7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51"/>
        <v>0</v>
      </c>
    </row>
    <row r="39" spans="1:171" ht="12">
      <c r="A39" s="6"/>
      <c r="B39" s="6"/>
      <c r="C39" s="6"/>
      <c r="D39" s="6" t="s">
        <v>98</v>
      </c>
      <c r="E39" s="3" t="s">
        <v>99</v>
      </c>
      <c r="F39" s="6">
        <f t="shared" si="31"/>
        <v>1</v>
      </c>
      <c r="G39" s="6">
        <f t="shared" si="32"/>
        <v>2</v>
      </c>
      <c r="H39" s="6">
        <f t="shared" si="33"/>
        <v>75</v>
      </c>
      <c r="I39" s="6">
        <f t="shared" si="34"/>
        <v>30</v>
      </c>
      <c r="J39" s="6">
        <f t="shared" si="35"/>
        <v>15</v>
      </c>
      <c r="K39" s="6">
        <f t="shared" si="36"/>
        <v>0</v>
      </c>
      <c r="L39" s="6">
        <f t="shared" si="37"/>
        <v>0</v>
      </c>
      <c r="M39" s="6">
        <f t="shared" si="38"/>
        <v>30</v>
      </c>
      <c r="N39" s="6">
        <f t="shared" si="39"/>
        <v>0</v>
      </c>
      <c r="O39" s="6">
        <f t="shared" si="40"/>
        <v>0</v>
      </c>
      <c r="P39" s="6">
        <f t="shared" si="41"/>
        <v>0</v>
      </c>
      <c r="Q39" s="7">
        <f t="shared" si="42"/>
        <v>6</v>
      </c>
      <c r="R39" s="7">
        <f t="shared" si="43"/>
        <v>2</v>
      </c>
      <c r="S39" s="7">
        <v>3.16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44"/>
        <v>0</v>
      </c>
      <c r="AM39" s="11">
        <v>30</v>
      </c>
      <c r="AN39" s="10" t="s">
        <v>68</v>
      </c>
      <c r="AO39" s="11">
        <v>15</v>
      </c>
      <c r="AP39" s="10" t="s">
        <v>60</v>
      </c>
      <c r="AQ39" s="11"/>
      <c r="AR39" s="10"/>
      <c r="AS39" s="11"/>
      <c r="AT39" s="10"/>
      <c r="AU39" s="7">
        <v>4</v>
      </c>
      <c r="AV39" s="11">
        <v>30</v>
      </c>
      <c r="AW39" s="10" t="s">
        <v>60</v>
      </c>
      <c r="AX39" s="11"/>
      <c r="AY39" s="10"/>
      <c r="AZ39" s="11"/>
      <c r="BA39" s="10"/>
      <c r="BB39" s="11"/>
      <c r="BC39" s="10"/>
      <c r="BD39" s="7">
        <v>2</v>
      </c>
      <c r="BE39" s="7">
        <f t="shared" si="45"/>
        <v>6</v>
      </c>
      <c r="BF39" s="11"/>
      <c r="BG39" s="10"/>
      <c r="BH39" s="11"/>
      <c r="BI39" s="10"/>
      <c r="BJ39" s="11"/>
      <c r="BK39" s="10"/>
      <c r="BL39" s="11"/>
      <c r="BM39" s="10"/>
      <c r="BN39" s="7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46"/>
        <v>0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47"/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48"/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49"/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50"/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51"/>
        <v>0</v>
      </c>
    </row>
    <row r="40" spans="1:171" ht="12">
      <c r="A40" s="6"/>
      <c r="B40" s="6"/>
      <c r="C40" s="6"/>
      <c r="D40" s="6" t="s">
        <v>100</v>
      </c>
      <c r="E40" s="3" t="s">
        <v>101</v>
      </c>
      <c r="F40" s="6">
        <f t="shared" si="31"/>
        <v>1</v>
      </c>
      <c r="G40" s="6">
        <f t="shared" si="32"/>
        <v>2</v>
      </c>
      <c r="H40" s="6">
        <f t="shared" si="33"/>
        <v>60</v>
      </c>
      <c r="I40" s="6">
        <f t="shared" si="34"/>
        <v>30</v>
      </c>
      <c r="J40" s="6">
        <f t="shared" si="35"/>
        <v>15</v>
      </c>
      <c r="K40" s="6">
        <f t="shared" si="36"/>
        <v>0</v>
      </c>
      <c r="L40" s="6">
        <f t="shared" si="37"/>
        <v>0</v>
      </c>
      <c r="M40" s="6">
        <f t="shared" si="38"/>
        <v>15</v>
      </c>
      <c r="N40" s="6">
        <f t="shared" si="39"/>
        <v>0</v>
      </c>
      <c r="O40" s="6">
        <f t="shared" si="40"/>
        <v>0</v>
      </c>
      <c r="P40" s="6">
        <f t="shared" si="41"/>
        <v>0</v>
      </c>
      <c r="Q40" s="7">
        <f t="shared" si="42"/>
        <v>5</v>
      </c>
      <c r="R40" s="7">
        <f t="shared" si="43"/>
        <v>2</v>
      </c>
      <c r="S40" s="7">
        <v>2.64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44"/>
        <v>0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45"/>
        <v>0</v>
      </c>
      <c r="BF40" s="11">
        <v>30</v>
      </c>
      <c r="BG40" s="10" t="s">
        <v>68</v>
      </c>
      <c r="BH40" s="11">
        <v>15</v>
      </c>
      <c r="BI40" s="10" t="s">
        <v>60</v>
      </c>
      <c r="BJ40" s="11"/>
      <c r="BK40" s="10"/>
      <c r="BL40" s="11"/>
      <c r="BM40" s="10"/>
      <c r="BN40" s="7">
        <v>3</v>
      </c>
      <c r="BO40" s="11">
        <v>15</v>
      </c>
      <c r="BP40" s="10" t="s">
        <v>60</v>
      </c>
      <c r="BQ40" s="11"/>
      <c r="BR40" s="10"/>
      <c r="BS40" s="11"/>
      <c r="BT40" s="10"/>
      <c r="BU40" s="11"/>
      <c r="BV40" s="10"/>
      <c r="BW40" s="7">
        <v>2</v>
      </c>
      <c r="BX40" s="7">
        <f t="shared" si="46"/>
        <v>5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47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48"/>
        <v>0</v>
      </c>
      <c r="DK40" s="11"/>
      <c r="DL40" s="10"/>
      <c r="DM40" s="11"/>
      <c r="DN40" s="10"/>
      <c r="DO40" s="11"/>
      <c r="DP40" s="10"/>
      <c r="DQ40" s="11"/>
      <c r="DR40" s="10"/>
      <c r="DS40" s="7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49"/>
        <v>0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50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51"/>
        <v>0</v>
      </c>
    </row>
    <row r="41" spans="1:171" ht="12">
      <c r="A41" s="6"/>
      <c r="B41" s="6"/>
      <c r="C41" s="6"/>
      <c r="D41" s="6" t="s">
        <v>102</v>
      </c>
      <c r="E41" s="3" t="s">
        <v>103</v>
      </c>
      <c r="F41" s="6">
        <f t="shared" si="31"/>
        <v>0</v>
      </c>
      <c r="G41" s="6">
        <f t="shared" si="32"/>
        <v>1</v>
      </c>
      <c r="H41" s="6">
        <f t="shared" si="33"/>
        <v>30</v>
      </c>
      <c r="I41" s="6">
        <f t="shared" si="34"/>
        <v>0</v>
      </c>
      <c r="J41" s="6">
        <f t="shared" si="35"/>
        <v>0</v>
      </c>
      <c r="K41" s="6">
        <f t="shared" si="36"/>
        <v>0</v>
      </c>
      <c r="L41" s="6">
        <f t="shared" si="37"/>
        <v>0</v>
      </c>
      <c r="M41" s="6">
        <f t="shared" si="38"/>
        <v>30</v>
      </c>
      <c r="N41" s="6">
        <f t="shared" si="39"/>
        <v>0</v>
      </c>
      <c r="O41" s="6">
        <f t="shared" si="40"/>
        <v>0</v>
      </c>
      <c r="P41" s="6">
        <f t="shared" si="41"/>
        <v>0</v>
      </c>
      <c r="Q41" s="7">
        <f t="shared" si="42"/>
        <v>2</v>
      </c>
      <c r="R41" s="7">
        <f t="shared" si="43"/>
        <v>2</v>
      </c>
      <c r="S41" s="7">
        <v>1.28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44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45"/>
        <v>0</v>
      </c>
      <c r="BF41" s="11"/>
      <c r="BG41" s="10"/>
      <c r="BH41" s="11"/>
      <c r="BI41" s="10"/>
      <c r="BJ41" s="11"/>
      <c r="BK41" s="10"/>
      <c r="BL41" s="11"/>
      <c r="BM41" s="10"/>
      <c r="BN41" s="7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46"/>
        <v>0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>
        <v>30</v>
      </c>
      <c r="CI41" s="10" t="s">
        <v>60</v>
      </c>
      <c r="CJ41" s="11"/>
      <c r="CK41" s="10"/>
      <c r="CL41" s="11"/>
      <c r="CM41" s="10"/>
      <c r="CN41" s="11"/>
      <c r="CO41" s="10"/>
      <c r="CP41" s="7">
        <v>2</v>
      </c>
      <c r="CQ41" s="7">
        <f t="shared" si="47"/>
        <v>2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48"/>
        <v>0</v>
      </c>
      <c r="DK41" s="11"/>
      <c r="DL41" s="10"/>
      <c r="DM41" s="11"/>
      <c r="DN41" s="10"/>
      <c r="DO41" s="11"/>
      <c r="DP41" s="10"/>
      <c r="DQ41" s="11"/>
      <c r="DR41" s="10"/>
      <c r="DS41" s="7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49"/>
        <v>0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50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51"/>
        <v>0</v>
      </c>
    </row>
    <row r="42" spans="1:171" ht="12">
      <c r="A42" s="6"/>
      <c r="B42" s="6"/>
      <c r="C42" s="6"/>
      <c r="D42" s="6" t="s">
        <v>104</v>
      </c>
      <c r="E42" s="3" t="s">
        <v>105</v>
      </c>
      <c r="F42" s="6">
        <f t="shared" si="31"/>
        <v>0</v>
      </c>
      <c r="G42" s="6">
        <f t="shared" si="32"/>
        <v>2</v>
      </c>
      <c r="H42" s="6">
        <f t="shared" si="33"/>
        <v>60</v>
      </c>
      <c r="I42" s="6">
        <f t="shared" si="34"/>
        <v>30</v>
      </c>
      <c r="J42" s="6">
        <f t="shared" si="35"/>
        <v>0</v>
      </c>
      <c r="K42" s="6">
        <f t="shared" si="36"/>
        <v>0</v>
      </c>
      <c r="L42" s="6">
        <f t="shared" si="37"/>
        <v>0</v>
      </c>
      <c r="M42" s="6">
        <f t="shared" si="38"/>
        <v>30</v>
      </c>
      <c r="N42" s="6">
        <f t="shared" si="39"/>
        <v>0</v>
      </c>
      <c r="O42" s="6">
        <f t="shared" si="40"/>
        <v>0</v>
      </c>
      <c r="P42" s="6">
        <f t="shared" si="41"/>
        <v>0</v>
      </c>
      <c r="Q42" s="7">
        <f t="shared" si="42"/>
        <v>6</v>
      </c>
      <c r="R42" s="7">
        <f t="shared" si="43"/>
        <v>3</v>
      </c>
      <c r="S42" s="7">
        <v>2.6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4"/>
        <v>0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45"/>
        <v>0</v>
      </c>
      <c r="BF42" s="11">
        <v>30</v>
      </c>
      <c r="BG42" s="10" t="s">
        <v>60</v>
      </c>
      <c r="BH42" s="11"/>
      <c r="BI42" s="10"/>
      <c r="BJ42" s="11"/>
      <c r="BK42" s="10"/>
      <c r="BL42" s="11"/>
      <c r="BM42" s="10"/>
      <c r="BN42" s="7">
        <v>3</v>
      </c>
      <c r="BO42" s="11">
        <v>30</v>
      </c>
      <c r="BP42" s="10" t="s">
        <v>60</v>
      </c>
      <c r="BQ42" s="11"/>
      <c r="BR42" s="10"/>
      <c r="BS42" s="11"/>
      <c r="BT42" s="10"/>
      <c r="BU42" s="11"/>
      <c r="BV42" s="10"/>
      <c r="BW42" s="7">
        <v>3</v>
      </c>
      <c r="BX42" s="7">
        <f t="shared" si="46"/>
        <v>6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47"/>
        <v>0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48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49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50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51"/>
        <v>0</v>
      </c>
    </row>
    <row r="43" spans="1:171" ht="12">
      <c r="A43" s="6"/>
      <c r="B43" s="6"/>
      <c r="C43" s="6"/>
      <c r="D43" s="6" t="s">
        <v>106</v>
      </c>
      <c r="E43" s="3" t="s">
        <v>107</v>
      </c>
      <c r="F43" s="6">
        <f t="shared" si="31"/>
        <v>0</v>
      </c>
      <c r="G43" s="6">
        <f t="shared" si="32"/>
        <v>2</v>
      </c>
      <c r="H43" s="6">
        <f t="shared" si="33"/>
        <v>60</v>
      </c>
      <c r="I43" s="6">
        <f t="shared" si="34"/>
        <v>30</v>
      </c>
      <c r="J43" s="6">
        <f t="shared" si="35"/>
        <v>0</v>
      </c>
      <c r="K43" s="6">
        <f t="shared" si="36"/>
        <v>0</v>
      </c>
      <c r="L43" s="6">
        <f t="shared" si="37"/>
        <v>0</v>
      </c>
      <c r="M43" s="6">
        <f t="shared" si="38"/>
        <v>30</v>
      </c>
      <c r="N43" s="6">
        <f t="shared" si="39"/>
        <v>0</v>
      </c>
      <c r="O43" s="6">
        <f t="shared" si="40"/>
        <v>0</v>
      </c>
      <c r="P43" s="6">
        <f t="shared" si="41"/>
        <v>0</v>
      </c>
      <c r="Q43" s="7">
        <f t="shared" si="42"/>
        <v>6</v>
      </c>
      <c r="R43" s="7">
        <f t="shared" si="43"/>
        <v>3</v>
      </c>
      <c r="S43" s="7">
        <v>2.56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4"/>
        <v>0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5"/>
        <v>0</v>
      </c>
      <c r="BF43" s="11">
        <v>30</v>
      </c>
      <c r="BG43" s="10" t="s">
        <v>60</v>
      </c>
      <c r="BH43" s="11"/>
      <c r="BI43" s="10"/>
      <c r="BJ43" s="11"/>
      <c r="BK43" s="10"/>
      <c r="BL43" s="11"/>
      <c r="BM43" s="10"/>
      <c r="BN43" s="7">
        <v>3</v>
      </c>
      <c r="BO43" s="11">
        <v>30</v>
      </c>
      <c r="BP43" s="10" t="s">
        <v>60</v>
      </c>
      <c r="BQ43" s="11"/>
      <c r="BR43" s="10"/>
      <c r="BS43" s="11"/>
      <c r="BT43" s="10"/>
      <c r="BU43" s="11"/>
      <c r="BV43" s="10"/>
      <c r="BW43" s="7">
        <v>3</v>
      </c>
      <c r="BX43" s="7">
        <f t="shared" si="46"/>
        <v>6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47"/>
        <v>0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48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49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50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51"/>
        <v>0</v>
      </c>
    </row>
    <row r="44" spans="1:171" ht="12">
      <c r="A44" s="6"/>
      <c r="B44" s="6"/>
      <c r="C44" s="6"/>
      <c r="D44" s="6" t="s">
        <v>108</v>
      </c>
      <c r="E44" s="3" t="s">
        <v>109</v>
      </c>
      <c r="F44" s="6">
        <f t="shared" si="31"/>
        <v>0</v>
      </c>
      <c r="G44" s="6">
        <f t="shared" si="32"/>
        <v>2</v>
      </c>
      <c r="H44" s="6">
        <f t="shared" si="33"/>
        <v>30</v>
      </c>
      <c r="I44" s="6">
        <f t="shared" si="34"/>
        <v>10</v>
      </c>
      <c r="J44" s="6">
        <f t="shared" si="35"/>
        <v>0</v>
      </c>
      <c r="K44" s="6">
        <f t="shared" si="36"/>
        <v>0</v>
      </c>
      <c r="L44" s="6">
        <f t="shared" si="37"/>
        <v>0</v>
      </c>
      <c r="M44" s="6">
        <f t="shared" si="38"/>
        <v>20</v>
      </c>
      <c r="N44" s="6">
        <f t="shared" si="39"/>
        <v>0</v>
      </c>
      <c r="O44" s="6">
        <f t="shared" si="40"/>
        <v>0</v>
      </c>
      <c r="P44" s="6">
        <f t="shared" si="41"/>
        <v>0</v>
      </c>
      <c r="Q44" s="7">
        <f t="shared" si="42"/>
        <v>2</v>
      </c>
      <c r="R44" s="7">
        <f t="shared" si="43"/>
        <v>1</v>
      </c>
      <c r="S44" s="7">
        <v>1.36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4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45"/>
        <v>0</v>
      </c>
      <c r="BF44" s="11">
        <v>10</v>
      </c>
      <c r="BG44" s="10" t="s">
        <v>60</v>
      </c>
      <c r="BH44" s="11"/>
      <c r="BI44" s="10"/>
      <c r="BJ44" s="11"/>
      <c r="BK44" s="10"/>
      <c r="BL44" s="11"/>
      <c r="BM44" s="10"/>
      <c r="BN44" s="7">
        <v>1</v>
      </c>
      <c r="BO44" s="11">
        <v>20</v>
      </c>
      <c r="BP44" s="10" t="s">
        <v>60</v>
      </c>
      <c r="BQ44" s="11"/>
      <c r="BR44" s="10"/>
      <c r="BS44" s="11"/>
      <c r="BT44" s="10"/>
      <c r="BU44" s="11"/>
      <c r="BV44" s="10"/>
      <c r="BW44" s="7">
        <v>1</v>
      </c>
      <c r="BX44" s="7">
        <f t="shared" si="46"/>
        <v>2</v>
      </c>
      <c r="BY44" s="11"/>
      <c r="BZ44" s="10"/>
      <c r="CA44" s="11"/>
      <c r="CB44" s="10"/>
      <c r="CC44" s="11"/>
      <c r="CD44" s="10"/>
      <c r="CE44" s="11"/>
      <c r="CF44" s="10"/>
      <c r="CG44" s="7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47"/>
        <v>0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48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49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50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51"/>
        <v>0</v>
      </c>
    </row>
    <row r="45" spans="1:171" ht="12">
      <c r="A45" s="6">
        <v>1</v>
      </c>
      <c r="B45" s="6">
        <v>1</v>
      </c>
      <c r="C45" s="6"/>
      <c r="D45" s="6"/>
      <c r="E45" s="3" t="s">
        <v>110</v>
      </c>
      <c r="F45" s="6">
        <f>$B$45*COUNTIF(T45:FM45,"e")</f>
        <v>0</v>
      </c>
      <c r="G45" s="6">
        <f>$B$45*COUNTIF(T45:FM45,"z")</f>
        <v>2</v>
      </c>
      <c r="H45" s="6">
        <f t="shared" si="33"/>
        <v>60</v>
      </c>
      <c r="I45" s="6">
        <f t="shared" si="34"/>
        <v>15</v>
      </c>
      <c r="J45" s="6">
        <f t="shared" si="35"/>
        <v>0</v>
      </c>
      <c r="K45" s="6">
        <f t="shared" si="36"/>
        <v>0</v>
      </c>
      <c r="L45" s="6">
        <f t="shared" si="37"/>
        <v>0</v>
      </c>
      <c r="M45" s="6">
        <f t="shared" si="38"/>
        <v>45</v>
      </c>
      <c r="N45" s="6">
        <f t="shared" si="39"/>
        <v>0</v>
      </c>
      <c r="O45" s="6">
        <f t="shared" si="40"/>
        <v>0</v>
      </c>
      <c r="P45" s="6">
        <f t="shared" si="41"/>
        <v>0</v>
      </c>
      <c r="Q45" s="7">
        <f t="shared" si="42"/>
        <v>4</v>
      </c>
      <c r="R45" s="7">
        <f t="shared" si="43"/>
        <v>3</v>
      </c>
      <c r="S45" s="7">
        <f>$B$45*2.48</f>
        <v>2.48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4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45"/>
        <v>0</v>
      </c>
      <c r="BF45" s="11">
        <f>$B$45*15</f>
        <v>15</v>
      </c>
      <c r="BG45" s="10" t="s">
        <v>60</v>
      </c>
      <c r="BH45" s="11"/>
      <c r="BI45" s="10"/>
      <c r="BJ45" s="11"/>
      <c r="BK45" s="10"/>
      <c r="BL45" s="11"/>
      <c r="BM45" s="10"/>
      <c r="BN45" s="7">
        <f>$B$45*1</f>
        <v>1</v>
      </c>
      <c r="BO45" s="11">
        <f>$B$45*45</f>
        <v>45</v>
      </c>
      <c r="BP45" s="10" t="s">
        <v>60</v>
      </c>
      <c r="BQ45" s="11"/>
      <c r="BR45" s="10"/>
      <c r="BS45" s="11"/>
      <c r="BT45" s="10"/>
      <c r="BU45" s="11"/>
      <c r="BV45" s="10"/>
      <c r="BW45" s="7">
        <f>$B$45*3</f>
        <v>3</v>
      </c>
      <c r="BX45" s="7">
        <f t="shared" si="46"/>
        <v>4</v>
      </c>
      <c r="BY45" s="11"/>
      <c r="BZ45" s="10"/>
      <c r="CA45" s="11"/>
      <c r="CB45" s="10"/>
      <c r="CC45" s="11"/>
      <c r="CD45" s="10"/>
      <c r="CE45" s="11"/>
      <c r="CF45" s="10"/>
      <c r="CG45" s="7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47"/>
        <v>0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48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49"/>
        <v>0</v>
      </c>
      <c r="ED45" s="11"/>
      <c r="EE45" s="10"/>
      <c r="EF45" s="11"/>
      <c r="EG45" s="10"/>
      <c r="EH45" s="11"/>
      <c r="EI45" s="10"/>
      <c r="EJ45" s="11"/>
      <c r="EK45" s="10"/>
      <c r="EL45" s="7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50"/>
        <v>0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51"/>
        <v>0</v>
      </c>
    </row>
    <row r="46" spans="1:171" ht="12">
      <c r="A46" s="6"/>
      <c r="B46" s="6"/>
      <c r="C46" s="6"/>
      <c r="D46" s="6" t="s">
        <v>111</v>
      </c>
      <c r="E46" s="3" t="s">
        <v>112</v>
      </c>
      <c r="F46" s="6">
        <f>COUNTIF(T46:FM46,"e")</f>
        <v>0</v>
      </c>
      <c r="G46" s="6">
        <f>COUNTIF(T46:FM46,"z")</f>
        <v>2</v>
      </c>
      <c r="H46" s="6">
        <f t="shared" si="33"/>
        <v>75</v>
      </c>
      <c r="I46" s="6">
        <f t="shared" si="34"/>
        <v>30</v>
      </c>
      <c r="J46" s="6">
        <f t="shared" si="35"/>
        <v>0</v>
      </c>
      <c r="K46" s="6">
        <f t="shared" si="36"/>
        <v>0</v>
      </c>
      <c r="L46" s="6">
        <f t="shared" si="37"/>
        <v>0</v>
      </c>
      <c r="M46" s="6">
        <f t="shared" si="38"/>
        <v>45</v>
      </c>
      <c r="N46" s="6">
        <f t="shared" si="39"/>
        <v>0</v>
      </c>
      <c r="O46" s="6">
        <f t="shared" si="40"/>
        <v>0</v>
      </c>
      <c r="P46" s="6">
        <f t="shared" si="41"/>
        <v>0</v>
      </c>
      <c r="Q46" s="7">
        <f t="shared" si="42"/>
        <v>5</v>
      </c>
      <c r="R46" s="7">
        <f t="shared" si="43"/>
        <v>3</v>
      </c>
      <c r="S46" s="7">
        <v>3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4"/>
        <v>0</v>
      </c>
      <c r="AM46" s="11"/>
      <c r="AN46" s="10"/>
      <c r="AO46" s="11"/>
      <c r="AP46" s="10"/>
      <c r="AQ46" s="11"/>
      <c r="AR46" s="10"/>
      <c r="AS46" s="11"/>
      <c r="AT46" s="10"/>
      <c r="AU46" s="7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5"/>
        <v>0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6"/>
        <v>0</v>
      </c>
      <c r="BY46" s="11">
        <v>30</v>
      </c>
      <c r="BZ46" s="10" t="s">
        <v>60</v>
      </c>
      <c r="CA46" s="11"/>
      <c r="CB46" s="10"/>
      <c r="CC46" s="11"/>
      <c r="CD46" s="10"/>
      <c r="CE46" s="11"/>
      <c r="CF46" s="10"/>
      <c r="CG46" s="7">
        <v>2</v>
      </c>
      <c r="CH46" s="11">
        <v>45</v>
      </c>
      <c r="CI46" s="10" t="s">
        <v>60</v>
      </c>
      <c r="CJ46" s="11"/>
      <c r="CK46" s="10"/>
      <c r="CL46" s="11"/>
      <c r="CM46" s="10"/>
      <c r="CN46" s="11"/>
      <c r="CO46" s="10"/>
      <c r="CP46" s="7">
        <v>3</v>
      </c>
      <c r="CQ46" s="7">
        <f t="shared" si="47"/>
        <v>5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48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49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50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51"/>
        <v>0</v>
      </c>
    </row>
    <row r="47" spans="1:171" ht="12">
      <c r="A47" s="6"/>
      <c r="B47" s="6"/>
      <c r="C47" s="6"/>
      <c r="D47" s="6" t="s">
        <v>113</v>
      </c>
      <c r="E47" s="3" t="s">
        <v>114</v>
      </c>
      <c r="F47" s="6">
        <f>COUNTIF(T47:FM47,"e")</f>
        <v>1</v>
      </c>
      <c r="G47" s="6">
        <f>COUNTIF(T47:FM47,"z")</f>
        <v>1</v>
      </c>
      <c r="H47" s="6">
        <f t="shared" si="33"/>
        <v>60</v>
      </c>
      <c r="I47" s="6">
        <f t="shared" si="34"/>
        <v>30</v>
      </c>
      <c r="J47" s="6">
        <f t="shared" si="35"/>
        <v>0</v>
      </c>
      <c r="K47" s="6">
        <f t="shared" si="36"/>
        <v>0</v>
      </c>
      <c r="L47" s="6">
        <f t="shared" si="37"/>
        <v>0</v>
      </c>
      <c r="M47" s="6">
        <f t="shared" si="38"/>
        <v>30</v>
      </c>
      <c r="N47" s="6">
        <f t="shared" si="39"/>
        <v>0</v>
      </c>
      <c r="O47" s="6">
        <f t="shared" si="40"/>
        <v>0</v>
      </c>
      <c r="P47" s="6">
        <f t="shared" si="41"/>
        <v>0</v>
      </c>
      <c r="Q47" s="7">
        <f t="shared" si="42"/>
        <v>4</v>
      </c>
      <c r="R47" s="7">
        <f t="shared" si="43"/>
        <v>2</v>
      </c>
      <c r="S47" s="7">
        <v>2.64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4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5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6"/>
        <v>0</v>
      </c>
      <c r="BY47" s="11">
        <v>30</v>
      </c>
      <c r="BZ47" s="10" t="s">
        <v>68</v>
      </c>
      <c r="CA47" s="11"/>
      <c r="CB47" s="10"/>
      <c r="CC47" s="11"/>
      <c r="CD47" s="10"/>
      <c r="CE47" s="11"/>
      <c r="CF47" s="10"/>
      <c r="CG47" s="7">
        <v>2</v>
      </c>
      <c r="CH47" s="11">
        <v>30</v>
      </c>
      <c r="CI47" s="10" t="s">
        <v>60</v>
      </c>
      <c r="CJ47" s="11"/>
      <c r="CK47" s="10"/>
      <c r="CL47" s="11"/>
      <c r="CM47" s="10"/>
      <c r="CN47" s="11"/>
      <c r="CO47" s="10"/>
      <c r="CP47" s="7">
        <v>2</v>
      </c>
      <c r="CQ47" s="7">
        <f t="shared" si="47"/>
        <v>4</v>
      </c>
      <c r="CR47" s="11"/>
      <c r="CS47" s="10"/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48"/>
        <v>0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49"/>
        <v>0</v>
      </c>
      <c r="ED47" s="11"/>
      <c r="EE47" s="10"/>
      <c r="EF47" s="11"/>
      <c r="EG47" s="10"/>
      <c r="EH47" s="11"/>
      <c r="EI47" s="10"/>
      <c r="EJ47" s="11"/>
      <c r="EK47" s="10"/>
      <c r="EL47" s="7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50"/>
        <v>0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51"/>
        <v>0</v>
      </c>
    </row>
    <row r="48" spans="1:171" ht="12">
      <c r="A48" s="6"/>
      <c r="B48" s="6"/>
      <c r="C48" s="6"/>
      <c r="D48" s="6" t="s">
        <v>115</v>
      </c>
      <c r="E48" s="3" t="s">
        <v>116</v>
      </c>
      <c r="F48" s="6">
        <f>COUNTIF(T48:FM48,"e")</f>
        <v>0</v>
      </c>
      <c r="G48" s="6">
        <f>COUNTIF(T48:FM48,"z")</f>
        <v>2</v>
      </c>
      <c r="H48" s="6">
        <f t="shared" si="33"/>
        <v>60</v>
      </c>
      <c r="I48" s="6">
        <f t="shared" si="34"/>
        <v>30</v>
      </c>
      <c r="J48" s="6">
        <f t="shared" si="35"/>
        <v>0</v>
      </c>
      <c r="K48" s="6">
        <f t="shared" si="36"/>
        <v>0</v>
      </c>
      <c r="L48" s="6">
        <f t="shared" si="37"/>
        <v>0</v>
      </c>
      <c r="M48" s="6">
        <f t="shared" si="38"/>
        <v>30</v>
      </c>
      <c r="N48" s="6">
        <f t="shared" si="39"/>
        <v>0</v>
      </c>
      <c r="O48" s="6">
        <f t="shared" si="40"/>
        <v>0</v>
      </c>
      <c r="P48" s="6">
        <f t="shared" si="41"/>
        <v>0</v>
      </c>
      <c r="Q48" s="7">
        <f t="shared" si="42"/>
        <v>4</v>
      </c>
      <c r="R48" s="7">
        <f t="shared" si="43"/>
        <v>2</v>
      </c>
      <c r="S48" s="7">
        <v>2.56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4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5"/>
        <v>0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46"/>
        <v>0</v>
      </c>
      <c r="BY48" s="11">
        <v>30</v>
      </c>
      <c r="BZ48" s="10" t="s">
        <v>60</v>
      </c>
      <c r="CA48" s="11"/>
      <c r="CB48" s="10"/>
      <c r="CC48" s="11"/>
      <c r="CD48" s="10"/>
      <c r="CE48" s="11"/>
      <c r="CF48" s="10"/>
      <c r="CG48" s="7">
        <v>2</v>
      </c>
      <c r="CH48" s="11">
        <v>30</v>
      </c>
      <c r="CI48" s="10" t="s">
        <v>60</v>
      </c>
      <c r="CJ48" s="11"/>
      <c r="CK48" s="10"/>
      <c r="CL48" s="11"/>
      <c r="CM48" s="10"/>
      <c r="CN48" s="11"/>
      <c r="CO48" s="10"/>
      <c r="CP48" s="7">
        <v>2</v>
      </c>
      <c r="CQ48" s="7">
        <f t="shared" si="47"/>
        <v>4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48"/>
        <v>0</v>
      </c>
      <c r="DK48" s="11"/>
      <c r="DL48" s="10"/>
      <c r="DM48" s="11"/>
      <c r="DN48" s="10"/>
      <c r="DO48" s="11"/>
      <c r="DP48" s="10"/>
      <c r="DQ48" s="11"/>
      <c r="DR48" s="10"/>
      <c r="DS48" s="7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49"/>
        <v>0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50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51"/>
        <v>0</v>
      </c>
    </row>
    <row r="49" spans="1:171" ht="12">
      <c r="A49" s="6"/>
      <c r="B49" s="6"/>
      <c r="C49" s="6"/>
      <c r="D49" s="6" t="s">
        <v>117</v>
      </c>
      <c r="E49" s="3" t="s">
        <v>118</v>
      </c>
      <c r="F49" s="6">
        <f>COUNTIF(T49:FM49,"e")</f>
        <v>1</v>
      </c>
      <c r="G49" s="6">
        <f>COUNTIF(T49:FM49,"z")</f>
        <v>2</v>
      </c>
      <c r="H49" s="6">
        <f t="shared" si="33"/>
        <v>75</v>
      </c>
      <c r="I49" s="6">
        <f t="shared" si="34"/>
        <v>30</v>
      </c>
      <c r="J49" s="6">
        <f t="shared" si="35"/>
        <v>15</v>
      </c>
      <c r="K49" s="6">
        <f t="shared" si="36"/>
        <v>0</v>
      </c>
      <c r="L49" s="6">
        <f t="shared" si="37"/>
        <v>0</v>
      </c>
      <c r="M49" s="6">
        <f t="shared" si="38"/>
        <v>30</v>
      </c>
      <c r="N49" s="6">
        <f t="shared" si="39"/>
        <v>0</v>
      </c>
      <c r="O49" s="6">
        <f t="shared" si="40"/>
        <v>0</v>
      </c>
      <c r="P49" s="6">
        <f t="shared" si="41"/>
        <v>0</v>
      </c>
      <c r="Q49" s="7">
        <f t="shared" si="42"/>
        <v>5</v>
      </c>
      <c r="R49" s="7">
        <f t="shared" si="43"/>
        <v>2</v>
      </c>
      <c r="S49" s="7">
        <v>3.2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4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5"/>
        <v>0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46"/>
        <v>0</v>
      </c>
      <c r="BY49" s="11">
        <v>30</v>
      </c>
      <c r="BZ49" s="10" t="s">
        <v>68</v>
      </c>
      <c r="CA49" s="11">
        <v>15</v>
      </c>
      <c r="CB49" s="10" t="s">
        <v>60</v>
      </c>
      <c r="CC49" s="11"/>
      <c r="CD49" s="10"/>
      <c r="CE49" s="11"/>
      <c r="CF49" s="10"/>
      <c r="CG49" s="7">
        <v>3</v>
      </c>
      <c r="CH49" s="11">
        <v>30</v>
      </c>
      <c r="CI49" s="10" t="s">
        <v>60</v>
      </c>
      <c r="CJ49" s="11"/>
      <c r="CK49" s="10"/>
      <c r="CL49" s="11"/>
      <c r="CM49" s="10"/>
      <c r="CN49" s="11"/>
      <c r="CO49" s="10"/>
      <c r="CP49" s="7">
        <v>2</v>
      </c>
      <c r="CQ49" s="7">
        <f t="shared" si="47"/>
        <v>5</v>
      </c>
      <c r="CR49" s="11"/>
      <c r="CS49" s="10"/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48"/>
        <v>0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49"/>
        <v>0</v>
      </c>
      <c r="ED49" s="11"/>
      <c r="EE49" s="10"/>
      <c r="EF49" s="11"/>
      <c r="EG49" s="10"/>
      <c r="EH49" s="11"/>
      <c r="EI49" s="10"/>
      <c r="EJ49" s="11"/>
      <c r="EK49" s="10"/>
      <c r="EL49" s="7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50"/>
        <v>0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51"/>
        <v>0</v>
      </c>
    </row>
    <row r="50" spans="1:171" ht="12">
      <c r="A50" s="6"/>
      <c r="B50" s="6"/>
      <c r="C50" s="6"/>
      <c r="D50" s="6" t="s">
        <v>119</v>
      </c>
      <c r="E50" s="3" t="s">
        <v>120</v>
      </c>
      <c r="F50" s="6">
        <f>COUNTIF(T50:FM50,"e")</f>
        <v>0</v>
      </c>
      <c r="G50" s="6">
        <f>COUNTIF(T50:FM50,"z")</f>
        <v>3</v>
      </c>
      <c r="H50" s="6">
        <f t="shared" si="33"/>
        <v>75</v>
      </c>
      <c r="I50" s="6">
        <f t="shared" si="34"/>
        <v>30</v>
      </c>
      <c r="J50" s="6">
        <f t="shared" si="35"/>
        <v>15</v>
      </c>
      <c r="K50" s="6">
        <f t="shared" si="36"/>
        <v>0</v>
      </c>
      <c r="L50" s="6">
        <f t="shared" si="37"/>
        <v>0</v>
      </c>
      <c r="M50" s="6">
        <f t="shared" si="38"/>
        <v>30</v>
      </c>
      <c r="N50" s="6">
        <f t="shared" si="39"/>
        <v>0</v>
      </c>
      <c r="O50" s="6">
        <f t="shared" si="40"/>
        <v>0</v>
      </c>
      <c r="P50" s="6">
        <f t="shared" si="41"/>
        <v>0</v>
      </c>
      <c r="Q50" s="7">
        <f t="shared" si="42"/>
        <v>5</v>
      </c>
      <c r="R50" s="7">
        <f t="shared" si="43"/>
        <v>2</v>
      </c>
      <c r="S50" s="7">
        <v>3.2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44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45"/>
        <v>0</v>
      </c>
      <c r="BF50" s="11"/>
      <c r="BG50" s="10"/>
      <c r="BH50" s="11"/>
      <c r="BI50" s="10"/>
      <c r="BJ50" s="11"/>
      <c r="BK50" s="10"/>
      <c r="BL50" s="11"/>
      <c r="BM50" s="10"/>
      <c r="BN50" s="7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46"/>
        <v>0</v>
      </c>
      <c r="BY50" s="11">
        <v>30</v>
      </c>
      <c r="BZ50" s="10" t="s">
        <v>60</v>
      </c>
      <c r="CA50" s="11">
        <v>15</v>
      </c>
      <c r="CB50" s="10" t="s">
        <v>60</v>
      </c>
      <c r="CC50" s="11"/>
      <c r="CD50" s="10"/>
      <c r="CE50" s="11"/>
      <c r="CF50" s="10"/>
      <c r="CG50" s="7">
        <v>3</v>
      </c>
      <c r="CH50" s="11">
        <v>30</v>
      </c>
      <c r="CI50" s="10" t="s">
        <v>60</v>
      </c>
      <c r="CJ50" s="11"/>
      <c r="CK50" s="10"/>
      <c r="CL50" s="11"/>
      <c r="CM50" s="10"/>
      <c r="CN50" s="11"/>
      <c r="CO50" s="10"/>
      <c r="CP50" s="7">
        <v>2</v>
      </c>
      <c r="CQ50" s="7">
        <f t="shared" si="47"/>
        <v>5</v>
      </c>
      <c r="CR50" s="11"/>
      <c r="CS50" s="10"/>
      <c r="CT50" s="11"/>
      <c r="CU50" s="10"/>
      <c r="CV50" s="11"/>
      <c r="CW50" s="10"/>
      <c r="CX50" s="11"/>
      <c r="CY50" s="10"/>
      <c r="CZ50" s="7"/>
      <c r="DA50" s="11"/>
      <c r="DB50" s="10"/>
      <c r="DC50" s="11"/>
      <c r="DD50" s="10"/>
      <c r="DE50" s="11"/>
      <c r="DF50" s="10"/>
      <c r="DG50" s="11"/>
      <c r="DH50" s="10"/>
      <c r="DI50" s="7"/>
      <c r="DJ50" s="7">
        <f t="shared" si="48"/>
        <v>0</v>
      </c>
      <c r="DK50" s="11"/>
      <c r="DL50" s="10"/>
      <c r="DM50" s="11"/>
      <c r="DN50" s="10"/>
      <c r="DO50" s="11"/>
      <c r="DP50" s="10"/>
      <c r="DQ50" s="11"/>
      <c r="DR50" s="10"/>
      <c r="DS50" s="7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49"/>
        <v>0</v>
      </c>
      <c r="ED50" s="11"/>
      <c r="EE50" s="10"/>
      <c r="EF50" s="11"/>
      <c r="EG50" s="10"/>
      <c r="EH50" s="11"/>
      <c r="EI50" s="10"/>
      <c r="EJ50" s="11"/>
      <c r="EK50" s="10"/>
      <c r="EL50" s="7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50"/>
        <v>0</v>
      </c>
      <c r="EW50" s="11"/>
      <c r="EX50" s="10"/>
      <c r="EY50" s="11"/>
      <c r="EZ50" s="10"/>
      <c r="FA50" s="11"/>
      <c r="FB50" s="10"/>
      <c r="FC50" s="11"/>
      <c r="FD50" s="10"/>
      <c r="FE50" s="7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51"/>
        <v>0</v>
      </c>
    </row>
    <row r="51" spans="1:171" ht="12">
      <c r="A51" s="6">
        <v>2</v>
      </c>
      <c r="B51" s="6">
        <v>1</v>
      </c>
      <c r="C51" s="6"/>
      <c r="D51" s="6"/>
      <c r="E51" s="3" t="s">
        <v>121</v>
      </c>
      <c r="F51" s="6">
        <f>$B$51*COUNTIF(T51:FM51,"e")</f>
        <v>0</v>
      </c>
      <c r="G51" s="6">
        <f>$B$51*COUNTIF(T51:FM51,"z")</f>
        <v>2</v>
      </c>
      <c r="H51" s="6">
        <f t="shared" si="33"/>
        <v>60</v>
      </c>
      <c r="I51" s="6">
        <f t="shared" si="34"/>
        <v>30</v>
      </c>
      <c r="J51" s="6">
        <f t="shared" si="35"/>
        <v>0</v>
      </c>
      <c r="K51" s="6">
        <f t="shared" si="36"/>
        <v>0</v>
      </c>
      <c r="L51" s="6">
        <f t="shared" si="37"/>
        <v>0</v>
      </c>
      <c r="M51" s="6">
        <f t="shared" si="38"/>
        <v>30</v>
      </c>
      <c r="N51" s="6">
        <f t="shared" si="39"/>
        <v>0</v>
      </c>
      <c r="O51" s="6">
        <f t="shared" si="40"/>
        <v>0</v>
      </c>
      <c r="P51" s="6">
        <f t="shared" si="41"/>
        <v>0</v>
      </c>
      <c r="Q51" s="7">
        <f t="shared" si="42"/>
        <v>3</v>
      </c>
      <c r="R51" s="7">
        <f t="shared" si="43"/>
        <v>1.5</v>
      </c>
      <c r="S51" s="7">
        <f>$B$51*2.58</f>
        <v>2.58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44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45"/>
        <v>0</v>
      </c>
      <c r="BF51" s="11"/>
      <c r="BG51" s="10"/>
      <c r="BH51" s="11"/>
      <c r="BI51" s="10"/>
      <c r="BJ51" s="11"/>
      <c r="BK51" s="10"/>
      <c r="BL51" s="11"/>
      <c r="BM51" s="10"/>
      <c r="BN51" s="7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46"/>
        <v>0</v>
      </c>
      <c r="BY51" s="11">
        <f>$B$51*30</f>
        <v>30</v>
      </c>
      <c r="BZ51" s="10" t="s">
        <v>60</v>
      </c>
      <c r="CA51" s="11"/>
      <c r="CB51" s="10"/>
      <c r="CC51" s="11"/>
      <c r="CD51" s="10"/>
      <c r="CE51" s="11"/>
      <c r="CF51" s="10"/>
      <c r="CG51" s="7">
        <f>$B$51*1.5</f>
        <v>1.5</v>
      </c>
      <c r="CH51" s="11">
        <f>$B$51*30</f>
        <v>30</v>
      </c>
      <c r="CI51" s="10" t="s">
        <v>60</v>
      </c>
      <c r="CJ51" s="11"/>
      <c r="CK51" s="10"/>
      <c r="CL51" s="11"/>
      <c r="CM51" s="10"/>
      <c r="CN51" s="11"/>
      <c r="CO51" s="10"/>
      <c r="CP51" s="7">
        <f>$B$51*1.5</f>
        <v>1.5</v>
      </c>
      <c r="CQ51" s="7">
        <f t="shared" si="47"/>
        <v>3</v>
      </c>
      <c r="CR51" s="11"/>
      <c r="CS51" s="10"/>
      <c r="CT51" s="11"/>
      <c r="CU51" s="10"/>
      <c r="CV51" s="11"/>
      <c r="CW51" s="10"/>
      <c r="CX51" s="11"/>
      <c r="CY51" s="10"/>
      <c r="CZ51" s="7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48"/>
        <v>0</v>
      </c>
      <c r="DK51" s="11"/>
      <c r="DL51" s="10"/>
      <c r="DM51" s="11"/>
      <c r="DN51" s="10"/>
      <c r="DO51" s="11"/>
      <c r="DP51" s="10"/>
      <c r="DQ51" s="11"/>
      <c r="DR51" s="10"/>
      <c r="DS51" s="7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49"/>
        <v>0</v>
      </c>
      <c r="ED51" s="11"/>
      <c r="EE51" s="10"/>
      <c r="EF51" s="11"/>
      <c r="EG51" s="10"/>
      <c r="EH51" s="11"/>
      <c r="EI51" s="10"/>
      <c r="EJ51" s="11"/>
      <c r="EK51" s="10"/>
      <c r="EL51" s="7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50"/>
        <v>0</v>
      </c>
      <c r="EW51" s="11"/>
      <c r="EX51" s="10"/>
      <c r="EY51" s="11"/>
      <c r="EZ51" s="10"/>
      <c r="FA51" s="11"/>
      <c r="FB51" s="10"/>
      <c r="FC51" s="11"/>
      <c r="FD51" s="10"/>
      <c r="FE51" s="7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51"/>
        <v>0</v>
      </c>
    </row>
    <row r="52" spans="1:171" ht="12">
      <c r="A52" s="6"/>
      <c r="B52" s="6"/>
      <c r="C52" s="6"/>
      <c r="D52" s="6" t="s">
        <v>122</v>
      </c>
      <c r="E52" s="3" t="s">
        <v>123</v>
      </c>
      <c r="F52" s="6">
        <f aca="true" t="shared" si="52" ref="F52:F57">COUNTIF(T52:FM52,"e")</f>
        <v>1</v>
      </c>
      <c r="G52" s="6">
        <f aca="true" t="shared" si="53" ref="G52:G57">COUNTIF(T52:FM52,"z")</f>
        <v>1</v>
      </c>
      <c r="H52" s="6">
        <f t="shared" si="33"/>
        <v>60</v>
      </c>
      <c r="I52" s="6">
        <f t="shared" si="34"/>
        <v>30</v>
      </c>
      <c r="J52" s="6">
        <f t="shared" si="35"/>
        <v>0</v>
      </c>
      <c r="K52" s="6">
        <f t="shared" si="36"/>
        <v>0</v>
      </c>
      <c r="L52" s="6">
        <f t="shared" si="37"/>
        <v>0</v>
      </c>
      <c r="M52" s="6">
        <f t="shared" si="38"/>
        <v>30</v>
      </c>
      <c r="N52" s="6">
        <f t="shared" si="39"/>
        <v>0</v>
      </c>
      <c r="O52" s="6">
        <f t="shared" si="40"/>
        <v>0</v>
      </c>
      <c r="P52" s="6">
        <f t="shared" si="41"/>
        <v>0</v>
      </c>
      <c r="Q52" s="7">
        <f t="shared" si="42"/>
        <v>5</v>
      </c>
      <c r="R52" s="7">
        <f t="shared" si="43"/>
        <v>2</v>
      </c>
      <c r="S52" s="7">
        <v>2.48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44"/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45"/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46"/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47"/>
        <v>0</v>
      </c>
      <c r="CR52" s="11">
        <v>30</v>
      </c>
      <c r="CS52" s="10" t="s">
        <v>68</v>
      </c>
      <c r="CT52" s="11"/>
      <c r="CU52" s="10"/>
      <c r="CV52" s="11"/>
      <c r="CW52" s="10"/>
      <c r="CX52" s="11"/>
      <c r="CY52" s="10"/>
      <c r="CZ52" s="7">
        <v>3</v>
      </c>
      <c r="DA52" s="11">
        <v>30</v>
      </c>
      <c r="DB52" s="10" t="s">
        <v>60</v>
      </c>
      <c r="DC52" s="11"/>
      <c r="DD52" s="10"/>
      <c r="DE52" s="11"/>
      <c r="DF52" s="10"/>
      <c r="DG52" s="11"/>
      <c r="DH52" s="10"/>
      <c r="DI52" s="7">
        <v>2</v>
      </c>
      <c r="DJ52" s="7">
        <f t="shared" si="48"/>
        <v>5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49"/>
        <v>0</v>
      </c>
      <c r="ED52" s="11"/>
      <c r="EE52" s="10"/>
      <c r="EF52" s="11"/>
      <c r="EG52" s="10"/>
      <c r="EH52" s="11"/>
      <c r="EI52" s="10"/>
      <c r="EJ52" s="11"/>
      <c r="EK52" s="10"/>
      <c r="EL52" s="7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50"/>
        <v>0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51"/>
        <v>0</v>
      </c>
    </row>
    <row r="53" spans="1:171" ht="12">
      <c r="A53" s="6"/>
      <c r="B53" s="6"/>
      <c r="C53" s="6"/>
      <c r="D53" s="6" t="s">
        <v>124</v>
      </c>
      <c r="E53" s="3" t="s">
        <v>125</v>
      </c>
      <c r="F53" s="6">
        <f t="shared" si="52"/>
        <v>0</v>
      </c>
      <c r="G53" s="6">
        <f t="shared" si="53"/>
        <v>2</v>
      </c>
      <c r="H53" s="6">
        <f t="shared" si="33"/>
        <v>60</v>
      </c>
      <c r="I53" s="6">
        <f t="shared" si="34"/>
        <v>30</v>
      </c>
      <c r="J53" s="6">
        <f t="shared" si="35"/>
        <v>0</v>
      </c>
      <c r="K53" s="6">
        <f t="shared" si="36"/>
        <v>0</v>
      </c>
      <c r="L53" s="6">
        <f t="shared" si="37"/>
        <v>0</v>
      </c>
      <c r="M53" s="6">
        <f t="shared" si="38"/>
        <v>30</v>
      </c>
      <c r="N53" s="6">
        <f t="shared" si="39"/>
        <v>0</v>
      </c>
      <c r="O53" s="6">
        <f t="shared" si="40"/>
        <v>0</v>
      </c>
      <c r="P53" s="6">
        <f t="shared" si="41"/>
        <v>0</v>
      </c>
      <c r="Q53" s="7">
        <f t="shared" si="42"/>
        <v>4</v>
      </c>
      <c r="R53" s="7">
        <f t="shared" si="43"/>
        <v>2</v>
      </c>
      <c r="S53" s="7">
        <v>2.6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44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45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46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47"/>
        <v>0</v>
      </c>
      <c r="CR53" s="11">
        <v>30</v>
      </c>
      <c r="CS53" s="10" t="s">
        <v>60</v>
      </c>
      <c r="CT53" s="11"/>
      <c r="CU53" s="10"/>
      <c r="CV53" s="11"/>
      <c r="CW53" s="10"/>
      <c r="CX53" s="11"/>
      <c r="CY53" s="10"/>
      <c r="CZ53" s="7">
        <v>2</v>
      </c>
      <c r="DA53" s="11">
        <v>30</v>
      </c>
      <c r="DB53" s="10" t="s">
        <v>60</v>
      </c>
      <c r="DC53" s="11"/>
      <c r="DD53" s="10"/>
      <c r="DE53" s="11"/>
      <c r="DF53" s="10"/>
      <c r="DG53" s="11"/>
      <c r="DH53" s="10"/>
      <c r="DI53" s="7">
        <v>2</v>
      </c>
      <c r="DJ53" s="7">
        <f t="shared" si="48"/>
        <v>4</v>
      </c>
      <c r="DK53" s="11"/>
      <c r="DL53" s="10"/>
      <c r="DM53" s="11"/>
      <c r="DN53" s="10"/>
      <c r="DO53" s="11"/>
      <c r="DP53" s="10"/>
      <c r="DQ53" s="11"/>
      <c r="DR53" s="10"/>
      <c r="DS53" s="7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49"/>
        <v>0</v>
      </c>
      <c r="ED53" s="11"/>
      <c r="EE53" s="10"/>
      <c r="EF53" s="11"/>
      <c r="EG53" s="10"/>
      <c r="EH53" s="11"/>
      <c r="EI53" s="10"/>
      <c r="EJ53" s="11"/>
      <c r="EK53" s="10"/>
      <c r="EL53" s="7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50"/>
        <v>0</v>
      </c>
      <c r="EW53" s="11"/>
      <c r="EX53" s="10"/>
      <c r="EY53" s="11"/>
      <c r="EZ53" s="10"/>
      <c r="FA53" s="11"/>
      <c r="FB53" s="10"/>
      <c r="FC53" s="11"/>
      <c r="FD53" s="10"/>
      <c r="FE53" s="7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51"/>
        <v>0</v>
      </c>
    </row>
    <row r="54" spans="1:171" ht="12">
      <c r="A54" s="6"/>
      <c r="B54" s="6"/>
      <c r="C54" s="6"/>
      <c r="D54" s="6" t="s">
        <v>126</v>
      </c>
      <c r="E54" s="3" t="s">
        <v>127</v>
      </c>
      <c r="F54" s="6">
        <f t="shared" si="52"/>
        <v>1</v>
      </c>
      <c r="G54" s="6">
        <f t="shared" si="53"/>
        <v>1</v>
      </c>
      <c r="H54" s="6">
        <f t="shared" si="33"/>
        <v>60</v>
      </c>
      <c r="I54" s="6">
        <f t="shared" si="34"/>
        <v>30</v>
      </c>
      <c r="J54" s="6">
        <f t="shared" si="35"/>
        <v>0</v>
      </c>
      <c r="K54" s="6">
        <f t="shared" si="36"/>
        <v>0</v>
      </c>
      <c r="L54" s="6">
        <f t="shared" si="37"/>
        <v>0</v>
      </c>
      <c r="M54" s="6">
        <f t="shared" si="38"/>
        <v>30</v>
      </c>
      <c r="N54" s="6">
        <f t="shared" si="39"/>
        <v>0</v>
      </c>
      <c r="O54" s="6">
        <f t="shared" si="40"/>
        <v>0</v>
      </c>
      <c r="P54" s="6">
        <f t="shared" si="41"/>
        <v>0</v>
      </c>
      <c r="Q54" s="7">
        <f t="shared" si="42"/>
        <v>4</v>
      </c>
      <c r="R54" s="7">
        <f t="shared" si="43"/>
        <v>2</v>
      </c>
      <c r="S54" s="7">
        <v>2.64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44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45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46"/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47"/>
        <v>0</v>
      </c>
      <c r="CR54" s="11">
        <v>30</v>
      </c>
      <c r="CS54" s="10" t="s">
        <v>68</v>
      </c>
      <c r="CT54" s="11"/>
      <c r="CU54" s="10"/>
      <c r="CV54" s="11"/>
      <c r="CW54" s="10"/>
      <c r="CX54" s="11"/>
      <c r="CY54" s="10"/>
      <c r="CZ54" s="7">
        <v>2</v>
      </c>
      <c r="DA54" s="11">
        <v>30</v>
      </c>
      <c r="DB54" s="10" t="s">
        <v>60</v>
      </c>
      <c r="DC54" s="11"/>
      <c r="DD54" s="10"/>
      <c r="DE54" s="11"/>
      <c r="DF54" s="10"/>
      <c r="DG54" s="11"/>
      <c r="DH54" s="10"/>
      <c r="DI54" s="7">
        <v>2</v>
      </c>
      <c r="DJ54" s="7">
        <f t="shared" si="48"/>
        <v>4</v>
      </c>
      <c r="DK54" s="11"/>
      <c r="DL54" s="10"/>
      <c r="DM54" s="11"/>
      <c r="DN54" s="10"/>
      <c r="DO54" s="11"/>
      <c r="DP54" s="10"/>
      <c r="DQ54" s="11"/>
      <c r="DR54" s="10"/>
      <c r="DS54" s="7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49"/>
        <v>0</v>
      </c>
      <c r="ED54" s="11"/>
      <c r="EE54" s="10"/>
      <c r="EF54" s="11"/>
      <c r="EG54" s="10"/>
      <c r="EH54" s="11"/>
      <c r="EI54" s="10"/>
      <c r="EJ54" s="11"/>
      <c r="EK54" s="10"/>
      <c r="EL54" s="7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50"/>
        <v>0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51"/>
        <v>0</v>
      </c>
    </row>
    <row r="55" spans="1:171" ht="12">
      <c r="A55" s="6"/>
      <c r="B55" s="6"/>
      <c r="C55" s="6"/>
      <c r="D55" s="6" t="s">
        <v>128</v>
      </c>
      <c r="E55" s="3" t="s">
        <v>129</v>
      </c>
      <c r="F55" s="6">
        <f t="shared" si="52"/>
        <v>1</v>
      </c>
      <c r="G55" s="6">
        <f t="shared" si="53"/>
        <v>1</v>
      </c>
      <c r="H55" s="6">
        <f t="shared" si="33"/>
        <v>60</v>
      </c>
      <c r="I55" s="6">
        <f t="shared" si="34"/>
        <v>30</v>
      </c>
      <c r="J55" s="6">
        <f t="shared" si="35"/>
        <v>0</v>
      </c>
      <c r="K55" s="6">
        <f t="shared" si="36"/>
        <v>0</v>
      </c>
      <c r="L55" s="6">
        <f t="shared" si="37"/>
        <v>0</v>
      </c>
      <c r="M55" s="6">
        <f t="shared" si="38"/>
        <v>30</v>
      </c>
      <c r="N55" s="6">
        <f t="shared" si="39"/>
        <v>0</v>
      </c>
      <c r="O55" s="6">
        <f t="shared" si="40"/>
        <v>0</v>
      </c>
      <c r="P55" s="6">
        <f t="shared" si="41"/>
        <v>0</v>
      </c>
      <c r="Q55" s="7">
        <f t="shared" si="42"/>
        <v>4</v>
      </c>
      <c r="R55" s="7">
        <f t="shared" si="43"/>
        <v>2</v>
      </c>
      <c r="S55" s="7">
        <v>2.56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44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45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46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47"/>
        <v>0</v>
      </c>
      <c r="CR55" s="11"/>
      <c r="CS55" s="10"/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48"/>
        <v>0</v>
      </c>
      <c r="DK55" s="11">
        <v>30</v>
      </c>
      <c r="DL55" s="10" t="s">
        <v>68</v>
      </c>
      <c r="DM55" s="11"/>
      <c r="DN55" s="10"/>
      <c r="DO55" s="11"/>
      <c r="DP55" s="10"/>
      <c r="DQ55" s="11"/>
      <c r="DR55" s="10"/>
      <c r="DS55" s="7">
        <v>2</v>
      </c>
      <c r="DT55" s="11">
        <v>30</v>
      </c>
      <c r="DU55" s="10" t="s">
        <v>60</v>
      </c>
      <c r="DV55" s="11"/>
      <c r="DW55" s="10"/>
      <c r="DX55" s="11"/>
      <c r="DY55" s="10"/>
      <c r="DZ55" s="11"/>
      <c r="EA55" s="10"/>
      <c r="EB55" s="7">
        <v>2</v>
      </c>
      <c r="EC55" s="7">
        <f t="shared" si="49"/>
        <v>4</v>
      </c>
      <c r="ED55" s="11"/>
      <c r="EE55" s="10"/>
      <c r="EF55" s="11"/>
      <c r="EG55" s="10"/>
      <c r="EH55" s="11"/>
      <c r="EI55" s="10"/>
      <c r="EJ55" s="11"/>
      <c r="EK55" s="10"/>
      <c r="EL55" s="7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50"/>
        <v>0</v>
      </c>
      <c r="EW55" s="11"/>
      <c r="EX55" s="10"/>
      <c r="EY55" s="11"/>
      <c r="EZ55" s="10"/>
      <c r="FA55" s="11"/>
      <c r="FB55" s="10"/>
      <c r="FC55" s="11"/>
      <c r="FD55" s="10"/>
      <c r="FE55" s="7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51"/>
        <v>0</v>
      </c>
    </row>
    <row r="56" spans="1:171" ht="12">
      <c r="A56" s="6"/>
      <c r="B56" s="6"/>
      <c r="C56" s="6"/>
      <c r="D56" s="6" t="s">
        <v>130</v>
      </c>
      <c r="E56" s="3" t="s">
        <v>131</v>
      </c>
      <c r="F56" s="6">
        <f t="shared" si="52"/>
        <v>0</v>
      </c>
      <c r="G56" s="6">
        <f t="shared" si="53"/>
        <v>2</v>
      </c>
      <c r="H56" s="6">
        <f t="shared" si="33"/>
        <v>60</v>
      </c>
      <c r="I56" s="6">
        <f t="shared" si="34"/>
        <v>30</v>
      </c>
      <c r="J56" s="6">
        <f t="shared" si="35"/>
        <v>0</v>
      </c>
      <c r="K56" s="6">
        <f t="shared" si="36"/>
        <v>0</v>
      </c>
      <c r="L56" s="6">
        <f t="shared" si="37"/>
        <v>0</v>
      </c>
      <c r="M56" s="6">
        <f t="shared" si="38"/>
        <v>30</v>
      </c>
      <c r="N56" s="6">
        <f t="shared" si="39"/>
        <v>0</v>
      </c>
      <c r="O56" s="6">
        <f t="shared" si="40"/>
        <v>0</v>
      </c>
      <c r="P56" s="6">
        <f t="shared" si="41"/>
        <v>0</v>
      </c>
      <c r="Q56" s="7">
        <f t="shared" si="42"/>
        <v>4</v>
      </c>
      <c r="R56" s="7">
        <f t="shared" si="43"/>
        <v>2</v>
      </c>
      <c r="S56" s="7">
        <v>2.48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44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45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46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47"/>
        <v>0</v>
      </c>
      <c r="CR56" s="11"/>
      <c r="CS56" s="10"/>
      <c r="CT56" s="11"/>
      <c r="CU56" s="10"/>
      <c r="CV56" s="11"/>
      <c r="CW56" s="10"/>
      <c r="CX56" s="11"/>
      <c r="CY56" s="10"/>
      <c r="CZ56" s="7"/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48"/>
        <v>0</v>
      </c>
      <c r="DK56" s="11">
        <v>30</v>
      </c>
      <c r="DL56" s="10" t="s">
        <v>60</v>
      </c>
      <c r="DM56" s="11"/>
      <c r="DN56" s="10"/>
      <c r="DO56" s="11"/>
      <c r="DP56" s="10"/>
      <c r="DQ56" s="11"/>
      <c r="DR56" s="10"/>
      <c r="DS56" s="7">
        <v>2</v>
      </c>
      <c r="DT56" s="11">
        <v>30</v>
      </c>
      <c r="DU56" s="10" t="s">
        <v>60</v>
      </c>
      <c r="DV56" s="11"/>
      <c r="DW56" s="10"/>
      <c r="DX56" s="11"/>
      <c r="DY56" s="10"/>
      <c r="DZ56" s="11"/>
      <c r="EA56" s="10"/>
      <c r="EB56" s="7">
        <v>2</v>
      </c>
      <c r="EC56" s="7">
        <f t="shared" si="49"/>
        <v>4</v>
      </c>
      <c r="ED56" s="11"/>
      <c r="EE56" s="10"/>
      <c r="EF56" s="11"/>
      <c r="EG56" s="10"/>
      <c r="EH56" s="11"/>
      <c r="EI56" s="10"/>
      <c r="EJ56" s="11"/>
      <c r="EK56" s="10"/>
      <c r="EL56" s="7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50"/>
        <v>0</v>
      </c>
      <c r="EW56" s="11"/>
      <c r="EX56" s="10"/>
      <c r="EY56" s="11"/>
      <c r="EZ56" s="10"/>
      <c r="FA56" s="11"/>
      <c r="FB56" s="10"/>
      <c r="FC56" s="11"/>
      <c r="FD56" s="10"/>
      <c r="FE56" s="7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51"/>
        <v>0</v>
      </c>
    </row>
    <row r="57" spans="1:171" ht="12">
      <c r="A57" s="6"/>
      <c r="B57" s="6"/>
      <c r="C57" s="6"/>
      <c r="D57" s="6" t="s">
        <v>132</v>
      </c>
      <c r="E57" s="3" t="s">
        <v>133</v>
      </c>
      <c r="F57" s="6">
        <f t="shared" si="52"/>
        <v>0</v>
      </c>
      <c r="G57" s="6">
        <f t="shared" si="53"/>
        <v>2</v>
      </c>
      <c r="H57" s="6">
        <f t="shared" si="33"/>
        <v>30</v>
      </c>
      <c r="I57" s="6">
        <f t="shared" si="34"/>
        <v>15</v>
      </c>
      <c r="J57" s="6">
        <f t="shared" si="35"/>
        <v>15</v>
      </c>
      <c r="K57" s="6">
        <f t="shared" si="36"/>
        <v>0</v>
      </c>
      <c r="L57" s="6">
        <f t="shared" si="37"/>
        <v>0</v>
      </c>
      <c r="M57" s="6">
        <f t="shared" si="38"/>
        <v>0</v>
      </c>
      <c r="N57" s="6">
        <f t="shared" si="39"/>
        <v>0</v>
      </c>
      <c r="O57" s="6">
        <f t="shared" si="40"/>
        <v>0</v>
      </c>
      <c r="P57" s="6">
        <f t="shared" si="41"/>
        <v>0</v>
      </c>
      <c r="Q57" s="7">
        <f t="shared" si="42"/>
        <v>2</v>
      </c>
      <c r="R57" s="7">
        <f t="shared" si="43"/>
        <v>0</v>
      </c>
      <c r="S57" s="7">
        <v>1.4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44"/>
        <v>0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45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46"/>
        <v>0</v>
      </c>
      <c r="BY57" s="11"/>
      <c r="BZ57" s="10"/>
      <c r="CA57" s="11"/>
      <c r="CB57" s="10"/>
      <c r="CC57" s="11"/>
      <c r="CD57" s="10"/>
      <c r="CE57" s="11"/>
      <c r="CF57" s="10"/>
      <c r="CG57" s="7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47"/>
        <v>0</v>
      </c>
      <c r="CR57" s="11"/>
      <c r="CS57" s="10"/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48"/>
        <v>0</v>
      </c>
      <c r="DK57" s="11"/>
      <c r="DL57" s="10"/>
      <c r="DM57" s="11"/>
      <c r="DN57" s="10"/>
      <c r="DO57" s="11"/>
      <c r="DP57" s="10"/>
      <c r="DQ57" s="11"/>
      <c r="DR57" s="10"/>
      <c r="DS57" s="7"/>
      <c r="DT57" s="11"/>
      <c r="DU57" s="10"/>
      <c r="DV57" s="11"/>
      <c r="DW57" s="10"/>
      <c r="DX57" s="11"/>
      <c r="DY57" s="10"/>
      <c r="DZ57" s="11"/>
      <c r="EA57" s="10"/>
      <c r="EB57" s="7"/>
      <c r="EC57" s="7">
        <f t="shared" si="49"/>
        <v>0</v>
      </c>
      <c r="ED57" s="11">
        <v>15</v>
      </c>
      <c r="EE57" s="10" t="s">
        <v>60</v>
      </c>
      <c r="EF57" s="11">
        <v>15</v>
      </c>
      <c r="EG57" s="10" t="s">
        <v>60</v>
      </c>
      <c r="EH57" s="11"/>
      <c r="EI57" s="10"/>
      <c r="EJ57" s="11"/>
      <c r="EK57" s="10"/>
      <c r="EL57" s="7">
        <v>2</v>
      </c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50"/>
        <v>2</v>
      </c>
      <c r="EW57" s="11"/>
      <c r="EX57" s="10"/>
      <c r="EY57" s="11"/>
      <c r="EZ57" s="10"/>
      <c r="FA57" s="11"/>
      <c r="FB57" s="10"/>
      <c r="FC57" s="11"/>
      <c r="FD57" s="10"/>
      <c r="FE57" s="7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51"/>
        <v>0</v>
      </c>
    </row>
    <row r="58" spans="1:171" ht="12">
      <c r="A58" s="6">
        <v>8</v>
      </c>
      <c r="B58" s="6">
        <v>1</v>
      </c>
      <c r="C58" s="6"/>
      <c r="D58" s="6"/>
      <c r="E58" s="3" t="s">
        <v>134</v>
      </c>
      <c r="F58" s="6">
        <f>$B$58*COUNTIF(T58:FM58,"e")</f>
        <v>0</v>
      </c>
      <c r="G58" s="6">
        <f>$B$58*COUNTIF(T58:FM58,"z")</f>
        <v>2</v>
      </c>
      <c r="H58" s="6">
        <f t="shared" si="33"/>
        <v>30</v>
      </c>
      <c r="I58" s="6">
        <f t="shared" si="34"/>
        <v>15</v>
      </c>
      <c r="J58" s="6">
        <f t="shared" si="35"/>
        <v>0</v>
      </c>
      <c r="K58" s="6">
        <f t="shared" si="36"/>
        <v>0</v>
      </c>
      <c r="L58" s="6">
        <f t="shared" si="37"/>
        <v>0</v>
      </c>
      <c r="M58" s="6">
        <f t="shared" si="38"/>
        <v>15</v>
      </c>
      <c r="N58" s="6">
        <f t="shared" si="39"/>
        <v>0</v>
      </c>
      <c r="O58" s="6">
        <f t="shared" si="40"/>
        <v>0</v>
      </c>
      <c r="P58" s="6">
        <f t="shared" si="41"/>
        <v>0</v>
      </c>
      <c r="Q58" s="7">
        <f t="shared" si="42"/>
        <v>2</v>
      </c>
      <c r="R58" s="7">
        <f t="shared" si="43"/>
        <v>1</v>
      </c>
      <c r="S58" s="7">
        <f>$B$58*1.28</f>
        <v>1.28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44"/>
        <v>0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45"/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46"/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47"/>
        <v>0</v>
      </c>
      <c r="CR58" s="11">
        <f>$B$58*15</f>
        <v>15</v>
      </c>
      <c r="CS58" s="10" t="s">
        <v>60</v>
      </c>
      <c r="CT58" s="11"/>
      <c r="CU58" s="10"/>
      <c r="CV58" s="11"/>
      <c r="CW58" s="10"/>
      <c r="CX58" s="11"/>
      <c r="CY58" s="10"/>
      <c r="CZ58" s="7">
        <f>$B$58*1</f>
        <v>1</v>
      </c>
      <c r="DA58" s="11">
        <f>$B$58*15</f>
        <v>15</v>
      </c>
      <c r="DB58" s="10" t="s">
        <v>60</v>
      </c>
      <c r="DC58" s="11"/>
      <c r="DD58" s="10"/>
      <c r="DE58" s="11"/>
      <c r="DF58" s="10"/>
      <c r="DG58" s="11"/>
      <c r="DH58" s="10"/>
      <c r="DI58" s="7">
        <f>$B$58*1</f>
        <v>1</v>
      </c>
      <c r="DJ58" s="7">
        <f t="shared" si="48"/>
        <v>2</v>
      </c>
      <c r="DK58" s="11"/>
      <c r="DL58" s="10"/>
      <c r="DM58" s="11"/>
      <c r="DN58" s="10"/>
      <c r="DO58" s="11"/>
      <c r="DP58" s="10"/>
      <c r="DQ58" s="11"/>
      <c r="DR58" s="10"/>
      <c r="DS58" s="7"/>
      <c r="DT58" s="11"/>
      <c r="DU58" s="10"/>
      <c r="DV58" s="11"/>
      <c r="DW58" s="10"/>
      <c r="DX58" s="11"/>
      <c r="DY58" s="10"/>
      <c r="DZ58" s="11"/>
      <c r="EA58" s="10"/>
      <c r="EB58" s="7"/>
      <c r="EC58" s="7">
        <f t="shared" si="49"/>
        <v>0</v>
      </c>
      <c r="ED58" s="11"/>
      <c r="EE58" s="10"/>
      <c r="EF58" s="11"/>
      <c r="EG58" s="10"/>
      <c r="EH58" s="11"/>
      <c r="EI58" s="10"/>
      <c r="EJ58" s="11"/>
      <c r="EK58" s="10"/>
      <c r="EL58" s="7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50"/>
        <v>0</v>
      </c>
      <c r="EW58" s="11"/>
      <c r="EX58" s="10"/>
      <c r="EY58" s="11"/>
      <c r="EZ58" s="10"/>
      <c r="FA58" s="11"/>
      <c r="FB58" s="10"/>
      <c r="FC58" s="11"/>
      <c r="FD58" s="10"/>
      <c r="FE58" s="7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51"/>
        <v>0</v>
      </c>
    </row>
    <row r="59" spans="1:171" ht="12">
      <c r="A59" s="6">
        <v>9</v>
      </c>
      <c r="B59" s="6">
        <v>1</v>
      </c>
      <c r="C59" s="6"/>
      <c r="D59" s="6"/>
      <c r="E59" s="3" t="s">
        <v>135</v>
      </c>
      <c r="F59" s="6">
        <f>$B$59*COUNTIF(T59:FM59,"e")</f>
        <v>0</v>
      </c>
      <c r="G59" s="6">
        <f>$B$59*COUNTIF(T59:FM59,"z")</f>
        <v>2</v>
      </c>
      <c r="H59" s="6">
        <f t="shared" si="33"/>
        <v>30</v>
      </c>
      <c r="I59" s="6">
        <f t="shared" si="34"/>
        <v>15</v>
      </c>
      <c r="J59" s="6">
        <f t="shared" si="35"/>
        <v>0</v>
      </c>
      <c r="K59" s="6">
        <f t="shared" si="36"/>
        <v>0</v>
      </c>
      <c r="L59" s="6">
        <f t="shared" si="37"/>
        <v>0</v>
      </c>
      <c r="M59" s="6">
        <f t="shared" si="38"/>
        <v>15</v>
      </c>
      <c r="N59" s="6">
        <f t="shared" si="39"/>
        <v>0</v>
      </c>
      <c r="O59" s="6">
        <f t="shared" si="40"/>
        <v>0</v>
      </c>
      <c r="P59" s="6">
        <f t="shared" si="41"/>
        <v>0</v>
      </c>
      <c r="Q59" s="7">
        <f t="shared" si="42"/>
        <v>2</v>
      </c>
      <c r="R59" s="7">
        <f t="shared" si="43"/>
        <v>1</v>
      </c>
      <c r="S59" s="7">
        <f>$B$59*1.28</f>
        <v>1.28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44"/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45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46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47"/>
        <v>0</v>
      </c>
      <c r="CR59" s="11"/>
      <c r="CS59" s="10"/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48"/>
        <v>0</v>
      </c>
      <c r="DK59" s="11">
        <f>$B$59*15</f>
        <v>15</v>
      </c>
      <c r="DL59" s="10" t="s">
        <v>60</v>
      </c>
      <c r="DM59" s="11"/>
      <c r="DN59" s="10"/>
      <c r="DO59" s="11"/>
      <c r="DP59" s="10"/>
      <c r="DQ59" s="11"/>
      <c r="DR59" s="10"/>
      <c r="DS59" s="7">
        <f>$B$59*1</f>
        <v>1</v>
      </c>
      <c r="DT59" s="11">
        <f>$B$59*15</f>
        <v>15</v>
      </c>
      <c r="DU59" s="10" t="s">
        <v>60</v>
      </c>
      <c r="DV59" s="11"/>
      <c r="DW59" s="10"/>
      <c r="DX59" s="11"/>
      <c r="DY59" s="10"/>
      <c r="DZ59" s="11"/>
      <c r="EA59" s="10"/>
      <c r="EB59" s="7">
        <f>$B$59*1</f>
        <v>1</v>
      </c>
      <c r="EC59" s="7">
        <f t="shared" si="49"/>
        <v>2</v>
      </c>
      <c r="ED59" s="11"/>
      <c r="EE59" s="10"/>
      <c r="EF59" s="11"/>
      <c r="EG59" s="10"/>
      <c r="EH59" s="11"/>
      <c r="EI59" s="10"/>
      <c r="EJ59" s="11"/>
      <c r="EK59" s="10"/>
      <c r="EL59" s="7"/>
      <c r="EM59" s="11"/>
      <c r="EN59" s="10"/>
      <c r="EO59" s="11"/>
      <c r="EP59" s="10"/>
      <c r="EQ59" s="11"/>
      <c r="ER59" s="10"/>
      <c r="ES59" s="11"/>
      <c r="ET59" s="10"/>
      <c r="EU59" s="7"/>
      <c r="EV59" s="7">
        <f t="shared" si="50"/>
        <v>0</v>
      </c>
      <c r="EW59" s="11"/>
      <c r="EX59" s="10"/>
      <c r="EY59" s="11"/>
      <c r="EZ59" s="10"/>
      <c r="FA59" s="11"/>
      <c r="FB59" s="10"/>
      <c r="FC59" s="11"/>
      <c r="FD59" s="10"/>
      <c r="FE59" s="7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51"/>
        <v>0</v>
      </c>
    </row>
    <row r="60" spans="1:171" ht="15.75" customHeight="1">
      <c r="A60" s="6"/>
      <c r="B60" s="6"/>
      <c r="C60" s="6"/>
      <c r="D60" s="6"/>
      <c r="E60" s="6" t="s">
        <v>75</v>
      </c>
      <c r="F60" s="6">
        <f aca="true" t="shared" si="54" ref="F60:AK60">SUM(F34:F59)</f>
        <v>9</v>
      </c>
      <c r="G60" s="6">
        <f t="shared" si="54"/>
        <v>46</v>
      </c>
      <c r="H60" s="6">
        <f t="shared" si="54"/>
        <v>1470</v>
      </c>
      <c r="I60" s="6">
        <f t="shared" si="54"/>
        <v>670</v>
      </c>
      <c r="J60" s="6">
        <f t="shared" si="54"/>
        <v>105</v>
      </c>
      <c r="K60" s="6">
        <f t="shared" si="54"/>
        <v>0</v>
      </c>
      <c r="L60" s="6">
        <f t="shared" si="54"/>
        <v>0</v>
      </c>
      <c r="M60" s="6">
        <f t="shared" si="54"/>
        <v>695</v>
      </c>
      <c r="N60" s="6">
        <f t="shared" si="54"/>
        <v>0</v>
      </c>
      <c r="O60" s="6">
        <f t="shared" si="54"/>
        <v>0</v>
      </c>
      <c r="P60" s="6">
        <f t="shared" si="54"/>
        <v>0</v>
      </c>
      <c r="Q60" s="7">
        <f t="shared" si="54"/>
        <v>112</v>
      </c>
      <c r="R60" s="7">
        <f t="shared" si="54"/>
        <v>51.5</v>
      </c>
      <c r="S60" s="7">
        <f t="shared" si="54"/>
        <v>62.96000000000001</v>
      </c>
      <c r="T60" s="11">
        <f t="shared" si="54"/>
        <v>60</v>
      </c>
      <c r="U60" s="10">
        <f t="shared" si="54"/>
        <v>0</v>
      </c>
      <c r="V60" s="11">
        <f t="shared" si="54"/>
        <v>0</v>
      </c>
      <c r="W60" s="10">
        <f t="shared" si="54"/>
        <v>0</v>
      </c>
      <c r="X60" s="11">
        <f t="shared" si="54"/>
        <v>0</v>
      </c>
      <c r="Y60" s="10">
        <f t="shared" si="54"/>
        <v>0</v>
      </c>
      <c r="Z60" s="11">
        <f t="shared" si="54"/>
        <v>0</v>
      </c>
      <c r="AA60" s="10">
        <f t="shared" si="54"/>
        <v>0</v>
      </c>
      <c r="AB60" s="7">
        <f t="shared" si="54"/>
        <v>6</v>
      </c>
      <c r="AC60" s="11">
        <f t="shared" si="54"/>
        <v>60</v>
      </c>
      <c r="AD60" s="10">
        <f t="shared" si="54"/>
        <v>0</v>
      </c>
      <c r="AE60" s="11">
        <f t="shared" si="54"/>
        <v>0</v>
      </c>
      <c r="AF60" s="10">
        <f t="shared" si="54"/>
        <v>0</v>
      </c>
      <c r="AG60" s="11">
        <f t="shared" si="54"/>
        <v>0</v>
      </c>
      <c r="AH60" s="10">
        <f t="shared" si="54"/>
        <v>0</v>
      </c>
      <c r="AI60" s="11">
        <f t="shared" si="54"/>
        <v>0</v>
      </c>
      <c r="AJ60" s="10">
        <f t="shared" si="54"/>
        <v>0</v>
      </c>
      <c r="AK60" s="7">
        <f t="shared" si="54"/>
        <v>6</v>
      </c>
      <c r="AL60" s="7">
        <f aca="true" t="shared" si="55" ref="AL60:BQ60">SUM(AL34:AL59)</f>
        <v>12</v>
      </c>
      <c r="AM60" s="11">
        <f t="shared" si="55"/>
        <v>90</v>
      </c>
      <c r="AN60" s="10">
        <f t="shared" si="55"/>
        <v>0</v>
      </c>
      <c r="AO60" s="11">
        <f t="shared" si="55"/>
        <v>45</v>
      </c>
      <c r="AP60" s="10">
        <f t="shared" si="55"/>
        <v>0</v>
      </c>
      <c r="AQ60" s="11">
        <f t="shared" si="55"/>
        <v>0</v>
      </c>
      <c r="AR60" s="10">
        <f t="shared" si="55"/>
        <v>0</v>
      </c>
      <c r="AS60" s="11">
        <f t="shared" si="55"/>
        <v>0</v>
      </c>
      <c r="AT60" s="10">
        <f t="shared" si="55"/>
        <v>0</v>
      </c>
      <c r="AU60" s="7">
        <f t="shared" si="55"/>
        <v>12</v>
      </c>
      <c r="AV60" s="11">
        <f t="shared" si="55"/>
        <v>60</v>
      </c>
      <c r="AW60" s="10">
        <f t="shared" si="55"/>
        <v>0</v>
      </c>
      <c r="AX60" s="11">
        <f t="shared" si="55"/>
        <v>0</v>
      </c>
      <c r="AY60" s="10">
        <f t="shared" si="55"/>
        <v>0</v>
      </c>
      <c r="AZ60" s="11">
        <f t="shared" si="55"/>
        <v>0</v>
      </c>
      <c r="BA60" s="10">
        <f t="shared" si="55"/>
        <v>0</v>
      </c>
      <c r="BB60" s="11">
        <f t="shared" si="55"/>
        <v>0</v>
      </c>
      <c r="BC60" s="10">
        <f t="shared" si="55"/>
        <v>0</v>
      </c>
      <c r="BD60" s="7">
        <f t="shared" si="55"/>
        <v>4</v>
      </c>
      <c r="BE60" s="7">
        <f t="shared" si="55"/>
        <v>16</v>
      </c>
      <c r="BF60" s="11">
        <f t="shared" si="55"/>
        <v>145</v>
      </c>
      <c r="BG60" s="10">
        <f t="shared" si="55"/>
        <v>0</v>
      </c>
      <c r="BH60" s="11">
        <f t="shared" si="55"/>
        <v>15</v>
      </c>
      <c r="BI60" s="10">
        <f t="shared" si="55"/>
        <v>0</v>
      </c>
      <c r="BJ60" s="11">
        <f t="shared" si="55"/>
        <v>0</v>
      </c>
      <c r="BK60" s="10">
        <f t="shared" si="55"/>
        <v>0</v>
      </c>
      <c r="BL60" s="11">
        <f t="shared" si="55"/>
        <v>0</v>
      </c>
      <c r="BM60" s="10">
        <f t="shared" si="55"/>
        <v>0</v>
      </c>
      <c r="BN60" s="7">
        <f t="shared" si="55"/>
        <v>14</v>
      </c>
      <c r="BO60" s="11">
        <f t="shared" si="55"/>
        <v>170</v>
      </c>
      <c r="BP60" s="10">
        <f t="shared" si="55"/>
        <v>0</v>
      </c>
      <c r="BQ60" s="11">
        <f t="shared" si="55"/>
        <v>0</v>
      </c>
      <c r="BR60" s="10">
        <f aca="true" t="shared" si="56" ref="BR60:CW60">SUM(BR34:BR59)</f>
        <v>0</v>
      </c>
      <c r="BS60" s="11">
        <f t="shared" si="56"/>
        <v>0</v>
      </c>
      <c r="BT60" s="10">
        <f t="shared" si="56"/>
        <v>0</v>
      </c>
      <c r="BU60" s="11">
        <f t="shared" si="56"/>
        <v>0</v>
      </c>
      <c r="BV60" s="10">
        <f t="shared" si="56"/>
        <v>0</v>
      </c>
      <c r="BW60" s="7">
        <f t="shared" si="56"/>
        <v>15</v>
      </c>
      <c r="BX60" s="7">
        <f t="shared" si="56"/>
        <v>29</v>
      </c>
      <c r="BY60" s="11">
        <f t="shared" si="56"/>
        <v>180</v>
      </c>
      <c r="BZ60" s="10">
        <f t="shared" si="56"/>
        <v>0</v>
      </c>
      <c r="CA60" s="11">
        <f t="shared" si="56"/>
        <v>30</v>
      </c>
      <c r="CB60" s="10">
        <f t="shared" si="56"/>
        <v>0</v>
      </c>
      <c r="CC60" s="11">
        <f t="shared" si="56"/>
        <v>0</v>
      </c>
      <c r="CD60" s="10">
        <f t="shared" si="56"/>
        <v>0</v>
      </c>
      <c r="CE60" s="11">
        <f t="shared" si="56"/>
        <v>0</v>
      </c>
      <c r="CF60" s="10">
        <f t="shared" si="56"/>
        <v>0</v>
      </c>
      <c r="CG60" s="7">
        <f t="shared" si="56"/>
        <v>13.5</v>
      </c>
      <c r="CH60" s="11">
        <f t="shared" si="56"/>
        <v>225</v>
      </c>
      <c r="CI60" s="10">
        <f t="shared" si="56"/>
        <v>0</v>
      </c>
      <c r="CJ60" s="11">
        <f t="shared" si="56"/>
        <v>0</v>
      </c>
      <c r="CK60" s="10">
        <f t="shared" si="56"/>
        <v>0</v>
      </c>
      <c r="CL60" s="11">
        <f t="shared" si="56"/>
        <v>0</v>
      </c>
      <c r="CM60" s="10">
        <f t="shared" si="56"/>
        <v>0</v>
      </c>
      <c r="CN60" s="11">
        <f t="shared" si="56"/>
        <v>0</v>
      </c>
      <c r="CO60" s="10">
        <f t="shared" si="56"/>
        <v>0</v>
      </c>
      <c r="CP60" s="7">
        <f t="shared" si="56"/>
        <v>14.5</v>
      </c>
      <c r="CQ60" s="7">
        <f t="shared" si="56"/>
        <v>28</v>
      </c>
      <c r="CR60" s="11">
        <f t="shared" si="56"/>
        <v>105</v>
      </c>
      <c r="CS60" s="10">
        <f t="shared" si="56"/>
        <v>0</v>
      </c>
      <c r="CT60" s="11">
        <f t="shared" si="56"/>
        <v>0</v>
      </c>
      <c r="CU60" s="10">
        <f t="shared" si="56"/>
        <v>0</v>
      </c>
      <c r="CV60" s="11">
        <f t="shared" si="56"/>
        <v>0</v>
      </c>
      <c r="CW60" s="10">
        <f t="shared" si="56"/>
        <v>0</v>
      </c>
      <c r="CX60" s="11">
        <f aca="true" t="shared" si="57" ref="CX60:EC60">SUM(CX34:CX59)</f>
        <v>0</v>
      </c>
      <c r="CY60" s="10">
        <f t="shared" si="57"/>
        <v>0</v>
      </c>
      <c r="CZ60" s="7">
        <f t="shared" si="57"/>
        <v>8</v>
      </c>
      <c r="DA60" s="11">
        <f t="shared" si="57"/>
        <v>105</v>
      </c>
      <c r="DB60" s="10">
        <f t="shared" si="57"/>
        <v>0</v>
      </c>
      <c r="DC60" s="11">
        <f t="shared" si="57"/>
        <v>0</v>
      </c>
      <c r="DD60" s="10">
        <f t="shared" si="57"/>
        <v>0</v>
      </c>
      <c r="DE60" s="11">
        <f t="shared" si="57"/>
        <v>0</v>
      </c>
      <c r="DF60" s="10">
        <f t="shared" si="57"/>
        <v>0</v>
      </c>
      <c r="DG60" s="11">
        <f t="shared" si="57"/>
        <v>0</v>
      </c>
      <c r="DH60" s="10">
        <f t="shared" si="57"/>
        <v>0</v>
      </c>
      <c r="DI60" s="7">
        <f t="shared" si="57"/>
        <v>7</v>
      </c>
      <c r="DJ60" s="7">
        <f t="shared" si="57"/>
        <v>15</v>
      </c>
      <c r="DK60" s="11">
        <f t="shared" si="57"/>
        <v>75</v>
      </c>
      <c r="DL60" s="10">
        <f t="shared" si="57"/>
        <v>0</v>
      </c>
      <c r="DM60" s="11">
        <f t="shared" si="57"/>
        <v>0</v>
      </c>
      <c r="DN60" s="10">
        <f t="shared" si="57"/>
        <v>0</v>
      </c>
      <c r="DO60" s="11">
        <f t="shared" si="57"/>
        <v>0</v>
      </c>
      <c r="DP60" s="10">
        <f t="shared" si="57"/>
        <v>0</v>
      </c>
      <c r="DQ60" s="11">
        <f t="shared" si="57"/>
        <v>0</v>
      </c>
      <c r="DR60" s="10">
        <f t="shared" si="57"/>
        <v>0</v>
      </c>
      <c r="DS60" s="7">
        <f t="shared" si="57"/>
        <v>5</v>
      </c>
      <c r="DT60" s="11">
        <f t="shared" si="57"/>
        <v>75</v>
      </c>
      <c r="DU60" s="10">
        <f t="shared" si="57"/>
        <v>0</v>
      </c>
      <c r="DV60" s="11">
        <f t="shared" si="57"/>
        <v>0</v>
      </c>
      <c r="DW60" s="10">
        <f t="shared" si="57"/>
        <v>0</v>
      </c>
      <c r="DX60" s="11">
        <f t="shared" si="57"/>
        <v>0</v>
      </c>
      <c r="DY60" s="10">
        <f t="shared" si="57"/>
        <v>0</v>
      </c>
      <c r="DZ60" s="11">
        <f t="shared" si="57"/>
        <v>0</v>
      </c>
      <c r="EA60" s="10">
        <f t="shared" si="57"/>
        <v>0</v>
      </c>
      <c r="EB60" s="7">
        <f t="shared" si="57"/>
        <v>5</v>
      </c>
      <c r="EC60" s="7">
        <f t="shared" si="57"/>
        <v>10</v>
      </c>
      <c r="ED60" s="11">
        <f aca="true" t="shared" si="58" ref="ED60:FI60">SUM(ED34:ED59)</f>
        <v>15</v>
      </c>
      <c r="EE60" s="10">
        <f t="shared" si="58"/>
        <v>0</v>
      </c>
      <c r="EF60" s="11">
        <f t="shared" si="58"/>
        <v>15</v>
      </c>
      <c r="EG60" s="10">
        <f t="shared" si="58"/>
        <v>0</v>
      </c>
      <c r="EH60" s="11">
        <f t="shared" si="58"/>
        <v>0</v>
      </c>
      <c r="EI60" s="10">
        <f t="shared" si="58"/>
        <v>0</v>
      </c>
      <c r="EJ60" s="11">
        <f t="shared" si="58"/>
        <v>0</v>
      </c>
      <c r="EK60" s="10">
        <f t="shared" si="58"/>
        <v>0</v>
      </c>
      <c r="EL60" s="7">
        <f t="shared" si="58"/>
        <v>2</v>
      </c>
      <c r="EM60" s="11">
        <f t="shared" si="58"/>
        <v>0</v>
      </c>
      <c r="EN60" s="10">
        <f t="shared" si="58"/>
        <v>0</v>
      </c>
      <c r="EO60" s="11">
        <f t="shared" si="58"/>
        <v>0</v>
      </c>
      <c r="EP60" s="10">
        <f t="shared" si="58"/>
        <v>0</v>
      </c>
      <c r="EQ60" s="11">
        <f t="shared" si="58"/>
        <v>0</v>
      </c>
      <c r="ER60" s="10">
        <f t="shared" si="58"/>
        <v>0</v>
      </c>
      <c r="ES60" s="11">
        <f t="shared" si="58"/>
        <v>0</v>
      </c>
      <c r="ET60" s="10">
        <f t="shared" si="58"/>
        <v>0</v>
      </c>
      <c r="EU60" s="7">
        <f t="shared" si="58"/>
        <v>0</v>
      </c>
      <c r="EV60" s="7">
        <f t="shared" si="58"/>
        <v>2</v>
      </c>
      <c r="EW60" s="11">
        <f t="shared" si="58"/>
        <v>0</v>
      </c>
      <c r="EX60" s="10">
        <f t="shared" si="58"/>
        <v>0</v>
      </c>
      <c r="EY60" s="11">
        <f t="shared" si="58"/>
        <v>0</v>
      </c>
      <c r="EZ60" s="10">
        <f t="shared" si="58"/>
        <v>0</v>
      </c>
      <c r="FA60" s="11">
        <f t="shared" si="58"/>
        <v>0</v>
      </c>
      <c r="FB60" s="10">
        <f t="shared" si="58"/>
        <v>0</v>
      </c>
      <c r="FC60" s="11">
        <f t="shared" si="58"/>
        <v>0</v>
      </c>
      <c r="FD60" s="10">
        <f t="shared" si="58"/>
        <v>0</v>
      </c>
      <c r="FE60" s="7">
        <f t="shared" si="58"/>
        <v>0</v>
      </c>
      <c r="FF60" s="11">
        <f t="shared" si="58"/>
        <v>0</v>
      </c>
      <c r="FG60" s="10">
        <f t="shared" si="58"/>
        <v>0</v>
      </c>
      <c r="FH60" s="11">
        <f t="shared" si="58"/>
        <v>0</v>
      </c>
      <c r="FI60" s="10">
        <f t="shared" si="58"/>
        <v>0</v>
      </c>
      <c r="FJ60" s="11">
        <f aca="true" t="shared" si="59" ref="FJ60:FO60">SUM(FJ34:FJ59)</f>
        <v>0</v>
      </c>
      <c r="FK60" s="10">
        <f t="shared" si="59"/>
        <v>0</v>
      </c>
      <c r="FL60" s="11">
        <f t="shared" si="59"/>
        <v>0</v>
      </c>
      <c r="FM60" s="10">
        <f t="shared" si="59"/>
        <v>0</v>
      </c>
      <c r="FN60" s="7">
        <f t="shared" si="59"/>
        <v>0</v>
      </c>
      <c r="FO60" s="7">
        <f t="shared" si="59"/>
        <v>0</v>
      </c>
    </row>
    <row r="61" spans="1:171" ht="19.5" customHeight="1">
      <c r="A61" s="14" t="s">
        <v>136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4"/>
      <c r="FO61" s="15"/>
    </row>
    <row r="62" spans="1:171" ht="12">
      <c r="A62" s="6"/>
      <c r="B62" s="6"/>
      <c r="C62" s="6"/>
      <c r="D62" s="6" t="s">
        <v>283</v>
      </c>
      <c r="E62" s="3" t="s">
        <v>139</v>
      </c>
      <c r="F62" s="6">
        <f>COUNTIF(T62:FM62,"e")</f>
        <v>0</v>
      </c>
      <c r="G62" s="6">
        <f>COUNTIF(T62:FM62,"z")</f>
        <v>2</v>
      </c>
      <c r="H62" s="6">
        <f aca="true" t="shared" si="60" ref="H62:H73">SUM(I62:P62)</f>
        <v>55</v>
      </c>
      <c r="I62" s="6">
        <f aca="true" t="shared" si="61" ref="I62:I73">T62+AM62+BF62+BY62+CR62+DK62+ED62+EW62</f>
        <v>10</v>
      </c>
      <c r="J62" s="6">
        <f aca="true" t="shared" si="62" ref="J62:J73">V62+AO62+BH62+CA62+CT62+DM62+EF62+EY62</f>
        <v>0</v>
      </c>
      <c r="K62" s="6">
        <f aca="true" t="shared" si="63" ref="K62:K73">X62+AQ62+BJ62+CC62+CV62+DO62+EH62+FA62</f>
        <v>0</v>
      </c>
      <c r="L62" s="6">
        <f aca="true" t="shared" si="64" ref="L62:L73">Z62+AS62+BL62+CE62+CX62+DQ62+EJ62+FC62</f>
        <v>0</v>
      </c>
      <c r="M62" s="6">
        <f aca="true" t="shared" si="65" ref="M62:M73">AC62+AV62+BO62+CH62+DA62+DT62+EM62+FF62</f>
        <v>0</v>
      </c>
      <c r="N62" s="6">
        <f aca="true" t="shared" si="66" ref="N62:N73">AE62+AX62+BQ62+CJ62+DC62+DV62+EO62+FH62</f>
        <v>45</v>
      </c>
      <c r="O62" s="6">
        <f aca="true" t="shared" si="67" ref="O62:O73">AG62+AZ62+BS62+CL62+DE62+DX62+EQ62+FJ62</f>
        <v>0</v>
      </c>
      <c r="P62" s="6">
        <f aca="true" t="shared" si="68" ref="P62:P73">AI62+BB62+BU62+CN62+DG62+DZ62+ES62+FL62</f>
        <v>0</v>
      </c>
      <c r="Q62" s="7">
        <f aca="true" t="shared" si="69" ref="Q62:Q73">AL62+BE62+BX62+CQ62+DJ62+EC62+EV62+FO62</f>
        <v>4</v>
      </c>
      <c r="R62" s="7">
        <f aca="true" t="shared" si="70" ref="R62:R73">AK62+BD62+BW62+CP62+DI62+EB62+EU62+FN62</f>
        <v>3</v>
      </c>
      <c r="S62" s="7">
        <v>2.28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aca="true" t="shared" si="71" ref="AL62:AL73">AB62+AK62</f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aca="true" t="shared" si="72" ref="BE62:BE73">AU62+BD62</f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aca="true" t="shared" si="73" ref="BX62:BX73">BN62+BW62</f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aca="true" t="shared" si="74" ref="CQ62:CQ73">CG62+CP62</f>
        <v>0</v>
      </c>
      <c r="CR62" s="11">
        <v>10</v>
      </c>
      <c r="CS62" s="10" t="s">
        <v>60</v>
      </c>
      <c r="CT62" s="11"/>
      <c r="CU62" s="10"/>
      <c r="CV62" s="11"/>
      <c r="CW62" s="10"/>
      <c r="CX62" s="11"/>
      <c r="CY62" s="10"/>
      <c r="CZ62" s="7">
        <v>1</v>
      </c>
      <c r="DA62" s="11"/>
      <c r="DB62" s="10"/>
      <c r="DC62" s="11">
        <v>45</v>
      </c>
      <c r="DD62" s="10" t="s">
        <v>60</v>
      </c>
      <c r="DE62" s="11"/>
      <c r="DF62" s="10"/>
      <c r="DG62" s="11"/>
      <c r="DH62" s="10"/>
      <c r="DI62" s="7">
        <v>3</v>
      </c>
      <c r="DJ62" s="7">
        <f aca="true" t="shared" si="75" ref="DJ62:DJ73">CZ62+DI62</f>
        <v>4</v>
      </c>
      <c r="DK62" s="11"/>
      <c r="DL62" s="10"/>
      <c r="DM62" s="11"/>
      <c r="DN62" s="10"/>
      <c r="DO62" s="11"/>
      <c r="DP62" s="10"/>
      <c r="DQ62" s="11"/>
      <c r="DR62" s="10"/>
      <c r="DS62" s="7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aca="true" t="shared" si="76" ref="EC62:EC73">DS62+EB62</f>
        <v>0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aca="true" t="shared" si="77" ref="EV62:EV73">EL62+EU62</f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aca="true" t="shared" si="78" ref="FO62:FO73">FE62+FN62</f>
        <v>0</v>
      </c>
    </row>
    <row r="63" spans="1:171" ht="12">
      <c r="A63" s="6"/>
      <c r="B63" s="6"/>
      <c r="C63" s="6"/>
      <c r="D63" s="6" t="s">
        <v>284</v>
      </c>
      <c r="E63" s="3" t="s">
        <v>141</v>
      </c>
      <c r="F63" s="6">
        <f>COUNTIF(T63:FM63,"e")</f>
        <v>0</v>
      </c>
      <c r="G63" s="6">
        <f>COUNTIF(T63:FM63,"z")</f>
        <v>1</v>
      </c>
      <c r="H63" s="6">
        <f t="shared" si="60"/>
        <v>45</v>
      </c>
      <c r="I63" s="6">
        <f t="shared" si="61"/>
        <v>0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0</v>
      </c>
      <c r="N63" s="6">
        <f t="shared" si="66"/>
        <v>45</v>
      </c>
      <c r="O63" s="6">
        <f t="shared" si="67"/>
        <v>0</v>
      </c>
      <c r="P63" s="6">
        <f t="shared" si="68"/>
        <v>0</v>
      </c>
      <c r="Q63" s="7">
        <f t="shared" si="69"/>
        <v>3</v>
      </c>
      <c r="R63" s="7">
        <f t="shared" si="70"/>
        <v>3</v>
      </c>
      <c r="S63" s="7">
        <v>1.8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1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2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3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4"/>
        <v>0</v>
      </c>
      <c r="CR63" s="11"/>
      <c r="CS63" s="10"/>
      <c r="CT63" s="11"/>
      <c r="CU63" s="10"/>
      <c r="CV63" s="11"/>
      <c r="CW63" s="10"/>
      <c r="CX63" s="11"/>
      <c r="CY63" s="10"/>
      <c r="CZ63" s="7"/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75"/>
        <v>0</v>
      </c>
      <c r="DK63" s="11"/>
      <c r="DL63" s="10"/>
      <c r="DM63" s="11"/>
      <c r="DN63" s="10"/>
      <c r="DO63" s="11"/>
      <c r="DP63" s="10"/>
      <c r="DQ63" s="11"/>
      <c r="DR63" s="10"/>
      <c r="DS63" s="7"/>
      <c r="DT63" s="11"/>
      <c r="DU63" s="10"/>
      <c r="DV63" s="11">
        <v>45</v>
      </c>
      <c r="DW63" s="10" t="s">
        <v>60</v>
      </c>
      <c r="DX63" s="11"/>
      <c r="DY63" s="10"/>
      <c r="DZ63" s="11"/>
      <c r="EA63" s="10"/>
      <c r="EB63" s="7">
        <v>3</v>
      </c>
      <c r="EC63" s="7">
        <f t="shared" si="76"/>
        <v>3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77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8"/>
        <v>0</v>
      </c>
    </row>
    <row r="64" spans="1:171" ht="12">
      <c r="A64" s="6"/>
      <c r="B64" s="6"/>
      <c r="C64" s="6"/>
      <c r="D64" s="6" t="s">
        <v>285</v>
      </c>
      <c r="E64" s="3" t="s">
        <v>265</v>
      </c>
      <c r="F64" s="6">
        <f>COUNTIF(T64:FM64,"e")</f>
        <v>0</v>
      </c>
      <c r="G64" s="6">
        <f>COUNTIF(T64:FM64,"z")</f>
        <v>2</v>
      </c>
      <c r="H64" s="6">
        <f t="shared" si="60"/>
        <v>60</v>
      </c>
      <c r="I64" s="6">
        <f t="shared" si="61"/>
        <v>30</v>
      </c>
      <c r="J64" s="6">
        <f t="shared" si="62"/>
        <v>0</v>
      </c>
      <c r="K64" s="6">
        <f t="shared" si="63"/>
        <v>0</v>
      </c>
      <c r="L64" s="6">
        <f t="shared" si="64"/>
        <v>0</v>
      </c>
      <c r="M64" s="6">
        <f t="shared" si="65"/>
        <v>30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7">
        <f t="shared" si="69"/>
        <v>4</v>
      </c>
      <c r="R64" s="7">
        <f t="shared" si="70"/>
        <v>2</v>
      </c>
      <c r="S64" s="7">
        <v>2.48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1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2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73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4"/>
        <v>0</v>
      </c>
      <c r="CR64" s="11">
        <v>30</v>
      </c>
      <c r="CS64" s="10" t="s">
        <v>60</v>
      </c>
      <c r="CT64" s="11"/>
      <c r="CU64" s="10"/>
      <c r="CV64" s="11"/>
      <c r="CW64" s="10"/>
      <c r="CX64" s="11"/>
      <c r="CY64" s="10"/>
      <c r="CZ64" s="7">
        <v>2</v>
      </c>
      <c r="DA64" s="11">
        <v>30</v>
      </c>
      <c r="DB64" s="10" t="s">
        <v>60</v>
      </c>
      <c r="DC64" s="11"/>
      <c r="DD64" s="10"/>
      <c r="DE64" s="11"/>
      <c r="DF64" s="10"/>
      <c r="DG64" s="11"/>
      <c r="DH64" s="10"/>
      <c r="DI64" s="7">
        <v>2</v>
      </c>
      <c r="DJ64" s="7">
        <f t="shared" si="75"/>
        <v>4</v>
      </c>
      <c r="DK64" s="11"/>
      <c r="DL64" s="10"/>
      <c r="DM64" s="11"/>
      <c r="DN64" s="10"/>
      <c r="DO64" s="11"/>
      <c r="DP64" s="10"/>
      <c r="DQ64" s="11"/>
      <c r="DR64" s="10"/>
      <c r="DS64" s="7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76"/>
        <v>0</v>
      </c>
      <c r="ED64" s="11"/>
      <c r="EE64" s="10"/>
      <c r="EF64" s="11"/>
      <c r="EG64" s="10"/>
      <c r="EH64" s="11"/>
      <c r="EI64" s="10"/>
      <c r="EJ64" s="11"/>
      <c r="EK64" s="10"/>
      <c r="EL64" s="7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77"/>
        <v>0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8"/>
        <v>0</v>
      </c>
    </row>
    <row r="65" spans="1:171" ht="12">
      <c r="A65" s="6">
        <v>3</v>
      </c>
      <c r="B65" s="6">
        <v>1</v>
      </c>
      <c r="C65" s="6"/>
      <c r="D65" s="6"/>
      <c r="E65" s="3" t="s">
        <v>144</v>
      </c>
      <c r="F65" s="6">
        <f>$B$65*COUNTIF(T65:FM65,"e")</f>
        <v>0</v>
      </c>
      <c r="G65" s="6">
        <f>$B$65*COUNTIF(T65:FM65,"z")</f>
        <v>2</v>
      </c>
      <c r="H65" s="6">
        <f t="shared" si="60"/>
        <v>60</v>
      </c>
      <c r="I65" s="6">
        <f t="shared" si="61"/>
        <v>30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30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7">
        <f t="shared" si="69"/>
        <v>4</v>
      </c>
      <c r="R65" s="7">
        <f t="shared" si="70"/>
        <v>2</v>
      </c>
      <c r="S65" s="7">
        <f>$B$65*2.58</f>
        <v>2.58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1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2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73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4"/>
        <v>0</v>
      </c>
      <c r="CR65" s="11">
        <f>$B$65*30</f>
        <v>30</v>
      </c>
      <c r="CS65" s="10" t="s">
        <v>60</v>
      </c>
      <c r="CT65" s="11"/>
      <c r="CU65" s="10"/>
      <c r="CV65" s="11"/>
      <c r="CW65" s="10"/>
      <c r="CX65" s="11"/>
      <c r="CY65" s="10"/>
      <c r="CZ65" s="7">
        <f>$B$65*2</f>
        <v>2</v>
      </c>
      <c r="DA65" s="11">
        <f>$B$65*30</f>
        <v>30</v>
      </c>
      <c r="DB65" s="10" t="s">
        <v>60</v>
      </c>
      <c r="DC65" s="11"/>
      <c r="DD65" s="10"/>
      <c r="DE65" s="11"/>
      <c r="DF65" s="10"/>
      <c r="DG65" s="11"/>
      <c r="DH65" s="10"/>
      <c r="DI65" s="7">
        <f>$B$65*2</f>
        <v>2</v>
      </c>
      <c r="DJ65" s="7">
        <f t="shared" si="75"/>
        <v>4</v>
      </c>
      <c r="DK65" s="11"/>
      <c r="DL65" s="10"/>
      <c r="DM65" s="11"/>
      <c r="DN65" s="10"/>
      <c r="DO65" s="11"/>
      <c r="DP65" s="10"/>
      <c r="DQ65" s="11"/>
      <c r="DR65" s="10"/>
      <c r="DS65" s="7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76"/>
        <v>0</v>
      </c>
      <c r="ED65" s="11"/>
      <c r="EE65" s="10"/>
      <c r="EF65" s="11"/>
      <c r="EG65" s="10"/>
      <c r="EH65" s="11"/>
      <c r="EI65" s="10"/>
      <c r="EJ65" s="11"/>
      <c r="EK65" s="10"/>
      <c r="EL65" s="7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77"/>
        <v>0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8"/>
        <v>0</v>
      </c>
    </row>
    <row r="66" spans="1:171" ht="12">
      <c r="A66" s="6"/>
      <c r="B66" s="6"/>
      <c r="C66" s="6"/>
      <c r="D66" s="6" t="s">
        <v>286</v>
      </c>
      <c r="E66" s="3" t="s">
        <v>146</v>
      </c>
      <c r="F66" s="6">
        <f>COUNTIF(T66:FM66,"e")</f>
        <v>0</v>
      </c>
      <c r="G66" s="6">
        <f>COUNTIF(T66:FM66,"z")</f>
        <v>1</v>
      </c>
      <c r="H66" s="6">
        <f t="shared" si="60"/>
        <v>15</v>
      </c>
      <c r="I66" s="6">
        <f t="shared" si="61"/>
        <v>0</v>
      </c>
      <c r="J66" s="6">
        <f t="shared" si="62"/>
        <v>0</v>
      </c>
      <c r="K66" s="6">
        <f t="shared" si="63"/>
        <v>0</v>
      </c>
      <c r="L66" s="6">
        <f t="shared" si="64"/>
        <v>15</v>
      </c>
      <c r="M66" s="6">
        <f t="shared" si="65"/>
        <v>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7">
        <f t="shared" si="69"/>
        <v>1</v>
      </c>
      <c r="R66" s="7">
        <f t="shared" si="70"/>
        <v>0</v>
      </c>
      <c r="S66" s="7">
        <v>0.8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1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2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73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4"/>
        <v>0</v>
      </c>
      <c r="CR66" s="11"/>
      <c r="CS66" s="10"/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75"/>
        <v>0</v>
      </c>
      <c r="DK66" s="11"/>
      <c r="DL66" s="10"/>
      <c r="DM66" s="11"/>
      <c r="DN66" s="10"/>
      <c r="DO66" s="11"/>
      <c r="DP66" s="10"/>
      <c r="DQ66" s="11">
        <v>15</v>
      </c>
      <c r="DR66" s="10" t="s">
        <v>60</v>
      </c>
      <c r="DS66" s="7">
        <v>1</v>
      </c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76"/>
        <v>1</v>
      </c>
      <c r="ED66" s="11"/>
      <c r="EE66" s="10"/>
      <c r="EF66" s="11"/>
      <c r="EG66" s="10"/>
      <c r="EH66" s="11"/>
      <c r="EI66" s="10"/>
      <c r="EJ66" s="11"/>
      <c r="EK66" s="10"/>
      <c r="EL66" s="7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77"/>
        <v>0</v>
      </c>
      <c r="EW66" s="11"/>
      <c r="EX66" s="10"/>
      <c r="EY66" s="11"/>
      <c r="EZ66" s="10"/>
      <c r="FA66" s="11"/>
      <c r="FB66" s="10"/>
      <c r="FC66" s="11"/>
      <c r="FD66" s="10"/>
      <c r="FE66" s="7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8"/>
        <v>0</v>
      </c>
    </row>
    <row r="67" spans="1:171" ht="12">
      <c r="A67" s="6"/>
      <c r="B67" s="6"/>
      <c r="C67" s="6"/>
      <c r="D67" s="6" t="s">
        <v>287</v>
      </c>
      <c r="E67" s="3" t="s">
        <v>288</v>
      </c>
      <c r="F67" s="6">
        <f>COUNTIF(T67:FM67,"e")</f>
        <v>1</v>
      </c>
      <c r="G67" s="6">
        <f>COUNTIF(T67:FM67,"z")</f>
        <v>1</v>
      </c>
      <c r="H67" s="6">
        <f t="shared" si="60"/>
        <v>60</v>
      </c>
      <c r="I67" s="6">
        <f t="shared" si="61"/>
        <v>30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30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7">
        <f t="shared" si="69"/>
        <v>4</v>
      </c>
      <c r="R67" s="7">
        <f t="shared" si="70"/>
        <v>2</v>
      </c>
      <c r="S67" s="7">
        <v>2.7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1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2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73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4"/>
        <v>0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75"/>
        <v>0</v>
      </c>
      <c r="DK67" s="11">
        <v>30</v>
      </c>
      <c r="DL67" s="10" t="s">
        <v>68</v>
      </c>
      <c r="DM67" s="11"/>
      <c r="DN67" s="10"/>
      <c r="DO67" s="11"/>
      <c r="DP67" s="10"/>
      <c r="DQ67" s="11"/>
      <c r="DR67" s="10"/>
      <c r="DS67" s="7">
        <v>2</v>
      </c>
      <c r="DT67" s="11">
        <v>30</v>
      </c>
      <c r="DU67" s="10" t="s">
        <v>60</v>
      </c>
      <c r="DV67" s="11"/>
      <c r="DW67" s="10"/>
      <c r="DX67" s="11"/>
      <c r="DY67" s="10"/>
      <c r="DZ67" s="11"/>
      <c r="EA67" s="10"/>
      <c r="EB67" s="7">
        <v>2</v>
      </c>
      <c r="EC67" s="7">
        <f t="shared" si="76"/>
        <v>4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77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78"/>
        <v>0</v>
      </c>
    </row>
    <row r="68" spans="1:171" ht="12">
      <c r="A68" s="6">
        <v>4</v>
      </c>
      <c r="B68" s="6">
        <v>1</v>
      </c>
      <c r="C68" s="6"/>
      <c r="D68" s="6"/>
      <c r="E68" s="3" t="s">
        <v>149</v>
      </c>
      <c r="F68" s="6">
        <f>$B$68*COUNTIF(T68:FM68,"e")</f>
        <v>0</v>
      </c>
      <c r="G68" s="6">
        <f>$B$68*COUNTIF(T68:FM68,"z")</f>
        <v>2</v>
      </c>
      <c r="H68" s="6">
        <f t="shared" si="60"/>
        <v>60</v>
      </c>
      <c r="I68" s="6">
        <f t="shared" si="61"/>
        <v>30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30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7">
        <f t="shared" si="69"/>
        <v>4</v>
      </c>
      <c r="R68" s="7">
        <f t="shared" si="70"/>
        <v>2</v>
      </c>
      <c r="S68" s="7">
        <f>$B$68*2.5</f>
        <v>2.5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1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2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73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4"/>
        <v>0</v>
      </c>
      <c r="CR68" s="11"/>
      <c r="CS68" s="10"/>
      <c r="CT68" s="11"/>
      <c r="CU68" s="10"/>
      <c r="CV68" s="11"/>
      <c r="CW68" s="10"/>
      <c r="CX68" s="11"/>
      <c r="CY68" s="10"/>
      <c r="CZ68" s="7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75"/>
        <v>0</v>
      </c>
      <c r="DK68" s="11">
        <f>$B$68*30</f>
        <v>30</v>
      </c>
      <c r="DL68" s="10" t="s">
        <v>60</v>
      </c>
      <c r="DM68" s="11"/>
      <c r="DN68" s="10"/>
      <c r="DO68" s="11"/>
      <c r="DP68" s="10"/>
      <c r="DQ68" s="11"/>
      <c r="DR68" s="10"/>
      <c r="DS68" s="7">
        <f>$B$68*2</f>
        <v>2</v>
      </c>
      <c r="DT68" s="11">
        <f>$B$68*30</f>
        <v>30</v>
      </c>
      <c r="DU68" s="10" t="s">
        <v>60</v>
      </c>
      <c r="DV68" s="11"/>
      <c r="DW68" s="10"/>
      <c r="DX68" s="11"/>
      <c r="DY68" s="10"/>
      <c r="DZ68" s="11"/>
      <c r="EA68" s="10"/>
      <c r="EB68" s="7">
        <f>$B$68*2</f>
        <v>2</v>
      </c>
      <c r="EC68" s="7">
        <f t="shared" si="76"/>
        <v>4</v>
      </c>
      <c r="ED68" s="11"/>
      <c r="EE68" s="10"/>
      <c r="EF68" s="11"/>
      <c r="EG68" s="10"/>
      <c r="EH68" s="11"/>
      <c r="EI68" s="10"/>
      <c r="EJ68" s="11"/>
      <c r="EK68" s="10"/>
      <c r="EL68" s="7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77"/>
        <v>0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8"/>
        <v>0</v>
      </c>
    </row>
    <row r="69" spans="1:171" ht="12">
      <c r="A69" s="6">
        <v>5</v>
      </c>
      <c r="B69" s="6">
        <v>1</v>
      </c>
      <c r="C69" s="6"/>
      <c r="D69" s="6"/>
      <c r="E69" s="3" t="s">
        <v>150</v>
      </c>
      <c r="F69" s="6">
        <f>$B$69*COUNTIF(T69:FM69,"e")</f>
        <v>0</v>
      </c>
      <c r="G69" s="6">
        <f>$B$69*COUNTIF(T69:FM69,"z")</f>
        <v>2</v>
      </c>
      <c r="H69" s="6">
        <f t="shared" si="60"/>
        <v>60</v>
      </c>
      <c r="I69" s="6">
        <f t="shared" si="61"/>
        <v>30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30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7">
        <f t="shared" si="69"/>
        <v>4</v>
      </c>
      <c r="R69" s="7">
        <f t="shared" si="70"/>
        <v>2</v>
      </c>
      <c r="S69" s="7">
        <f>$B$69*2.48</f>
        <v>2.48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1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2"/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73"/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4"/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75"/>
        <v>0</v>
      </c>
      <c r="DK69" s="11"/>
      <c r="DL69" s="10"/>
      <c r="DM69" s="11"/>
      <c r="DN69" s="10"/>
      <c r="DO69" s="11"/>
      <c r="DP69" s="10"/>
      <c r="DQ69" s="11"/>
      <c r="DR69" s="10"/>
      <c r="DS69" s="7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76"/>
        <v>0</v>
      </c>
      <c r="ED69" s="11">
        <f>$B$69*30</f>
        <v>30</v>
      </c>
      <c r="EE69" s="10" t="s">
        <v>60</v>
      </c>
      <c r="EF69" s="11"/>
      <c r="EG69" s="10"/>
      <c r="EH69" s="11"/>
      <c r="EI69" s="10"/>
      <c r="EJ69" s="11"/>
      <c r="EK69" s="10"/>
      <c r="EL69" s="7">
        <f>$B$69*2</f>
        <v>2</v>
      </c>
      <c r="EM69" s="11">
        <f>$B$69*30</f>
        <v>30</v>
      </c>
      <c r="EN69" s="10" t="s">
        <v>60</v>
      </c>
      <c r="EO69" s="11"/>
      <c r="EP69" s="10"/>
      <c r="EQ69" s="11"/>
      <c r="ER69" s="10"/>
      <c r="ES69" s="11"/>
      <c r="ET69" s="10"/>
      <c r="EU69" s="7">
        <f>$B$69*2</f>
        <v>2</v>
      </c>
      <c r="EV69" s="7">
        <f t="shared" si="77"/>
        <v>4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8"/>
        <v>0</v>
      </c>
    </row>
    <row r="70" spans="1:171" ht="12">
      <c r="A70" s="6"/>
      <c r="B70" s="6"/>
      <c r="C70" s="6"/>
      <c r="D70" s="6" t="s">
        <v>289</v>
      </c>
      <c r="E70" s="3" t="s">
        <v>152</v>
      </c>
      <c r="F70" s="6">
        <f>COUNTIF(T70:FM70,"e")</f>
        <v>0</v>
      </c>
      <c r="G70" s="6">
        <f>COUNTIF(T70:FM70,"z")</f>
        <v>1</v>
      </c>
      <c r="H70" s="6">
        <f t="shared" si="60"/>
        <v>15</v>
      </c>
      <c r="I70" s="6">
        <f t="shared" si="61"/>
        <v>0</v>
      </c>
      <c r="J70" s="6">
        <f t="shared" si="62"/>
        <v>0</v>
      </c>
      <c r="K70" s="6">
        <f t="shared" si="63"/>
        <v>0</v>
      </c>
      <c r="L70" s="6">
        <f t="shared" si="64"/>
        <v>15</v>
      </c>
      <c r="M70" s="6">
        <f t="shared" si="65"/>
        <v>0</v>
      </c>
      <c r="N70" s="6">
        <f t="shared" si="66"/>
        <v>0</v>
      </c>
      <c r="O70" s="6">
        <f t="shared" si="67"/>
        <v>0</v>
      </c>
      <c r="P70" s="6">
        <f t="shared" si="68"/>
        <v>0</v>
      </c>
      <c r="Q70" s="7">
        <f t="shared" si="69"/>
        <v>1</v>
      </c>
      <c r="R70" s="7">
        <f t="shared" si="70"/>
        <v>0</v>
      </c>
      <c r="S70" s="7">
        <v>0.6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1"/>
        <v>0</v>
      </c>
      <c r="AM70" s="11"/>
      <c r="AN70" s="10"/>
      <c r="AO70" s="11"/>
      <c r="AP70" s="10"/>
      <c r="AQ70" s="11"/>
      <c r="AR70" s="10"/>
      <c r="AS70" s="11"/>
      <c r="AT70" s="10"/>
      <c r="AU70" s="7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2"/>
        <v>0</v>
      </c>
      <c r="BF70" s="11"/>
      <c r="BG70" s="10"/>
      <c r="BH70" s="11"/>
      <c r="BI70" s="10"/>
      <c r="BJ70" s="11"/>
      <c r="BK70" s="10"/>
      <c r="BL70" s="11"/>
      <c r="BM70" s="10"/>
      <c r="BN70" s="7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73"/>
        <v>0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4"/>
        <v>0</v>
      </c>
      <c r="CR70" s="11"/>
      <c r="CS70" s="10"/>
      <c r="CT70" s="11"/>
      <c r="CU70" s="10"/>
      <c r="CV70" s="11"/>
      <c r="CW70" s="10"/>
      <c r="CX70" s="11"/>
      <c r="CY70" s="10"/>
      <c r="CZ70" s="7"/>
      <c r="DA70" s="11"/>
      <c r="DB70" s="10"/>
      <c r="DC70" s="11"/>
      <c r="DD70" s="10"/>
      <c r="DE70" s="11"/>
      <c r="DF70" s="10"/>
      <c r="DG70" s="11"/>
      <c r="DH70" s="10"/>
      <c r="DI70" s="7"/>
      <c r="DJ70" s="7">
        <f t="shared" si="75"/>
        <v>0</v>
      </c>
      <c r="DK70" s="11"/>
      <c r="DL70" s="10"/>
      <c r="DM70" s="11"/>
      <c r="DN70" s="10"/>
      <c r="DO70" s="11"/>
      <c r="DP70" s="10"/>
      <c r="DQ70" s="11"/>
      <c r="DR70" s="10"/>
      <c r="DS70" s="7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76"/>
        <v>0</v>
      </c>
      <c r="ED70" s="11"/>
      <c r="EE70" s="10"/>
      <c r="EF70" s="11"/>
      <c r="EG70" s="10"/>
      <c r="EH70" s="11"/>
      <c r="EI70" s="10"/>
      <c r="EJ70" s="11">
        <v>15</v>
      </c>
      <c r="EK70" s="10" t="s">
        <v>60</v>
      </c>
      <c r="EL70" s="7">
        <v>1</v>
      </c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77"/>
        <v>1</v>
      </c>
      <c r="EW70" s="11"/>
      <c r="EX70" s="10"/>
      <c r="EY70" s="11"/>
      <c r="EZ70" s="10"/>
      <c r="FA70" s="11"/>
      <c r="FB70" s="10"/>
      <c r="FC70" s="11"/>
      <c r="FD70" s="10"/>
      <c r="FE70" s="7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78"/>
        <v>0</v>
      </c>
    </row>
    <row r="71" spans="1:171" ht="12">
      <c r="A71" s="6"/>
      <c r="B71" s="6"/>
      <c r="C71" s="6"/>
      <c r="D71" s="6" t="s">
        <v>290</v>
      </c>
      <c r="E71" s="3" t="s">
        <v>154</v>
      </c>
      <c r="F71" s="6">
        <f>COUNTIF(T71:FM71,"e")</f>
        <v>0</v>
      </c>
      <c r="G71" s="6">
        <f>COUNTIF(T71:FM71,"z")</f>
        <v>1</v>
      </c>
      <c r="H71" s="6">
        <f t="shared" si="60"/>
        <v>0</v>
      </c>
      <c r="I71" s="6">
        <f t="shared" si="61"/>
        <v>0</v>
      </c>
      <c r="J71" s="6">
        <f t="shared" si="62"/>
        <v>0</v>
      </c>
      <c r="K71" s="6">
        <f t="shared" si="63"/>
        <v>0</v>
      </c>
      <c r="L71" s="6">
        <f t="shared" si="64"/>
        <v>0</v>
      </c>
      <c r="M71" s="6">
        <f t="shared" si="65"/>
        <v>0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7">
        <f t="shared" si="69"/>
        <v>15</v>
      </c>
      <c r="R71" s="7">
        <f t="shared" si="70"/>
        <v>15</v>
      </c>
      <c r="S71" s="7">
        <v>0.6</v>
      </c>
      <c r="T71" s="11"/>
      <c r="U71" s="10"/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1"/>
        <v>0</v>
      </c>
      <c r="AM71" s="11"/>
      <c r="AN71" s="10"/>
      <c r="AO71" s="11"/>
      <c r="AP71" s="10"/>
      <c r="AQ71" s="11"/>
      <c r="AR71" s="10"/>
      <c r="AS71" s="11"/>
      <c r="AT71" s="10"/>
      <c r="AU71" s="7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2"/>
        <v>0</v>
      </c>
      <c r="BF71" s="11"/>
      <c r="BG71" s="10"/>
      <c r="BH71" s="11"/>
      <c r="BI71" s="10"/>
      <c r="BJ71" s="11"/>
      <c r="BK71" s="10"/>
      <c r="BL71" s="11"/>
      <c r="BM71" s="10"/>
      <c r="BN71" s="7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73"/>
        <v>0</v>
      </c>
      <c r="BY71" s="11"/>
      <c r="BZ71" s="10"/>
      <c r="CA71" s="11"/>
      <c r="CB71" s="10"/>
      <c r="CC71" s="11"/>
      <c r="CD71" s="10"/>
      <c r="CE71" s="11"/>
      <c r="CF71" s="10"/>
      <c r="CG71" s="7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4"/>
        <v>0</v>
      </c>
      <c r="CR71" s="11"/>
      <c r="CS71" s="10"/>
      <c r="CT71" s="11"/>
      <c r="CU71" s="10"/>
      <c r="CV71" s="11"/>
      <c r="CW71" s="10"/>
      <c r="CX71" s="11"/>
      <c r="CY71" s="10"/>
      <c r="CZ71" s="7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75"/>
        <v>0</v>
      </c>
      <c r="DK71" s="11"/>
      <c r="DL71" s="10"/>
      <c r="DM71" s="11"/>
      <c r="DN71" s="10"/>
      <c r="DO71" s="11"/>
      <c r="DP71" s="10"/>
      <c r="DQ71" s="11"/>
      <c r="DR71" s="10"/>
      <c r="DS71" s="7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76"/>
        <v>0</v>
      </c>
      <c r="ED71" s="11"/>
      <c r="EE71" s="10"/>
      <c r="EF71" s="11"/>
      <c r="EG71" s="10"/>
      <c r="EH71" s="11"/>
      <c r="EI71" s="10"/>
      <c r="EJ71" s="11"/>
      <c r="EK71" s="10"/>
      <c r="EL71" s="7"/>
      <c r="EM71" s="11"/>
      <c r="EN71" s="10"/>
      <c r="EO71" s="11"/>
      <c r="EP71" s="10"/>
      <c r="EQ71" s="11">
        <v>0</v>
      </c>
      <c r="ER71" s="10" t="s">
        <v>60</v>
      </c>
      <c r="ES71" s="11"/>
      <c r="ET71" s="10"/>
      <c r="EU71" s="7">
        <v>15</v>
      </c>
      <c r="EV71" s="7">
        <f t="shared" si="77"/>
        <v>15</v>
      </c>
      <c r="EW71" s="11"/>
      <c r="EX71" s="10"/>
      <c r="EY71" s="11"/>
      <c r="EZ71" s="10"/>
      <c r="FA71" s="11"/>
      <c r="FB71" s="10"/>
      <c r="FC71" s="11"/>
      <c r="FD71" s="10"/>
      <c r="FE71" s="7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78"/>
        <v>0</v>
      </c>
    </row>
    <row r="72" spans="1:171" ht="12">
      <c r="A72" s="6">
        <v>6</v>
      </c>
      <c r="B72" s="6">
        <v>1</v>
      </c>
      <c r="C72" s="6"/>
      <c r="D72" s="6"/>
      <c r="E72" s="3" t="s">
        <v>155</v>
      </c>
      <c r="F72" s="6">
        <f>$B$72*COUNTIF(T72:FM72,"e")</f>
        <v>0</v>
      </c>
      <c r="G72" s="6">
        <f>$B$72*COUNTIF(T72:FM72,"z")</f>
        <v>2</v>
      </c>
      <c r="H72" s="6">
        <f t="shared" si="60"/>
        <v>60</v>
      </c>
      <c r="I72" s="6">
        <f t="shared" si="61"/>
        <v>30</v>
      </c>
      <c r="J72" s="6">
        <f t="shared" si="62"/>
        <v>0</v>
      </c>
      <c r="K72" s="6">
        <f t="shared" si="63"/>
        <v>0</v>
      </c>
      <c r="L72" s="6">
        <f t="shared" si="64"/>
        <v>0</v>
      </c>
      <c r="M72" s="6">
        <f t="shared" si="65"/>
        <v>30</v>
      </c>
      <c r="N72" s="6">
        <f t="shared" si="66"/>
        <v>0</v>
      </c>
      <c r="O72" s="6">
        <f t="shared" si="67"/>
        <v>0</v>
      </c>
      <c r="P72" s="6">
        <f t="shared" si="68"/>
        <v>0</v>
      </c>
      <c r="Q72" s="7">
        <f t="shared" si="69"/>
        <v>3</v>
      </c>
      <c r="R72" s="7">
        <f t="shared" si="70"/>
        <v>1.5</v>
      </c>
      <c r="S72" s="7">
        <f>$B$72*2.48</f>
        <v>2.48</v>
      </c>
      <c r="T72" s="11"/>
      <c r="U72" s="10"/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71"/>
        <v>0</v>
      </c>
      <c r="AM72" s="11"/>
      <c r="AN72" s="10"/>
      <c r="AO72" s="11"/>
      <c r="AP72" s="10"/>
      <c r="AQ72" s="11"/>
      <c r="AR72" s="10"/>
      <c r="AS72" s="11"/>
      <c r="AT72" s="10"/>
      <c r="AU72" s="7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72"/>
        <v>0</v>
      </c>
      <c r="BF72" s="11"/>
      <c r="BG72" s="10"/>
      <c r="BH72" s="11"/>
      <c r="BI72" s="10"/>
      <c r="BJ72" s="11"/>
      <c r="BK72" s="10"/>
      <c r="BL72" s="11"/>
      <c r="BM72" s="10"/>
      <c r="BN72" s="7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73"/>
        <v>0</v>
      </c>
      <c r="BY72" s="11"/>
      <c r="BZ72" s="10"/>
      <c r="CA72" s="11"/>
      <c r="CB72" s="10"/>
      <c r="CC72" s="11"/>
      <c r="CD72" s="10"/>
      <c r="CE72" s="11"/>
      <c r="CF72" s="10"/>
      <c r="CG72" s="7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74"/>
        <v>0</v>
      </c>
      <c r="CR72" s="11"/>
      <c r="CS72" s="10"/>
      <c r="CT72" s="11"/>
      <c r="CU72" s="10"/>
      <c r="CV72" s="11"/>
      <c r="CW72" s="10"/>
      <c r="CX72" s="11"/>
      <c r="CY72" s="10"/>
      <c r="CZ72" s="7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si="75"/>
        <v>0</v>
      </c>
      <c r="DK72" s="11"/>
      <c r="DL72" s="10"/>
      <c r="DM72" s="11"/>
      <c r="DN72" s="10"/>
      <c r="DO72" s="11"/>
      <c r="DP72" s="10"/>
      <c r="DQ72" s="11"/>
      <c r="DR72" s="10"/>
      <c r="DS72" s="7"/>
      <c r="DT72" s="11"/>
      <c r="DU72" s="10"/>
      <c r="DV72" s="11"/>
      <c r="DW72" s="10"/>
      <c r="DX72" s="11"/>
      <c r="DY72" s="10"/>
      <c r="DZ72" s="11"/>
      <c r="EA72" s="10"/>
      <c r="EB72" s="7"/>
      <c r="EC72" s="7">
        <f t="shared" si="76"/>
        <v>0</v>
      </c>
      <c r="ED72" s="11">
        <f>$B$72*30</f>
        <v>30</v>
      </c>
      <c r="EE72" s="10" t="s">
        <v>60</v>
      </c>
      <c r="EF72" s="11"/>
      <c r="EG72" s="10"/>
      <c r="EH72" s="11"/>
      <c r="EI72" s="10"/>
      <c r="EJ72" s="11"/>
      <c r="EK72" s="10"/>
      <c r="EL72" s="7">
        <f>$B$72*1.5</f>
        <v>1.5</v>
      </c>
      <c r="EM72" s="11">
        <f>$B$72*30</f>
        <v>30</v>
      </c>
      <c r="EN72" s="10" t="s">
        <v>60</v>
      </c>
      <c r="EO72" s="11"/>
      <c r="EP72" s="10"/>
      <c r="EQ72" s="11"/>
      <c r="ER72" s="10"/>
      <c r="ES72" s="11"/>
      <c r="ET72" s="10"/>
      <c r="EU72" s="7">
        <f>$B$72*1.5</f>
        <v>1.5</v>
      </c>
      <c r="EV72" s="7">
        <f t="shared" si="77"/>
        <v>3</v>
      </c>
      <c r="EW72" s="11"/>
      <c r="EX72" s="10"/>
      <c r="EY72" s="11"/>
      <c r="EZ72" s="10"/>
      <c r="FA72" s="11"/>
      <c r="FB72" s="10"/>
      <c r="FC72" s="11"/>
      <c r="FD72" s="10"/>
      <c r="FE72" s="7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si="78"/>
        <v>0</v>
      </c>
    </row>
    <row r="73" spans="1:171" ht="12">
      <c r="A73" s="6">
        <v>7</v>
      </c>
      <c r="B73" s="6">
        <v>1</v>
      </c>
      <c r="C73" s="6"/>
      <c r="D73" s="6"/>
      <c r="E73" s="3" t="s">
        <v>156</v>
      </c>
      <c r="F73" s="6">
        <f>$B$73*COUNTIF(T73:FM73,"e")</f>
        <v>0</v>
      </c>
      <c r="G73" s="6">
        <f>$B$73*COUNTIF(T73:FM73,"z")</f>
        <v>2</v>
      </c>
      <c r="H73" s="6">
        <f t="shared" si="60"/>
        <v>60</v>
      </c>
      <c r="I73" s="6">
        <f t="shared" si="61"/>
        <v>30</v>
      </c>
      <c r="J73" s="6">
        <f t="shared" si="62"/>
        <v>0</v>
      </c>
      <c r="K73" s="6">
        <f t="shared" si="63"/>
        <v>0</v>
      </c>
      <c r="L73" s="6">
        <f t="shared" si="64"/>
        <v>0</v>
      </c>
      <c r="M73" s="6">
        <f t="shared" si="65"/>
        <v>30</v>
      </c>
      <c r="N73" s="6">
        <f t="shared" si="66"/>
        <v>0</v>
      </c>
      <c r="O73" s="6">
        <f t="shared" si="67"/>
        <v>0</v>
      </c>
      <c r="P73" s="6">
        <f t="shared" si="68"/>
        <v>0</v>
      </c>
      <c r="Q73" s="7">
        <f t="shared" si="69"/>
        <v>3</v>
      </c>
      <c r="R73" s="7">
        <f t="shared" si="70"/>
        <v>1.5</v>
      </c>
      <c r="S73" s="7">
        <f>$B$73*2.48</f>
        <v>2.48</v>
      </c>
      <c r="T73" s="11"/>
      <c r="U73" s="10"/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71"/>
        <v>0</v>
      </c>
      <c r="AM73" s="11"/>
      <c r="AN73" s="10"/>
      <c r="AO73" s="11"/>
      <c r="AP73" s="10"/>
      <c r="AQ73" s="11"/>
      <c r="AR73" s="10"/>
      <c r="AS73" s="11"/>
      <c r="AT73" s="10"/>
      <c r="AU73" s="7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72"/>
        <v>0</v>
      </c>
      <c r="BF73" s="11"/>
      <c r="BG73" s="10"/>
      <c r="BH73" s="11"/>
      <c r="BI73" s="10"/>
      <c r="BJ73" s="11"/>
      <c r="BK73" s="10"/>
      <c r="BL73" s="11"/>
      <c r="BM73" s="10"/>
      <c r="BN73" s="7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73"/>
        <v>0</v>
      </c>
      <c r="BY73" s="11"/>
      <c r="BZ73" s="10"/>
      <c r="CA73" s="11"/>
      <c r="CB73" s="10"/>
      <c r="CC73" s="11"/>
      <c r="CD73" s="10"/>
      <c r="CE73" s="11"/>
      <c r="CF73" s="10"/>
      <c r="CG73" s="7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74"/>
        <v>0</v>
      </c>
      <c r="CR73" s="11"/>
      <c r="CS73" s="10"/>
      <c r="CT73" s="11"/>
      <c r="CU73" s="10"/>
      <c r="CV73" s="11"/>
      <c r="CW73" s="10"/>
      <c r="CX73" s="11"/>
      <c r="CY73" s="10"/>
      <c r="CZ73" s="7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75"/>
        <v>0</v>
      </c>
      <c r="DK73" s="11"/>
      <c r="DL73" s="10"/>
      <c r="DM73" s="11"/>
      <c r="DN73" s="10"/>
      <c r="DO73" s="11"/>
      <c r="DP73" s="10"/>
      <c r="DQ73" s="11"/>
      <c r="DR73" s="10"/>
      <c r="DS73" s="7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si="76"/>
        <v>0</v>
      </c>
      <c r="ED73" s="11">
        <f>$B$73*30</f>
        <v>30</v>
      </c>
      <c r="EE73" s="10" t="s">
        <v>60</v>
      </c>
      <c r="EF73" s="11"/>
      <c r="EG73" s="10"/>
      <c r="EH73" s="11"/>
      <c r="EI73" s="10"/>
      <c r="EJ73" s="11"/>
      <c r="EK73" s="10"/>
      <c r="EL73" s="7">
        <f>$B$73*1.5</f>
        <v>1.5</v>
      </c>
      <c r="EM73" s="11">
        <f>$B$73*30</f>
        <v>30</v>
      </c>
      <c r="EN73" s="10" t="s">
        <v>60</v>
      </c>
      <c r="EO73" s="11"/>
      <c r="EP73" s="10"/>
      <c r="EQ73" s="11"/>
      <c r="ER73" s="10"/>
      <c r="ES73" s="11"/>
      <c r="ET73" s="10"/>
      <c r="EU73" s="7">
        <f>$B$73*1.5</f>
        <v>1.5</v>
      </c>
      <c r="EV73" s="7">
        <f t="shared" si="77"/>
        <v>3</v>
      </c>
      <c r="EW73" s="11"/>
      <c r="EX73" s="10"/>
      <c r="EY73" s="11"/>
      <c r="EZ73" s="10"/>
      <c r="FA73" s="11"/>
      <c r="FB73" s="10"/>
      <c r="FC73" s="11"/>
      <c r="FD73" s="10"/>
      <c r="FE73" s="7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78"/>
        <v>0</v>
      </c>
    </row>
    <row r="74" spans="1:171" ht="15.75" customHeight="1">
      <c r="A74" s="6"/>
      <c r="B74" s="6"/>
      <c r="C74" s="6"/>
      <c r="D74" s="6"/>
      <c r="E74" s="6" t="s">
        <v>75</v>
      </c>
      <c r="F74" s="6">
        <f aca="true" t="shared" si="79" ref="F74:AK74">SUM(F62:F73)</f>
        <v>1</v>
      </c>
      <c r="G74" s="6">
        <f t="shared" si="79"/>
        <v>19</v>
      </c>
      <c r="H74" s="6">
        <f t="shared" si="79"/>
        <v>550</v>
      </c>
      <c r="I74" s="6">
        <f t="shared" si="79"/>
        <v>220</v>
      </c>
      <c r="J74" s="6">
        <f t="shared" si="79"/>
        <v>0</v>
      </c>
      <c r="K74" s="6">
        <f t="shared" si="79"/>
        <v>0</v>
      </c>
      <c r="L74" s="6">
        <f t="shared" si="79"/>
        <v>30</v>
      </c>
      <c r="M74" s="6">
        <f t="shared" si="79"/>
        <v>210</v>
      </c>
      <c r="N74" s="6">
        <f t="shared" si="79"/>
        <v>90</v>
      </c>
      <c r="O74" s="6">
        <f t="shared" si="79"/>
        <v>0</v>
      </c>
      <c r="P74" s="6">
        <f t="shared" si="79"/>
        <v>0</v>
      </c>
      <c r="Q74" s="7">
        <f t="shared" si="79"/>
        <v>50</v>
      </c>
      <c r="R74" s="7">
        <f t="shared" si="79"/>
        <v>34</v>
      </c>
      <c r="S74" s="7">
        <f t="shared" si="79"/>
        <v>23.780000000000005</v>
      </c>
      <c r="T74" s="11">
        <f t="shared" si="79"/>
        <v>0</v>
      </c>
      <c r="U74" s="10">
        <f t="shared" si="79"/>
        <v>0</v>
      </c>
      <c r="V74" s="11">
        <f t="shared" si="79"/>
        <v>0</v>
      </c>
      <c r="W74" s="10">
        <f t="shared" si="79"/>
        <v>0</v>
      </c>
      <c r="X74" s="11">
        <f t="shared" si="79"/>
        <v>0</v>
      </c>
      <c r="Y74" s="10">
        <f t="shared" si="79"/>
        <v>0</v>
      </c>
      <c r="Z74" s="11">
        <f t="shared" si="79"/>
        <v>0</v>
      </c>
      <c r="AA74" s="10">
        <f t="shared" si="79"/>
        <v>0</v>
      </c>
      <c r="AB74" s="7">
        <f t="shared" si="79"/>
        <v>0</v>
      </c>
      <c r="AC74" s="11">
        <f t="shared" si="79"/>
        <v>0</v>
      </c>
      <c r="AD74" s="10">
        <f t="shared" si="79"/>
        <v>0</v>
      </c>
      <c r="AE74" s="11">
        <f t="shared" si="79"/>
        <v>0</v>
      </c>
      <c r="AF74" s="10">
        <f t="shared" si="79"/>
        <v>0</v>
      </c>
      <c r="AG74" s="11">
        <f t="shared" si="79"/>
        <v>0</v>
      </c>
      <c r="AH74" s="10">
        <f t="shared" si="79"/>
        <v>0</v>
      </c>
      <c r="AI74" s="11">
        <f t="shared" si="79"/>
        <v>0</v>
      </c>
      <c r="AJ74" s="10">
        <f t="shared" si="79"/>
        <v>0</v>
      </c>
      <c r="AK74" s="7">
        <f t="shared" si="79"/>
        <v>0</v>
      </c>
      <c r="AL74" s="7">
        <f aca="true" t="shared" si="80" ref="AL74:BQ74">SUM(AL62:AL73)</f>
        <v>0</v>
      </c>
      <c r="AM74" s="11">
        <f t="shared" si="80"/>
        <v>0</v>
      </c>
      <c r="AN74" s="10">
        <f t="shared" si="80"/>
        <v>0</v>
      </c>
      <c r="AO74" s="11">
        <f t="shared" si="80"/>
        <v>0</v>
      </c>
      <c r="AP74" s="10">
        <f t="shared" si="80"/>
        <v>0</v>
      </c>
      <c r="AQ74" s="11">
        <f t="shared" si="80"/>
        <v>0</v>
      </c>
      <c r="AR74" s="10">
        <f t="shared" si="80"/>
        <v>0</v>
      </c>
      <c r="AS74" s="11">
        <f t="shared" si="80"/>
        <v>0</v>
      </c>
      <c r="AT74" s="10">
        <f t="shared" si="80"/>
        <v>0</v>
      </c>
      <c r="AU74" s="7">
        <f t="shared" si="80"/>
        <v>0</v>
      </c>
      <c r="AV74" s="11">
        <f t="shared" si="80"/>
        <v>0</v>
      </c>
      <c r="AW74" s="10">
        <f t="shared" si="80"/>
        <v>0</v>
      </c>
      <c r="AX74" s="11">
        <f t="shared" si="80"/>
        <v>0</v>
      </c>
      <c r="AY74" s="10">
        <f t="shared" si="80"/>
        <v>0</v>
      </c>
      <c r="AZ74" s="11">
        <f t="shared" si="80"/>
        <v>0</v>
      </c>
      <c r="BA74" s="10">
        <f t="shared" si="80"/>
        <v>0</v>
      </c>
      <c r="BB74" s="11">
        <f t="shared" si="80"/>
        <v>0</v>
      </c>
      <c r="BC74" s="10">
        <f t="shared" si="80"/>
        <v>0</v>
      </c>
      <c r="BD74" s="7">
        <f t="shared" si="80"/>
        <v>0</v>
      </c>
      <c r="BE74" s="7">
        <f t="shared" si="80"/>
        <v>0</v>
      </c>
      <c r="BF74" s="11">
        <f t="shared" si="80"/>
        <v>0</v>
      </c>
      <c r="BG74" s="10">
        <f t="shared" si="80"/>
        <v>0</v>
      </c>
      <c r="BH74" s="11">
        <f t="shared" si="80"/>
        <v>0</v>
      </c>
      <c r="BI74" s="10">
        <f t="shared" si="80"/>
        <v>0</v>
      </c>
      <c r="BJ74" s="11">
        <f t="shared" si="80"/>
        <v>0</v>
      </c>
      <c r="BK74" s="10">
        <f t="shared" si="80"/>
        <v>0</v>
      </c>
      <c r="BL74" s="11">
        <f t="shared" si="80"/>
        <v>0</v>
      </c>
      <c r="BM74" s="10">
        <f t="shared" si="80"/>
        <v>0</v>
      </c>
      <c r="BN74" s="7">
        <f t="shared" si="80"/>
        <v>0</v>
      </c>
      <c r="BO74" s="11">
        <f t="shared" si="80"/>
        <v>0</v>
      </c>
      <c r="BP74" s="10">
        <f t="shared" si="80"/>
        <v>0</v>
      </c>
      <c r="BQ74" s="11">
        <f t="shared" si="80"/>
        <v>0</v>
      </c>
      <c r="BR74" s="10">
        <f aca="true" t="shared" si="81" ref="BR74:CW74">SUM(BR62:BR73)</f>
        <v>0</v>
      </c>
      <c r="BS74" s="11">
        <f t="shared" si="81"/>
        <v>0</v>
      </c>
      <c r="BT74" s="10">
        <f t="shared" si="81"/>
        <v>0</v>
      </c>
      <c r="BU74" s="11">
        <f t="shared" si="81"/>
        <v>0</v>
      </c>
      <c r="BV74" s="10">
        <f t="shared" si="81"/>
        <v>0</v>
      </c>
      <c r="BW74" s="7">
        <f t="shared" si="81"/>
        <v>0</v>
      </c>
      <c r="BX74" s="7">
        <f t="shared" si="81"/>
        <v>0</v>
      </c>
      <c r="BY74" s="11">
        <f t="shared" si="81"/>
        <v>0</v>
      </c>
      <c r="BZ74" s="10">
        <f t="shared" si="81"/>
        <v>0</v>
      </c>
      <c r="CA74" s="11">
        <f t="shared" si="81"/>
        <v>0</v>
      </c>
      <c r="CB74" s="10">
        <f t="shared" si="81"/>
        <v>0</v>
      </c>
      <c r="CC74" s="11">
        <f t="shared" si="81"/>
        <v>0</v>
      </c>
      <c r="CD74" s="10">
        <f t="shared" si="81"/>
        <v>0</v>
      </c>
      <c r="CE74" s="11">
        <f t="shared" si="81"/>
        <v>0</v>
      </c>
      <c r="CF74" s="10">
        <f t="shared" si="81"/>
        <v>0</v>
      </c>
      <c r="CG74" s="7">
        <f t="shared" si="81"/>
        <v>0</v>
      </c>
      <c r="CH74" s="11">
        <f t="shared" si="81"/>
        <v>0</v>
      </c>
      <c r="CI74" s="10">
        <f t="shared" si="81"/>
        <v>0</v>
      </c>
      <c r="CJ74" s="11">
        <f t="shared" si="81"/>
        <v>0</v>
      </c>
      <c r="CK74" s="10">
        <f t="shared" si="81"/>
        <v>0</v>
      </c>
      <c r="CL74" s="11">
        <f t="shared" si="81"/>
        <v>0</v>
      </c>
      <c r="CM74" s="10">
        <f t="shared" si="81"/>
        <v>0</v>
      </c>
      <c r="CN74" s="11">
        <f t="shared" si="81"/>
        <v>0</v>
      </c>
      <c r="CO74" s="10">
        <f t="shared" si="81"/>
        <v>0</v>
      </c>
      <c r="CP74" s="7">
        <f t="shared" si="81"/>
        <v>0</v>
      </c>
      <c r="CQ74" s="7">
        <f t="shared" si="81"/>
        <v>0</v>
      </c>
      <c r="CR74" s="11">
        <f t="shared" si="81"/>
        <v>70</v>
      </c>
      <c r="CS74" s="10">
        <f t="shared" si="81"/>
        <v>0</v>
      </c>
      <c r="CT74" s="11">
        <f t="shared" si="81"/>
        <v>0</v>
      </c>
      <c r="CU74" s="10">
        <f t="shared" si="81"/>
        <v>0</v>
      </c>
      <c r="CV74" s="11">
        <f t="shared" si="81"/>
        <v>0</v>
      </c>
      <c r="CW74" s="10">
        <f t="shared" si="81"/>
        <v>0</v>
      </c>
      <c r="CX74" s="11">
        <f aca="true" t="shared" si="82" ref="CX74:EC74">SUM(CX62:CX73)</f>
        <v>0</v>
      </c>
      <c r="CY74" s="10">
        <f t="shared" si="82"/>
        <v>0</v>
      </c>
      <c r="CZ74" s="7">
        <f t="shared" si="82"/>
        <v>5</v>
      </c>
      <c r="DA74" s="11">
        <f t="shared" si="82"/>
        <v>60</v>
      </c>
      <c r="DB74" s="10">
        <f t="shared" si="82"/>
        <v>0</v>
      </c>
      <c r="DC74" s="11">
        <f t="shared" si="82"/>
        <v>45</v>
      </c>
      <c r="DD74" s="10">
        <f t="shared" si="82"/>
        <v>0</v>
      </c>
      <c r="DE74" s="11">
        <f t="shared" si="82"/>
        <v>0</v>
      </c>
      <c r="DF74" s="10">
        <f t="shared" si="82"/>
        <v>0</v>
      </c>
      <c r="DG74" s="11">
        <f t="shared" si="82"/>
        <v>0</v>
      </c>
      <c r="DH74" s="10">
        <f t="shared" si="82"/>
        <v>0</v>
      </c>
      <c r="DI74" s="7">
        <f t="shared" si="82"/>
        <v>7</v>
      </c>
      <c r="DJ74" s="7">
        <f t="shared" si="82"/>
        <v>12</v>
      </c>
      <c r="DK74" s="11">
        <f t="shared" si="82"/>
        <v>60</v>
      </c>
      <c r="DL74" s="10">
        <f t="shared" si="82"/>
        <v>0</v>
      </c>
      <c r="DM74" s="11">
        <f t="shared" si="82"/>
        <v>0</v>
      </c>
      <c r="DN74" s="10">
        <f t="shared" si="82"/>
        <v>0</v>
      </c>
      <c r="DO74" s="11">
        <f t="shared" si="82"/>
        <v>0</v>
      </c>
      <c r="DP74" s="10">
        <f t="shared" si="82"/>
        <v>0</v>
      </c>
      <c r="DQ74" s="11">
        <f t="shared" si="82"/>
        <v>15</v>
      </c>
      <c r="DR74" s="10">
        <f t="shared" si="82"/>
        <v>0</v>
      </c>
      <c r="DS74" s="7">
        <f t="shared" si="82"/>
        <v>5</v>
      </c>
      <c r="DT74" s="11">
        <f t="shared" si="82"/>
        <v>60</v>
      </c>
      <c r="DU74" s="10">
        <f t="shared" si="82"/>
        <v>0</v>
      </c>
      <c r="DV74" s="11">
        <f t="shared" si="82"/>
        <v>45</v>
      </c>
      <c r="DW74" s="10">
        <f t="shared" si="82"/>
        <v>0</v>
      </c>
      <c r="DX74" s="11">
        <f t="shared" si="82"/>
        <v>0</v>
      </c>
      <c r="DY74" s="10">
        <f t="shared" si="82"/>
        <v>0</v>
      </c>
      <c r="DZ74" s="11">
        <f t="shared" si="82"/>
        <v>0</v>
      </c>
      <c r="EA74" s="10">
        <f t="shared" si="82"/>
        <v>0</v>
      </c>
      <c r="EB74" s="7">
        <f t="shared" si="82"/>
        <v>7</v>
      </c>
      <c r="EC74" s="7">
        <f t="shared" si="82"/>
        <v>12</v>
      </c>
      <c r="ED74" s="11">
        <f aca="true" t="shared" si="83" ref="ED74:FI74">SUM(ED62:ED73)</f>
        <v>90</v>
      </c>
      <c r="EE74" s="10">
        <f t="shared" si="83"/>
        <v>0</v>
      </c>
      <c r="EF74" s="11">
        <f t="shared" si="83"/>
        <v>0</v>
      </c>
      <c r="EG74" s="10">
        <f t="shared" si="83"/>
        <v>0</v>
      </c>
      <c r="EH74" s="11">
        <f t="shared" si="83"/>
        <v>0</v>
      </c>
      <c r="EI74" s="10">
        <f t="shared" si="83"/>
        <v>0</v>
      </c>
      <c r="EJ74" s="11">
        <f t="shared" si="83"/>
        <v>15</v>
      </c>
      <c r="EK74" s="10">
        <f t="shared" si="83"/>
        <v>0</v>
      </c>
      <c r="EL74" s="7">
        <f t="shared" si="83"/>
        <v>6</v>
      </c>
      <c r="EM74" s="11">
        <f t="shared" si="83"/>
        <v>90</v>
      </c>
      <c r="EN74" s="10">
        <f t="shared" si="83"/>
        <v>0</v>
      </c>
      <c r="EO74" s="11">
        <f t="shared" si="83"/>
        <v>0</v>
      </c>
      <c r="EP74" s="10">
        <f t="shared" si="83"/>
        <v>0</v>
      </c>
      <c r="EQ74" s="11">
        <f t="shared" si="83"/>
        <v>0</v>
      </c>
      <c r="ER74" s="10">
        <f t="shared" si="83"/>
        <v>0</v>
      </c>
      <c r="ES74" s="11">
        <f t="shared" si="83"/>
        <v>0</v>
      </c>
      <c r="ET74" s="10">
        <f t="shared" si="83"/>
        <v>0</v>
      </c>
      <c r="EU74" s="7">
        <f t="shared" si="83"/>
        <v>20</v>
      </c>
      <c r="EV74" s="7">
        <f t="shared" si="83"/>
        <v>26</v>
      </c>
      <c r="EW74" s="11">
        <f t="shared" si="83"/>
        <v>0</v>
      </c>
      <c r="EX74" s="10">
        <f t="shared" si="83"/>
        <v>0</v>
      </c>
      <c r="EY74" s="11">
        <f t="shared" si="83"/>
        <v>0</v>
      </c>
      <c r="EZ74" s="10">
        <f t="shared" si="83"/>
        <v>0</v>
      </c>
      <c r="FA74" s="11">
        <f t="shared" si="83"/>
        <v>0</v>
      </c>
      <c r="FB74" s="10">
        <f t="shared" si="83"/>
        <v>0</v>
      </c>
      <c r="FC74" s="11">
        <f t="shared" si="83"/>
        <v>0</v>
      </c>
      <c r="FD74" s="10">
        <f t="shared" si="83"/>
        <v>0</v>
      </c>
      <c r="FE74" s="7">
        <f t="shared" si="83"/>
        <v>0</v>
      </c>
      <c r="FF74" s="11">
        <f t="shared" si="83"/>
        <v>0</v>
      </c>
      <c r="FG74" s="10">
        <f t="shared" si="83"/>
        <v>0</v>
      </c>
      <c r="FH74" s="11">
        <f t="shared" si="83"/>
        <v>0</v>
      </c>
      <c r="FI74" s="10">
        <f t="shared" si="83"/>
        <v>0</v>
      </c>
      <c r="FJ74" s="11">
        <f aca="true" t="shared" si="84" ref="FJ74:FO74">SUM(FJ62:FJ73)</f>
        <v>0</v>
      </c>
      <c r="FK74" s="10">
        <f t="shared" si="84"/>
        <v>0</v>
      </c>
      <c r="FL74" s="11">
        <f t="shared" si="84"/>
        <v>0</v>
      </c>
      <c r="FM74" s="10">
        <f t="shared" si="84"/>
        <v>0</v>
      </c>
      <c r="FN74" s="7">
        <f t="shared" si="84"/>
        <v>0</v>
      </c>
      <c r="FO74" s="7">
        <f t="shared" si="84"/>
        <v>0</v>
      </c>
    </row>
    <row r="75" spans="1:171" ht="19.5" customHeight="1">
      <c r="A75" s="14" t="s">
        <v>157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4"/>
      <c r="FO75" s="15"/>
    </row>
    <row r="76" spans="1:171" ht="12">
      <c r="A76" s="13">
        <v>10</v>
      </c>
      <c r="B76" s="13">
        <v>1</v>
      </c>
      <c r="C76" s="13"/>
      <c r="D76" s="6" t="s">
        <v>158</v>
      </c>
      <c r="E76" s="3" t="s">
        <v>159</v>
      </c>
      <c r="F76" s="6">
        <f aca="true" t="shared" si="85" ref="F76:F109">COUNTIF(T76:FM76,"e")</f>
        <v>0</v>
      </c>
      <c r="G76" s="6">
        <f aca="true" t="shared" si="86" ref="G76:G109">COUNTIF(T76:FM76,"z")</f>
        <v>1</v>
      </c>
      <c r="H76" s="6">
        <f aca="true" t="shared" si="87" ref="H76:H109">SUM(I76:P76)</f>
        <v>30</v>
      </c>
      <c r="I76" s="6">
        <f aca="true" t="shared" si="88" ref="I76:I109">T76+AM76+BF76+BY76+CR76+DK76+ED76+EW76</f>
        <v>0</v>
      </c>
      <c r="J76" s="6">
        <f aca="true" t="shared" si="89" ref="J76:J109">V76+AO76+BH76+CA76+CT76+DM76+EF76+EY76</f>
        <v>0</v>
      </c>
      <c r="K76" s="6">
        <f aca="true" t="shared" si="90" ref="K76:K109">X76+AQ76+BJ76+CC76+CV76+DO76+EH76+FA76</f>
        <v>30</v>
      </c>
      <c r="L76" s="6">
        <f aca="true" t="shared" si="91" ref="L76:L109">Z76+AS76+BL76+CE76+CX76+DQ76+EJ76+FC76</f>
        <v>0</v>
      </c>
      <c r="M76" s="6">
        <f aca="true" t="shared" si="92" ref="M76:M109">AC76+AV76+BO76+CH76+DA76+DT76+EM76+FF76</f>
        <v>0</v>
      </c>
      <c r="N76" s="6">
        <f aca="true" t="shared" si="93" ref="N76:N109">AE76+AX76+BQ76+CJ76+DC76+DV76+EO76+FH76</f>
        <v>0</v>
      </c>
      <c r="O76" s="6">
        <f aca="true" t="shared" si="94" ref="O76:O109">AG76+AZ76+BS76+CL76+DE76+DX76+EQ76+FJ76</f>
        <v>0</v>
      </c>
      <c r="P76" s="6">
        <f aca="true" t="shared" si="95" ref="P76:P109">AI76+BB76+BU76+CN76+DG76+DZ76+ES76+FL76</f>
        <v>0</v>
      </c>
      <c r="Q76" s="7">
        <f aca="true" t="shared" si="96" ref="Q76:Q109">AL76+BE76+BX76+CQ76+DJ76+EC76+EV76+FO76</f>
        <v>2</v>
      </c>
      <c r="R76" s="7">
        <f aca="true" t="shared" si="97" ref="R76:R109">AK76+BD76+BW76+CP76+DI76+EB76+EU76+FN76</f>
        <v>0</v>
      </c>
      <c r="S76" s="7">
        <v>1.32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aca="true" t="shared" si="98" ref="AL76:AL109">AB76+AK76</f>
        <v>0</v>
      </c>
      <c r="AM76" s="11"/>
      <c r="AN76" s="10"/>
      <c r="AO76" s="11"/>
      <c r="AP76" s="10"/>
      <c r="AQ76" s="11"/>
      <c r="AR76" s="10"/>
      <c r="AS76" s="11"/>
      <c r="AT76" s="10"/>
      <c r="AU76" s="7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aca="true" t="shared" si="99" ref="BE76:BE109">AU76+BD76</f>
        <v>0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aca="true" t="shared" si="100" ref="BX76:BX109">BN76+BW76</f>
        <v>0</v>
      </c>
      <c r="BY76" s="11"/>
      <c r="BZ76" s="10"/>
      <c r="CA76" s="11"/>
      <c r="CB76" s="10"/>
      <c r="CC76" s="11">
        <v>30</v>
      </c>
      <c r="CD76" s="10" t="s">
        <v>60</v>
      </c>
      <c r="CE76" s="11"/>
      <c r="CF76" s="10"/>
      <c r="CG76" s="7">
        <v>2</v>
      </c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aca="true" t="shared" si="101" ref="CQ76:CQ109">CG76+CP76</f>
        <v>2</v>
      </c>
      <c r="CR76" s="11"/>
      <c r="CS76" s="10"/>
      <c r="CT76" s="11"/>
      <c r="CU76" s="10"/>
      <c r="CV76" s="11"/>
      <c r="CW76" s="10"/>
      <c r="CX76" s="11"/>
      <c r="CY76" s="10"/>
      <c r="CZ76" s="7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aca="true" t="shared" si="102" ref="DJ76:DJ109">CZ76+DI76</f>
        <v>0</v>
      </c>
      <c r="DK76" s="11"/>
      <c r="DL76" s="10"/>
      <c r="DM76" s="11"/>
      <c r="DN76" s="10"/>
      <c r="DO76" s="11"/>
      <c r="DP76" s="10"/>
      <c r="DQ76" s="11"/>
      <c r="DR76" s="10"/>
      <c r="DS76" s="7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aca="true" t="shared" si="103" ref="EC76:EC109">DS76+EB76</f>
        <v>0</v>
      </c>
      <c r="ED76" s="11"/>
      <c r="EE76" s="10"/>
      <c r="EF76" s="11"/>
      <c r="EG76" s="10"/>
      <c r="EH76" s="11"/>
      <c r="EI76" s="10"/>
      <c r="EJ76" s="11"/>
      <c r="EK76" s="10"/>
      <c r="EL76" s="7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aca="true" t="shared" si="104" ref="EV76:EV109">EL76+EU76</f>
        <v>0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aca="true" t="shared" si="105" ref="FO76:FO109">FE76+FN76</f>
        <v>0</v>
      </c>
    </row>
    <row r="77" spans="1:171" ht="12">
      <c r="A77" s="13">
        <v>10</v>
      </c>
      <c r="B77" s="13">
        <v>1</v>
      </c>
      <c r="C77" s="13"/>
      <c r="D77" s="6" t="s">
        <v>160</v>
      </c>
      <c r="E77" s="3" t="s">
        <v>161</v>
      </c>
      <c r="F77" s="6">
        <f t="shared" si="85"/>
        <v>0</v>
      </c>
      <c r="G77" s="6">
        <f t="shared" si="86"/>
        <v>1</v>
      </c>
      <c r="H77" s="6">
        <f t="shared" si="87"/>
        <v>30</v>
      </c>
      <c r="I77" s="6">
        <f t="shared" si="88"/>
        <v>0</v>
      </c>
      <c r="J77" s="6">
        <f t="shared" si="89"/>
        <v>0</v>
      </c>
      <c r="K77" s="6">
        <f t="shared" si="90"/>
        <v>30</v>
      </c>
      <c r="L77" s="6">
        <f t="shared" si="91"/>
        <v>0</v>
      </c>
      <c r="M77" s="6">
        <f t="shared" si="92"/>
        <v>0</v>
      </c>
      <c r="N77" s="6">
        <f t="shared" si="93"/>
        <v>0</v>
      </c>
      <c r="O77" s="6">
        <f t="shared" si="94"/>
        <v>0</v>
      </c>
      <c r="P77" s="6">
        <f t="shared" si="95"/>
        <v>0</v>
      </c>
      <c r="Q77" s="7">
        <f t="shared" si="96"/>
        <v>2</v>
      </c>
      <c r="R77" s="7">
        <f t="shared" si="97"/>
        <v>0</v>
      </c>
      <c r="S77" s="7">
        <v>1.3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98"/>
        <v>0</v>
      </c>
      <c r="AM77" s="11"/>
      <c r="AN77" s="10"/>
      <c r="AO77" s="11"/>
      <c r="AP77" s="10"/>
      <c r="AQ77" s="11"/>
      <c r="AR77" s="10"/>
      <c r="AS77" s="11"/>
      <c r="AT77" s="10"/>
      <c r="AU77" s="7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99"/>
        <v>0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100"/>
        <v>0</v>
      </c>
      <c r="BY77" s="11"/>
      <c r="BZ77" s="10"/>
      <c r="CA77" s="11"/>
      <c r="CB77" s="10"/>
      <c r="CC77" s="11">
        <v>30</v>
      </c>
      <c r="CD77" s="10" t="s">
        <v>60</v>
      </c>
      <c r="CE77" s="11"/>
      <c r="CF77" s="10"/>
      <c r="CG77" s="7">
        <v>2</v>
      </c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101"/>
        <v>2</v>
      </c>
      <c r="CR77" s="11"/>
      <c r="CS77" s="10"/>
      <c r="CT77" s="11"/>
      <c r="CU77" s="10"/>
      <c r="CV77" s="11"/>
      <c r="CW77" s="10"/>
      <c r="CX77" s="11"/>
      <c r="CY77" s="10"/>
      <c r="CZ77" s="7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102"/>
        <v>0</v>
      </c>
      <c r="DK77" s="11"/>
      <c r="DL77" s="10"/>
      <c r="DM77" s="11"/>
      <c r="DN77" s="10"/>
      <c r="DO77" s="11"/>
      <c r="DP77" s="10"/>
      <c r="DQ77" s="11"/>
      <c r="DR77" s="10"/>
      <c r="DS77" s="7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103"/>
        <v>0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104"/>
        <v>0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105"/>
        <v>0</v>
      </c>
    </row>
    <row r="78" spans="1:171" ht="12">
      <c r="A78" s="13">
        <v>11</v>
      </c>
      <c r="B78" s="13">
        <v>1</v>
      </c>
      <c r="C78" s="13"/>
      <c r="D78" s="6" t="s">
        <v>162</v>
      </c>
      <c r="E78" s="3" t="s">
        <v>163</v>
      </c>
      <c r="F78" s="6">
        <f t="shared" si="85"/>
        <v>0</v>
      </c>
      <c r="G78" s="6">
        <f t="shared" si="86"/>
        <v>1</v>
      </c>
      <c r="H78" s="6">
        <f t="shared" si="87"/>
        <v>60</v>
      </c>
      <c r="I78" s="6">
        <f t="shared" si="88"/>
        <v>0</v>
      </c>
      <c r="J78" s="6">
        <f t="shared" si="89"/>
        <v>0</v>
      </c>
      <c r="K78" s="6">
        <f t="shared" si="90"/>
        <v>60</v>
      </c>
      <c r="L78" s="6">
        <f t="shared" si="91"/>
        <v>0</v>
      </c>
      <c r="M78" s="6">
        <f t="shared" si="92"/>
        <v>0</v>
      </c>
      <c r="N78" s="6">
        <f t="shared" si="93"/>
        <v>0</v>
      </c>
      <c r="O78" s="6">
        <f t="shared" si="94"/>
        <v>0</v>
      </c>
      <c r="P78" s="6">
        <f t="shared" si="95"/>
        <v>0</v>
      </c>
      <c r="Q78" s="7">
        <f t="shared" si="96"/>
        <v>3</v>
      </c>
      <c r="R78" s="7">
        <f t="shared" si="97"/>
        <v>0</v>
      </c>
      <c r="S78" s="7">
        <v>2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98"/>
        <v>0</v>
      </c>
      <c r="AM78" s="11"/>
      <c r="AN78" s="10"/>
      <c r="AO78" s="11"/>
      <c r="AP78" s="10"/>
      <c r="AQ78" s="11"/>
      <c r="AR78" s="10"/>
      <c r="AS78" s="11"/>
      <c r="AT78" s="10"/>
      <c r="AU78" s="7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99"/>
        <v>0</v>
      </c>
      <c r="BF78" s="11"/>
      <c r="BG78" s="10"/>
      <c r="BH78" s="11"/>
      <c r="BI78" s="10"/>
      <c r="BJ78" s="11"/>
      <c r="BK78" s="10"/>
      <c r="BL78" s="11"/>
      <c r="BM78" s="10"/>
      <c r="BN78" s="7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100"/>
        <v>0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101"/>
        <v>0</v>
      </c>
      <c r="CR78" s="11"/>
      <c r="CS78" s="10"/>
      <c r="CT78" s="11"/>
      <c r="CU78" s="10"/>
      <c r="CV78" s="11">
        <v>60</v>
      </c>
      <c r="CW78" s="10" t="s">
        <v>60</v>
      </c>
      <c r="CX78" s="11"/>
      <c r="CY78" s="10"/>
      <c r="CZ78" s="7">
        <v>3</v>
      </c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102"/>
        <v>3</v>
      </c>
      <c r="DK78" s="11"/>
      <c r="DL78" s="10"/>
      <c r="DM78" s="11"/>
      <c r="DN78" s="10"/>
      <c r="DO78" s="11"/>
      <c r="DP78" s="10"/>
      <c r="DQ78" s="11"/>
      <c r="DR78" s="10"/>
      <c r="DS78" s="7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103"/>
        <v>0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104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105"/>
        <v>0</v>
      </c>
    </row>
    <row r="79" spans="1:171" ht="12">
      <c r="A79" s="13">
        <v>11</v>
      </c>
      <c r="B79" s="13">
        <v>1</v>
      </c>
      <c r="C79" s="13"/>
      <c r="D79" s="6" t="s">
        <v>164</v>
      </c>
      <c r="E79" s="3" t="s">
        <v>165</v>
      </c>
      <c r="F79" s="6">
        <f t="shared" si="85"/>
        <v>0</v>
      </c>
      <c r="G79" s="6">
        <f t="shared" si="86"/>
        <v>1</v>
      </c>
      <c r="H79" s="6">
        <f t="shared" si="87"/>
        <v>60</v>
      </c>
      <c r="I79" s="6">
        <f t="shared" si="88"/>
        <v>0</v>
      </c>
      <c r="J79" s="6">
        <f t="shared" si="89"/>
        <v>0</v>
      </c>
      <c r="K79" s="6">
        <f t="shared" si="90"/>
        <v>60</v>
      </c>
      <c r="L79" s="6">
        <f t="shared" si="91"/>
        <v>0</v>
      </c>
      <c r="M79" s="6">
        <f t="shared" si="92"/>
        <v>0</v>
      </c>
      <c r="N79" s="6">
        <f t="shared" si="93"/>
        <v>0</v>
      </c>
      <c r="O79" s="6">
        <f t="shared" si="94"/>
        <v>0</v>
      </c>
      <c r="P79" s="6">
        <f t="shared" si="95"/>
        <v>0</v>
      </c>
      <c r="Q79" s="7">
        <f t="shared" si="96"/>
        <v>3</v>
      </c>
      <c r="R79" s="7">
        <f t="shared" si="97"/>
        <v>0</v>
      </c>
      <c r="S79" s="7">
        <v>2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98"/>
        <v>0</v>
      </c>
      <c r="AM79" s="11"/>
      <c r="AN79" s="10"/>
      <c r="AO79" s="11"/>
      <c r="AP79" s="10"/>
      <c r="AQ79" s="11"/>
      <c r="AR79" s="10"/>
      <c r="AS79" s="11"/>
      <c r="AT79" s="10"/>
      <c r="AU79" s="7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99"/>
        <v>0</v>
      </c>
      <c r="BF79" s="11"/>
      <c r="BG79" s="10"/>
      <c r="BH79" s="11"/>
      <c r="BI79" s="10"/>
      <c r="BJ79" s="11"/>
      <c r="BK79" s="10"/>
      <c r="BL79" s="11"/>
      <c r="BM79" s="10"/>
      <c r="BN79" s="7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100"/>
        <v>0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101"/>
        <v>0</v>
      </c>
      <c r="CR79" s="11"/>
      <c r="CS79" s="10"/>
      <c r="CT79" s="11"/>
      <c r="CU79" s="10"/>
      <c r="CV79" s="11">
        <v>60</v>
      </c>
      <c r="CW79" s="10" t="s">
        <v>60</v>
      </c>
      <c r="CX79" s="11"/>
      <c r="CY79" s="10"/>
      <c r="CZ79" s="7">
        <v>3</v>
      </c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102"/>
        <v>3</v>
      </c>
      <c r="DK79" s="11"/>
      <c r="DL79" s="10"/>
      <c r="DM79" s="11"/>
      <c r="DN79" s="10"/>
      <c r="DO79" s="11"/>
      <c r="DP79" s="10"/>
      <c r="DQ79" s="11"/>
      <c r="DR79" s="10"/>
      <c r="DS79" s="7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103"/>
        <v>0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104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105"/>
        <v>0</v>
      </c>
    </row>
    <row r="80" spans="1:171" ht="12">
      <c r="A80" s="13">
        <v>12</v>
      </c>
      <c r="B80" s="13">
        <v>1</v>
      </c>
      <c r="C80" s="13"/>
      <c r="D80" s="6" t="s">
        <v>166</v>
      </c>
      <c r="E80" s="3" t="s">
        <v>167</v>
      </c>
      <c r="F80" s="6">
        <f t="shared" si="85"/>
        <v>1</v>
      </c>
      <c r="G80" s="6">
        <f t="shared" si="86"/>
        <v>0</v>
      </c>
      <c r="H80" s="6">
        <f t="shared" si="87"/>
        <v>60</v>
      </c>
      <c r="I80" s="6">
        <f t="shared" si="88"/>
        <v>0</v>
      </c>
      <c r="J80" s="6">
        <f t="shared" si="89"/>
        <v>0</v>
      </c>
      <c r="K80" s="6">
        <f t="shared" si="90"/>
        <v>60</v>
      </c>
      <c r="L80" s="6">
        <f t="shared" si="91"/>
        <v>0</v>
      </c>
      <c r="M80" s="6">
        <f t="shared" si="92"/>
        <v>0</v>
      </c>
      <c r="N80" s="6">
        <f t="shared" si="93"/>
        <v>0</v>
      </c>
      <c r="O80" s="6">
        <f t="shared" si="94"/>
        <v>0</v>
      </c>
      <c r="P80" s="6">
        <f t="shared" si="95"/>
        <v>0</v>
      </c>
      <c r="Q80" s="7">
        <f t="shared" si="96"/>
        <v>4</v>
      </c>
      <c r="R80" s="7">
        <f t="shared" si="97"/>
        <v>0</v>
      </c>
      <c r="S80" s="7">
        <v>2.6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98"/>
        <v>0</v>
      </c>
      <c r="AM80" s="11"/>
      <c r="AN80" s="10"/>
      <c r="AO80" s="11"/>
      <c r="AP80" s="10"/>
      <c r="AQ80" s="11"/>
      <c r="AR80" s="10"/>
      <c r="AS80" s="11"/>
      <c r="AT80" s="10"/>
      <c r="AU80" s="7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99"/>
        <v>0</v>
      </c>
      <c r="BF80" s="11"/>
      <c r="BG80" s="10"/>
      <c r="BH80" s="11"/>
      <c r="BI80" s="10"/>
      <c r="BJ80" s="11"/>
      <c r="BK80" s="10"/>
      <c r="BL80" s="11"/>
      <c r="BM80" s="10"/>
      <c r="BN80" s="7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100"/>
        <v>0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101"/>
        <v>0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102"/>
        <v>0</v>
      </c>
      <c r="DK80" s="11"/>
      <c r="DL80" s="10"/>
      <c r="DM80" s="11"/>
      <c r="DN80" s="10"/>
      <c r="DO80" s="11">
        <v>60</v>
      </c>
      <c r="DP80" s="10" t="s">
        <v>68</v>
      </c>
      <c r="DQ80" s="11"/>
      <c r="DR80" s="10"/>
      <c r="DS80" s="7">
        <v>4</v>
      </c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103"/>
        <v>4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104"/>
        <v>0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105"/>
        <v>0</v>
      </c>
    </row>
    <row r="81" spans="1:171" ht="12">
      <c r="A81" s="13">
        <v>12</v>
      </c>
      <c r="B81" s="13">
        <v>1</v>
      </c>
      <c r="C81" s="13"/>
      <c r="D81" s="6" t="s">
        <v>168</v>
      </c>
      <c r="E81" s="3" t="s">
        <v>169</v>
      </c>
      <c r="F81" s="6">
        <f t="shared" si="85"/>
        <v>1</v>
      </c>
      <c r="G81" s="6">
        <f t="shared" si="86"/>
        <v>0</v>
      </c>
      <c r="H81" s="6">
        <f t="shared" si="87"/>
        <v>60</v>
      </c>
      <c r="I81" s="6">
        <f t="shared" si="88"/>
        <v>0</v>
      </c>
      <c r="J81" s="6">
        <f t="shared" si="89"/>
        <v>0</v>
      </c>
      <c r="K81" s="6">
        <f t="shared" si="90"/>
        <v>60</v>
      </c>
      <c r="L81" s="6">
        <f t="shared" si="91"/>
        <v>0</v>
      </c>
      <c r="M81" s="6">
        <f t="shared" si="92"/>
        <v>0</v>
      </c>
      <c r="N81" s="6">
        <f t="shared" si="93"/>
        <v>0</v>
      </c>
      <c r="O81" s="6">
        <f t="shared" si="94"/>
        <v>0</v>
      </c>
      <c r="P81" s="6">
        <f t="shared" si="95"/>
        <v>0</v>
      </c>
      <c r="Q81" s="7">
        <f t="shared" si="96"/>
        <v>4</v>
      </c>
      <c r="R81" s="7">
        <f t="shared" si="97"/>
        <v>0</v>
      </c>
      <c r="S81" s="7">
        <v>2.6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98"/>
        <v>0</v>
      </c>
      <c r="AM81" s="11"/>
      <c r="AN81" s="10"/>
      <c r="AO81" s="11"/>
      <c r="AP81" s="10"/>
      <c r="AQ81" s="11"/>
      <c r="AR81" s="10"/>
      <c r="AS81" s="11"/>
      <c r="AT81" s="10"/>
      <c r="AU81" s="7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99"/>
        <v>0</v>
      </c>
      <c r="BF81" s="11"/>
      <c r="BG81" s="10"/>
      <c r="BH81" s="11"/>
      <c r="BI81" s="10"/>
      <c r="BJ81" s="11"/>
      <c r="BK81" s="10"/>
      <c r="BL81" s="11"/>
      <c r="BM81" s="10"/>
      <c r="BN81" s="7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100"/>
        <v>0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101"/>
        <v>0</v>
      </c>
      <c r="CR81" s="11"/>
      <c r="CS81" s="10"/>
      <c r="CT81" s="11"/>
      <c r="CU81" s="10"/>
      <c r="CV81" s="11"/>
      <c r="CW81" s="10"/>
      <c r="CX81" s="11"/>
      <c r="CY81" s="10"/>
      <c r="CZ81" s="7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102"/>
        <v>0</v>
      </c>
      <c r="DK81" s="11"/>
      <c r="DL81" s="10"/>
      <c r="DM81" s="11"/>
      <c r="DN81" s="10"/>
      <c r="DO81" s="11">
        <v>60</v>
      </c>
      <c r="DP81" s="10" t="s">
        <v>68</v>
      </c>
      <c r="DQ81" s="11"/>
      <c r="DR81" s="10"/>
      <c r="DS81" s="7">
        <v>4</v>
      </c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103"/>
        <v>4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104"/>
        <v>0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105"/>
        <v>0</v>
      </c>
    </row>
    <row r="82" spans="1:171" ht="12">
      <c r="A82" s="13">
        <v>1</v>
      </c>
      <c r="B82" s="13">
        <v>1</v>
      </c>
      <c r="C82" s="13"/>
      <c r="D82" s="6" t="s">
        <v>170</v>
      </c>
      <c r="E82" s="3" t="s">
        <v>171</v>
      </c>
      <c r="F82" s="6">
        <f t="shared" si="85"/>
        <v>0</v>
      </c>
      <c r="G82" s="6">
        <f t="shared" si="86"/>
        <v>2</v>
      </c>
      <c r="H82" s="6">
        <f t="shared" si="87"/>
        <v>60</v>
      </c>
      <c r="I82" s="6">
        <f t="shared" si="88"/>
        <v>15</v>
      </c>
      <c r="J82" s="6">
        <f t="shared" si="89"/>
        <v>0</v>
      </c>
      <c r="K82" s="6">
        <f t="shared" si="90"/>
        <v>0</v>
      </c>
      <c r="L82" s="6">
        <f t="shared" si="91"/>
        <v>0</v>
      </c>
      <c r="M82" s="6">
        <f t="shared" si="92"/>
        <v>45</v>
      </c>
      <c r="N82" s="6">
        <f t="shared" si="93"/>
        <v>0</v>
      </c>
      <c r="O82" s="6">
        <f t="shared" si="94"/>
        <v>0</v>
      </c>
      <c r="P82" s="6">
        <f t="shared" si="95"/>
        <v>0</v>
      </c>
      <c r="Q82" s="7">
        <f t="shared" si="96"/>
        <v>4</v>
      </c>
      <c r="R82" s="7">
        <f t="shared" si="97"/>
        <v>3</v>
      </c>
      <c r="S82" s="7">
        <v>2.48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98"/>
        <v>0</v>
      </c>
      <c r="AM82" s="11"/>
      <c r="AN82" s="10"/>
      <c r="AO82" s="11"/>
      <c r="AP82" s="10"/>
      <c r="AQ82" s="11"/>
      <c r="AR82" s="10"/>
      <c r="AS82" s="11"/>
      <c r="AT82" s="10"/>
      <c r="AU82" s="7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99"/>
        <v>0</v>
      </c>
      <c r="BF82" s="11">
        <v>15</v>
      </c>
      <c r="BG82" s="10" t="s">
        <v>60</v>
      </c>
      <c r="BH82" s="11"/>
      <c r="BI82" s="10"/>
      <c r="BJ82" s="11"/>
      <c r="BK82" s="10"/>
      <c r="BL82" s="11"/>
      <c r="BM82" s="10"/>
      <c r="BN82" s="7">
        <v>1</v>
      </c>
      <c r="BO82" s="11">
        <v>45</v>
      </c>
      <c r="BP82" s="10" t="s">
        <v>60</v>
      </c>
      <c r="BQ82" s="11"/>
      <c r="BR82" s="10"/>
      <c r="BS82" s="11"/>
      <c r="BT82" s="10"/>
      <c r="BU82" s="11"/>
      <c r="BV82" s="10"/>
      <c r="BW82" s="7">
        <v>3</v>
      </c>
      <c r="BX82" s="7">
        <f t="shared" si="100"/>
        <v>4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101"/>
        <v>0</v>
      </c>
      <c r="CR82" s="11"/>
      <c r="CS82" s="10"/>
      <c r="CT82" s="11"/>
      <c r="CU82" s="10"/>
      <c r="CV82" s="11"/>
      <c r="CW82" s="10"/>
      <c r="CX82" s="11"/>
      <c r="CY82" s="10"/>
      <c r="CZ82" s="7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102"/>
        <v>0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103"/>
        <v>0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104"/>
        <v>0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105"/>
        <v>0</v>
      </c>
    </row>
    <row r="83" spans="1:171" ht="12">
      <c r="A83" s="13">
        <v>1</v>
      </c>
      <c r="B83" s="13">
        <v>1</v>
      </c>
      <c r="C83" s="13"/>
      <c r="D83" s="6" t="s">
        <v>172</v>
      </c>
      <c r="E83" s="3" t="s">
        <v>173</v>
      </c>
      <c r="F83" s="6">
        <f t="shared" si="85"/>
        <v>0</v>
      </c>
      <c r="G83" s="6">
        <f t="shared" si="86"/>
        <v>2</v>
      </c>
      <c r="H83" s="6">
        <f t="shared" si="87"/>
        <v>60</v>
      </c>
      <c r="I83" s="6">
        <f t="shared" si="88"/>
        <v>15</v>
      </c>
      <c r="J83" s="6">
        <f t="shared" si="89"/>
        <v>0</v>
      </c>
      <c r="K83" s="6">
        <f t="shared" si="90"/>
        <v>0</v>
      </c>
      <c r="L83" s="6">
        <f t="shared" si="91"/>
        <v>0</v>
      </c>
      <c r="M83" s="6">
        <f t="shared" si="92"/>
        <v>45</v>
      </c>
      <c r="N83" s="6">
        <f t="shared" si="93"/>
        <v>0</v>
      </c>
      <c r="O83" s="6">
        <f t="shared" si="94"/>
        <v>0</v>
      </c>
      <c r="P83" s="6">
        <f t="shared" si="95"/>
        <v>0</v>
      </c>
      <c r="Q83" s="7">
        <f t="shared" si="96"/>
        <v>4</v>
      </c>
      <c r="R83" s="7">
        <f t="shared" si="97"/>
        <v>3</v>
      </c>
      <c r="S83" s="7">
        <v>2.6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98"/>
        <v>0</v>
      </c>
      <c r="AM83" s="11"/>
      <c r="AN83" s="10"/>
      <c r="AO83" s="11"/>
      <c r="AP83" s="10"/>
      <c r="AQ83" s="11"/>
      <c r="AR83" s="10"/>
      <c r="AS83" s="11"/>
      <c r="AT83" s="10"/>
      <c r="AU83" s="7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99"/>
        <v>0</v>
      </c>
      <c r="BF83" s="11">
        <v>15</v>
      </c>
      <c r="BG83" s="10" t="s">
        <v>60</v>
      </c>
      <c r="BH83" s="11"/>
      <c r="BI83" s="10"/>
      <c r="BJ83" s="11"/>
      <c r="BK83" s="10"/>
      <c r="BL83" s="11"/>
      <c r="BM83" s="10"/>
      <c r="BN83" s="7">
        <v>1</v>
      </c>
      <c r="BO83" s="11">
        <v>45</v>
      </c>
      <c r="BP83" s="10" t="s">
        <v>60</v>
      </c>
      <c r="BQ83" s="11"/>
      <c r="BR83" s="10"/>
      <c r="BS83" s="11"/>
      <c r="BT83" s="10"/>
      <c r="BU83" s="11"/>
      <c r="BV83" s="10"/>
      <c r="BW83" s="7">
        <v>3</v>
      </c>
      <c r="BX83" s="7">
        <f t="shared" si="100"/>
        <v>4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101"/>
        <v>0</v>
      </c>
      <c r="CR83" s="11"/>
      <c r="CS83" s="10"/>
      <c r="CT83" s="11"/>
      <c r="CU83" s="10"/>
      <c r="CV83" s="11"/>
      <c r="CW83" s="10"/>
      <c r="CX83" s="11"/>
      <c r="CY83" s="10"/>
      <c r="CZ83" s="7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102"/>
        <v>0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103"/>
        <v>0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104"/>
        <v>0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105"/>
        <v>0</v>
      </c>
    </row>
    <row r="84" spans="1:171" ht="12">
      <c r="A84" s="13">
        <v>2</v>
      </c>
      <c r="B84" s="13">
        <v>1</v>
      </c>
      <c r="C84" s="13"/>
      <c r="D84" s="6" t="s">
        <v>174</v>
      </c>
      <c r="E84" s="3" t="s">
        <v>175</v>
      </c>
      <c r="F84" s="6">
        <f t="shared" si="85"/>
        <v>0</v>
      </c>
      <c r="G84" s="6">
        <f t="shared" si="86"/>
        <v>2</v>
      </c>
      <c r="H84" s="6">
        <f t="shared" si="87"/>
        <v>60</v>
      </c>
      <c r="I84" s="6">
        <f t="shared" si="88"/>
        <v>30</v>
      </c>
      <c r="J84" s="6">
        <f t="shared" si="89"/>
        <v>0</v>
      </c>
      <c r="K84" s="6">
        <f t="shared" si="90"/>
        <v>0</v>
      </c>
      <c r="L84" s="6">
        <f t="shared" si="91"/>
        <v>0</v>
      </c>
      <c r="M84" s="6">
        <f t="shared" si="92"/>
        <v>30</v>
      </c>
      <c r="N84" s="6">
        <f t="shared" si="93"/>
        <v>0</v>
      </c>
      <c r="O84" s="6">
        <f t="shared" si="94"/>
        <v>0</v>
      </c>
      <c r="P84" s="6">
        <f t="shared" si="95"/>
        <v>0</v>
      </c>
      <c r="Q84" s="7">
        <f t="shared" si="96"/>
        <v>3</v>
      </c>
      <c r="R84" s="7">
        <f t="shared" si="97"/>
        <v>1.5</v>
      </c>
      <c r="S84" s="7">
        <v>2.58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98"/>
        <v>0</v>
      </c>
      <c r="AM84" s="11"/>
      <c r="AN84" s="10"/>
      <c r="AO84" s="11"/>
      <c r="AP84" s="10"/>
      <c r="AQ84" s="11"/>
      <c r="AR84" s="10"/>
      <c r="AS84" s="11"/>
      <c r="AT84" s="10"/>
      <c r="AU84" s="7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99"/>
        <v>0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100"/>
        <v>0</v>
      </c>
      <c r="BY84" s="11">
        <v>30</v>
      </c>
      <c r="BZ84" s="10" t="s">
        <v>60</v>
      </c>
      <c r="CA84" s="11"/>
      <c r="CB84" s="10"/>
      <c r="CC84" s="11"/>
      <c r="CD84" s="10"/>
      <c r="CE84" s="11"/>
      <c r="CF84" s="10"/>
      <c r="CG84" s="7">
        <v>1.5</v>
      </c>
      <c r="CH84" s="11">
        <v>30</v>
      </c>
      <c r="CI84" s="10" t="s">
        <v>60</v>
      </c>
      <c r="CJ84" s="11"/>
      <c r="CK84" s="10"/>
      <c r="CL84" s="11"/>
      <c r="CM84" s="10"/>
      <c r="CN84" s="11"/>
      <c r="CO84" s="10"/>
      <c r="CP84" s="7">
        <v>1.5</v>
      </c>
      <c r="CQ84" s="7">
        <f t="shared" si="101"/>
        <v>3</v>
      </c>
      <c r="CR84" s="11"/>
      <c r="CS84" s="10"/>
      <c r="CT84" s="11"/>
      <c r="CU84" s="10"/>
      <c r="CV84" s="11"/>
      <c r="CW84" s="10"/>
      <c r="CX84" s="11"/>
      <c r="CY84" s="10"/>
      <c r="CZ84" s="7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102"/>
        <v>0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103"/>
        <v>0</v>
      </c>
      <c r="ED84" s="11"/>
      <c r="EE84" s="10"/>
      <c r="EF84" s="11"/>
      <c r="EG84" s="10"/>
      <c r="EH84" s="11"/>
      <c r="EI84" s="10"/>
      <c r="EJ84" s="11"/>
      <c r="EK84" s="10"/>
      <c r="EL84" s="7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104"/>
        <v>0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105"/>
        <v>0</v>
      </c>
    </row>
    <row r="85" spans="1:171" ht="12">
      <c r="A85" s="13">
        <v>2</v>
      </c>
      <c r="B85" s="13">
        <v>1</v>
      </c>
      <c r="C85" s="13"/>
      <c r="D85" s="6" t="s">
        <v>176</v>
      </c>
      <c r="E85" s="3" t="s">
        <v>177</v>
      </c>
      <c r="F85" s="6">
        <f t="shared" si="85"/>
        <v>0</v>
      </c>
      <c r="G85" s="6">
        <f t="shared" si="86"/>
        <v>2</v>
      </c>
      <c r="H85" s="6">
        <f t="shared" si="87"/>
        <v>60</v>
      </c>
      <c r="I85" s="6">
        <f t="shared" si="88"/>
        <v>30</v>
      </c>
      <c r="J85" s="6">
        <f t="shared" si="89"/>
        <v>0</v>
      </c>
      <c r="K85" s="6">
        <f t="shared" si="90"/>
        <v>0</v>
      </c>
      <c r="L85" s="6">
        <f t="shared" si="91"/>
        <v>0</v>
      </c>
      <c r="M85" s="6">
        <f t="shared" si="92"/>
        <v>30</v>
      </c>
      <c r="N85" s="6">
        <f t="shared" si="93"/>
        <v>0</v>
      </c>
      <c r="O85" s="6">
        <f t="shared" si="94"/>
        <v>0</v>
      </c>
      <c r="P85" s="6">
        <f t="shared" si="95"/>
        <v>0</v>
      </c>
      <c r="Q85" s="7">
        <f t="shared" si="96"/>
        <v>3</v>
      </c>
      <c r="R85" s="7">
        <f t="shared" si="97"/>
        <v>1.5</v>
      </c>
      <c r="S85" s="7">
        <v>2.56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98"/>
        <v>0</v>
      </c>
      <c r="AM85" s="11"/>
      <c r="AN85" s="10"/>
      <c r="AO85" s="11"/>
      <c r="AP85" s="10"/>
      <c r="AQ85" s="11"/>
      <c r="AR85" s="10"/>
      <c r="AS85" s="11"/>
      <c r="AT85" s="10"/>
      <c r="AU85" s="7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99"/>
        <v>0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100"/>
        <v>0</v>
      </c>
      <c r="BY85" s="11">
        <v>30</v>
      </c>
      <c r="BZ85" s="10" t="s">
        <v>60</v>
      </c>
      <c r="CA85" s="11"/>
      <c r="CB85" s="10"/>
      <c r="CC85" s="11"/>
      <c r="CD85" s="10"/>
      <c r="CE85" s="11"/>
      <c r="CF85" s="10"/>
      <c r="CG85" s="7">
        <v>1.5</v>
      </c>
      <c r="CH85" s="11">
        <v>30</v>
      </c>
      <c r="CI85" s="10" t="s">
        <v>60</v>
      </c>
      <c r="CJ85" s="11"/>
      <c r="CK85" s="10"/>
      <c r="CL85" s="11"/>
      <c r="CM85" s="10"/>
      <c r="CN85" s="11"/>
      <c r="CO85" s="10"/>
      <c r="CP85" s="7">
        <v>1.5</v>
      </c>
      <c r="CQ85" s="7">
        <f t="shared" si="101"/>
        <v>3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102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103"/>
        <v>0</v>
      </c>
      <c r="ED85" s="11"/>
      <c r="EE85" s="10"/>
      <c r="EF85" s="11"/>
      <c r="EG85" s="10"/>
      <c r="EH85" s="11"/>
      <c r="EI85" s="10"/>
      <c r="EJ85" s="11"/>
      <c r="EK85" s="10"/>
      <c r="EL85" s="7"/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104"/>
        <v>0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105"/>
        <v>0</v>
      </c>
    </row>
    <row r="86" spans="1:171" ht="12">
      <c r="A86" s="13">
        <v>2</v>
      </c>
      <c r="B86" s="13">
        <v>1</v>
      </c>
      <c r="C86" s="13"/>
      <c r="D86" s="6" t="s">
        <v>178</v>
      </c>
      <c r="E86" s="3" t="s">
        <v>179</v>
      </c>
      <c r="F86" s="6">
        <f t="shared" si="85"/>
        <v>0</v>
      </c>
      <c r="G86" s="6">
        <f t="shared" si="86"/>
        <v>2</v>
      </c>
      <c r="H86" s="6">
        <f t="shared" si="87"/>
        <v>60</v>
      </c>
      <c r="I86" s="6">
        <f t="shared" si="88"/>
        <v>30</v>
      </c>
      <c r="J86" s="6">
        <f t="shared" si="89"/>
        <v>0</v>
      </c>
      <c r="K86" s="6">
        <f t="shared" si="90"/>
        <v>0</v>
      </c>
      <c r="L86" s="6">
        <f t="shared" si="91"/>
        <v>0</v>
      </c>
      <c r="M86" s="6">
        <f t="shared" si="92"/>
        <v>30</v>
      </c>
      <c r="N86" s="6">
        <f t="shared" si="93"/>
        <v>0</v>
      </c>
      <c r="O86" s="6">
        <f t="shared" si="94"/>
        <v>0</v>
      </c>
      <c r="P86" s="6">
        <f t="shared" si="95"/>
        <v>0</v>
      </c>
      <c r="Q86" s="7">
        <f t="shared" si="96"/>
        <v>3</v>
      </c>
      <c r="R86" s="7">
        <f t="shared" si="97"/>
        <v>1.5</v>
      </c>
      <c r="S86" s="7">
        <v>2.56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98"/>
        <v>0</v>
      </c>
      <c r="AM86" s="11"/>
      <c r="AN86" s="10"/>
      <c r="AO86" s="11"/>
      <c r="AP86" s="10"/>
      <c r="AQ86" s="11"/>
      <c r="AR86" s="10"/>
      <c r="AS86" s="11"/>
      <c r="AT86" s="10"/>
      <c r="AU86" s="7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99"/>
        <v>0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100"/>
        <v>0</v>
      </c>
      <c r="BY86" s="11">
        <v>30</v>
      </c>
      <c r="BZ86" s="10" t="s">
        <v>60</v>
      </c>
      <c r="CA86" s="11"/>
      <c r="CB86" s="10"/>
      <c r="CC86" s="11"/>
      <c r="CD86" s="10"/>
      <c r="CE86" s="11"/>
      <c r="CF86" s="10"/>
      <c r="CG86" s="7">
        <v>1.5</v>
      </c>
      <c r="CH86" s="11">
        <v>30</v>
      </c>
      <c r="CI86" s="10" t="s">
        <v>60</v>
      </c>
      <c r="CJ86" s="11"/>
      <c r="CK86" s="10"/>
      <c r="CL86" s="11"/>
      <c r="CM86" s="10"/>
      <c r="CN86" s="11"/>
      <c r="CO86" s="10"/>
      <c r="CP86" s="7">
        <v>1.5</v>
      </c>
      <c r="CQ86" s="7">
        <f t="shared" si="101"/>
        <v>3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102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103"/>
        <v>0</v>
      </c>
      <c r="ED86" s="11"/>
      <c r="EE86" s="10"/>
      <c r="EF86" s="11"/>
      <c r="EG86" s="10"/>
      <c r="EH86" s="11"/>
      <c r="EI86" s="10"/>
      <c r="EJ86" s="11"/>
      <c r="EK86" s="10"/>
      <c r="EL86" s="7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104"/>
        <v>0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105"/>
        <v>0</v>
      </c>
    </row>
    <row r="87" spans="1:171" ht="12">
      <c r="A87" s="13">
        <v>2</v>
      </c>
      <c r="B87" s="13">
        <v>1</v>
      </c>
      <c r="C87" s="13"/>
      <c r="D87" s="6" t="s">
        <v>180</v>
      </c>
      <c r="E87" s="3" t="s">
        <v>181</v>
      </c>
      <c r="F87" s="6">
        <f t="shared" si="85"/>
        <v>0</v>
      </c>
      <c r="G87" s="6">
        <f t="shared" si="86"/>
        <v>2</v>
      </c>
      <c r="H87" s="6">
        <f t="shared" si="87"/>
        <v>60</v>
      </c>
      <c r="I87" s="6">
        <f t="shared" si="88"/>
        <v>30</v>
      </c>
      <c r="J87" s="6">
        <f t="shared" si="89"/>
        <v>0</v>
      </c>
      <c r="K87" s="6">
        <f t="shared" si="90"/>
        <v>0</v>
      </c>
      <c r="L87" s="6">
        <f t="shared" si="91"/>
        <v>0</v>
      </c>
      <c r="M87" s="6">
        <f t="shared" si="92"/>
        <v>30</v>
      </c>
      <c r="N87" s="6">
        <f t="shared" si="93"/>
        <v>0</v>
      </c>
      <c r="O87" s="6">
        <f t="shared" si="94"/>
        <v>0</v>
      </c>
      <c r="P87" s="6">
        <f t="shared" si="95"/>
        <v>0</v>
      </c>
      <c r="Q87" s="7">
        <f t="shared" si="96"/>
        <v>3</v>
      </c>
      <c r="R87" s="7">
        <f t="shared" si="97"/>
        <v>1.5</v>
      </c>
      <c r="S87" s="7">
        <v>2.6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98"/>
        <v>0</v>
      </c>
      <c r="AM87" s="11"/>
      <c r="AN87" s="10"/>
      <c r="AO87" s="11"/>
      <c r="AP87" s="10"/>
      <c r="AQ87" s="11"/>
      <c r="AR87" s="10"/>
      <c r="AS87" s="11"/>
      <c r="AT87" s="10"/>
      <c r="AU87" s="7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99"/>
        <v>0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100"/>
        <v>0</v>
      </c>
      <c r="BY87" s="11">
        <v>30</v>
      </c>
      <c r="BZ87" s="10" t="s">
        <v>60</v>
      </c>
      <c r="CA87" s="11"/>
      <c r="CB87" s="10"/>
      <c r="CC87" s="11"/>
      <c r="CD87" s="10"/>
      <c r="CE87" s="11"/>
      <c r="CF87" s="10"/>
      <c r="CG87" s="7">
        <v>1.5</v>
      </c>
      <c r="CH87" s="11">
        <v>30</v>
      </c>
      <c r="CI87" s="10" t="s">
        <v>60</v>
      </c>
      <c r="CJ87" s="11"/>
      <c r="CK87" s="10"/>
      <c r="CL87" s="11"/>
      <c r="CM87" s="10"/>
      <c r="CN87" s="11"/>
      <c r="CO87" s="10"/>
      <c r="CP87" s="7">
        <v>1.5</v>
      </c>
      <c r="CQ87" s="7">
        <f t="shared" si="101"/>
        <v>3</v>
      </c>
      <c r="CR87" s="11"/>
      <c r="CS87" s="10"/>
      <c r="CT87" s="11"/>
      <c r="CU87" s="10"/>
      <c r="CV87" s="11"/>
      <c r="CW87" s="10"/>
      <c r="CX87" s="11"/>
      <c r="CY87" s="10"/>
      <c r="CZ87" s="7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102"/>
        <v>0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103"/>
        <v>0</v>
      </c>
      <c r="ED87" s="11"/>
      <c r="EE87" s="10"/>
      <c r="EF87" s="11"/>
      <c r="EG87" s="10"/>
      <c r="EH87" s="11"/>
      <c r="EI87" s="10"/>
      <c r="EJ87" s="11"/>
      <c r="EK87" s="10"/>
      <c r="EL87" s="7"/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104"/>
        <v>0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105"/>
        <v>0</v>
      </c>
    </row>
    <row r="88" spans="1:171" ht="12">
      <c r="A88" s="13">
        <v>8</v>
      </c>
      <c r="B88" s="13">
        <v>1</v>
      </c>
      <c r="C88" s="13"/>
      <c r="D88" s="6" t="s">
        <v>182</v>
      </c>
      <c r="E88" s="3" t="s">
        <v>183</v>
      </c>
      <c r="F88" s="6">
        <f t="shared" si="85"/>
        <v>0</v>
      </c>
      <c r="G88" s="6">
        <f t="shared" si="86"/>
        <v>2</v>
      </c>
      <c r="H88" s="6">
        <f t="shared" si="87"/>
        <v>30</v>
      </c>
      <c r="I88" s="6">
        <f t="shared" si="88"/>
        <v>15</v>
      </c>
      <c r="J88" s="6">
        <f t="shared" si="89"/>
        <v>0</v>
      </c>
      <c r="K88" s="6">
        <f t="shared" si="90"/>
        <v>0</v>
      </c>
      <c r="L88" s="6">
        <f t="shared" si="91"/>
        <v>0</v>
      </c>
      <c r="M88" s="6">
        <f t="shared" si="92"/>
        <v>15</v>
      </c>
      <c r="N88" s="6">
        <f t="shared" si="93"/>
        <v>0</v>
      </c>
      <c r="O88" s="6">
        <f t="shared" si="94"/>
        <v>0</v>
      </c>
      <c r="P88" s="6">
        <f t="shared" si="95"/>
        <v>0</v>
      </c>
      <c r="Q88" s="7">
        <f t="shared" si="96"/>
        <v>2</v>
      </c>
      <c r="R88" s="7">
        <f t="shared" si="97"/>
        <v>1</v>
      </c>
      <c r="S88" s="7">
        <v>1.28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98"/>
        <v>0</v>
      </c>
      <c r="AM88" s="11"/>
      <c r="AN88" s="10"/>
      <c r="AO88" s="11"/>
      <c r="AP88" s="10"/>
      <c r="AQ88" s="11"/>
      <c r="AR88" s="10"/>
      <c r="AS88" s="11"/>
      <c r="AT88" s="10"/>
      <c r="AU88" s="7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99"/>
        <v>0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100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101"/>
        <v>0</v>
      </c>
      <c r="CR88" s="11">
        <v>15</v>
      </c>
      <c r="CS88" s="10" t="s">
        <v>60</v>
      </c>
      <c r="CT88" s="11"/>
      <c r="CU88" s="10"/>
      <c r="CV88" s="11"/>
      <c r="CW88" s="10"/>
      <c r="CX88" s="11"/>
      <c r="CY88" s="10"/>
      <c r="CZ88" s="7">
        <v>1</v>
      </c>
      <c r="DA88" s="11">
        <v>15</v>
      </c>
      <c r="DB88" s="10" t="s">
        <v>60</v>
      </c>
      <c r="DC88" s="11"/>
      <c r="DD88" s="10"/>
      <c r="DE88" s="11"/>
      <c r="DF88" s="10"/>
      <c r="DG88" s="11"/>
      <c r="DH88" s="10"/>
      <c r="DI88" s="7">
        <v>1</v>
      </c>
      <c r="DJ88" s="7">
        <f t="shared" si="102"/>
        <v>2</v>
      </c>
      <c r="DK88" s="11"/>
      <c r="DL88" s="10"/>
      <c r="DM88" s="11"/>
      <c r="DN88" s="10"/>
      <c r="DO88" s="11"/>
      <c r="DP88" s="10"/>
      <c r="DQ88" s="11"/>
      <c r="DR88" s="10"/>
      <c r="DS88" s="7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103"/>
        <v>0</v>
      </c>
      <c r="ED88" s="11"/>
      <c r="EE88" s="10"/>
      <c r="EF88" s="11"/>
      <c r="EG88" s="10"/>
      <c r="EH88" s="11"/>
      <c r="EI88" s="10"/>
      <c r="EJ88" s="11"/>
      <c r="EK88" s="10"/>
      <c r="EL88" s="7"/>
      <c r="EM88" s="11"/>
      <c r="EN88" s="10"/>
      <c r="EO88" s="11"/>
      <c r="EP88" s="10"/>
      <c r="EQ88" s="11"/>
      <c r="ER88" s="10"/>
      <c r="ES88" s="11"/>
      <c r="ET88" s="10"/>
      <c r="EU88" s="7"/>
      <c r="EV88" s="7">
        <f t="shared" si="104"/>
        <v>0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105"/>
        <v>0</v>
      </c>
    </row>
    <row r="89" spans="1:171" ht="12">
      <c r="A89" s="13">
        <v>8</v>
      </c>
      <c r="B89" s="13">
        <v>1</v>
      </c>
      <c r="C89" s="13"/>
      <c r="D89" s="6" t="s">
        <v>184</v>
      </c>
      <c r="E89" s="3" t="s">
        <v>185</v>
      </c>
      <c r="F89" s="6">
        <f t="shared" si="85"/>
        <v>0</v>
      </c>
      <c r="G89" s="6">
        <f t="shared" si="86"/>
        <v>2</v>
      </c>
      <c r="H89" s="6">
        <f t="shared" si="87"/>
        <v>30</v>
      </c>
      <c r="I89" s="6">
        <f t="shared" si="88"/>
        <v>15</v>
      </c>
      <c r="J89" s="6">
        <f t="shared" si="89"/>
        <v>0</v>
      </c>
      <c r="K89" s="6">
        <f t="shared" si="90"/>
        <v>0</v>
      </c>
      <c r="L89" s="6">
        <f t="shared" si="91"/>
        <v>0</v>
      </c>
      <c r="M89" s="6">
        <f t="shared" si="92"/>
        <v>15</v>
      </c>
      <c r="N89" s="6">
        <f t="shared" si="93"/>
        <v>0</v>
      </c>
      <c r="O89" s="6">
        <f t="shared" si="94"/>
        <v>0</v>
      </c>
      <c r="P89" s="6">
        <f t="shared" si="95"/>
        <v>0</v>
      </c>
      <c r="Q89" s="7">
        <f t="shared" si="96"/>
        <v>2</v>
      </c>
      <c r="R89" s="7">
        <f t="shared" si="97"/>
        <v>1</v>
      </c>
      <c r="S89" s="7">
        <v>1.28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98"/>
        <v>0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99"/>
        <v>0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100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101"/>
        <v>0</v>
      </c>
      <c r="CR89" s="11">
        <v>15</v>
      </c>
      <c r="CS89" s="10" t="s">
        <v>60</v>
      </c>
      <c r="CT89" s="11"/>
      <c r="CU89" s="10"/>
      <c r="CV89" s="11"/>
      <c r="CW89" s="10"/>
      <c r="CX89" s="11"/>
      <c r="CY89" s="10"/>
      <c r="CZ89" s="7">
        <v>1</v>
      </c>
      <c r="DA89" s="11">
        <v>15</v>
      </c>
      <c r="DB89" s="10" t="s">
        <v>60</v>
      </c>
      <c r="DC89" s="11"/>
      <c r="DD89" s="10"/>
      <c r="DE89" s="11"/>
      <c r="DF89" s="10"/>
      <c r="DG89" s="11"/>
      <c r="DH89" s="10"/>
      <c r="DI89" s="7">
        <v>1</v>
      </c>
      <c r="DJ89" s="7">
        <f t="shared" si="102"/>
        <v>2</v>
      </c>
      <c r="DK89" s="11"/>
      <c r="DL89" s="10"/>
      <c r="DM89" s="11"/>
      <c r="DN89" s="10"/>
      <c r="DO89" s="11"/>
      <c r="DP89" s="10"/>
      <c r="DQ89" s="11"/>
      <c r="DR89" s="10"/>
      <c r="DS89" s="7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103"/>
        <v>0</v>
      </c>
      <c r="ED89" s="11"/>
      <c r="EE89" s="10"/>
      <c r="EF89" s="11"/>
      <c r="EG89" s="10"/>
      <c r="EH89" s="11"/>
      <c r="EI89" s="10"/>
      <c r="EJ89" s="11"/>
      <c r="EK89" s="10"/>
      <c r="EL89" s="7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t="shared" si="104"/>
        <v>0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105"/>
        <v>0</v>
      </c>
    </row>
    <row r="90" spans="1:171" ht="12">
      <c r="A90" s="13">
        <v>8</v>
      </c>
      <c r="B90" s="13">
        <v>1</v>
      </c>
      <c r="C90" s="13"/>
      <c r="D90" s="6" t="s">
        <v>186</v>
      </c>
      <c r="E90" s="3" t="s">
        <v>187</v>
      </c>
      <c r="F90" s="6">
        <f t="shared" si="85"/>
        <v>0</v>
      </c>
      <c r="G90" s="6">
        <f t="shared" si="86"/>
        <v>2</v>
      </c>
      <c r="H90" s="6">
        <f t="shared" si="87"/>
        <v>30</v>
      </c>
      <c r="I90" s="6">
        <f t="shared" si="88"/>
        <v>15</v>
      </c>
      <c r="J90" s="6">
        <f t="shared" si="89"/>
        <v>0</v>
      </c>
      <c r="K90" s="6">
        <f t="shared" si="90"/>
        <v>0</v>
      </c>
      <c r="L90" s="6">
        <f t="shared" si="91"/>
        <v>0</v>
      </c>
      <c r="M90" s="6">
        <f t="shared" si="92"/>
        <v>15</v>
      </c>
      <c r="N90" s="6">
        <f t="shared" si="93"/>
        <v>0</v>
      </c>
      <c r="O90" s="6">
        <f t="shared" si="94"/>
        <v>0</v>
      </c>
      <c r="P90" s="6">
        <f t="shared" si="95"/>
        <v>0</v>
      </c>
      <c r="Q90" s="7">
        <f t="shared" si="96"/>
        <v>2</v>
      </c>
      <c r="R90" s="7">
        <f t="shared" si="97"/>
        <v>1</v>
      </c>
      <c r="S90" s="7">
        <v>1.3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98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99"/>
        <v>0</v>
      </c>
      <c r="BF90" s="11"/>
      <c r="BG90" s="10"/>
      <c r="BH90" s="11"/>
      <c r="BI90" s="10"/>
      <c r="BJ90" s="11"/>
      <c r="BK90" s="10"/>
      <c r="BL90" s="11"/>
      <c r="BM90" s="10"/>
      <c r="BN90" s="7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100"/>
        <v>0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101"/>
        <v>0</v>
      </c>
      <c r="CR90" s="11">
        <v>15</v>
      </c>
      <c r="CS90" s="10" t="s">
        <v>60</v>
      </c>
      <c r="CT90" s="11"/>
      <c r="CU90" s="10"/>
      <c r="CV90" s="11"/>
      <c r="CW90" s="10"/>
      <c r="CX90" s="11"/>
      <c r="CY90" s="10"/>
      <c r="CZ90" s="7">
        <v>1</v>
      </c>
      <c r="DA90" s="11">
        <v>15</v>
      </c>
      <c r="DB90" s="10" t="s">
        <v>60</v>
      </c>
      <c r="DC90" s="11"/>
      <c r="DD90" s="10"/>
      <c r="DE90" s="11"/>
      <c r="DF90" s="10"/>
      <c r="DG90" s="11"/>
      <c r="DH90" s="10"/>
      <c r="DI90" s="7">
        <v>1</v>
      </c>
      <c r="DJ90" s="7">
        <f t="shared" si="102"/>
        <v>2</v>
      </c>
      <c r="DK90" s="11"/>
      <c r="DL90" s="10"/>
      <c r="DM90" s="11"/>
      <c r="DN90" s="10"/>
      <c r="DO90" s="11"/>
      <c r="DP90" s="10"/>
      <c r="DQ90" s="11"/>
      <c r="DR90" s="10"/>
      <c r="DS90" s="7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103"/>
        <v>0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104"/>
        <v>0</v>
      </c>
      <c r="EW90" s="11"/>
      <c r="EX90" s="10"/>
      <c r="EY90" s="11"/>
      <c r="EZ90" s="10"/>
      <c r="FA90" s="11"/>
      <c r="FB90" s="10"/>
      <c r="FC90" s="11"/>
      <c r="FD90" s="10"/>
      <c r="FE90" s="7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105"/>
        <v>0</v>
      </c>
    </row>
    <row r="91" spans="1:171" ht="12">
      <c r="A91" s="13">
        <v>8</v>
      </c>
      <c r="B91" s="13">
        <v>1</v>
      </c>
      <c r="C91" s="13"/>
      <c r="D91" s="6" t="s">
        <v>188</v>
      </c>
      <c r="E91" s="3" t="s">
        <v>189</v>
      </c>
      <c r="F91" s="6">
        <f t="shared" si="85"/>
        <v>0</v>
      </c>
      <c r="G91" s="6">
        <f t="shared" si="86"/>
        <v>2</v>
      </c>
      <c r="H91" s="6">
        <f t="shared" si="87"/>
        <v>30</v>
      </c>
      <c r="I91" s="6">
        <f t="shared" si="88"/>
        <v>15</v>
      </c>
      <c r="J91" s="6">
        <f t="shared" si="89"/>
        <v>0</v>
      </c>
      <c r="K91" s="6">
        <f t="shared" si="90"/>
        <v>0</v>
      </c>
      <c r="L91" s="6">
        <f t="shared" si="91"/>
        <v>0</v>
      </c>
      <c r="M91" s="6">
        <f t="shared" si="92"/>
        <v>15</v>
      </c>
      <c r="N91" s="6">
        <f t="shared" si="93"/>
        <v>0</v>
      </c>
      <c r="O91" s="6">
        <f t="shared" si="94"/>
        <v>0</v>
      </c>
      <c r="P91" s="6">
        <f t="shared" si="95"/>
        <v>0</v>
      </c>
      <c r="Q91" s="7">
        <f t="shared" si="96"/>
        <v>2</v>
      </c>
      <c r="R91" s="7">
        <f t="shared" si="97"/>
        <v>1</v>
      </c>
      <c r="S91" s="7">
        <v>1.28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98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99"/>
        <v>0</v>
      </c>
      <c r="BF91" s="11"/>
      <c r="BG91" s="10"/>
      <c r="BH91" s="11"/>
      <c r="BI91" s="10"/>
      <c r="BJ91" s="11"/>
      <c r="BK91" s="10"/>
      <c r="BL91" s="11"/>
      <c r="BM91" s="10"/>
      <c r="BN91" s="7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100"/>
        <v>0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01"/>
        <v>0</v>
      </c>
      <c r="CR91" s="11">
        <v>15</v>
      </c>
      <c r="CS91" s="10" t="s">
        <v>60</v>
      </c>
      <c r="CT91" s="11"/>
      <c r="CU91" s="10"/>
      <c r="CV91" s="11"/>
      <c r="CW91" s="10"/>
      <c r="CX91" s="11"/>
      <c r="CY91" s="10"/>
      <c r="CZ91" s="7">
        <v>1</v>
      </c>
      <c r="DA91" s="11">
        <v>15</v>
      </c>
      <c r="DB91" s="10" t="s">
        <v>60</v>
      </c>
      <c r="DC91" s="11"/>
      <c r="DD91" s="10"/>
      <c r="DE91" s="11"/>
      <c r="DF91" s="10"/>
      <c r="DG91" s="11"/>
      <c r="DH91" s="10"/>
      <c r="DI91" s="7">
        <v>1</v>
      </c>
      <c r="DJ91" s="7">
        <f t="shared" si="102"/>
        <v>2</v>
      </c>
      <c r="DK91" s="11"/>
      <c r="DL91" s="10"/>
      <c r="DM91" s="11"/>
      <c r="DN91" s="10"/>
      <c r="DO91" s="11"/>
      <c r="DP91" s="10"/>
      <c r="DQ91" s="11"/>
      <c r="DR91" s="10"/>
      <c r="DS91" s="7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103"/>
        <v>0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04"/>
        <v>0</v>
      </c>
      <c r="EW91" s="11"/>
      <c r="EX91" s="10"/>
      <c r="EY91" s="11"/>
      <c r="EZ91" s="10"/>
      <c r="FA91" s="11"/>
      <c r="FB91" s="10"/>
      <c r="FC91" s="11"/>
      <c r="FD91" s="10"/>
      <c r="FE91" s="7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105"/>
        <v>0</v>
      </c>
    </row>
    <row r="92" spans="1:171" ht="12">
      <c r="A92" s="13">
        <v>8</v>
      </c>
      <c r="B92" s="13">
        <v>1</v>
      </c>
      <c r="C92" s="13"/>
      <c r="D92" s="6" t="s">
        <v>190</v>
      </c>
      <c r="E92" s="3" t="s">
        <v>191</v>
      </c>
      <c r="F92" s="6">
        <f t="shared" si="85"/>
        <v>0</v>
      </c>
      <c r="G92" s="6">
        <f t="shared" si="86"/>
        <v>2</v>
      </c>
      <c r="H92" s="6">
        <f t="shared" si="87"/>
        <v>30</v>
      </c>
      <c r="I92" s="6">
        <f t="shared" si="88"/>
        <v>15</v>
      </c>
      <c r="J92" s="6">
        <f t="shared" si="89"/>
        <v>0</v>
      </c>
      <c r="K92" s="6">
        <f t="shared" si="90"/>
        <v>0</v>
      </c>
      <c r="L92" s="6">
        <f t="shared" si="91"/>
        <v>0</v>
      </c>
      <c r="M92" s="6">
        <f t="shared" si="92"/>
        <v>15</v>
      </c>
      <c r="N92" s="6">
        <f t="shared" si="93"/>
        <v>0</v>
      </c>
      <c r="O92" s="6">
        <f t="shared" si="94"/>
        <v>0</v>
      </c>
      <c r="P92" s="6">
        <f t="shared" si="95"/>
        <v>0</v>
      </c>
      <c r="Q92" s="7">
        <f t="shared" si="96"/>
        <v>2</v>
      </c>
      <c r="R92" s="7">
        <f t="shared" si="97"/>
        <v>1</v>
      </c>
      <c r="S92" s="7">
        <v>1.3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98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99"/>
        <v>0</v>
      </c>
      <c r="BF92" s="11"/>
      <c r="BG92" s="10"/>
      <c r="BH92" s="11"/>
      <c r="BI92" s="10"/>
      <c r="BJ92" s="11"/>
      <c r="BK92" s="10"/>
      <c r="BL92" s="11"/>
      <c r="BM92" s="10"/>
      <c r="BN92" s="7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100"/>
        <v>0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101"/>
        <v>0</v>
      </c>
      <c r="CR92" s="11">
        <v>15</v>
      </c>
      <c r="CS92" s="10" t="s">
        <v>60</v>
      </c>
      <c r="CT92" s="11"/>
      <c r="CU92" s="10"/>
      <c r="CV92" s="11"/>
      <c r="CW92" s="10"/>
      <c r="CX92" s="11"/>
      <c r="CY92" s="10"/>
      <c r="CZ92" s="7">
        <v>1</v>
      </c>
      <c r="DA92" s="11">
        <v>15</v>
      </c>
      <c r="DB92" s="10" t="s">
        <v>60</v>
      </c>
      <c r="DC92" s="11"/>
      <c r="DD92" s="10"/>
      <c r="DE92" s="11"/>
      <c r="DF92" s="10"/>
      <c r="DG92" s="11"/>
      <c r="DH92" s="10"/>
      <c r="DI92" s="7">
        <v>1</v>
      </c>
      <c r="DJ92" s="7">
        <f t="shared" si="102"/>
        <v>2</v>
      </c>
      <c r="DK92" s="11"/>
      <c r="DL92" s="10"/>
      <c r="DM92" s="11"/>
      <c r="DN92" s="10"/>
      <c r="DO92" s="11"/>
      <c r="DP92" s="10"/>
      <c r="DQ92" s="11"/>
      <c r="DR92" s="10"/>
      <c r="DS92" s="7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103"/>
        <v>0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04"/>
        <v>0</v>
      </c>
      <c r="EW92" s="11"/>
      <c r="EX92" s="10"/>
      <c r="EY92" s="11"/>
      <c r="EZ92" s="10"/>
      <c r="FA92" s="11"/>
      <c r="FB92" s="10"/>
      <c r="FC92" s="11"/>
      <c r="FD92" s="10"/>
      <c r="FE92" s="7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105"/>
        <v>0</v>
      </c>
    </row>
    <row r="93" spans="1:171" ht="12">
      <c r="A93" s="13">
        <v>9</v>
      </c>
      <c r="B93" s="13">
        <v>1</v>
      </c>
      <c r="C93" s="13"/>
      <c r="D93" s="6" t="s">
        <v>192</v>
      </c>
      <c r="E93" s="3" t="s">
        <v>193</v>
      </c>
      <c r="F93" s="6">
        <f t="shared" si="85"/>
        <v>0</v>
      </c>
      <c r="G93" s="6">
        <f t="shared" si="86"/>
        <v>2</v>
      </c>
      <c r="H93" s="6">
        <f t="shared" si="87"/>
        <v>30</v>
      </c>
      <c r="I93" s="6">
        <f t="shared" si="88"/>
        <v>15</v>
      </c>
      <c r="J93" s="6">
        <f t="shared" si="89"/>
        <v>0</v>
      </c>
      <c r="K93" s="6">
        <f t="shared" si="90"/>
        <v>0</v>
      </c>
      <c r="L93" s="6">
        <f t="shared" si="91"/>
        <v>0</v>
      </c>
      <c r="M93" s="6">
        <f t="shared" si="92"/>
        <v>15</v>
      </c>
      <c r="N93" s="6">
        <f t="shared" si="93"/>
        <v>0</v>
      </c>
      <c r="O93" s="6">
        <f t="shared" si="94"/>
        <v>0</v>
      </c>
      <c r="P93" s="6">
        <f t="shared" si="95"/>
        <v>0</v>
      </c>
      <c r="Q93" s="7">
        <f t="shared" si="96"/>
        <v>2</v>
      </c>
      <c r="R93" s="7">
        <f t="shared" si="97"/>
        <v>1</v>
      </c>
      <c r="S93" s="7">
        <v>1.28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98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99"/>
        <v>0</v>
      </c>
      <c r="BF93" s="11"/>
      <c r="BG93" s="10"/>
      <c r="BH93" s="11"/>
      <c r="BI93" s="10"/>
      <c r="BJ93" s="11"/>
      <c r="BK93" s="10"/>
      <c r="BL93" s="11"/>
      <c r="BM93" s="10"/>
      <c r="BN93" s="7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100"/>
        <v>0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101"/>
        <v>0</v>
      </c>
      <c r="CR93" s="11"/>
      <c r="CS93" s="10"/>
      <c r="CT93" s="11"/>
      <c r="CU93" s="10"/>
      <c r="CV93" s="11"/>
      <c r="CW93" s="10"/>
      <c r="CX93" s="11"/>
      <c r="CY93" s="10"/>
      <c r="CZ93" s="7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02"/>
        <v>0</v>
      </c>
      <c r="DK93" s="11">
        <v>15</v>
      </c>
      <c r="DL93" s="10" t="s">
        <v>60</v>
      </c>
      <c r="DM93" s="11"/>
      <c r="DN93" s="10"/>
      <c r="DO93" s="11"/>
      <c r="DP93" s="10"/>
      <c r="DQ93" s="11"/>
      <c r="DR93" s="10"/>
      <c r="DS93" s="7">
        <v>1</v>
      </c>
      <c r="DT93" s="11">
        <v>15</v>
      </c>
      <c r="DU93" s="10" t="s">
        <v>60</v>
      </c>
      <c r="DV93" s="11"/>
      <c r="DW93" s="10"/>
      <c r="DX93" s="11"/>
      <c r="DY93" s="10"/>
      <c r="DZ93" s="11"/>
      <c r="EA93" s="10"/>
      <c r="EB93" s="7">
        <v>1</v>
      </c>
      <c r="EC93" s="7">
        <f t="shared" si="103"/>
        <v>2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04"/>
        <v>0</v>
      </c>
      <c r="EW93" s="11"/>
      <c r="EX93" s="10"/>
      <c r="EY93" s="11"/>
      <c r="EZ93" s="10"/>
      <c r="FA93" s="11"/>
      <c r="FB93" s="10"/>
      <c r="FC93" s="11"/>
      <c r="FD93" s="10"/>
      <c r="FE93" s="7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105"/>
        <v>0</v>
      </c>
    </row>
    <row r="94" spans="1:171" ht="12">
      <c r="A94" s="13">
        <v>9</v>
      </c>
      <c r="B94" s="13">
        <v>1</v>
      </c>
      <c r="C94" s="13"/>
      <c r="D94" s="6" t="s">
        <v>194</v>
      </c>
      <c r="E94" s="3" t="s">
        <v>195</v>
      </c>
      <c r="F94" s="6">
        <f t="shared" si="85"/>
        <v>0</v>
      </c>
      <c r="G94" s="6">
        <f t="shared" si="86"/>
        <v>2</v>
      </c>
      <c r="H94" s="6">
        <f t="shared" si="87"/>
        <v>30</v>
      </c>
      <c r="I94" s="6">
        <f t="shared" si="88"/>
        <v>15</v>
      </c>
      <c r="J94" s="6">
        <f t="shared" si="89"/>
        <v>0</v>
      </c>
      <c r="K94" s="6">
        <f t="shared" si="90"/>
        <v>0</v>
      </c>
      <c r="L94" s="6">
        <f t="shared" si="91"/>
        <v>0</v>
      </c>
      <c r="M94" s="6">
        <f t="shared" si="92"/>
        <v>15</v>
      </c>
      <c r="N94" s="6">
        <f t="shared" si="93"/>
        <v>0</v>
      </c>
      <c r="O94" s="6">
        <f t="shared" si="94"/>
        <v>0</v>
      </c>
      <c r="P94" s="6">
        <f t="shared" si="95"/>
        <v>0</v>
      </c>
      <c r="Q94" s="7">
        <f t="shared" si="96"/>
        <v>2</v>
      </c>
      <c r="R94" s="7">
        <f t="shared" si="97"/>
        <v>1</v>
      </c>
      <c r="S94" s="7">
        <v>1.28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98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99"/>
        <v>0</v>
      </c>
      <c r="BF94" s="11"/>
      <c r="BG94" s="10"/>
      <c r="BH94" s="11"/>
      <c r="BI94" s="10"/>
      <c r="BJ94" s="11"/>
      <c r="BK94" s="10"/>
      <c r="BL94" s="11"/>
      <c r="BM94" s="10"/>
      <c r="BN94" s="7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100"/>
        <v>0</v>
      </c>
      <c r="BY94" s="11"/>
      <c r="BZ94" s="10"/>
      <c r="CA94" s="11"/>
      <c r="CB94" s="10"/>
      <c r="CC94" s="11"/>
      <c r="CD94" s="10"/>
      <c r="CE94" s="11"/>
      <c r="CF94" s="10"/>
      <c r="CG94" s="7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01"/>
        <v>0</v>
      </c>
      <c r="CR94" s="11"/>
      <c r="CS94" s="10"/>
      <c r="CT94" s="11"/>
      <c r="CU94" s="10"/>
      <c r="CV94" s="11"/>
      <c r="CW94" s="10"/>
      <c r="CX94" s="11"/>
      <c r="CY94" s="10"/>
      <c r="CZ94" s="7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02"/>
        <v>0</v>
      </c>
      <c r="DK94" s="11">
        <v>15</v>
      </c>
      <c r="DL94" s="10" t="s">
        <v>60</v>
      </c>
      <c r="DM94" s="11"/>
      <c r="DN94" s="10"/>
      <c r="DO94" s="11"/>
      <c r="DP94" s="10"/>
      <c r="DQ94" s="11"/>
      <c r="DR94" s="10"/>
      <c r="DS94" s="7">
        <v>1</v>
      </c>
      <c r="DT94" s="11">
        <v>15</v>
      </c>
      <c r="DU94" s="10" t="s">
        <v>60</v>
      </c>
      <c r="DV94" s="11"/>
      <c r="DW94" s="10"/>
      <c r="DX94" s="11"/>
      <c r="DY94" s="10"/>
      <c r="DZ94" s="11"/>
      <c r="EA94" s="10"/>
      <c r="EB94" s="7">
        <v>1</v>
      </c>
      <c r="EC94" s="7">
        <f t="shared" si="103"/>
        <v>2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04"/>
        <v>0</v>
      </c>
      <c r="EW94" s="11"/>
      <c r="EX94" s="10"/>
      <c r="EY94" s="11"/>
      <c r="EZ94" s="10"/>
      <c r="FA94" s="11"/>
      <c r="FB94" s="10"/>
      <c r="FC94" s="11"/>
      <c r="FD94" s="10"/>
      <c r="FE94" s="7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105"/>
        <v>0</v>
      </c>
    </row>
    <row r="95" spans="1:171" ht="12">
      <c r="A95" s="13">
        <v>9</v>
      </c>
      <c r="B95" s="13">
        <v>1</v>
      </c>
      <c r="C95" s="13"/>
      <c r="D95" s="6" t="s">
        <v>196</v>
      </c>
      <c r="E95" s="3" t="s">
        <v>197</v>
      </c>
      <c r="F95" s="6">
        <f t="shared" si="85"/>
        <v>0</v>
      </c>
      <c r="G95" s="6">
        <f t="shared" si="86"/>
        <v>2</v>
      </c>
      <c r="H95" s="6">
        <f t="shared" si="87"/>
        <v>30</v>
      </c>
      <c r="I95" s="6">
        <f t="shared" si="88"/>
        <v>15</v>
      </c>
      <c r="J95" s="6">
        <f t="shared" si="89"/>
        <v>0</v>
      </c>
      <c r="K95" s="6">
        <f t="shared" si="90"/>
        <v>0</v>
      </c>
      <c r="L95" s="6">
        <f t="shared" si="91"/>
        <v>0</v>
      </c>
      <c r="M95" s="6">
        <f t="shared" si="92"/>
        <v>15</v>
      </c>
      <c r="N95" s="6">
        <f t="shared" si="93"/>
        <v>0</v>
      </c>
      <c r="O95" s="6">
        <f t="shared" si="94"/>
        <v>0</v>
      </c>
      <c r="P95" s="6">
        <f t="shared" si="95"/>
        <v>0</v>
      </c>
      <c r="Q95" s="7">
        <f t="shared" si="96"/>
        <v>2</v>
      </c>
      <c r="R95" s="7">
        <f t="shared" si="97"/>
        <v>1</v>
      </c>
      <c r="S95" s="7">
        <v>1.28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98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99"/>
        <v>0</v>
      </c>
      <c r="BF95" s="11"/>
      <c r="BG95" s="10"/>
      <c r="BH95" s="11"/>
      <c r="BI95" s="10"/>
      <c r="BJ95" s="11"/>
      <c r="BK95" s="10"/>
      <c r="BL95" s="11"/>
      <c r="BM95" s="10"/>
      <c r="BN95" s="7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100"/>
        <v>0</v>
      </c>
      <c r="BY95" s="11"/>
      <c r="BZ95" s="10"/>
      <c r="CA95" s="11"/>
      <c r="CB95" s="10"/>
      <c r="CC95" s="11"/>
      <c r="CD95" s="10"/>
      <c r="CE95" s="11"/>
      <c r="CF95" s="10"/>
      <c r="CG95" s="7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01"/>
        <v>0</v>
      </c>
      <c r="CR95" s="11"/>
      <c r="CS95" s="10"/>
      <c r="CT95" s="11"/>
      <c r="CU95" s="10"/>
      <c r="CV95" s="11"/>
      <c r="CW95" s="10"/>
      <c r="CX95" s="11"/>
      <c r="CY95" s="10"/>
      <c r="CZ95" s="7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102"/>
        <v>0</v>
      </c>
      <c r="DK95" s="11">
        <v>15</v>
      </c>
      <c r="DL95" s="10" t="s">
        <v>60</v>
      </c>
      <c r="DM95" s="11"/>
      <c r="DN95" s="10"/>
      <c r="DO95" s="11"/>
      <c r="DP95" s="10"/>
      <c r="DQ95" s="11"/>
      <c r="DR95" s="10"/>
      <c r="DS95" s="7">
        <v>1</v>
      </c>
      <c r="DT95" s="11">
        <v>15</v>
      </c>
      <c r="DU95" s="10" t="s">
        <v>60</v>
      </c>
      <c r="DV95" s="11"/>
      <c r="DW95" s="10"/>
      <c r="DX95" s="11"/>
      <c r="DY95" s="10"/>
      <c r="DZ95" s="11"/>
      <c r="EA95" s="10"/>
      <c r="EB95" s="7">
        <v>1</v>
      </c>
      <c r="EC95" s="7">
        <f t="shared" si="103"/>
        <v>2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04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05"/>
        <v>0</v>
      </c>
    </row>
    <row r="96" spans="1:171" ht="12">
      <c r="A96" s="13">
        <v>9</v>
      </c>
      <c r="B96" s="13">
        <v>1</v>
      </c>
      <c r="C96" s="13"/>
      <c r="D96" s="6" t="s">
        <v>198</v>
      </c>
      <c r="E96" s="3" t="s">
        <v>199</v>
      </c>
      <c r="F96" s="6">
        <f t="shared" si="85"/>
        <v>0</v>
      </c>
      <c r="G96" s="6">
        <f t="shared" si="86"/>
        <v>2</v>
      </c>
      <c r="H96" s="6">
        <f t="shared" si="87"/>
        <v>30</v>
      </c>
      <c r="I96" s="6">
        <f t="shared" si="88"/>
        <v>15</v>
      </c>
      <c r="J96" s="6">
        <f t="shared" si="89"/>
        <v>0</v>
      </c>
      <c r="K96" s="6">
        <f t="shared" si="90"/>
        <v>0</v>
      </c>
      <c r="L96" s="6">
        <f t="shared" si="91"/>
        <v>0</v>
      </c>
      <c r="M96" s="6">
        <f t="shared" si="92"/>
        <v>15</v>
      </c>
      <c r="N96" s="6">
        <f t="shared" si="93"/>
        <v>0</v>
      </c>
      <c r="O96" s="6">
        <f t="shared" si="94"/>
        <v>0</v>
      </c>
      <c r="P96" s="6">
        <f t="shared" si="95"/>
        <v>0</v>
      </c>
      <c r="Q96" s="7">
        <f t="shared" si="96"/>
        <v>2</v>
      </c>
      <c r="R96" s="7">
        <f t="shared" si="97"/>
        <v>1</v>
      </c>
      <c r="S96" s="7">
        <v>1.28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98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99"/>
        <v>0</v>
      </c>
      <c r="BF96" s="11"/>
      <c r="BG96" s="10"/>
      <c r="BH96" s="11"/>
      <c r="BI96" s="10"/>
      <c r="BJ96" s="11"/>
      <c r="BK96" s="10"/>
      <c r="BL96" s="11"/>
      <c r="BM96" s="10"/>
      <c r="BN96" s="7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00"/>
        <v>0</v>
      </c>
      <c r="BY96" s="11"/>
      <c r="BZ96" s="10"/>
      <c r="CA96" s="11"/>
      <c r="CB96" s="10"/>
      <c r="CC96" s="11"/>
      <c r="CD96" s="10"/>
      <c r="CE96" s="11"/>
      <c r="CF96" s="10"/>
      <c r="CG96" s="7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101"/>
        <v>0</v>
      </c>
      <c r="CR96" s="11"/>
      <c r="CS96" s="10"/>
      <c r="CT96" s="11"/>
      <c r="CU96" s="10"/>
      <c r="CV96" s="11"/>
      <c r="CW96" s="10"/>
      <c r="CX96" s="11"/>
      <c r="CY96" s="10"/>
      <c r="CZ96" s="7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102"/>
        <v>0</v>
      </c>
      <c r="DK96" s="11">
        <v>15</v>
      </c>
      <c r="DL96" s="10" t="s">
        <v>60</v>
      </c>
      <c r="DM96" s="11"/>
      <c r="DN96" s="10"/>
      <c r="DO96" s="11"/>
      <c r="DP96" s="10"/>
      <c r="DQ96" s="11"/>
      <c r="DR96" s="10"/>
      <c r="DS96" s="7">
        <v>1</v>
      </c>
      <c r="DT96" s="11">
        <v>15</v>
      </c>
      <c r="DU96" s="10" t="s">
        <v>60</v>
      </c>
      <c r="DV96" s="11"/>
      <c r="DW96" s="10"/>
      <c r="DX96" s="11"/>
      <c r="DY96" s="10"/>
      <c r="DZ96" s="11"/>
      <c r="EA96" s="10"/>
      <c r="EB96" s="7">
        <v>1</v>
      </c>
      <c r="EC96" s="7">
        <f t="shared" si="103"/>
        <v>2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04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05"/>
        <v>0</v>
      </c>
    </row>
    <row r="97" spans="1:171" ht="12">
      <c r="A97" s="13">
        <v>9</v>
      </c>
      <c r="B97" s="13">
        <v>1</v>
      </c>
      <c r="C97" s="13"/>
      <c r="D97" s="6" t="s">
        <v>200</v>
      </c>
      <c r="E97" s="3" t="s">
        <v>201</v>
      </c>
      <c r="F97" s="6">
        <f t="shared" si="85"/>
        <v>0</v>
      </c>
      <c r="G97" s="6">
        <f t="shared" si="86"/>
        <v>2</v>
      </c>
      <c r="H97" s="6">
        <f t="shared" si="87"/>
        <v>30</v>
      </c>
      <c r="I97" s="6">
        <f t="shared" si="88"/>
        <v>15</v>
      </c>
      <c r="J97" s="6">
        <f t="shared" si="89"/>
        <v>0</v>
      </c>
      <c r="K97" s="6">
        <f t="shared" si="90"/>
        <v>0</v>
      </c>
      <c r="L97" s="6">
        <f t="shared" si="91"/>
        <v>0</v>
      </c>
      <c r="M97" s="6">
        <f t="shared" si="92"/>
        <v>15</v>
      </c>
      <c r="N97" s="6">
        <f t="shared" si="93"/>
        <v>0</v>
      </c>
      <c r="O97" s="6">
        <f t="shared" si="94"/>
        <v>0</v>
      </c>
      <c r="P97" s="6">
        <f t="shared" si="95"/>
        <v>0</v>
      </c>
      <c r="Q97" s="7">
        <f t="shared" si="96"/>
        <v>2</v>
      </c>
      <c r="R97" s="7">
        <f t="shared" si="97"/>
        <v>1</v>
      </c>
      <c r="S97" s="7">
        <v>1.28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98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99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00"/>
        <v>0</v>
      </c>
      <c r="BY97" s="11"/>
      <c r="BZ97" s="10"/>
      <c r="CA97" s="11"/>
      <c r="CB97" s="10"/>
      <c r="CC97" s="11"/>
      <c r="CD97" s="10"/>
      <c r="CE97" s="11"/>
      <c r="CF97" s="10"/>
      <c r="CG97" s="7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101"/>
        <v>0</v>
      </c>
      <c r="CR97" s="11"/>
      <c r="CS97" s="10"/>
      <c r="CT97" s="11"/>
      <c r="CU97" s="10"/>
      <c r="CV97" s="11"/>
      <c r="CW97" s="10"/>
      <c r="CX97" s="11"/>
      <c r="CY97" s="10"/>
      <c r="CZ97" s="7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102"/>
        <v>0</v>
      </c>
      <c r="DK97" s="11">
        <v>15</v>
      </c>
      <c r="DL97" s="10" t="s">
        <v>60</v>
      </c>
      <c r="DM97" s="11"/>
      <c r="DN97" s="10"/>
      <c r="DO97" s="11"/>
      <c r="DP97" s="10"/>
      <c r="DQ97" s="11"/>
      <c r="DR97" s="10"/>
      <c r="DS97" s="7">
        <v>1</v>
      </c>
      <c r="DT97" s="11">
        <v>15</v>
      </c>
      <c r="DU97" s="10" t="s">
        <v>60</v>
      </c>
      <c r="DV97" s="11"/>
      <c r="DW97" s="10"/>
      <c r="DX97" s="11"/>
      <c r="DY97" s="10"/>
      <c r="DZ97" s="11"/>
      <c r="EA97" s="10"/>
      <c r="EB97" s="7">
        <v>1</v>
      </c>
      <c r="EC97" s="7">
        <f t="shared" si="103"/>
        <v>2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04"/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05"/>
        <v>0</v>
      </c>
    </row>
    <row r="98" spans="1:171" ht="12">
      <c r="A98" s="13">
        <v>3</v>
      </c>
      <c r="B98" s="13">
        <v>1</v>
      </c>
      <c r="C98" s="13"/>
      <c r="D98" s="6" t="s">
        <v>291</v>
      </c>
      <c r="E98" s="3" t="s">
        <v>292</v>
      </c>
      <c r="F98" s="6">
        <f t="shared" si="85"/>
        <v>0</v>
      </c>
      <c r="G98" s="6">
        <f t="shared" si="86"/>
        <v>2</v>
      </c>
      <c r="H98" s="6">
        <f t="shared" si="87"/>
        <v>60</v>
      </c>
      <c r="I98" s="6">
        <f t="shared" si="88"/>
        <v>30</v>
      </c>
      <c r="J98" s="6">
        <f t="shared" si="89"/>
        <v>0</v>
      </c>
      <c r="K98" s="6">
        <f t="shared" si="90"/>
        <v>0</v>
      </c>
      <c r="L98" s="6">
        <f t="shared" si="91"/>
        <v>0</v>
      </c>
      <c r="M98" s="6">
        <f t="shared" si="92"/>
        <v>30</v>
      </c>
      <c r="N98" s="6">
        <f t="shared" si="93"/>
        <v>0</v>
      </c>
      <c r="O98" s="6">
        <f t="shared" si="94"/>
        <v>0</v>
      </c>
      <c r="P98" s="6">
        <f t="shared" si="95"/>
        <v>0</v>
      </c>
      <c r="Q98" s="7">
        <f t="shared" si="96"/>
        <v>4</v>
      </c>
      <c r="R98" s="7">
        <f t="shared" si="97"/>
        <v>2</v>
      </c>
      <c r="S98" s="7">
        <v>2.58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98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99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00"/>
        <v>0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01"/>
        <v>0</v>
      </c>
      <c r="CR98" s="11">
        <v>30</v>
      </c>
      <c r="CS98" s="10" t="s">
        <v>60</v>
      </c>
      <c r="CT98" s="11"/>
      <c r="CU98" s="10"/>
      <c r="CV98" s="11"/>
      <c r="CW98" s="10"/>
      <c r="CX98" s="11"/>
      <c r="CY98" s="10"/>
      <c r="CZ98" s="7">
        <v>2</v>
      </c>
      <c r="DA98" s="11">
        <v>30</v>
      </c>
      <c r="DB98" s="10" t="s">
        <v>60</v>
      </c>
      <c r="DC98" s="11"/>
      <c r="DD98" s="10"/>
      <c r="DE98" s="11"/>
      <c r="DF98" s="10"/>
      <c r="DG98" s="11"/>
      <c r="DH98" s="10"/>
      <c r="DI98" s="7">
        <v>2</v>
      </c>
      <c r="DJ98" s="7">
        <f t="shared" si="102"/>
        <v>4</v>
      </c>
      <c r="DK98" s="11"/>
      <c r="DL98" s="10"/>
      <c r="DM98" s="11"/>
      <c r="DN98" s="10"/>
      <c r="DO98" s="11"/>
      <c r="DP98" s="10"/>
      <c r="DQ98" s="11"/>
      <c r="DR98" s="10"/>
      <c r="DS98" s="7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103"/>
        <v>0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04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05"/>
        <v>0</v>
      </c>
    </row>
    <row r="99" spans="1:171" ht="12">
      <c r="A99" s="13">
        <v>3</v>
      </c>
      <c r="B99" s="13">
        <v>1</v>
      </c>
      <c r="C99" s="13"/>
      <c r="D99" s="6" t="s">
        <v>293</v>
      </c>
      <c r="E99" s="3" t="s">
        <v>294</v>
      </c>
      <c r="F99" s="6">
        <f t="shared" si="85"/>
        <v>0</v>
      </c>
      <c r="G99" s="6">
        <f t="shared" si="86"/>
        <v>2</v>
      </c>
      <c r="H99" s="6">
        <f t="shared" si="87"/>
        <v>60</v>
      </c>
      <c r="I99" s="6">
        <f t="shared" si="88"/>
        <v>30</v>
      </c>
      <c r="J99" s="6">
        <f t="shared" si="89"/>
        <v>0</v>
      </c>
      <c r="K99" s="6">
        <f t="shared" si="90"/>
        <v>0</v>
      </c>
      <c r="L99" s="6">
        <f t="shared" si="91"/>
        <v>0</v>
      </c>
      <c r="M99" s="6">
        <f t="shared" si="92"/>
        <v>30</v>
      </c>
      <c r="N99" s="6">
        <f t="shared" si="93"/>
        <v>0</v>
      </c>
      <c r="O99" s="6">
        <f t="shared" si="94"/>
        <v>0</v>
      </c>
      <c r="P99" s="6">
        <f t="shared" si="95"/>
        <v>0</v>
      </c>
      <c r="Q99" s="7">
        <f t="shared" si="96"/>
        <v>4</v>
      </c>
      <c r="R99" s="7">
        <f t="shared" si="97"/>
        <v>2</v>
      </c>
      <c r="S99" s="7">
        <v>2.56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98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99"/>
        <v>0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00"/>
        <v>0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01"/>
        <v>0</v>
      </c>
      <c r="CR99" s="11">
        <v>30</v>
      </c>
      <c r="CS99" s="10" t="s">
        <v>60</v>
      </c>
      <c r="CT99" s="11"/>
      <c r="CU99" s="10"/>
      <c r="CV99" s="11"/>
      <c r="CW99" s="10"/>
      <c r="CX99" s="11"/>
      <c r="CY99" s="10"/>
      <c r="CZ99" s="7">
        <v>2</v>
      </c>
      <c r="DA99" s="11">
        <v>30</v>
      </c>
      <c r="DB99" s="10" t="s">
        <v>60</v>
      </c>
      <c r="DC99" s="11"/>
      <c r="DD99" s="10"/>
      <c r="DE99" s="11"/>
      <c r="DF99" s="10"/>
      <c r="DG99" s="11"/>
      <c r="DH99" s="10"/>
      <c r="DI99" s="7">
        <v>2</v>
      </c>
      <c r="DJ99" s="7">
        <f t="shared" si="102"/>
        <v>4</v>
      </c>
      <c r="DK99" s="11"/>
      <c r="DL99" s="10"/>
      <c r="DM99" s="11"/>
      <c r="DN99" s="10"/>
      <c r="DO99" s="11"/>
      <c r="DP99" s="10"/>
      <c r="DQ99" s="11"/>
      <c r="DR99" s="10"/>
      <c r="DS99" s="7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03"/>
        <v>0</v>
      </c>
      <c r="ED99" s="11"/>
      <c r="EE99" s="10"/>
      <c r="EF99" s="11"/>
      <c r="EG99" s="10"/>
      <c r="EH99" s="11"/>
      <c r="EI99" s="10"/>
      <c r="EJ99" s="11"/>
      <c r="EK99" s="10"/>
      <c r="EL99" s="7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04"/>
        <v>0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05"/>
        <v>0</v>
      </c>
    </row>
    <row r="100" spans="1:171" ht="12">
      <c r="A100" s="13">
        <v>4</v>
      </c>
      <c r="B100" s="13">
        <v>1</v>
      </c>
      <c r="C100" s="13"/>
      <c r="D100" s="6" t="s">
        <v>295</v>
      </c>
      <c r="E100" s="3" t="s">
        <v>296</v>
      </c>
      <c r="F100" s="6">
        <f t="shared" si="85"/>
        <v>0</v>
      </c>
      <c r="G100" s="6">
        <f t="shared" si="86"/>
        <v>2</v>
      </c>
      <c r="H100" s="6">
        <f t="shared" si="87"/>
        <v>60</v>
      </c>
      <c r="I100" s="6">
        <f t="shared" si="88"/>
        <v>30</v>
      </c>
      <c r="J100" s="6">
        <f t="shared" si="89"/>
        <v>0</v>
      </c>
      <c r="K100" s="6">
        <f t="shared" si="90"/>
        <v>0</v>
      </c>
      <c r="L100" s="6">
        <f t="shared" si="91"/>
        <v>0</v>
      </c>
      <c r="M100" s="6">
        <f t="shared" si="92"/>
        <v>30</v>
      </c>
      <c r="N100" s="6">
        <f t="shared" si="93"/>
        <v>0</v>
      </c>
      <c r="O100" s="6">
        <f t="shared" si="94"/>
        <v>0</v>
      </c>
      <c r="P100" s="6">
        <f t="shared" si="95"/>
        <v>0</v>
      </c>
      <c r="Q100" s="7">
        <f t="shared" si="96"/>
        <v>4</v>
      </c>
      <c r="R100" s="7">
        <f t="shared" si="97"/>
        <v>2</v>
      </c>
      <c r="S100" s="7">
        <v>2.5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98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99"/>
        <v>0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00"/>
        <v>0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01"/>
        <v>0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02"/>
        <v>0</v>
      </c>
      <c r="DK100" s="11">
        <v>30</v>
      </c>
      <c r="DL100" s="10" t="s">
        <v>60</v>
      </c>
      <c r="DM100" s="11"/>
      <c r="DN100" s="10"/>
      <c r="DO100" s="11"/>
      <c r="DP100" s="10"/>
      <c r="DQ100" s="11"/>
      <c r="DR100" s="10"/>
      <c r="DS100" s="7">
        <v>2</v>
      </c>
      <c r="DT100" s="11">
        <v>30</v>
      </c>
      <c r="DU100" s="10" t="s">
        <v>60</v>
      </c>
      <c r="DV100" s="11"/>
      <c r="DW100" s="10"/>
      <c r="DX100" s="11"/>
      <c r="DY100" s="10"/>
      <c r="DZ100" s="11"/>
      <c r="EA100" s="10"/>
      <c r="EB100" s="7">
        <v>2</v>
      </c>
      <c r="EC100" s="7">
        <f t="shared" si="103"/>
        <v>4</v>
      </c>
      <c r="ED100" s="11"/>
      <c r="EE100" s="10"/>
      <c r="EF100" s="11"/>
      <c r="EG100" s="10"/>
      <c r="EH100" s="11"/>
      <c r="EI100" s="10"/>
      <c r="EJ100" s="11"/>
      <c r="EK100" s="10"/>
      <c r="EL100" s="7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04"/>
        <v>0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05"/>
        <v>0</v>
      </c>
    </row>
    <row r="101" spans="1:171" ht="12">
      <c r="A101" s="13">
        <v>4</v>
      </c>
      <c r="B101" s="13">
        <v>1</v>
      </c>
      <c r="C101" s="13"/>
      <c r="D101" s="6" t="s">
        <v>297</v>
      </c>
      <c r="E101" s="3" t="s">
        <v>298</v>
      </c>
      <c r="F101" s="6">
        <f t="shared" si="85"/>
        <v>0</v>
      </c>
      <c r="G101" s="6">
        <f t="shared" si="86"/>
        <v>2</v>
      </c>
      <c r="H101" s="6">
        <f t="shared" si="87"/>
        <v>60</v>
      </c>
      <c r="I101" s="6">
        <f t="shared" si="88"/>
        <v>30</v>
      </c>
      <c r="J101" s="6">
        <f t="shared" si="89"/>
        <v>0</v>
      </c>
      <c r="K101" s="6">
        <f t="shared" si="90"/>
        <v>0</v>
      </c>
      <c r="L101" s="6">
        <f t="shared" si="91"/>
        <v>0</v>
      </c>
      <c r="M101" s="6">
        <f t="shared" si="92"/>
        <v>30</v>
      </c>
      <c r="N101" s="6">
        <f t="shared" si="93"/>
        <v>0</v>
      </c>
      <c r="O101" s="6">
        <f t="shared" si="94"/>
        <v>0</v>
      </c>
      <c r="P101" s="6">
        <f t="shared" si="95"/>
        <v>0</v>
      </c>
      <c r="Q101" s="7">
        <f t="shared" si="96"/>
        <v>4</v>
      </c>
      <c r="R101" s="7">
        <f t="shared" si="97"/>
        <v>2</v>
      </c>
      <c r="S101" s="7">
        <v>2.48</v>
      </c>
      <c r="T101" s="11"/>
      <c r="U101" s="10"/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98"/>
        <v>0</v>
      </c>
      <c r="AM101" s="11"/>
      <c r="AN101" s="10"/>
      <c r="AO101" s="11"/>
      <c r="AP101" s="10"/>
      <c r="AQ101" s="11"/>
      <c r="AR101" s="10"/>
      <c r="AS101" s="11"/>
      <c r="AT101" s="10"/>
      <c r="AU101" s="7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99"/>
        <v>0</v>
      </c>
      <c r="BF101" s="11"/>
      <c r="BG101" s="10"/>
      <c r="BH101" s="11"/>
      <c r="BI101" s="10"/>
      <c r="BJ101" s="11"/>
      <c r="BK101" s="10"/>
      <c r="BL101" s="11"/>
      <c r="BM101" s="10"/>
      <c r="BN101" s="7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00"/>
        <v>0</v>
      </c>
      <c r="BY101" s="11"/>
      <c r="BZ101" s="10"/>
      <c r="CA101" s="11"/>
      <c r="CB101" s="10"/>
      <c r="CC101" s="11"/>
      <c r="CD101" s="10"/>
      <c r="CE101" s="11"/>
      <c r="CF101" s="10"/>
      <c r="CG101" s="7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101"/>
        <v>0</v>
      </c>
      <c r="CR101" s="11"/>
      <c r="CS101" s="10"/>
      <c r="CT101" s="11"/>
      <c r="CU101" s="10"/>
      <c r="CV101" s="11"/>
      <c r="CW101" s="10"/>
      <c r="CX101" s="11"/>
      <c r="CY101" s="10"/>
      <c r="CZ101" s="7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02"/>
        <v>0</v>
      </c>
      <c r="DK101" s="11">
        <v>30</v>
      </c>
      <c r="DL101" s="10" t="s">
        <v>60</v>
      </c>
      <c r="DM101" s="11"/>
      <c r="DN101" s="10"/>
      <c r="DO101" s="11"/>
      <c r="DP101" s="10"/>
      <c r="DQ101" s="11"/>
      <c r="DR101" s="10"/>
      <c r="DS101" s="7">
        <v>2</v>
      </c>
      <c r="DT101" s="11">
        <v>30</v>
      </c>
      <c r="DU101" s="10" t="s">
        <v>60</v>
      </c>
      <c r="DV101" s="11"/>
      <c r="DW101" s="10"/>
      <c r="DX101" s="11"/>
      <c r="DY101" s="10"/>
      <c r="DZ101" s="11"/>
      <c r="EA101" s="10"/>
      <c r="EB101" s="7">
        <v>2</v>
      </c>
      <c r="EC101" s="7">
        <f t="shared" si="103"/>
        <v>4</v>
      </c>
      <c r="ED101" s="11"/>
      <c r="EE101" s="10"/>
      <c r="EF101" s="11"/>
      <c r="EG101" s="10"/>
      <c r="EH101" s="11"/>
      <c r="EI101" s="10"/>
      <c r="EJ101" s="11"/>
      <c r="EK101" s="10"/>
      <c r="EL101" s="7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104"/>
        <v>0</v>
      </c>
      <c r="EW101" s="11"/>
      <c r="EX101" s="10"/>
      <c r="EY101" s="11"/>
      <c r="EZ101" s="10"/>
      <c r="FA101" s="11"/>
      <c r="FB101" s="10"/>
      <c r="FC101" s="11"/>
      <c r="FD101" s="10"/>
      <c r="FE101" s="7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05"/>
        <v>0</v>
      </c>
    </row>
    <row r="102" spans="1:171" ht="12">
      <c r="A102" s="13">
        <v>5</v>
      </c>
      <c r="B102" s="13">
        <v>1</v>
      </c>
      <c r="C102" s="13"/>
      <c r="D102" s="6" t="s">
        <v>299</v>
      </c>
      <c r="E102" s="3" t="s">
        <v>300</v>
      </c>
      <c r="F102" s="6">
        <f t="shared" si="85"/>
        <v>0</v>
      </c>
      <c r="G102" s="6">
        <f t="shared" si="86"/>
        <v>2</v>
      </c>
      <c r="H102" s="6">
        <f t="shared" si="87"/>
        <v>60</v>
      </c>
      <c r="I102" s="6">
        <f t="shared" si="88"/>
        <v>30</v>
      </c>
      <c r="J102" s="6">
        <f t="shared" si="89"/>
        <v>0</v>
      </c>
      <c r="K102" s="6">
        <f t="shared" si="90"/>
        <v>0</v>
      </c>
      <c r="L102" s="6">
        <f t="shared" si="91"/>
        <v>0</v>
      </c>
      <c r="M102" s="6">
        <f t="shared" si="92"/>
        <v>30</v>
      </c>
      <c r="N102" s="6">
        <f t="shared" si="93"/>
        <v>0</v>
      </c>
      <c r="O102" s="6">
        <f t="shared" si="94"/>
        <v>0</v>
      </c>
      <c r="P102" s="6">
        <f t="shared" si="95"/>
        <v>0</v>
      </c>
      <c r="Q102" s="7">
        <f t="shared" si="96"/>
        <v>4</v>
      </c>
      <c r="R102" s="7">
        <f t="shared" si="97"/>
        <v>2</v>
      </c>
      <c r="S102" s="7">
        <v>2.48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98"/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99"/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100"/>
        <v>0</v>
      </c>
      <c r="BY102" s="11"/>
      <c r="BZ102" s="10"/>
      <c r="CA102" s="11"/>
      <c r="CB102" s="10"/>
      <c r="CC102" s="11"/>
      <c r="CD102" s="10"/>
      <c r="CE102" s="11"/>
      <c r="CF102" s="10"/>
      <c r="CG102" s="7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101"/>
        <v>0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102"/>
        <v>0</v>
      </c>
      <c r="DK102" s="11"/>
      <c r="DL102" s="10"/>
      <c r="DM102" s="11"/>
      <c r="DN102" s="10"/>
      <c r="DO102" s="11"/>
      <c r="DP102" s="10"/>
      <c r="DQ102" s="11"/>
      <c r="DR102" s="10"/>
      <c r="DS102" s="7"/>
      <c r="DT102" s="11"/>
      <c r="DU102" s="10"/>
      <c r="DV102" s="11"/>
      <c r="DW102" s="10"/>
      <c r="DX102" s="11"/>
      <c r="DY102" s="10"/>
      <c r="DZ102" s="11"/>
      <c r="EA102" s="10"/>
      <c r="EB102" s="7"/>
      <c r="EC102" s="7">
        <f t="shared" si="103"/>
        <v>0</v>
      </c>
      <c r="ED102" s="11">
        <v>30</v>
      </c>
      <c r="EE102" s="10" t="s">
        <v>60</v>
      </c>
      <c r="EF102" s="11"/>
      <c r="EG102" s="10"/>
      <c r="EH102" s="11"/>
      <c r="EI102" s="10"/>
      <c r="EJ102" s="11"/>
      <c r="EK102" s="10"/>
      <c r="EL102" s="7">
        <v>2</v>
      </c>
      <c r="EM102" s="11">
        <v>30</v>
      </c>
      <c r="EN102" s="10" t="s">
        <v>60</v>
      </c>
      <c r="EO102" s="11"/>
      <c r="EP102" s="10"/>
      <c r="EQ102" s="11"/>
      <c r="ER102" s="10"/>
      <c r="ES102" s="11"/>
      <c r="ET102" s="10"/>
      <c r="EU102" s="7">
        <v>2</v>
      </c>
      <c r="EV102" s="7">
        <f t="shared" si="104"/>
        <v>4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05"/>
        <v>0</v>
      </c>
    </row>
    <row r="103" spans="1:171" ht="12">
      <c r="A103" s="13">
        <v>5</v>
      </c>
      <c r="B103" s="13">
        <v>1</v>
      </c>
      <c r="C103" s="13"/>
      <c r="D103" s="6" t="s">
        <v>301</v>
      </c>
      <c r="E103" s="3" t="s">
        <v>302</v>
      </c>
      <c r="F103" s="6">
        <f t="shared" si="85"/>
        <v>0</v>
      </c>
      <c r="G103" s="6">
        <f t="shared" si="86"/>
        <v>2</v>
      </c>
      <c r="H103" s="6">
        <f t="shared" si="87"/>
        <v>60</v>
      </c>
      <c r="I103" s="6">
        <f t="shared" si="88"/>
        <v>30</v>
      </c>
      <c r="J103" s="6">
        <f t="shared" si="89"/>
        <v>0</v>
      </c>
      <c r="K103" s="6">
        <f t="shared" si="90"/>
        <v>0</v>
      </c>
      <c r="L103" s="6">
        <f t="shared" si="91"/>
        <v>0</v>
      </c>
      <c r="M103" s="6">
        <f t="shared" si="92"/>
        <v>30</v>
      </c>
      <c r="N103" s="6">
        <f t="shared" si="93"/>
        <v>0</v>
      </c>
      <c r="O103" s="6">
        <f t="shared" si="94"/>
        <v>0</v>
      </c>
      <c r="P103" s="6">
        <f t="shared" si="95"/>
        <v>0</v>
      </c>
      <c r="Q103" s="7">
        <f t="shared" si="96"/>
        <v>4</v>
      </c>
      <c r="R103" s="7">
        <f t="shared" si="97"/>
        <v>2</v>
      </c>
      <c r="S103" s="7">
        <v>2.48</v>
      </c>
      <c r="T103" s="11"/>
      <c r="U103" s="10"/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98"/>
        <v>0</v>
      </c>
      <c r="AM103" s="11"/>
      <c r="AN103" s="10"/>
      <c r="AO103" s="11"/>
      <c r="AP103" s="10"/>
      <c r="AQ103" s="11"/>
      <c r="AR103" s="10"/>
      <c r="AS103" s="11"/>
      <c r="AT103" s="10"/>
      <c r="AU103" s="7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99"/>
        <v>0</v>
      </c>
      <c r="BF103" s="11"/>
      <c r="BG103" s="10"/>
      <c r="BH103" s="11"/>
      <c r="BI103" s="10"/>
      <c r="BJ103" s="11"/>
      <c r="BK103" s="10"/>
      <c r="BL103" s="11"/>
      <c r="BM103" s="10"/>
      <c r="BN103" s="7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100"/>
        <v>0</v>
      </c>
      <c r="BY103" s="11"/>
      <c r="BZ103" s="10"/>
      <c r="CA103" s="11"/>
      <c r="CB103" s="10"/>
      <c r="CC103" s="11"/>
      <c r="CD103" s="10"/>
      <c r="CE103" s="11"/>
      <c r="CF103" s="10"/>
      <c r="CG103" s="7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101"/>
        <v>0</v>
      </c>
      <c r="CR103" s="11"/>
      <c r="CS103" s="10"/>
      <c r="CT103" s="11"/>
      <c r="CU103" s="10"/>
      <c r="CV103" s="11"/>
      <c r="CW103" s="10"/>
      <c r="CX103" s="11"/>
      <c r="CY103" s="10"/>
      <c r="CZ103" s="7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02"/>
        <v>0</v>
      </c>
      <c r="DK103" s="11"/>
      <c r="DL103" s="10"/>
      <c r="DM103" s="11"/>
      <c r="DN103" s="10"/>
      <c r="DO103" s="11"/>
      <c r="DP103" s="10"/>
      <c r="DQ103" s="11"/>
      <c r="DR103" s="10"/>
      <c r="DS103" s="7"/>
      <c r="DT103" s="11"/>
      <c r="DU103" s="10"/>
      <c r="DV103" s="11"/>
      <c r="DW103" s="10"/>
      <c r="DX103" s="11"/>
      <c r="DY103" s="10"/>
      <c r="DZ103" s="11"/>
      <c r="EA103" s="10"/>
      <c r="EB103" s="7"/>
      <c r="EC103" s="7">
        <f t="shared" si="103"/>
        <v>0</v>
      </c>
      <c r="ED103" s="11">
        <v>30</v>
      </c>
      <c r="EE103" s="10" t="s">
        <v>60</v>
      </c>
      <c r="EF103" s="11"/>
      <c r="EG103" s="10"/>
      <c r="EH103" s="11"/>
      <c r="EI103" s="10"/>
      <c r="EJ103" s="11"/>
      <c r="EK103" s="10"/>
      <c r="EL103" s="7">
        <v>2</v>
      </c>
      <c r="EM103" s="11">
        <v>30</v>
      </c>
      <c r="EN103" s="10" t="s">
        <v>60</v>
      </c>
      <c r="EO103" s="11"/>
      <c r="EP103" s="10"/>
      <c r="EQ103" s="11"/>
      <c r="ER103" s="10"/>
      <c r="ES103" s="11"/>
      <c r="ET103" s="10"/>
      <c r="EU103" s="7">
        <v>2</v>
      </c>
      <c r="EV103" s="7">
        <f t="shared" si="104"/>
        <v>4</v>
      </c>
      <c r="EW103" s="11"/>
      <c r="EX103" s="10"/>
      <c r="EY103" s="11"/>
      <c r="EZ103" s="10"/>
      <c r="FA103" s="11"/>
      <c r="FB103" s="10"/>
      <c r="FC103" s="11"/>
      <c r="FD103" s="10"/>
      <c r="FE103" s="7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05"/>
        <v>0</v>
      </c>
    </row>
    <row r="104" spans="1:171" ht="12">
      <c r="A104" s="13">
        <v>5</v>
      </c>
      <c r="B104" s="13">
        <v>1</v>
      </c>
      <c r="C104" s="13"/>
      <c r="D104" s="6" t="s">
        <v>303</v>
      </c>
      <c r="E104" s="3" t="s">
        <v>304</v>
      </c>
      <c r="F104" s="6">
        <f t="shared" si="85"/>
        <v>0</v>
      </c>
      <c r="G104" s="6">
        <f t="shared" si="86"/>
        <v>2</v>
      </c>
      <c r="H104" s="6">
        <f t="shared" si="87"/>
        <v>60</v>
      </c>
      <c r="I104" s="6">
        <f t="shared" si="88"/>
        <v>30</v>
      </c>
      <c r="J104" s="6">
        <f t="shared" si="89"/>
        <v>0</v>
      </c>
      <c r="K104" s="6">
        <f t="shared" si="90"/>
        <v>0</v>
      </c>
      <c r="L104" s="6">
        <f t="shared" si="91"/>
        <v>0</v>
      </c>
      <c r="M104" s="6">
        <f t="shared" si="92"/>
        <v>30</v>
      </c>
      <c r="N104" s="6">
        <f t="shared" si="93"/>
        <v>0</v>
      </c>
      <c r="O104" s="6">
        <f t="shared" si="94"/>
        <v>0</v>
      </c>
      <c r="P104" s="6">
        <f t="shared" si="95"/>
        <v>0</v>
      </c>
      <c r="Q104" s="7">
        <f t="shared" si="96"/>
        <v>4</v>
      </c>
      <c r="R104" s="7">
        <f t="shared" si="97"/>
        <v>2</v>
      </c>
      <c r="S104" s="7">
        <v>2.48</v>
      </c>
      <c r="T104" s="11"/>
      <c r="U104" s="10"/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98"/>
        <v>0</v>
      </c>
      <c r="AM104" s="11"/>
      <c r="AN104" s="10"/>
      <c r="AO104" s="11"/>
      <c r="AP104" s="10"/>
      <c r="AQ104" s="11"/>
      <c r="AR104" s="10"/>
      <c r="AS104" s="11"/>
      <c r="AT104" s="10"/>
      <c r="AU104" s="7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99"/>
        <v>0</v>
      </c>
      <c r="BF104" s="11"/>
      <c r="BG104" s="10"/>
      <c r="BH104" s="11"/>
      <c r="BI104" s="10"/>
      <c r="BJ104" s="11"/>
      <c r="BK104" s="10"/>
      <c r="BL104" s="11"/>
      <c r="BM104" s="10"/>
      <c r="BN104" s="7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100"/>
        <v>0</v>
      </c>
      <c r="BY104" s="11"/>
      <c r="BZ104" s="10"/>
      <c r="CA104" s="11"/>
      <c r="CB104" s="10"/>
      <c r="CC104" s="11"/>
      <c r="CD104" s="10"/>
      <c r="CE104" s="11"/>
      <c r="CF104" s="10"/>
      <c r="CG104" s="7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101"/>
        <v>0</v>
      </c>
      <c r="CR104" s="11"/>
      <c r="CS104" s="10"/>
      <c r="CT104" s="11"/>
      <c r="CU104" s="10"/>
      <c r="CV104" s="11"/>
      <c r="CW104" s="10"/>
      <c r="CX104" s="11"/>
      <c r="CY104" s="10"/>
      <c r="CZ104" s="7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02"/>
        <v>0</v>
      </c>
      <c r="DK104" s="11"/>
      <c r="DL104" s="10"/>
      <c r="DM104" s="11"/>
      <c r="DN104" s="10"/>
      <c r="DO104" s="11"/>
      <c r="DP104" s="10"/>
      <c r="DQ104" s="11"/>
      <c r="DR104" s="10"/>
      <c r="DS104" s="7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03"/>
        <v>0</v>
      </c>
      <c r="ED104" s="11">
        <v>30</v>
      </c>
      <c r="EE104" s="10" t="s">
        <v>60</v>
      </c>
      <c r="EF104" s="11"/>
      <c r="EG104" s="10"/>
      <c r="EH104" s="11"/>
      <c r="EI104" s="10"/>
      <c r="EJ104" s="11"/>
      <c r="EK104" s="10"/>
      <c r="EL104" s="7">
        <v>2</v>
      </c>
      <c r="EM104" s="11">
        <v>30</v>
      </c>
      <c r="EN104" s="10" t="s">
        <v>60</v>
      </c>
      <c r="EO104" s="11"/>
      <c r="EP104" s="10"/>
      <c r="EQ104" s="11"/>
      <c r="ER104" s="10"/>
      <c r="ES104" s="11"/>
      <c r="ET104" s="10"/>
      <c r="EU104" s="7">
        <v>2</v>
      </c>
      <c r="EV104" s="7">
        <f t="shared" si="104"/>
        <v>4</v>
      </c>
      <c r="EW104" s="11"/>
      <c r="EX104" s="10"/>
      <c r="EY104" s="11"/>
      <c r="EZ104" s="10"/>
      <c r="FA104" s="11"/>
      <c r="FB104" s="10"/>
      <c r="FC104" s="11"/>
      <c r="FD104" s="10"/>
      <c r="FE104" s="7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05"/>
        <v>0</v>
      </c>
    </row>
    <row r="105" spans="1:171" ht="12">
      <c r="A105" s="13">
        <v>6</v>
      </c>
      <c r="B105" s="13">
        <v>1</v>
      </c>
      <c r="C105" s="13"/>
      <c r="D105" s="6" t="s">
        <v>305</v>
      </c>
      <c r="E105" s="3" t="s">
        <v>306</v>
      </c>
      <c r="F105" s="6">
        <f t="shared" si="85"/>
        <v>0</v>
      </c>
      <c r="G105" s="6">
        <f t="shared" si="86"/>
        <v>2</v>
      </c>
      <c r="H105" s="6">
        <f t="shared" si="87"/>
        <v>60</v>
      </c>
      <c r="I105" s="6">
        <f t="shared" si="88"/>
        <v>30</v>
      </c>
      <c r="J105" s="6">
        <f t="shared" si="89"/>
        <v>0</v>
      </c>
      <c r="K105" s="6">
        <f t="shared" si="90"/>
        <v>0</v>
      </c>
      <c r="L105" s="6">
        <f t="shared" si="91"/>
        <v>0</v>
      </c>
      <c r="M105" s="6">
        <f t="shared" si="92"/>
        <v>30</v>
      </c>
      <c r="N105" s="6">
        <f t="shared" si="93"/>
        <v>0</v>
      </c>
      <c r="O105" s="6">
        <f t="shared" si="94"/>
        <v>0</v>
      </c>
      <c r="P105" s="6">
        <f t="shared" si="95"/>
        <v>0</v>
      </c>
      <c r="Q105" s="7">
        <f t="shared" si="96"/>
        <v>3</v>
      </c>
      <c r="R105" s="7">
        <f t="shared" si="97"/>
        <v>1.5</v>
      </c>
      <c r="S105" s="7">
        <v>2.48</v>
      </c>
      <c r="T105" s="11"/>
      <c r="U105" s="10"/>
      <c r="V105" s="11"/>
      <c r="W105" s="10"/>
      <c r="X105" s="11"/>
      <c r="Y105" s="10"/>
      <c r="Z105" s="11"/>
      <c r="AA105" s="10"/>
      <c r="AB105" s="7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98"/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99"/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100"/>
        <v>0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101"/>
        <v>0</v>
      </c>
      <c r="CR105" s="11"/>
      <c r="CS105" s="10"/>
      <c r="CT105" s="11"/>
      <c r="CU105" s="10"/>
      <c r="CV105" s="11"/>
      <c r="CW105" s="10"/>
      <c r="CX105" s="11"/>
      <c r="CY105" s="10"/>
      <c r="CZ105" s="7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02"/>
        <v>0</v>
      </c>
      <c r="DK105" s="11"/>
      <c r="DL105" s="10"/>
      <c r="DM105" s="11"/>
      <c r="DN105" s="10"/>
      <c r="DO105" s="11"/>
      <c r="DP105" s="10"/>
      <c r="DQ105" s="11"/>
      <c r="DR105" s="10"/>
      <c r="DS105" s="7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103"/>
        <v>0</v>
      </c>
      <c r="ED105" s="11">
        <v>30</v>
      </c>
      <c r="EE105" s="10" t="s">
        <v>60</v>
      </c>
      <c r="EF105" s="11"/>
      <c r="EG105" s="10"/>
      <c r="EH105" s="11"/>
      <c r="EI105" s="10"/>
      <c r="EJ105" s="11"/>
      <c r="EK105" s="10"/>
      <c r="EL105" s="7">
        <v>1.5</v>
      </c>
      <c r="EM105" s="11">
        <v>30</v>
      </c>
      <c r="EN105" s="10" t="s">
        <v>60</v>
      </c>
      <c r="EO105" s="11"/>
      <c r="EP105" s="10"/>
      <c r="EQ105" s="11"/>
      <c r="ER105" s="10"/>
      <c r="ES105" s="11"/>
      <c r="ET105" s="10"/>
      <c r="EU105" s="7">
        <v>1.5</v>
      </c>
      <c r="EV105" s="7">
        <f t="shared" si="104"/>
        <v>3</v>
      </c>
      <c r="EW105" s="11"/>
      <c r="EX105" s="10"/>
      <c r="EY105" s="11"/>
      <c r="EZ105" s="10"/>
      <c r="FA105" s="11"/>
      <c r="FB105" s="10"/>
      <c r="FC105" s="11"/>
      <c r="FD105" s="10"/>
      <c r="FE105" s="7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05"/>
        <v>0</v>
      </c>
    </row>
    <row r="106" spans="1:171" ht="12">
      <c r="A106" s="13">
        <v>6</v>
      </c>
      <c r="B106" s="13">
        <v>1</v>
      </c>
      <c r="C106" s="13"/>
      <c r="D106" s="6" t="s">
        <v>307</v>
      </c>
      <c r="E106" s="3" t="s">
        <v>308</v>
      </c>
      <c r="F106" s="6">
        <f t="shared" si="85"/>
        <v>0</v>
      </c>
      <c r="G106" s="6">
        <f t="shared" si="86"/>
        <v>2</v>
      </c>
      <c r="H106" s="6">
        <f t="shared" si="87"/>
        <v>60</v>
      </c>
      <c r="I106" s="6">
        <f t="shared" si="88"/>
        <v>30</v>
      </c>
      <c r="J106" s="6">
        <f t="shared" si="89"/>
        <v>0</v>
      </c>
      <c r="K106" s="6">
        <f t="shared" si="90"/>
        <v>0</v>
      </c>
      <c r="L106" s="6">
        <f t="shared" si="91"/>
        <v>0</v>
      </c>
      <c r="M106" s="6">
        <f t="shared" si="92"/>
        <v>30</v>
      </c>
      <c r="N106" s="6">
        <f t="shared" si="93"/>
        <v>0</v>
      </c>
      <c r="O106" s="6">
        <f t="shared" si="94"/>
        <v>0</v>
      </c>
      <c r="P106" s="6">
        <f t="shared" si="95"/>
        <v>0</v>
      </c>
      <c r="Q106" s="7">
        <f t="shared" si="96"/>
        <v>3</v>
      </c>
      <c r="R106" s="7">
        <f t="shared" si="97"/>
        <v>1.5</v>
      </c>
      <c r="S106" s="7">
        <v>2.48</v>
      </c>
      <c r="T106" s="11"/>
      <c r="U106" s="10"/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98"/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99"/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100"/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101"/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02"/>
        <v>0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103"/>
        <v>0</v>
      </c>
      <c r="ED106" s="11">
        <v>30</v>
      </c>
      <c r="EE106" s="10" t="s">
        <v>60</v>
      </c>
      <c r="EF106" s="11"/>
      <c r="EG106" s="10"/>
      <c r="EH106" s="11"/>
      <c r="EI106" s="10"/>
      <c r="EJ106" s="11"/>
      <c r="EK106" s="10"/>
      <c r="EL106" s="7">
        <v>1.5</v>
      </c>
      <c r="EM106" s="11">
        <v>30</v>
      </c>
      <c r="EN106" s="10" t="s">
        <v>60</v>
      </c>
      <c r="EO106" s="11"/>
      <c r="EP106" s="10"/>
      <c r="EQ106" s="11"/>
      <c r="ER106" s="10"/>
      <c r="ES106" s="11"/>
      <c r="ET106" s="10"/>
      <c r="EU106" s="7">
        <v>1.5</v>
      </c>
      <c r="EV106" s="7">
        <f t="shared" si="104"/>
        <v>3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05"/>
        <v>0</v>
      </c>
    </row>
    <row r="107" spans="1:171" ht="12">
      <c r="A107" s="13">
        <v>7</v>
      </c>
      <c r="B107" s="13">
        <v>1</v>
      </c>
      <c r="C107" s="13"/>
      <c r="D107" s="6" t="s">
        <v>309</v>
      </c>
      <c r="E107" s="3" t="s">
        <v>221</v>
      </c>
      <c r="F107" s="6">
        <f t="shared" si="85"/>
        <v>0</v>
      </c>
      <c r="G107" s="6">
        <f t="shared" si="86"/>
        <v>2</v>
      </c>
      <c r="H107" s="6">
        <f t="shared" si="87"/>
        <v>60</v>
      </c>
      <c r="I107" s="6">
        <f t="shared" si="88"/>
        <v>30</v>
      </c>
      <c r="J107" s="6">
        <f t="shared" si="89"/>
        <v>0</v>
      </c>
      <c r="K107" s="6">
        <f t="shared" si="90"/>
        <v>0</v>
      </c>
      <c r="L107" s="6">
        <f t="shared" si="91"/>
        <v>0</v>
      </c>
      <c r="M107" s="6">
        <f t="shared" si="92"/>
        <v>30</v>
      </c>
      <c r="N107" s="6">
        <f t="shared" si="93"/>
        <v>0</v>
      </c>
      <c r="O107" s="6">
        <f t="shared" si="94"/>
        <v>0</v>
      </c>
      <c r="P107" s="6">
        <f t="shared" si="95"/>
        <v>0</v>
      </c>
      <c r="Q107" s="7">
        <f t="shared" si="96"/>
        <v>3</v>
      </c>
      <c r="R107" s="7">
        <f t="shared" si="97"/>
        <v>1.5</v>
      </c>
      <c r="S107" s="7">
        <v>2.48</v>
      </c>
      <c r="T107" s="11"/>
      <c r="U107" s="10"/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98"/>
        <v>0</v>
      </c>
      <c r="AM107" s="11"/>
      <c r="AN107" s="10"/>
      <c r="AO107" s="11"/>
      <c r="AP107" s="10"/>
      <c r="AQ107" s="11"/>
      <c r="AR107" s="10"/>
      <c r="AS107" s="11"/>
      <c r="AT107" s="10"/>
      <c r="AU107" s="7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99"/>
        <v>0</v>
      </c>
      <c r="BF107" s="11"/>
      <c r="BG107" s="10"/>
      <c r="BH107" s="11"/>
      <c r="BI107" s="10"/>
      <c r="BJ107" s="11"/>
      <c r="BK107" s="10"/>
      <c r="BL107" s="11"/>
      <c r="BM107" s="10"/>
      <c r="BN107" s="7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100"/>
        <v>0</v>
      </c>
      <c r="BY107" s="11"/>
      <c r="BZ107" s="10"/>
      <c r="CA107" s="11"/>
      <c r="CB107" s="10"/>
      <c r="CC107" s="11"/>
      <c r="CD107" s="10"/>
      <c r="CE107" s="11"/>
      <c r="CF107" s="10"/>
      <c r="CG107" s="7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101"/>
        <v>0</v>
      </c>
      <c r="CR107" s="11"/>
      <c r="CS107" s="10"/>
      <c r="CT107" s="11"/>
      <c r="CU107" s="10"/>
      <c r="CV107" s="11"/>
      <c r="CW107" s="10"/>
      <c r="CX107" s="11"/>
      <c r="CY107" s="10"/>
      <c r="CZ107" s="7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 t="shared" si="102"/>
        <v>0</v>
      </c>
      <c r="DK107" s="11"/>
      <c r="DL107" s="10"/>
      <c r="DM107" s="11"/>
      <c r="DN107" s="10"/>
      <c r="DO107" s="11"/>
      <c r="DP107" s="10"/>
      <c r="DQ107" s="11"/>
      <c r="DR107" s="10"/>
      <c r="DS107" s="7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 t="shared" si="103"/>
        <v>0</v>
      </c>
      <c r="ED107" s="11">
        <v>30</v>
      </c>
      <c r="EE107" s="10" t="s">
        <v>60</v>
      </c>
      <c r="EF107" s="11"/>
      <c r="EG107" s="10"/>
      <c r="EH107" s="11"/>
      <c r="EI107" s="10"/>
      <c r="EJ107" s="11"/>
      <c r="EK107" s="10"/>
      <c r="EL107" s="7">
        <v>1.5</v>
      </c>
      <c r="EM107" s="11">
        <v>30</v>
      </c>
      <c r="EN107" s="10" t="s">
        <v>60</v>
      </c>
      <c r="EO107" s="11"/>
      <c r="EP107" s="10"/>
      <c r="EQ107" s="11"/>
      <c r="ER107" s="10"/>
      <c r="ES107" s="11"/>
      <c r="ET107" s="10"/>
      <c r="EU107" s="7">
        <v>1.5</v>
      </c>
      <c r="EV107" s="7">
        <f t="shared" si="104"/>
        <v>3</v>
      </c>
      <c r="EW107" s="11"/>
      <c r="EX107" s="10"/>
      <c r="EY107" s="11"/>
      <c r="EZ107" s="10"/>
      <c r="FA107" s="11"/>
      <c r="FB107" s="10"/>
      <c r="FC107" s="11"/>
      <c r="FD107" s="10"/>
      <c r="FE107" s="7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105"/>
        <v>0</v>
      </c>
    </row>
    <row r="108" spans="1:171" ht="12">
      <c r="A108" s="13">
        <v>7</v>
      </c>
      <c r="B108" s="13">
        <v>1</v>
      </c>
      <c r="C108" s="13"/>
      <c r="D108" s="6" t="s">
        <v>310</v>
      </c>
      <c r="E108" s="3" t="s">
        <v>311</v>
      </c>
      <c r="F108" s="6">
        <f t="shared" si="85"/>
        <v>0</v>
      </c>
      <c r="G108" s="6">
        <f t="shared" si="86"/>
        <v>2</v>
      </c>
      <c r="H108" s="6">
        <f t="shared" si="87"/>
        <v>60</v>
      </c>
      <c r="I108" s="6">
        <f t="shared" si="88"/>
        <v>30</v>
      </c>
      <c r="J108" s="6">
        <f t="shared" si="89"/>
        <v>0</v>
      </c>
      <c r="K108" s="6">
        <f t="shared" si="90"/>
        <v>0</v>
      </c>
      <c r="L108" s="6">
        <f t="shared" si="91"/>
        <v>0</v>
      </c>
      <c r="M108" s="6">
        <f t="shared" si="92"/>
        <v>30</v>
      </c>
      <c r="N108" s="6">
        <f t="shared" si="93"/>
        <v>0</v>
      </c>
      <c r="O108" s="6">
        <f t="shared" si="94"/>
        <v>0</v>
      </c>
      <c r="P108" s="6">
        <f t="shared" si="95"/>
        <v>0</v>
      </c>
      <c r="Q108" s="7">
        <f t="shared" si="96"/>
        <v>3</v>
      </c>
      <c r="R108" s="7">
        <f t="shared" si="97"/>
        <v>1.5</v>
      </c>
      <c r="S108" s="7">
        <v>2.48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98"/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99"/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100"/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101"/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 t="shared" si="102"/>
        <v>0</v>
      </c>
      <c r="DK108" s="11"/>
      <c r="DL108" s="10"/>
      <c r="DM108" s="11"/>
      <c r="DN108" s="10"/>
      <c r="DO108" s="11"/>
      <c r="DP108" s="10"/>
      <c r="DQ108" s="11"/>
      <c r="DR108" s="10"/>
      <c r="DS108" s="7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 t="shared" si="103"/>
        <v>0</v>
      </c>
      <c r="ED108" s="11">
        <v>30</v>
      </c>
      <c r="EE108" s="10" t="s">
        <v>60</v>
      </c>
      <c r="EF108" s="11"/>
      <c r="EG108" s="10"/>
      <c r="EH108" s="11"/>
      <c r="EI108" s="10"/>
      <c r="EJ108" s="11"/>
      <c r="EK108" s="10"/>
      <c r="EL108" s="7">
        <v>1.5</v>
      </c>
      <c r="EM108" s="11">
        <v>30</v>
      </c>
      <c r="EN108" s="10" t="s">
        <v>60</v>
      </c>
      <c r="EO108" s="11"/>
      <c r="EP108" s="10"/>
      <c r="EQ108" s="11"/>
      <c r="ER108" s="10"/>
      <c r="ES108" s="11"/>
      <c r="ET108" s="10"/>
      <c r="EU108" s="7">
        <v>1.5</v>
      </c>
      <c r="EV108" s="7">
        <f t="shared" si="104"/>
        <v>3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105"/>
        <v>0</v>
      </c>
    </row>
    <row r="109" spans="1:171" ht="12">
      <c r="A109" s="13">
        <v>7</v>
      </c>
      <c r="B109" s="13">
        <v>1</v>
      </c>
      <c r="C109" s="13"/>
      <c r="D109" s="6" t="s">
        <v>312</v>
      </c>
      <c r="E109" s="3" t="s">
        <v>313</v>
      </c>
      <c r="F109" s="6">
        <f t="shared" si="85"/>
        <v>0</v>
      </c>
      <c r="G109" s="6">
        <f t="shared" si="86"/>
        <v>2</v>
      </c>
      <c r="H109" s="6">
        <f t="shared" si="87"/>
        <v>60</v>
      </c>
      <c r="I109" s="6">
        <f t="shared" si="88"/>
        <v>30</v>
      </c>
      <c r="J109" s="6">
        <f t="shared" si="89"/>
        <v>0</v>
      </c>
      <c r="K109" s="6">
        <f t="shared" si="90"/>
        <v>0</v>
      </c>
      <c r="L109" s="6">
        <f t="shared" si="91"/>
        <v>0</v>
      </c>
      <c r="M109" s="6">
        <f t="shared" si="92"/>
        <v>30</v>
      </c>
      <c r="N109" s="6">
        <f t="shared" si="93"/>
        <v>0</v>
      </c>
      <c r="O109" s="6">
        <f t="shared" si="94"/>
        <v>0</v>
      </c>
      <c r="P109" s="6">
        <f t="shared" si="95"/>
        <v>0</v>
      </c>
      <c r="Q109" s="7">
        <f t="shared" si="96"/>
        <v>3</v>
      </c>
      <c r="R109" s="7">
        <f t="shared" si="97"/>
        <v>1.5</v>
      </c>
      <c r="S109" s="7">
        <v>2.5</v>
      </c>
      <c r="T109" s="11"/>
      <c r="U109" s="10"/>
      <c r="V109" s="11"/>
      <c r="W109" s="10"/>
      <c r="X109" s="11"/>
      <c r="Y109" s="10"/>
      <c r="Z109" s="11"/>
      <c r="AA109" s="10"/>
      <c r="AB109" s="7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 t="shared" si="98"/>
        <v>0</v>
      </c>
      <c r="AM109" s="11"/>
      <c r="AN109" s="10"/>
      <c r="AO109" s="11"/>
      <c r="AP109" s="10"/>
      <c r="AQ109" s="11"/>
      <c r="AR109" s="10"/>
      <c r="AS109" s="11"/>
      <c r="AT109" s="10"/>
      <c r="AU109" s="7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 t="shared" si="99"/>
        <v>0</v>
      </c>
      <c r="BF109" s="11"/>
      <c r="BG109" s="10"/>
      <c r="BH109" s="11"/>
      <c r="BI109" s="10"/>
      <c r="BJ109" s="11"/>
      <c r="BK109" s="10"/>
      <c r="BL109" s="11"/>
      <c r="BM109" s="10"/>
      <c r="BN109" s="7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 t="shared" si="100"/>
        <v>0</v>
      </c>
      <c r="BY109" s="11"/>
      <c r="BZ109" s="10"/>
      <c r="CA109" s="11"/>
      <c r="CB109" s="10"/>
      <c r="CC109" s="11"/>
      <c r="CD109" s="10"/>
      <c r="CE109" s="11"/>
      <c r="CF109" s="10"/>
      <c r="CG109" s="7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 t="shared" si="101"/>
        <v>0</v>
      </c>
      <c r="CR109" s="11"/>
      <c r="CS109" s="10"/>
      <c r="CT109" s="11"/>
      <c r="CU109" s="10"/>
      <c r="CV109" s="11"/>
      <c r="CW109" s="10"/>
      <c r="CX109" s="11"/>
      <c r="CY109" s="10"/>
      <c r="CZ109" s="7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 t="shared" si="102"/>
        <v>0</v>
      </c>
      <c r="DK109" s="11"/>
      <c r="DL109" s="10"/>
      <c r="DM109" s="11"/>
      <c r="DN109" s="10"/>
      <c r="DO109" s="11"/>
      <c r="DP109" s="10"/>
      <c r="DQ109" s="11"/>
      <c r="DR109" s="10"/>
      <c r="DS109" s="7"/>
      <c r="DT109" s="11"/>
      <c r="DU109" s="10"/>
      <c r="DV109" s="11"/>
      <c r="DW109" s="10"/>
      <c r="DX109" s="11"/>
      <c r="DY109" s="10"/>
      <c r="DZ109" s="11"/>
      <c r="EA109" s="10"/>
      <c r="EB109" s="7"/>
      <c r="EC109" s="7">
        <f t="shared" si="103"/>
        <v>0</v>
      </c>
      <c r="ED109" s="11">
        <v>30</v>
      </c>
      <c r="EE109" s="10" t="s">
        <v>60</v>
      </c>
      <c r="EF109" s="11"/>
      <c r="EG109" s="10"/>
      <c r="EH109" s="11"/>
      <c r="EI109" s="10"/>
      <c r="EJ109" s="11"/>
      <c r="EK109" s="10"/>
      <c r="EL109" s="7">
        <v>1.5</v>
      </c>
      <c r="EM109" s="11">
        <v>30</v>
      </c>
      <c r="EN109" s="10" t="s">
        <v>60</v>
      </c>
      <c r="EO109" s="11"/>
      <c r="EP109" s="10"/>
      <c r="EQ109" s="11"/>
      <c r="ER109" s="10"/>
      <c r="ES109" s="11"/>
      <c r="ET109" s="10"/>
      <c r="EU109" s="7">
        <v>1.5</v>
      </c>
      <c r="EV109" s="7">
        <f t="shared" si="104"/>
        <v>3</v>
      </c>
      <c r="EW109" s="11"/>
      <c r="EX109" s="10"/>
      <c r="EY109" s="11"/>
      <c r="EZ109" s="10"/>
      <c r="FA109" s="11"/>
      <c r="FB109" s="10"/>
      <c r="FC109" s="11"/>
      <c r="FD109" s="10"/>
      <c r="FE109" s="7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 t="shared" si="105"/>
        <v>0</v>
      </c>
    </row>
    <row r="110" spans="1:171" ht="19.5" customHeight="1">
      <c r="A110" s="14" t="s">
        <v>226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4"/>
      <c r="FO110" s="15"/>
    </row>
    <row r="111" spans="1:171" ht="12">
      <c r="A111" s="6"/>
      <c r="B111" s="6"/>
      <c r="C111" s="6"/>
      <c r="D111" s="6" t="s">
        <v>227</v>
      </c>
      <c r="E111" s="3" t="s">
        <v>228</v>
      </c>
      <c r="F111" s="6">
        <f>COUNTIF(T111:FM111,"e")</f>
        <v>0</v>
      </c>
      <c r="G111" s="6">
        <f>COUNTIF(T111:FM111,"z")</f>
        <v>1</v>
      </c>
      <c r="H111" s="6">
        <f>SUM(I111:P111)</f>
        <v>120</v>
      </c>
      <c r="I111" s="6">
        <f>T111+AM111+BF111+BY111+CR111+DK111+ED111+EW111</f>
        <v>0</v>
      </c>
      <c r="J111" s="6">
        <f>V111+AO111+BH111+CA111+CT111+DM111+EF111+EY111</f>
        <v>0</v>
      </c>
      <c r="K111" s="6">
        <f>X111+AQ111+BJ111+CC111+CV111+DO111+EH111+FA111</f>
        <v>0</v>
      </c>
      <c r="L111" s="6">
        <f>Z111+AS111+BL111+CE111+CX111+DQ111+EJ111+FC111</f>
        <v>0</v>
      </c>
      <c r="M111" s="6">
        <f>AC111+AV111+BO111+CH111+DA111+DT111+EM111+FF111</f>
        <v>0</v>
      </c>
      <c r="N111" s="6">
        <f>AE111+AX111+BQ111+CJ111+DC111+DV111+EO111+FH111</f>
        <v>0</v>
      </c>
      <c r="O111" s="6">
        <f>AG111+AZ111+BS111+CL111+DE111+DX111+EQ111+FJ111</f>
        <v>0</v>
      </c>
      <c r="P111" s="6">
        <f>AI111+BB111+BU111+CN111+DG111+DZ111+ES111+FL111</f>
        <v>120</v>
      </c>
      <c r="Q111" s="7">
        <f>AL111+BE111+BX111+CQ111+DJ111+EC111+EV111+FO111</f>
        <v>4</v>
      </c>
      <c r="R111" s="7">
        <f>AK111+BD111+BW111+CP111+DI111+EB111+EU111+FN111</f>
        <v>4</v>
      </c>
      <c r="S111" s="7">
        <v>0</v>
      </c>
      <c r="T111" s="11"/>
      <c r="U111" s="10"/>
      <c r="V111" s="11"/>
      <c r="W111" s="10"/>
      <c r="X111" s="11"/>
      <c r="Y111" s="10"/>
      <c r="Z111" s="11"/>
      <c r="AA111" s="10"/>
      <c r="AB111" s="7"/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>AB111+AK111</f>
        <v>0</v>
      </c>
      <c r="AM111" s="11"/>
      <c r="AN111" s="10"/>
      <c r="AO111" s="11"/>
      <c r="AP111" s="10"/>
      <c r="AQ111" s="11"/>
      <c r="AR111" s="10"/>
      <c r="AS111" s="11"/>
      <c r="AT111" s="10"/>
      <c r="AU111" s="7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>AU111+BD111</f>
        <v>0</v>
      </c>
      <c r="BF111" s="11"/>
      <c r="BG111" s="10"/>
      <c r="BH111" s="11"/>
      <c r="BI111" s="10"/>
      <c r="BJ111" s="11"/>
      <c r="BK111" s="10"/>
      <c r="BL111" s="11"/>
      <c r="BM111" s="10"/>
      <c r="BN111" s="7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>BN111+BW111</f>
        <v>0</v>
      </c>
      <c r="BY111" s="11"/>
      <c r="BZ111" s="10"/>
      <c r="CA111" s="11"/>
      <c r="CB111" s="10"/>
      <c r="CC111" s="11"/>
      <c r="CD111" s="10"/>
      <c r="CE111" s="11"/>
      <c r="CF111" s="10"/>
      <c r="CG111" s="7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>CG111+CP111</f>
        <v>0</v>
      </c>
      <c r="CR111" s="11"/>
      <c r="CS111" s="10"/>
      <c r="CT111" s="11"/>
      <c r="CU111" s="10"/>
      <c r="CV111" s="11"/>
      <c r="CW111" s="10"/>
      <c r="CX111" s="11"/>
      <c r="CY111" s="10"/>
      <c r="CZ111" s="7"/>
      <c r="DA111" s="11"/>
      <c r="DB111" s="10"/>
      <c r="DC111" s="11"/>
      <c r="DD111" s="10"/>
      <c r="DE111" s="11"/>
      <c r="DF111" s="10"/>
      <c r="DG111" s="11"/>
      <c r="DH111" s="10"/>
      <c r="DI111" s="7"/>
      <c r="DJ111" s="7">
        <f>CZ111+DI111</f>
        <v>0</v>
      </c>
      <c r="DK111" s="11"/>
      <c r="DL111" s="10"/>
      <c r="DM111" s="11"/>
      <c r="DN111" s="10"/>
      <c r="DO111" s="11"/>
      <c r="DP111" s="10"/>
      <c r="DQ111" s="11"/>
      <c r="DR111" s="10"/>
      <c r="DS111" s="7"/>
      <c r="DT111" s="11"/>
      <c r="DU111" s="10"/>
      <c r="DV111" s="11"/>
      <c r="DW111" s="10"/>
      <c r="DX111" s="11"/>
      <c r="DY111" s="10"/>
      <c r="DZ111" s="11">
        <v>120</v>
      </c>
      <c r="EA111" s="10" t="s">
        <v>60</v>
      </c>
      <c r="EB111" s="7">
        <v>4</v>
      </c>
      <c r="EC111" s="7">
        <f>DS111+EB111</f>
        <v>4</v>
      </c>
      <c r="ED111" s="11"/>
      <c r="EE111" s="10"/>
      <c r="EF111" s="11"/>
      <c r="EG111" s="10"/>
      <c r="EH111" s="11"/>
      <c r="EI111" s="10"/>
      <c r="EJ111" s="11"/>
      <c r="EK111" s="10"/>
      <c r="EL111" s="7"/>
      <c r="EM111" s="11"/>
      <c r="EN111" s="10"/>
      <c r="EO111" s="11"/>
      <c r="EP111" s="10"/>
      <c r="EQ111" s="11"/>
      <c r="ER111" s="10"/>
      <c r="ES111" s="11"/>
      <c r="ET111" s="10"/>
      <c r="EU111" s="7"/>
      <c r="EV111" s="7">
        <f>EL111+EU111</f>
        <v>0</v>
      </c>
      <c r="EW111" s="11"/>
      <c r="EX111" s="10"/>
      <c r="EY111" s="11"/>
      <c r="EZ111" s="10"/>
      <c r="FA111" s="11"/>
      <c r="FB111" s="10"/>
      <c r="FC111" s="11"/>
      <c r="FD111" s="10"/>
      <c r="FE111" s="7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>FE111+FN111</f>
        <v>0</v>
      </c>
    </row>
    <row r="112" spans="1:171" ht="15.75" customHeight="1">
      <c r="A112" s="6"/>
      <c r="B112" s="6"/>
      <c r="C112" s="6"/>
      <c r="D112" s="6"/>
      <c r="E112" s="6" t="s">
        <v>75</v>
      </c>
      <c r="F112" s="6">
        <f aca="true" t="shared" si="106" ref="F112:AK112">SUM(F111:F111)</f>
        <v>0</v>
      </c>
      <c r="G112" s="6">
        <f t="shared" si="106"/>
        <v>1</v>
      </c>
      <c r="H112" s="6">
        <f t="shared" si="106"/>
        <v>120</v>
      </c>
      <c r="I112" s="6">
        <f t="shared" si="106"/>
        <v>0</v>
      </c>
      <c r="J112" s="6">
        <f t="shared" si="106"/>
        <v>0</v>
      </c>
      <c r="K112" s="6">
        <f t="shared" si="106"/>
        <v>0</v>
      </c>
      <c r="L112" s="6">
        <f t="shared" si="106"/>
        <v>0</v>
      </c>
      <c r="M112" s="6">
        <f t="shared" si="106"/>
        <v>0</v>
      </c>
      <c r="N112" s="6">
        <f t="shared" si="106"/>
        <v>0</v>
      </c>
      <c r="O112" s="6">
        <f t="shared" si="106"/>
        <v>0</v>
      </c>
      <c r="P112" s="6">
        <f t="shared" si="106"/>
        <v>120</v>
      </c>
      <c r="Q112" s="7">
        <f t="shared" si="106"/>
        <v>4</v>
      </c>
      <c r="R112" s="7">
        <f t="shared" si="106"/>
        <v>4</v>
      </c>
      <c r="S112" s="7">
        <f t="shared" si="106"/>
        <v>0</v>
      </c>
      <c r="T112" s="11">
        <f t="shared" si="106"/>
        <v>0</v>
      </c>
      <c r="U112" s="10">
        <f t="shared" si="106"/>
        <v>0</v>
      </c>
      <c r="V112" s="11">
        <f t="shared" si="106"/>
        <v>0</v>
      </c>
      <c r="W112" s="10">
        <f t="shared" si="106"/>
        <v>0</v>
      </c>
      <c r="X112" s="11">
        <f t="shared" si="106"/>
        <v>0</v>
      </c>
      <c r="Y112" s="10">
        <f t="shared" si="106"/>
        <v>0</v>
      </c>
      <c r="Z112" s="11">
        <f t="shared" si="106"/>
        <v>0</v>
      </c>
      <c r="AA112" s="10">
        <f t="shared" si="106"/>
        <v>0</v>
      </c>
      <c r="AB112" s="7">
        <f t="shared" si="106"/>
        <v>0</v>
      </c>
      <c r="AC112" s="11">
        <f t="shared" si="106"/>
        <v>0</v>
      </c>
      <c r="AD112" s="10">
        <f t="shared" si="106"/>
        <v>0</v>
      </c>
      <c r="AE112" s="11">
        <f t="shared" si="106"/>
        <v>0</v>
      </c>
      <c r="AF112" s="10">
        <f t="shared" si="106"/>
        <v>0</v>
      </c>
      <c r="AG112" s="11">
        <f t="shared" si="106"/>
        <v>0</v>
      </c>
      <c r="AH112" s="10">
        <f t="shared" si="106"/>
        <v>0</v>
      </c>
      <c r="AI112" s="11">
        <f t="shared" si="106"/>
        <v>0</v>
      </c>
      <c r="AJ112" s="10">
        <f t="shared" si="106"/>
        <v>0</v>
      </c>
      <c r="AK112" s="7">
        <f t="shared" si="106"/>
        <v>0</v>
      </c>
      <c r="AL112" s="7">
        <f aca="true" t="shared" si="107" ref="AL112:BQ112">SUM(AL111:AL111)</f>
        <v>0</v>
      </c>
      <c r="AM112" s="11">
        <f t="shared" si="107"/>
        <v>0</v>
      </c>
      <c r="AN112" s="10">
        <f t="shared" si="107"/>
        <v>0</v>
      </c>
      <c r="AO112" s="11">
        <f t="shared" si="107"/>
        <v>0</v>
      </c>
      <c r="AP112" s="10">
        <f t="shared" si="107"/>
        <v>0</v>
      </c>
      <c r="AQ112" s="11">
        <f t="shared" si="107"/>
        <v>0</v>
      </c>
      <c r="AR112" s="10">
        <f t="shared" si="107"/>
        <v>0</v>
      </c>
      <c r="AS112" s="11">
        <f t="shared" si="107"/>
        <v>0</v>
      </c>
      <c r="AT112" s="10">
        <f t="shared" si="107"/>
        <v>0</v>
      </c>
      <c r="AU112" s="7">
        <f t="shared" si="107"/>
        <v>0</v>
      </c>
      <c r="AV112" s="11">
        <f t="shared" si="107"/>
        <v>0</v>
      </c>
      <c r="AW112" s="10">
        <f t="shared" si="107"/>
        <v>0</v>
      </c>
      <c r="AX112" s="11">
        <f t="shared" si="107"/>
        <v>0</v>
      </c>
      <c r="AY112" s="10">
        <f t="shared" si="107"/>
        <v>0</v>
      </c>
      <c r="AZ112" s="11">
        <f t="shared" si="107"/>
        <v>0</v>
      </c>
      <c r="BA112" s="10">
        <f t="shared" si="107"/>
        <v>0</v>
      </c>
      <c r="BB112" s="11">
        <f t="shared" si="107"/>
        <v>0</v>
      </c>
      <c r="BC112" s="10">
        <f t="shared" si="107"/>
        <v>0</v>
      </c>
      <c r="BD112" s="7">
        <f t="shared" si="107"/>
        <v>0</v>
      </c>
      <c r="BE112" s="7">
        <f t="shared" si="107"/>
        <v>0</v>
      </c>
      <c r="BF112" s="11">
        <f t="shared" si="107"/>
        <v>0</v>
      </c>
      <c r="BG112" s="10">
        <f t="shared" si="107"/>
        <v>0</v>
      </c>
      <c r="BH112" s="11">
        <f t="shared" si="107"/>
        <v>0</v>
      </c>
      <c r="BI112" s="10">
        <f t="shared" si="107"/>
        <v>0</v>
      </c>
      <c r="BJ112" s="11">
        <f t="shared" si="107"/>
        <v>0</v>
      </c>
      <c r="BK112" s="10">
        <f t="shared" si="107"/>
        <v>0</v>
      </c>
      <c r="BL112" s="11">
        <f t="shared" si="107"/>
        <v>0</v>
      </c>
      <c r="BM112" s="10">
        <f t="shared" si="107"/>
        <v>0</v>
      </c>
      <c r="BN112" s="7">
        <f t="shared" si="107"/>
        <v>0</v>
      </c>
      <c r="BO112" s="11">
        <f t="shared" si="107"/>
        <v>0</v>
      </c>
      <c r="BP112" s="10">
        <f t="shared" si="107"/>
        <v>0</v>
      </c>
      <c r="BQ112" s="11">
        <f t="shared" si="107"/>
        <v>0</v>
      </c>
      <c r="BR112" s="10">
        <f aca="true" t="shared" si="108" ref="BR112:CW112">SUM(BR111:BR111)</f>
        <v>0</v>
      </c>
      <c r="BS112" s="11">
        <f t="shared" si="108"/>
        <v>0</v>
      </c>
      <c r="BT112" s="10">
        <f t="shared" si="108"/>
        <v>0</v>
      </c>
      <c r="BU112" s="11">
        <f t="shared" si="108"/>
        <v>0</v>
      </c>
      <c r="BV112" s="10">
        <f t="shared" si="108"/>
        <v>0</v>
      </c>
      <c r="BW112" s="7">
        <f t="shared" si="108"/>
        <v>0</v>
      </c>
      <c r="BX112" s="7">
        <f t="shared" si="108"/>
        <v>0</v>
      </c>
      <c r="BY112" s="11">
        <f t="shared" si="108"/>
        <v>0</v>
      </c>
      <c r="BZ112" s="10">
        <f t="shared" si="108"/>
        <v>0</v>
      </c>
      <c r="CA112" s="11">
        <f t="shared" si="108"/>
        <v>0</v>
      </c>
      <c r="CB112" s="10">
        <f t="shared" si="108"/>
        <v>0</v>
      </c>
      <c r="CC112" s="11">
        <f t="shared" si="108"/>
        <v>0</v>
      </c>
      <c r="CD112" s="10">
        <f t="shared" si="108"/>
        <v>0</v>
      </c>
      <c r="CE112" s="11">
        <f t="shared" si="108"/>
        <v>0</v>
      </c>
      <c r="CF112" s="10">
        <f t="shared" si="108"/>
        <v>0</v>
      </c>
      <c r="CG112" s="7">
        <f t="shared" si="108"/>
        <v>0</v>
      </c>
      <c r="CH112" s="11">
        <f t="shared" si="108"/>
        <v>0</v>
      </c>
      <c r="CI112" s="10">
        <f t="shared" si="108"/>
        <v>0</v>
      </c>
      <c r="CJ112" s="11">
        <f t="shared" si="108"/>
        <v>0</v>
      </c>
      <c r="CK112" s="10">
        <f t="shared" si="108"/>
        <v>0</v>
      </c>
      <c r="CL112" s="11">
        <f t="shared" si="108"/>
        <v>0</v>
      </c>
      <c r="CM112" s="10">
        <f t="shared" si="108"/>
        <v>0</v>
      </c>
      <c r="CN112" s="11">
        <f t="shared" si="108"/>
        <v>0</v>
      </c>
      <c r="CO112" s="10">
        <f t="shared" si="108"/>
        <v>0</v>
      </c>
      <c r="CP112" s="7">
        <f t="shared" si="108"/>
        <v>0</v>
      </c>
      <c r="CQ112" s="7">
        <f t="shared" si="108"/>
        <v>0</v>
      </c>
      <c r="CR112" s="11">
        <f t="shared" si="108"/>
        <v>0</v>
      </c>
      <c r="CS112" s="10">
        <f t="shared" si="108"/>
        <v>0</v>
      </c>
      <c r="CT112" s="11">
        <f t="shared" si="108"/>
        <v>0</v>
      </c>
      <c r="CU112" s="10">
        <f t="shared" si="108"/>
        <v>0</v>
      </c>
      <c r="CV112" s="11">
        <f t="shared" si="108"/>
        <v>0</v>
      </c>
      <c r="CW112" s="10">
        <f t="shared" si="108"/>
        <v>0</v>
      </c>
      <c r="CX112" s="11">
        <f aca="true" t="shared" si="109" ref="CX112:EC112">SUM(CX111:CX111)</f>
        <v>0</v>
      </c>
      <c r="CY112" s="10">
        <f t="shared" si="109"/>
        <v>0</v>
      </c>
      <c r="CZ112" s="7">
        <f t="shared" si="109"/>
        <v>0</v>
      </c>
      <c r="DA112" s="11">
        <f t="shared" si="109"/>
        <v>0</v>
      </c>
      <c r="DB112" s="10">
        <f t="shared" si="109"/>
        <v>0</v>
      </c>
      <c r="DC112" s="11">
        <f t="shared" si="109"/>
        <v>0</v>
      </c>
      <c r="DD112" s="10">
        <f t="shared" si="109"/>
        <v>0</v>
      </c>
      <c r="DE112" s="11">
        <f t="shared" si="109"/>
        <v>0</v>
      </c>
      <c r="DF112" s="10">
        <f t="shared" si="109"/>
        <v>0</v>
      </c>
      <c r="DG112" s="11">
        <f t="shared" si="109"/>
        <v>0</v>
      </c>
      <c r="DH112" s="10">
        <f t="shared" si="109"/>
        <v>0</v>
      </c>
      <c r="DI112" s="7">
        <f t="shared" si="109"/>
        <v>0</v>
      </c>
      <c r="DJ112" s="7">
        <f t="shared" si="109"/>
        <v>0</v>
      </c>
      <c r="DK112" s="11">
        <f t="shared" si="109"/>
        <v>0</v>
      </c>
      <c r="DL112" s="10">
        <f t="shared" si="109"/>
        <v>0</v>
      </c>
      <c r="DM112" s="11">
        <f t="shared" si="109"/>
        <v>0</v>
      </c>
      <c r="DN112" s="10">
        <f t="shared" si="109"/>
        <v>0</v>
      </c>
      <c r="DO112" s="11">
        <f t="shared" si="109"/>
        <v>0</v>
      </c>
      <c r="DP112" s="10">
        <f t="shared" si="109"/>
        <v>0</v>
      </c>
      <c r="DQ112" s="11">
        <f t="shared" si="109"/>
        <v>0</v>
      </c>
      <c r="DR112" s="10">
        <f t="shared" si="109"/>
        <v>0</v>
      </c>
      <c r="DS112" s="7">
        <f t="shared" si="109"/>
        <v>0</v>
      </c>
      <c r="DT112" s="11">
        <f t="shared" si="109"/>
        <v>0</v>
      </c>
      <c r="DU112" s="10">
        <f t="shared" si="109"/>
        <v>0</v>
      </c>
      <c r="DV112" s="11">
        <f t="shared" si="109"/>
        <v>0</v>
      </c>
      <c r="DW112" s="10">
        <f t="shared" si="109"/>
        <v>0</v>
      </c>
      <c r="DX112" s="11">
        <f t="shared" si="109"/>
        <v>0</v>
      </c>
      <c r="DY112" s="10">
        <f t="shared" si="109"/>
        <v>0</v>
      </c>
      <c r="DZ112" s="11">
        <f t="shared" si="109"/>
        <v>120</v>
      </c>
      <c r="EA112" s="10">
        <f t="shared" si="109"/>
        <v>0</v>
      </c>
      <c r="EB112" s="7">
        <f t="shared" si="109"/>
        <v>4</v>
      </c>
      <c r="EC112" s="7">
        <f t="shared" si="109"/>
        <v>4</v>
      </c>
      <c r="ED112" s="11">
        <f aca="true" t="shared" si="110" ref="ED112:FI112">SUM(ED111:ED111)</f>
        <v>0</v>
      </c>
      <c r="EE112" s="10">
        <f t="shared" si="110"/>
        <v>0</v>
      </c>
      <c r="EF112" s="11">
        <f t="shared" si="110"/>
        <v>0</v>
      </c>
      <c r="EG112" s="10">
        <f t="shared" si="110"/>
        <v>0</v>
      </c>
      <c r="EH112" s="11">
        <f t="shared" si="110"/>
        <v>0</v>
      </c>
      <c r="EI112" s="10">
        <f t="shared" si="110"/>
        <v>0</v>
      </c>
      <c r="EJ112" s="11">
        <f t="shared" si="110"/>
        <v>0</v>
      </c>
      <c r="EK112" s="10">
        <f t="shared" si="110"/>
        <v>0</v>
      </c>
      <c r="EL112" s="7">
        <f t="shared" si="110"/>
        <v>0</v>
      </c>
      <c r="EM112" s="11">
        <f t="shared" si="110"/>
        <v>0</v>
      </c>
      <c r="EN112" s="10">
        <f t="shared" si="110"/>
        <v>0</v>
      </c>
      <c r="EO112" s="11">
        <f t="shared" si="110"/>
        <v>0</v>
      </c>
      <c r="EP112" s="10">
        <f t="shared" si="110"/>
        <v>0</v>
      </c>
      <c r="EQ112" s="11">
        <f t="shared" si="110"/>
        <v>0</v>
      </c>
      <c r="ER112" s="10">
        <f t="shared" si="110"/>
        <v>0</v>
      </c>
      <c r="ES112" s="11">
        <f t="shared" si="110"/>
        <v>0</v>
      </c>
      <c r="ET112" s="10">
        <f t="shared" si="110"/>
        <v>0</v>
      </c>
      <c r="EU112" s="7">
        <f t="shared" si="110"/>
        <v>0</v>
      </c>
      <c r="EV112" s="7">
        <f t="shared" si="110"/>
        <v>0</v>
      </c>
      <c r="EW112" s="11">
        <f t="shared" si="110"/>
        <v>0</v>
      </c>
      <c r="EX112" s="10">
        <f t="shared" si="110"/>
        <v>0</v>
      </c>
      <c r="EY112" s="11">
        <f t="shared" si="110"/>
        <v>0</v>
      </c>
      <c r="EZ112" s="10">
        <f t="shared" si="110"/>
        <v>0</v>
      </c>
      <c r="FA112" s="11">
        <f t="shared" si="110"/>
        <v>0</v>
      </c>
      <c r="FB112" s="10">
        <f t="shared" si="110"/>
        <v>0</v>
      </c>
      <c r="FC112" s="11">
        <f t="shared" si="110"/>
        <v>0</v>
      </c>
      <c r="FD112" s="10">
        <f t="shared" si="110"/>
        <v>0</v>
      </c>
      <c r="FE112" s="7">
        <f t="shared" si="110"/>
        <v>0</v>
      </c>
      <c r="FF112" s="11">
        <f t="shared" si="110"/>
        <v>0</v>
      </c>
      <c r="FG112" s="10">
        <f t="shared" si="110"/>
        <v>0</v>
      </c>
      <c r="FH112" s="11">
        <f t="shared" si="110"/>
        <v>0</v>
      </c>
      <c r="FI112" s="10">
        <f t="shared" si="110"/>
        <v>0</v>
      </c>
      <c r="FJ112" s="11">
        <f aca="true" t="shared" si="111" ref="FJ112:FO112">SUM(FJ111:FJ111)</f>
        <v>0</v>
      </c>
      <c r="FK112" s="10">
        <f t="shared" si="111"/>
        <v>0</v>
      </c>
      <c r="FL112" s="11">
        <f t="shared" si="111"/>
        <v>0</v>
      </c>
      <c r="FM112" s="10">
        <f t="shared" si="111"/>
        <v>0</v>
      </c>
      <c r="FN112" s="7">
        <f t="shared" si="111"/>
        <v>0</v>
      </c>
      <c r="FO112" s="7">
        <f t="shared" si="111"/>
        <v>0</v>
      </c>
    </row>
    <row r="113" spans="1:171" ht="19.5" customHeight="1">
      <c r="A113" s="14" t="s">
        <v>229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4"/>
      <c r="FO113" s="15"/>
    </row>
    <row r="114" spans="1:171" ht="12">
      <c r="A114" s="6"/>
      <c r="B114" s="6"/>
      <c r="C114" s="6"/>
      <c r="D114" s="6" t="s">
        <v>230</v>
      </c>
      <c r="E114" s="3" t="s">
        <v>231</v>
      </c>
      <c r="F114" s="6">
        <f>COUNTIF(T114:FM114,"e")</f>
        <v>0</v>
      </c>
      <c r="G114" s="6">
        <f>COUNTIF(T114:FM114,"z")</f>
        <v>1</v>
      </c>
      <c r="H114" s="6">
        <f>SUM(I114:P114)</f>
        <v>2</v>
      </c>
      <c r="I114" s="6">
        <f>T114+AM114+BF114+BY114+CR114+DK114+ED114+EW114</f>
        <v>2</v>
      </c>
      <c r="J114" s="6">
        <f>V114+AO114+BH114+CA114+CT114+DM114+EF114+EY114</f>
        <v>0</v>
      </c>
      <c r="K114" s="6">
        <f>X114+AQ114+BJ114+CC114+CV114+DO114+EH114+FA114</f>
        <v>0</v>
      </c>
      <c r="L114" s="6">
        <f>Z114+AS114+BL114+CE114+CX114+DQ114+EJ114+FC114</f>
        <v>0</v>
      </c>
      <c r="M114" s="6">
        <f>AC114+AV114+BO114+CH114+DA114+DT114+EM114+FF114</f>
        <v>0</v>
      </c>
      <c r="N114" s="6">
        <f>AE114+AX114+BQ114+CJ114+DC114+DV114+EO114+FH114</f>
        <v>0</v>
      </c>
      <c r="O114" s="6">
        <f>AG114+AZ114+BS114+CL114+DE114+DX114+EQ114+FJ114</f>
        <v>0</v>
      </c>
      <c r="P114" s="6">
        <f>AI114+BB114+BU114+CN114+DG114+DZ114+ES114+FL114</f>
        <v>0</v>
      </c>
      <c r="Q114" s="7">
        <f>AL114+BE114+BX114+CQ114+DJ114+EC114+EV114+FO114</f>
        <v>0</v>
      </c>
      <c r="R114" s="7">
        <f>AK114+BD114+BW114+CP114+DI114+EB114+EU114+FN114</f>
        <v>0</v>
      </c>
      <c r="S114" s="7">
        <v>0</v>
      </c>
      <c r="T114" s="11">
        <v>2</v>
      </c>
      <c r="U114" s="10" t="s">
        <v>60</v>
      </c>
      <c r="V114" s="11"/>
      <c r="W114" s="10"/>
      <c r="X114" s="11"/>
      <c r="Y114" s="10"/>
      <c r="Z114" s="11"/>
      <c r="AA114" s="10"/>
      <c r="AB114" s="7">
        <v>0</v>
      </c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>AB114+AK114</f>
        <v>0</v>
      </c>
      <c r="AM114" s="11"/>
      <c r="AN114" s="10"/>
      <c r="AO114" s="11"/>
      <c r="AP114" s="10"/>
      <c r="AQ114" s="11"/>
      <c r="AR114" s="10"/>
      <c r="AS114" s="11"/>
      <c r="AT114" s="10"/>
      <c r="AU114" s="7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>AU114+BD114</f>
        <v>0</v>
      </c>
      <c r="BF114" s="11"/>
      <c r="BG114" s="10"/>
      <c r="BH114" s="11"/>
      <c r="BI114" s="10"/>
      <c r="BJ114" s="11"/>
      <c r="BK114" s="10"/>
      <c r="BL114" s="11"/>
      <c r="BM114" s="10"/>
      <c r="BN114" s="7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>BN114+BW114</f>
        <v>0</v>
      </c>
      <c r="BY114" s="11"/>
      <c r="BZ114" s="10"/>
      <c r="CA114" s="11"/>
      <c r="CB114" s="10"/>
      <c r="CC114" s="11"/>
      <c r="CD114" s="10"/>
      <c r="CE114" s="11"/>
      <c r="CF114" s="10"/>
      <c r="CG114" s="7"/>
      <c r="CH114" s="11"/>
      <c r="CI114" s="10"/>
      <c r="CJ114" s="11"/>
      <c r="CK114" s="10"/>
      <c r="CL114" s="11"/>
      <c r="CM114" s="10"/>
      <c r="CN114" s="11"/>
      <c r="CO114" s="10"/>
      <c r="CP114" s="7"/>
      <c r="CQ114" s="7">
        <f>CG114+CP114</f>
        <v>0</v>
      </c>
      <c r="CR114" s="11"/>
      <c r="CS114" s="10"/>
      <c r="CT114" s="11"/>
      <c r="CU114" s="10"/>
      <c r="CV114" s="11"/>
      <c r="CW114" s="10"/>
      <c r="CX114" s="11"/>
      <c r="CY114" s="10"/>
      <c r="CZ114" s="7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>CZ114+DI114</f>
        <v>0</v>
      </c>
      <c r="DK114" s="11"/>
      <c r="DL114" s="10"/>
      <c r="DM114" s="11"/>
      <c r="DN114" s="10"/>
      <c r="DO114" s="11"/>
      <c r="DP114" s="10"/>
      <c r="DQ114" s="11"/>
      <c r="DR114" s="10"/>
      <c r="DS114" s="7"/>
      <c r="DT114" s="11"/>
      <c r="DU114" s="10"/>
      <c r="DV114" s="11"/>
      <c r="DW114" s="10"/>
      <c r="DX114" s="11"/>
      <c r="DY114" s="10"/>
      <c r="DZ114" s="11"/>
      <c r="EA114" s="10"/>
      <c r="EB114" s="7"/>
      <c r="EC114" s="7">
        <f>DS114+EB114</f>
        <v>0</v>
      </c>
      <c r="ED114" s="11"/>
      <c r="EE114" s="10"/>
      <c r="EF114" s="11"/>
      <c r="EG114" s="10"/>
      <c r="EH114" s="11"/>
      <c r="EI114" s="10"/>
      <c r="EJ114" s="11"/>
      <c r="EK114" s="10"/>
      <c r="EL114" s="7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>EL114+EU114</f>
        <v>0</v>
      </c>
      <c r="EW114" s="11"/>
      <c r="EX114" s="10"/>
      <c r="EY114" s="11"/>
      <c r="EZ114" s="10"/>
      <c r="FA114" s="11"/>
      <c r="FB114" s="10"/>
      <c r="FC114" s="11"/>
      <c r="FD114" s="10"/>
      <c r="FE114" s="7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>FE114+FN114</f>
        <v>0</v>
      </c>
    </row>
    <row r="115" spans="1:171" ht="12">
      <c r="A115" s="6"/>
      <c r="B115" s="6"/>
      <c r="C115" s="6"/>
      <c r="D115" s="6" t="s">
        <v>232</v>
      </c>
      <c r="E115" s="3" t="s">
        <v>233</v>
      </c>
      <c r="F115" s="6">
        <f>COUNTIF(T115:FM115,"e")</f>
        <v>0</v>
      </c>
      <c r="G115" s="6">
        <f>COUNTIF(T115:FM115,"z")</f>
        <v>1</v>
      </c>
      <c r="H115" s="6">
        <f>SUM(I115:P115)</f>
        <v>5</v>
      </c>
      <c r="I115" s="6">
        <f>T115+AM115+BF115+BY115+CR115+DK115+ED115+EW115</f>
        <v>5</v>
      </c>
      <c r="J115" s="6">
        <f>V115+AO115+BH115+CA115+CT115+DM115+EF115+EY115</f>
        <v>0</v>
      </c>
      <c r="K115" s="6">
        <f>X115+AQ115+BJ115+CC115+CV115+DO115+EH115+FA115</f>
        <v>0</v>
      </c>
      <c r="L115" s="6">
        <f>Z115+AS115+BL115+CE115+CX115+DQ115+EJ115+FC115</f>
        <v>0</v>
      </c>
      <c r="M115" s="6">
        <f>AC115+AV115+BO115+CH115+DA115+DT115+EM115+FF115</f>
        <v>0</v>
      </c>
      <c r="N115" s="6">
        <f>AE115+AX115+BQ115+CJ115+DC115+DV115+EO115+FH115</f>
        <v>0</v>
      </c>
      <c r="O115" s="6">
        <f>AG115+AZ115+BS115+CL115+DE115+DX115+EQ115+FJ115</f>
        <v>0</v>
      </c>
      <c r="P115" s="6">
        <f>AI115+BB115+BU115+CN115+DG115+DZ115+ES115+FL115</f>
        <v>0</v>
      </c>
      <c r="Q115" s="7">
        <f>AL115+BE115+BX115+CQ115+DJ115+EC115+EV115+FO115</f>
        <v>0</v>
      </c>
      <c r="R115" s="7">
        <f>AK115+BD115+BW115+CP115+DI115+EB115+EU115+FN115</f>
        <v>0</v>
      </c>
      <c r="S115" s="7">
        <v>0</v>
      </c>
      <c r="T115" s="11">
        <v>5</v>
      </c>
      <c r="U115" s="10" t="s">
        <v>60</v>
      </c>
      <c r="V115" s="11"/>
      <c r="W115" s="10"/>
      <c r="X115" s="11"/>
      <c r="Y115" s="10"/>
      <c r="Z115" s="11"/>
      <c r="AA115" s="10"/>
      <c r="AB115" s="7">
        <v>0</v>
      </c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>AB115+AK115</f>
        <v>0</v>
      </c>
      <c r="AM115" s="11"/>
      <c r="AN115" s="10"/>
      <c r="AO115" s="11"/>
      <c r="AP115" s="10"/>
      <c r="AQ115" s="11"/>
      <c r="AR115" s="10"/>
      <c r="AS115" s="11"/>
      <c r="AT115" s="10"/>
      <c r="AU115" s="7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>AU115+BD115</f>
        <v>0</v>
      </c>
      <c r="BF115" s="11"/>
      <c r="BG115" s="10"/>
      <c r="BH115" s="11"/>
      <c r="BI115" s="10"/>
      <c r="BJ115" s="11"/>
      <c r="BK115" s="10"/>
      <c r="BL115" s="11"/>
      <c r="BM115" s="10"/>
      <c r="BN115" s="7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>BN115+BW115</f>
        <v>0</v>
      </c>
      <c r="BY115" s="11"/>
      <c r="BZ115" s="10"/>
      <c r="CA115" s="11"/>
      <c r="CB115" s="10"/>
      <c r="CC115" s="11"/>
      <c r="CD115" s="10"/>
      <c r="CE115" s="11"/>
      <c r="CF115" s="10"/>
      <c r="CG115" s="7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>CG115+CP115</f>
        <v>0</v>
      </c>
      <c r="CR115" s="11"/>
      <c r="CS115" s="10"/>
      <c r="CT115" s="11"/>
      <c r="CU115" s="10"/>
      <c r="CV115" s="11"/>
      <c r="CW115" s="10"/>
      <c r="CX115" s="11"/>
      <c r="CY115" s="10"/>
      <c r="CZ115" s="7"/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>CZ115+DI115</f>
        <v>0</v>
      </c>
      <c r="DK115" s="11"/>
      <c r="DL115" s="10"/>
      <c r="DM115" s="11"/>
      <c r="DN115" s="10"/>
      <c r="DO115" s="11"/>
      <c r="DP115" s="10"/>
      <c r="DQ115" s="11"/>
      <c r="DR115" s="10"/>
      <c r="DS115" s="7"/>
      <c r="DT115" s="11"/>
      <c r="DU115" s="10"/>
      <c r="DV115" s="11"/>
      <c r="DW115" s="10"/>
      <c r="DX115" s="11"/>
      <c r="DY115" s="10"/>
      <c r="DZ115" s="11"/>
      <c r="EA115" s="10"/>
      <c r="EB115" s="7"/>
      <c r="EC115" s="7">
        <f>DS115+EB115</f>
        <v>0</v>
      </c>
      <c r="ED115" s="11"/>
      <c r="EE115" s="10"/>
      <c r="EF115" s="11"/>
      <c r="EG115" s="10"/>
      <c r="EH115" s="11"/>
      <c r="EI115" s="10"/>
      <c r="EJ115" s="11"/>
      <c r="EK115" s="10"/>
      <c r="EL115" s="7"/>
      <c r="EM115" s="11"/>
      <c r="EN115" s="10"/>
      <c r="EO115" s="11"/>
      <c r="EP115" s="10"/>
      <c r="EQ115" s="11"/>
      <c r="ER115" s="10"/>
      <c r="ES115" s="11"/>
      <c r="ET115" s="10"/>
      <c r="EU115" s="7"/>
      <c r="EV115" s="7">
        <f>EL115+EU115</f>
        <v>0</v>
      </c>
      <c r="EW115" s="11"/>
      <c r="EX115" s="10"/>
      <c r="EY115" s="11"/>
      <c r="EZ115" s="10"/>
      <c r="FA115" s="11"/>
      <c r="FB115" s="10"/>
      <c r="FC115" s="11"/>
      <c r="FD115" s="10"/>
      <c r="FE115" s="7"/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>FE115+FN115</f>
        <v>0</v>
      </c>
    </row>
    <row r="116" spans="1:171" ht="12">
      <c r="A116" s="6"/>
      <c r="B116" s="6"/>
      <c r="C116" s="6"/>
      <c r="D116" s="6" t="s">
        <v>234</v>
      </c>
      <c r="E116" s="3" t="s">
        <v>235</v>
      </c>
      <c r="F116" s="6">
        <f>COUNTIF(T116:FM116,"e")</f>
        <v>0</v>
      </c>
      <c r="G116" s="6">
        <f>COUNTIF(T116:FM116,"z")</f>
        <v>1</v>
      </c>
      <c r="H116" s="6">
        <f>SUM(I116:P116)</f>
        <v>2</v>
      </c>
      <c r="I116" s="6">
        <f>T116+AM116+BF116+BY116+CR116+DK116+ED116+EW116</f>
        <v>2</v>
      </c>
      <c r="J116" s="6">
        <f>V116+AO116+BH116+CA116+CT116+DM116+EF116+EY116</f>
        <v>0</v>
      </c>
      <c r="K116" s="6">
        <f>X116+AQ116+BJ116+CC116+CV116+DO116+EH116+FA116</f>
        <v>0</v>
      </c>
      <c r="L116" s="6">
        <f>Z116+AS116+BL116+CE116+CX116+DQ116+EJ116+FC116</f>
        <v>0</v>
      </c>
      <c r="M116" s="6">
        <f>AC116+AV116+BO116+CH116+DA116+DT116+EM116+FF116</f>
        <v>0</v>
      </c>
      <c r="N116" s="6">
        <f>AE116+AX116+BQ116+CJ116+DC116+DV116+EO116+FH116</f>
        <v>0</v>
      </c>
      <c r="O116" s="6">
        <f>AG116+AZ116+BS116+CL116+DE116+DX116+EQ116+FJ116</f>
        <v>0</v>
      </c>
      <c r="P116" s="6">
        <f>AI116+BB116+BU116+CN116+DG116+DZ116+ES116+FL116</f>
        <v>0</v>
      </c>
      <c r="Q116" s="7">
        <f>AL116+BE116+BX116+CQ116+DJ116+EC116+EV116+FO116</f>
        <v>0</v>
      </c>
      <c r="R116" s="7">
        <f>AK116+BD116+BW116+CP116+DI116+EB116+EU116+FN116</f>
        <v>0</v>
      </c>
      <c r="S116" s="7">
        <v>0</v>
      </c>
      <c r="T116" s="11">
        <v>2</v>
      </c>
      <c r="U116" s="10" t="s">
        <v>60</v>
      </c>
      <c r="V116" s="11"/>
      <c r="W116" s="10"/>
      <c r="X116" s="11"/>
      <c r="Y116" s="10"/>
      <c r="Z116" s="11"/>
      <c r="AA116" s="10"/>
      <c r="AB116" s="7">
        <v>0</v>
      </c>
      <c r="AC116" s="11"/>
      <c r="AD116" s="10"/>
      <c r="AE116" s="11"/>
      <c r="AF116" s="10"/>
      <c r="AG116" s="11"/>
      <c r="AH116" s="10"/>
      <c r="AI116" s="11"/>
      <c r="AJ116" s="10"/>
      <c r="AK116" s="7"/>
      <c r="AL116" s="7">
        <f>AB116+AK116</f>
        <v>0</v>
      </c>
      <c r="AM116" s="11"/>
      <c r="AN116" s="10"/>
      <c r="AO116" s="11"/>
      <c r="AP116" s="10"/>
      <c r="AQ116" s="11"/>
      <c r="AR116" s="10"/>
      <c r="AS116" s="11"/>
      <c r="AT116" s="10"/>
      <c r="AU116" s="7"/>
      <c r="AV116" s="11"/>
      <c r="AW116" s="10"/>
      <c r="AX116" s="11"/>
      <c r="AY116" s="10"/>
      <c r="AZ116" s="11"/>
      <c r="BA116" s="10"/>
      <c r="BB116" s="11"/>
      <c r="BC116" s="10"/>
      <c r="BD116" s="7"/>
      <c r="BE116" s="7">
        <f>AU116+BD116</f>
        <v>0</v>
      </c>
      <c r="BF116" s="11"/>
      <c r="BG116" s="10"/>
      <c r="BH116" s="11"/>
      <c r="BI116" s="10"/>
      <c r="BJ116" s="11"/>
      <c r="BK116" s="10"/>
      <c r="BL116" s="11"/>
      <c r="BM116" s="10"/>
      <c r="BN116" s="7"/>
      <c r="BO116" s="11"/>
      <c r="BP116" s="10"/>
      <c r="BQ116" s="11"/>
      <c r="BR116" s="10"/>
      <c r="BS116" s="11"/>
      <c r="BT116" s="10"/>
      <c r="BU116" s="11"/>
      <c r="BV116" s="10"/>
      <c r="BW116" s="7"/>
      <c r="BX116" s="7">
        <f>BN116+BW116</f>
        <v>0</v>
      </c>
      <c r="BY116" s="11"/>
      <c r="BZ116" s="10"/>
      <c r="CA116" s="11"/>
      <c r="CB116" s="10"/>
      <c r="CC116" s="11"/>
      <c r="CD116" s="10"/>
      <c r="CE116" s="11"/>
      <c r="CF116" s="10"/>
      <c r="CG116" s="7"/>
      <c r="CH116" s="11"/>
      <c r="CI116" s="10"/>
      <c r="CJ116" s="11"/>
      <c r="CK116" s="10"/>
      <c r="CL116" s="11"/>
      <c r="CM116" s="10"/>
      <c r="CN116" s="11"/>
      <c r="CO116" s="10"/>
      <c r="CP116" s="7"/>
      <c r="CQ116" s="7">
        <f>CG116+CP116</f>
        <v>0</v>
      </c>
      <c r="CR116" s="11"/>
      <c r="CS116" s="10"/>
      <c r="CT116" s="11"/>
      <c r="CU116" s="10"/>
      <c r="CV116" s="11"/>
      <c r="CW116" s="10"/>
      <c r="CX116" s="11"/>
      <c r="CY116" s="10"/>
      <c r="CZ116" s="7"/>
      <c r="DA116" s="11"/>
      <c r="DB116" s="10"/>
      <c r="DC116" s="11"/>
      <c r="DD116" s="10"/>
      <c r="DE116" s="11"/>
      <c r="DF116" s="10"/>
      <c r="DG116" s="11"/>
      <c r="DH116" s="10"/>
      <c r="DI116" s="7"/>
      <c r="DJ116" s="7">
        <f>CZ116+DI116</f>
        <v>0</v>
      </c>
      <c r="DK116" s="11"/>
      <c r="DL116" s="10"/>
      <c r="DM116" s="11"/>
      <c r="DN116" s="10"/>
      <c r="DO116" s="11"/>
      <c r="DP116" s="10"/>
      <c r="DQ116" s="11"/>
      <c r="DR116" s="10"/>
      <c r="DS116" s="7"/>
      <c r="DT116" s="11"/>
      <c r="DU116" s="10"/>
      <c r="DV116" s="11"/>
      <c r="DW116" s="10"/>
      <c r="DX116" s="11"/>
      <c r="DY116" s="10"/>
      <c r="DZ116" s="11"/>
      <c r="EA116" s="10"/>
      <c r="EB116" s="7"/>
      <c r="EC116" s="7">
        <f>DS116+EB116</f>
        <v>0</v>
      </c>
      <c r="ED116" s="11"/>
      <c r="EE116" s="10"/>
      <c r="EF116" s="11"/>
      <c r="EG116" s="10"/>
      <c r="EH116" s="11"/>
      <c r="EI116" s="10"/>
      <c r="EJ116" s="11"/>
      <c r="EK116" s="10"/>
      <c r="EL116" s="7"/>
      <c r="EM116" s="11"/>
      <c r="EN116" s="10"/>
      <c r="EO116" s="11"/>
      <c r="EP116" s="10"/>
      <c r="EQ116" s="11"/>
      <c r="ER116" s="10"/>
      <c r="ES116" s="11"/>
      <c r="ET116" s="10"/>
      <c r="EU116" s="7"/>
      <c r="EV116" s="7">
        <f>EL116+EU116</f>
        <v>0</v>
      </c>
      <c r="EW116" s="11"/>
      <c r="EX116" s="10"/>
      <c r="EY116" s="11"/>
      <c r="EZ116" s="10"/>
      <c r="FA116" s="11"/>
      <c r="FB116" s="10"/>
      <c r="FC116" s="11"/>
      <c r="FD116" s="10"/>
      <c r="FE116" s="7"/>
      <c r="FF116" s="11"/>
      <c r="FG116" s="10"/>
      <c r="FH116" s="11"/>
      <c r="FI116" s="10"/>
      <c r="FJ116" s="11"/>
      <c r="FK116" s="10"/>
      <c r="FL116" s="11"/>
      <c r="FM116" s="10"/>
      <c r="FN116" s="7"/>
      <c r="FO116" s="7">
        <f>FE116+FN116</f>
        <v>0</v>
      </c>
    </row>
    <row r="117" spans="1:171" ht="12">
      <c r="A117" s="6"/>
      <c r="B117" s="6"/>
      <c r="C117" s="6"/>
      <c r="D117" s="6" t="s">
        <v>236</v>
      </c>
      <c r="E117" s="3" t="s">
        <v>237</v>
      </c>
      <c r="F117" s="6">
        <f>COUNTIF(T117:FM117,"e")</f>
        <v>0</v>
      </c>
      <c r="G117" s="6">
        <f>COUNTIF(T117:FM117,"z")</f>
        <v>1</v>
      </c>
      <c r="H117" s="6">
        <f>SUM(I117:P117)</f>
        <v>2</v>
      </c>
      <c r="I117" s="6">
        <f>T117+AM117+BF117+BY117+CR117+DK117+ED117+EW117</f>
        <v>2</v>
      </c>
      <c r="J117" s="6">
        <f>V117+AO117+BH117+CA117+CT117+DM117+EF117+EY117</f>
        <v>0</v>
      </c>
      <c r="K117" s="6">
        <f>X117+AQ117+BJ117+CC117+CV117+DO117+EH117+FA117</f>
        <v>0</v>
      </c>
      <c r="L117" s="6">
        <f>Z117+AS117+BL117+CE117+CX117+DQ117+EJ117+FC117</f>
        <v>0</v>
      </c>
      <c r="M117" s="6">
        <f>AC117+AV117+BO117+CH117+DA117+DT117+EM117+FF117</f>
        <v>0</v>
      </c>
      <c r="N117" s="6">
        <f>AE117+AX117+BQ117+CJ117+DC117+DV117+EO117+FH117</f>
        <v>0</v>
      </c>
      <c r="O117" s="6">
        <f>AG117+AZ117+BS117+CL117+DE117+DX117+EQ117+FJ117</f>
        <v>0</v>
      </c>
      <c r="P117" s="6">
        <f>AI117+BB117+BU117+CN117+DG117+DZ117+ES117+FL117</f>
        <v>0</v>
      </c>
      <c r="Q117" s="7">
        <f>AL117+BE117+BX117+CQ117+DJ117+EC117+EV117+FO117</f>
        <v>0</v>
      </c>
      <c r="R117" s="7">
        <f>AK117+BD117+BW117+CP117+DI117+EB117+EU117+FN117</f>
        <v>0</v>
      </c>
      <c r="S117" s="7">
        <v>0</v>
      </c>
      <c r="T117" s="11"/>
      <c r="U117" s="10"/>
      <c r="V117" s="11"/>
      <c r="W117" s="10"/>
      <c r="X117" s="11"/>
      <c r="Y117" s="10"/>
      <c r="Z117" s="11"/>
      <c r="AA117" s="10"/>
      <c r="AB117" s="7"/>
      <c r="AC117" s="11"/>
      <c r="AD117" s="10"/>
      <c r="AE117" s="11"/>
      <c r="AF117" s="10"/>
      <c r="AG117" s="11"/>
      <c r="AH117" s="10"/>
      <c r="AI117" s="11"/>
      <c r="AJ117" s="10"/>
      <c r="AK117" s="7"/>
      <c r="AL117" s="7">
        <f>AB117+AK117</f>
        <v>0</v>
      </c>
      <c r="AM117" s="11"/>
      <c r="AN117" s="10"/>
      <c r="AO117" s="11"/>
      <c r="AP117" s="10"/>
      <c r="AQ117" s="11"/>
      <c r="AR117" s="10"/>
      <c r="AS117" s="11"/>
      <c r="AT117" s="10"/>
      <c r="AU117" s="7"/>
      <c r="AV117" s="11"/>
      <c r="AW117" s="10"/>
      <c r="AX117" s="11"/>
      <c r="AY117" s="10"/>
      <c r="AZ117" s="11"/>
      <c r="BA117" s="10"/>
      <c r="BB117" s="11"/>
      <c r="BC117" s="10"/>
      <c r="BD117" s="7"/>
      <c r="BE117" s="7">
        <f>AU117+BD117</f>
        <v>0</v>
      </c>
      <c r="BF117" s="11"/>
      <c r="BG117" s="10"/>
      <c r="BH117" s="11"/>
      <c r="BI117" s="10"/>
      <c r="BJ117" s="11"/>
      <c r="BK117" s="10"/>
      <c r="BL117" s="11"/>
      <c r="BM117" s="10"/>
      <c r="BN117" s="7"/>
      <c r="BO117" s="11"/>
      <c r="BP117" s="10"/>
      <c r="BQ117" s="11"/>
      <c r="BR117" s="10"/>
      <c r="BS117" s="11"/>
      <c r="BT117" s="10"/>
      <c r="BU117" s="11"/>
      <c r="BV117" s="10"/>
      <c r="BW117" s="7"/>
      <c r="BX117" s="7">
        <f>BN117+BW117</f>
        <v>0</v>
      </c>
      <c r="BY117" s="11"/>
      <c r="BZ117" s="10"/>
      <c r="CA117" s="11"/>
      <c r="CB117" s="10"/>
      <c r="CC117" s="11"/>
      <c r="CD117" s="10"/>
      <c r="CE117" s="11"/>
      <c r="CF117" s="10"/>
      <c r="CG117" s="7"/>
      <c r="CH117" s="11"/>
      <c r="CI117" s="10"/>
      <c r="CJ117" s="11"/>
      <c r="CK117" s="10"/>
      <c r="CL117" s="11"/>
      <c r="CM117" s="10"/>
      <c r="CN117" s="11"/>
      <c r="CO117" s="10"/>
      <c r="CP117" s="7"/>
      <c r="CQ117" s="7">
        <f>CG117+CP117</f>
        <v>0</v>
      </c>
      <c r="CR117" s="11">
        <v>2</v>
      </c>
      <c r="CS117" s="10" t="s">
        <v>60</v>
      </c>
      <c r="CT117" s="11"/>
      <c r="CU117" s="10"/>
      <c r="CV117" s="11"/>
      <c r="CW117" s="10"/>
      <c r="CX117" s="11"/>
      <c r="CY117" s="10"/>
      <c r="CZ117" s="7">
        <v>0</v>
      </c>
      <c r="DA117" s="11"/>
      <c r="DB117" s="10"/>
      <c r="DC117" s="11"/>
      <c r="DD117" s="10"/>
      <c r="DE117" s="11"/>
      <c r="DF117" s="10"/>
      <c r="DG117" s="11"/>
      <c r="DH117" s="10"/>
      <c r="DI117" s="7"/>
      <c r="DJ117" s="7">
        <f>CZ117+DI117</f>
        <v>0</v>
      </c>
      <c r="DK117" s="11"/>
      <c r="DL117" s="10"/>
      <c r="DM117" s="11"/>
      <c r="DN117" s="10"/>
      <c r="DO117" s="11"/>
      <c r="DP117" s="10"/>
      <c r="DQ117" s="11"/>
      <c r="DR117" s="10"/>
      <c r="DS117" s="7"/>
      <c r="DT117" s="11"/>
      <c r="DU117" s="10"/>
      <c r="DV117" s="11"/>
      <c r="DW117" s="10"/>
      <c r="DX117" s="11"/>
      <c r="DY117" s="10"/>
      <c r="DZ117" s="11"/>
      <c r="EA117" s="10"/>
      <c r="EB117" s="7"/>
      <c r="EC117" s="7">
        <f>DS117+EB117</f>
        <v>0</v>
      </c>
      <c r="ED117" s="11"/>
      <c r="EE117" s="10"/>
      <c r="EF117" s="11"/>
      <c r="EG117" s="10"/>
      <c r="EH117" s="11"/>
      <c r="EI117" s="10"/>
      <c r="EJ117" s="11"/>
      <c r="EK117" s="10"/>
      <c r="EL117" s="7"/>
      <c r="EM117" s="11"/>
      <c r="EN117" s="10"/>
      <c r="EO117" s="11"/>
      <c r="EP117" s="10"/>
      <c r="EQ117" s="11"/>
      <c r="ER117" s="10"/>
      <c r="ES117" s="11"/>
      <c r="ET117" s="10"/>
      <c r="EU117" s="7"/>
      <c r="EV117" s="7">
        <f>EL117+EU117</f>
        <v>0</v>
      </c>
      <c r="EW117" s="11"/>
      <c r="EX117" s="10"/>
      <c r="EY117" s="11"/>
      <c r="EZ117" s="10"/>
      <c r="FA117" s="11"/>
      <c r="FB117" s="10"/>
      <c r="FC117" s="11"/>
      <c r="FD117" s="10"/>
      <c r="FE117" s="7"/>
      <c r="FF117" s="11"/>
      <c r="FG117" s="10"/>
      <c r="FH117" s="11"/>
      <c r="FI117" s="10"/>
      <c r="FJ117" s="11"/>
      <c r="FK117" s="10"/>
      <c r="FL117" s="11"/>
      <c r="FM117" s="10"/>
      <c r="FN117" s="7"/>
      <c r="FO117" s="7">
        <f>FE117+FN117</f>
        <v>0</v>
      </c>
    </row>
    <row r="118" spans="1:171" ht="15.75" customHeight="1">
      <c r="A118" s="6"/>
      <c r="B118" s="6"/>
      <c r="C118" s="6"/>
      <c r="D118" s="6"/>
      <c r="E118" s="6" t="s">
        <v>75</v>
      </c>
      <c r="F118" s="6">
        <f aca="true" t="shared" si="112" ref="F118:AK118">SUM(F114:F117)</f>
        <v>0</v>
      </c>
      <c r="G118" s="6">
        <f t="shared" si="112"/>
        <v>4</v>
      </c>
      <c r="H118" s="6">
        <f t="shared" si="112"/>
        <v>11</v>
      </c>
      <c r="I118" s="6">
        <f t="shared" si="112"/>
        <v>11</v>
      </c>
      <c r="J118" s="6">
        <f t="shared" si="112"/>
        <v>0</v>
      </c>
      <c r="K118" s="6">
        <f t="shared" si="112"/>
        <v>0</v>
      </c>
      <c r="L118" s="6">
        <f t="shared" si="112"/>
        <v>0</v>
      </c>
      <c r="M118" s="6">
        <f t="shared" si="112"/>
        <v>0</v>
      </c>
      <c r="N118" s="6">
        <f t="shared" si="112"/>
        <v>0</v>
      </c>
      <c r="O118" s="6">
        <f t="shared" si="112"/>
        <v>0</v>
      </c>
      <c r="P118" s="6">
        <f t="shared" si="112"/>
        <v>0</v>
      </c>
      <c r="Q118" s="7">
        <f t="shared" si="112"/>
        <v>0</v>
      </c>
      <c r="R118" s="7">
        <f t="shared" si="112"/>
        <v>0</v>
      </c>
      <c r="S118" s="7">
        <f t="shared" si="112"/>
        <v>0</v>
      </c>
      <c r="T118" s="11">
        <f t="shared" si="112"/>
        <v>9</v>
      </c>
      <c r="U118" s="10">
        <f t="shared" si="112"/>
        <v>0</v>
      </c>
      <c r="V118" s="11">
        <f t="shared" si="112"/>
        <v>0</v>
      </c>
      <c r="W118" s="10">
        <f t="shared" si="112"/>
        <v>0</v>
      </c>
      <c r="X118" s="11">
        <f t="shared" si="112"/>
        <v>0</v>
      </c>
      <c r="Y118" s="10">
        <f t="shared" si="112"/>
        <v>0</v>
      </c>
      <c r="Z118" s="11">
        <f t="shared" si="112"/>
        <v>0</v>
      </c>
      <c r="AA118" s="10">
        <f t="shared" si="112"/>
        <v>0</v>
      </c>
      <c r="AB118" s="7">
        <f t="shared" si="112"/>
        <v>0</v>
      </c>
      <c r="AC118" s="11">
        <f t="shared" si="112"/>
        <v>0</v>
      </c>
      <c r="AD118" s="10">
        <f t="shared" si="112"/>
        <v>0</v>
      </c>
      <c r="AE118" s="11">
        <f t="shared" si="112"/>
        <v>0</v>
      </c>
      <c r="AF118" s="10">
        <f t="shared" si="112"/>
        <v>0</v>
      </c>
      <c r="AG118" s="11">
        <f t="shared" si="112"/>
        <v>0</v>
      </c>
      <c r="AH118" s="10">
        <f t="shared" si="112"/>
        <v>0</v>
      </c>
      <c r="AI118" s="11">
        <f t="shared" si="112"/>
        <v>0</v>
      </c>
      <c r="AJ118" s="10">
        <f t="shared" si="112"/>
        <v>0</v>
      </c>
      <c r="AK118" s="7">
        <f t="shared" si="112"/>
        <v>0</v>
      </c>
      <c r="AL118" s="7">
        <f aca="true" t="shared" si="113" ref="AL118:BQ118">SUM(AL114:AL117)</f>
        <v>0</v>
      </c>
      <c r="AM118" s="11">
        <f t="shared" si="113"/>
        <v>0</v>
      </c>
      <c r="AN118" s="10">
        <f t="shared" si="113"/>
        <v>0</v>
      </c>
      <c r="AO118" s="11">
        <f t="shared" si="113"/>
        <v>0</v>
      </c>
      <c r="AP118" s="10">
        <f t="shared" si="113"/>
        <v>0</v>
      </c>
      <c r="AQ118" s="11">
        <f t="shared" si="113"/>
        <v>0</v>
      </c>
      <c r="AR118" s="10">
        <f t="shared" si="113"/>
        <v>0</v>
      </c>
      <c r="AS118" s="11">
        <f t="shared" si="113"/>
        <v>0</v>
      </c>
      <c r="AT118" s="10">
        <f t="shared" si="113"/>
        <v>0</v>
      </c>
      <c r="AU118" s="7">
        <f t="shared" si="113"/>
        <v>0</v>
      </c>
      <c r="AV118" s="11">
        <f t="shared" si="113"/>
        <v>0</v>
      </c>
      <c r="AW118" s="10">
        <f t="shared" si="113"/>
        <v>0</v>
      </c>
      <c r="AX118" s="11">
        <f t="shared" si="113"/>
        <v>0</v>
      </c>
      <c r="AY118" s="10">
        <f t="shared" si="113"/>
        <v>0</v>
      </c>
      <c r="AZ118" s="11">
        <f t="shared" si="113"/>
        <v>0</v>
      </c>
      <c r="BA118" s="10">
        <f t="shared" si="113"/>
        <v>0</v>
      </c>
      <c r="BB118" s="11">
        <f t="shared" si="113"/>
        <v>0</v>
      </c>
      <c r="BC118" s="10">
        <f t="shared" si="113"/>
        <v>0</v>
      </c>
      <c r="BD118" s="7">
        <f t="shared" si="113"/>
        <v>0</v>
      </c>
      <c r="BE118" s="7">
        <f t="shared" si="113"/>
        <v>0</v>
      </c>
      <c r="BF118" s="11">
        <f t="shared" si="113"/>
        <v>0</v>
      </c>
      <c r="BG118" s="10">
        <f t="shared" si="113"/>
        <v>0</v>
      </c>
      <c r="BH118" s="11">
        <f t="shared" si="113"/>
        <v>0</v>
      </c>
      <c r="BI118" s="10">
        <f t="shared" si="113"/>
        <v>0</v>
      </c>
      <c r="BJ118" s="11">
        <f t="shared" si="113"/>
        <v>0</v>
      </c>
      <c r="BK118" s="10">
        <f t="shared" si="113"/>
        <v>0</v>
      </c>
      <c r="BL118" s="11">
        <f t="shared" si="113"/>
        <v>0</v>
      </c>
      <c r="BM118" s="10">
        <f t="shared" si="113"/>
        <v>0</v>
      </c>
      <c r="BN118" s="7">
        <f t="shared" si="113"/>
        <v>0</v>
      </c>
      <c r="BO118" s="11">
        <f t="shared" si="113"/>
        <v>0</v>
      </c>
      <c r="BP118" s="10">
        <f t="shared" si="113"/>
        <v>0</v>
      </c>
      <c r="BQ118" s="11">
        <f t="shared" si="113"/>
        <v>0</v>
      </c>
      <c r="BR118" s="10">
        <f aca="true" t="shared" si="114" ref="BR118:CW118">SUM(BR114:BR117)</f>
        <v>0</v>
      </c>
      <c r="BS118" s="11">
        <f t="shared" si="114"/>
        <v>0</v>
      </c>
      <c r="BT118" s="10">
        <f t="shared" si="114"/>
        <v>0</v>
      </c>
      <c r="BU118" s="11">
        <f t="shared" si="114"/>
        <v>0</v>
      </c>
      <c r="BV118" s="10">
        <f t="shared" si="114"/>
        <v>0</v>
      </c>
      <c r="BW118" s="7">
        <f t="shared" si="114"/>
        <v>0</v>
      </c>
      <c r="BX118" s="7">
        <f t="shared" si="114"/>
        <v>0</v>
      </c>
      <c r="BY118" s="11">
        <f t="shared" si="114"/>
        <v>0</v>
      </c>
      <c r="BZ118" s="10">
        <f t="shared" si="114"/>
        <v>0</v>
      </c>
      <c r="CA118" s="11">
        <f t="shared" si="114"/>
        <v>0</v>
      </c>
      <c r="CB118" s="10">
        <f t="shared" si="114"/>
        <v>0</v>
      </c>
      <c r="CC118" s="11">
        <f t="shared" si="114"/>
        <v>0</v>
      </c>
      <c r="CD118" s="10">
        <f t="shared" si="114"/>
        <v>0</v>
      </c>
      <c r="CE118" s="11">
        <f t="shared" si="114"/>
        <v>0</v>
      </c>
      <c r="CF118" s="10">
        <f t="shared" si="114"/>
        <v>0</v>
      </c>
      <c r="CG118" s="7">
        <f t="shared" si="114"/>
        <v>0</v>
      </c>
      <c r="CH118" s="11">
        <f t="shared" si="114"/>
        <v>0</v>
      </c>
      <c r="CI118" s="10">
        <f t="shared" si="114"/>
        <v>0</v>
      </c>
      <c r="CJ118" s="11">
        <f t="shared" si="114"/>
        <v>0</v>
      </c>
      <c r="CK118" s="10">
        <f t="shared" si="114"/>
        <v>0</v>
      </c>
      <c r="CL118" s="11">
        <f t="shared" si="114"/>
        <v>0</v>
      </c>
      <c r="CM118" s="10">
        <f t="shared" si="114"/>
        <v>0</v>
      </c>
      <c r="CN118" s="11">
        <f t="shared" si="114"/>
        <v>0</v>
      </c>
      <c r="CO118" s="10">
        <f t="shared" si="114"/>
        <v>0</v>
      </c>
      <c r="CP118" s="7">
        <f t="shared" si="114"/>
        <v>0</v>
      </c>
      <c r="CQ118" s="7">
        <f t="shared" si="114"/>
        <v>0</v>
      </c>
      <c r="CR118" s="11">
        <f t="shared" si="114"/>
        <v>2</v>
      </c>
      <c r="CS118" s="10">
        <f t="shared" si="114"/>
        <v>0</v>
      </c>
      <c r="CT118" s="11">
        <f t="shared" si="114"/>
        <v>0</v>
      </c>
      <c r="CU118" s="10">
        <f t="shared" si="114"/>
        <v>0</v>
      </c>
      <c r="CV118" s="11">
        <f t="shared" si="114"/>
        <v>0</v>
      </c>
      <c r="CW118" s="10">
        <f t="shared" si="114"/>
        <v>0</v>
      </c>
      <c r="CX118" s="11">
        <f aca="true" t="shared" si="115" ref="CX118:EC118">SUM(CX114:CX117)</f>
        <v>0</v>
      </c>
      <c r="CY118" s="10">
        <f t="shared" si="115"/>
        <v>0</v>
      </c>
      <c r="CZ118" s="7">
        <f t="shared" si="115"/>
        <v>0</v>
      </c>
      <c r="DA118" s="11">
        <f t="shared" si="115"/>
        <v>0</v>
      </c>
      <c r="DB118" s="10">
        <f t="shared" si="115"/>
        <v>0</v>
      </c>
      <c r="DC118" s="11">
        <f t="shared" si="115"/>
        <v>0</v>
      </c>
      <c r="DD118" s="10">
        <f t="shared" si="115"/>
        <v>0</v>
      </c>
      <c r="DE118" s="11">
        <f t="shared" si="115"/>
        <v>0</v>
      </c>
      <c r="DF118" s="10">
        <f t="shared" si="115"/>
        <v>0</v>
      </c>
      <c r="DG118" s="11">
        <f t="shared" si="115"/>
        <v>0</v>
      </c>
      <c r="DH118" s="10">
        <f t="shared" si="115"/>
        <v>0</v>
      </c>
      <c r="DI118" s="7">
        <f t="shared" si="115"/>
        <v>0</v>
      </c>
      <c r="DJ118" s="7">
        <f t="shared" si="115"/>
        <v>0</v>
      </c>
      <c r="DK118" s="11">
        <f t="shared" si="115"/>
        <v>0</v>
      </c>
      <c r="DL118" s="10">
        <f t="shared" si="115"/>
        <v>0</v>
      </c>
      <c r="DM118" s="11">
        <f t="shared" si="115"/>
        <v>0</v>
      </c>
      <c r="DN118" s="10">
        <f t="shared" si="115"/>
        <v>0</v>
      </c>
      <c r="DO118" s="11">
        <f t="shared" si="115"/>
        <v>0</v>
      </c>
      <c r="DP118" s="10">
        <f t="shared" si="115"/>
        <v>0</v>
      </c>
      <c r="DQ118" s="11">
        <f t="shared" si="115"/>
        <v>0</v>
      </c>
      <c r="DR118" s="10">
        <f t="shared" si="115"/>
        <v>0</v>
      </c>
      <c r="DS118" s="7">
        <f t="shared" si="115"/>
        <v>0</v>
      </c>
      <c r="DT118" s="11">
        <f t="shared" si="115"/>
        <v>0</v>
      </c>
      <c r="DU118" s="10">
        <f t="shared" si="115"/>
        <v>0</v>
      </c>
      <c r="DV118" s="11">
        <f t="shared" si="115"/>
        <v>0</v>
      </c>
      <c r="DW118" s="10">
        <f t="shared" si="115"/>
        <v>0</v>
      </c>
      <c r="DX118" s="11">
        <f t="shared" si="115"/>
        <v>0</v>
      </c>
      <c r="DY118" s="10">
        <f t="shared" si="115"/>
        <v>0</v>
      </c>
      <c r="DZ118" s="11">
        <f t="shared" si="115"/>
        <v>0</v>
      </c>
      <c r="EA118" s="10">
        <f t="shared" si="115"/>
        <v>0</v>
      </c>
      <c r="EB118" s="7">
        <f t="shared" si="115"/>
        <v>0</v>
      </c>
      <c r="EC118" s="7">
        <f t="shared" si="115"/>
        <v>0</v>
      </c>
      <c r="ED118" s="11">
        <f aca="true" t="shared" si="116" ref="ED118:FI118">SUM(ED114:ED117)</f>
        <v>0</v>
      </c>
      <c r="EE118" s="10">
        <f t="shared" si="116"/>
        <v>0</v>
      </c>
      <c r="EF118" s="11">
        <f t="shared" si="116"/>
        <v>0</v>
      </c>
      <c r="EG118" s="10">
        <f t="shared" si="116"/>
        <v>0</v>
      </c>
      <c r="EH118" s="11">
        <f t="shared" si="116"/>
        <v>0</v>
      </c>
      <c r="EI118" s="10">
        <f t="shared" si="116"/>
        <v>0</v>
      </c>
      <c r="EJ118" s="11">
        <f t="shared" si="116"/>
        <v>0</v>
      </c>
      <c r="EK118" s="10">
        <f t="shared" si="116"/>
        <v>0</v>
      </c>
      <c r="EL118" s="7">
        <f t="shared" si="116"/>
        <v>0</v>
      </c>
      <c r="EM118" s="11">
        <f t="shared" si="116"/>
        <v>0</v>
      </c>
      <c r="EN118" s="10">
        <f t="shared" si="116"/>
        <v>0</v>
      </c>
      <c r="EO118" s="11">
        <f t="shared" si="116"/>
        <v>0</v>
      </c>
      <c r="EP118" s="10">
        <f t="shared" si="116"/>
        <v>0</v>
      </c>
      <c r="EQ118" s="11">
        <f t="shared" si="116"/>
        <v>0</v>
      </c>
      <c r="ER118" s="10">
        <f t="shared" si="116"/>
        <v>0</v>
      </c>
      <c r="ES118" s="11">
        <f t="shared" si="116"/>
        <v>0</v>
      </c>
      <c r="ET118" s="10">
        <f t="shared" si="116"/>
        <v>0</v>
      </c>
      <c r="EU118" s="7">
        <f t="shared" si="116"/>
        <v>0</v>
      </c>
      <c r="EV118" s="7">
        <f t="shared" si="116"/>
        <v>0</v>
      </c>
      <c r="EW118" s="11">
        <f t="shared" si="116"/>
        <v>0</v>
      </c>
      <c r="EX118" s="10">
        <f t="shared" si="116"/>
        <v>0</v>
      </c>
      <c r="EY118" s="11">
        <f t="shared" si="116"/>
        <v>0</v>
      </c>
      <c r="EZ118" s="10">
        <f t="shared" si="116"/>
        <v>0</v>
      </c>
      <c r="FA118" s="11">
        <f t="shared" si="116"/>
        <v>0</v>
      </c>
      <c r="FB118" s="10">
        <f t="shared" si="116"/>
        <v>0</v>
      </c>
      <c r="FC118" s="11">
        <f t="shared" si="116"/>
        <v>0</v>
      </c>
      <c r="FD118" s="10">
        <f t="shared" si="116"/>
        <v>0</v>
      </c>
      <c r="FE118" s="7">
        <f t="shared" si="116"/>
        <v>0</v>
      </c>
      <c r="FF118" s="11">
        <f t="shared" si="116"/>
        <v>0</v>
      </c>
      <c r="FG118" s="10">
        <f t="shared" si="116"/>
        <v>0</v>
      </c>
      <c r="FH118" s="11">
        <f t="shared" si="116"/>
        <v>0</v>
      </c>
      <c r="FI118" s="10">
        <f t="shared" si="116"/>
        <v>0</v>
      </c>
      <c r="FJ118" s="11">
        <f aca="true" t="shared" si="117" ref="FJ118:FO118">SUM(FJ114:FJ117)</f>
        <v>0</v>
      </c>
      <c r="FK118" s="10">
        <f t="shared" si="117"/>
        <v>0</v>
      </c>
      <c r="FL118" s="11">
        <f t="shared" si="117"/>
        <v>0</v>
      </c>
      <c r="FM118" s="10">
        <f t="shared" si="117"/>
        <v>0</v>
      </c>
      <c r="FN118" s="7">
        <f t="shared" si="117"/>
        <v>0</v>
      </c>
      <c r="FO118" s="7">
        <f t="shared" si="117"/>
        <v>0</v>
      </c>
    </row>
    <row r="119" spans="1:171" ht="19.5" customHeight="1">
      <c r="A119" s="14" t="s">
        <v>238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4"/>
      <c r="FO119" s="15"/>
    </row>
    <row r="120" spans="1:171" ht="12">
      <c r="A120" s="6"/>
      <c r="B120" s="6"/>
      <c r="C120" s="6"/>
      <c r="D120" s="6" t="s">
        <v>239</v>
      </c>
      <c r="E120" s="3" t="s">
        <v>240</v>
      </c>
      <c r="F120" s="6">
        <f>COUNTIF(T120:FM120,"e")</f>
        <v>0</v>
      </c>
      <c r="G120" s="6">
        <f>COUNTIF(T120:FM120,"z")</f>
        <v>1</v>
      </c>
      <c r="H120" s="6">
        <f>SUM(I120:P120)</f>
        <v>24</v>
      </c>
      <c r="I120" s="6">
        <f>T120+AM120+BF120+BY120+CR120+DK120+ED120+EW120</f>
        <v>0</v>
      </c>
      <c r="J120" s="6">
        <f>V120+AO120+BH120+CA120+CT120+DM120+EF120+EY120</f>
        <v>24</v>
      </c>
      <c r="K120" s="6">
        <f>X120+AQ120+BJ120+CC120+CV120+DO120+EH120+FA120</f>
        <v>0</v>
      </c>
      <c r="L120" s="6">
        <f>Z120+AS120+BL120+CE120+CX120+DQ120+EJ120+FC120</f>
        <v>0</v>
      </c>
      <c r="M120" s="6">
        <f>AC120+AV120+BO120+CH120+DA120+DT120+EM120+FF120</f>
        <v>0</v>
      </c>
      <c r="N120" s="6">
        <f>AE120+AX120+BQ120+CJ120+DC120+DV120+EO120+FH120</f>
        <v>0</v>
      </c>
      <c r="O120" s="6">
        <f>AG120+AZ120+BS120+CL120+DE120+DX120+EQ120+FJ120</f>
        <v>0</v>
      </c>
      <c r="P120" s="6">
        <f>AI120+BB120+BU120+CN120+DG120+DZ120+ES120+FL120</f>
        <v>0</v>
      </c>
      <c r="Q120" s="7">
        <f>AL120+BE120+BX120+CQ120+DJ120+EC120+EV120+FO120</f>
        <v>0</v>
      </c>
      <c r="R120" s="7">
        <f>AK120+BD120+BW120+CP120+DI120+EB120+EU120+FN120</f>
        <v>0</v>
      </c>
      <c r="S120" s="7">
        <v>0</v>
      </c>
      <c r="T120" s="11"/>
      <c r="U120" s="10"/>
      <c r="V120" s="11">
        <v>24</v>
      </c>
      <c r="W120" s="10" t="s">
        <v>60</v>
      </c>
      <c r="X120" s="11"/>
      <c r="Y120" s="10"/>
      <c r="Z120" s="11"/>
      <c r="AA120" s="10"/>
      <c r="AB120" s="7">
        <v>0</v>
      </c>
      <c r="AC120" s="11"/>
      <c r="AD120" s="10"/>
      <c r="AE120" s="11"/>
      <c r="AF120" s="10"/>
      <c r="AG120" s="11"/>
      <c r="AH120" s="10"/>
      <c r="AI120" s="11"/>
      <c r="AJ120" s="10"/>
      <c r="AK120" s="7"/>
      <c r="AL120" s="7">
        <f>AB120+AK120</f>
        <v>0</v>
      </c>
      <c r="AM120" s="11"/>
      <c r="AN120" s="10"/>
      <c r="AO120" s="11"/>
      <c r="AP120" s="10"/>
      <c r="AQ120" s="11"/>
      <c r="AR120" s="10"/>
      <c r="AS120" s="11"/>
      <c r="AT120" s="10"/>
      <c r="AU120" s="7"/>
      <c r="AV120" s="11"/>
      <c r="AW120" s="10"/>
      <c r="AX120" s="11"/>
      <c r="AY120" s="10"/>
      <c r="AZ120" s="11"/>
      <c r="BA120" s="10"/>
      <c r="BB120" s="11"/>
      <c r="BC120" s="10"/>
      <c r="BD120" s="7"/>
      <c r="BE120" s="7">
        <f>AU120+BD120</f>
        <v>0</v>
      </c>
      <c r="BF120" s="11"/>
      <c r="BG120" s="10"/>
      <c r="BH120" s="11"/>
      <c r="BI120" s="10"/>
      <c r="BJ120" s="11"/>
      <c r="BK120" s="10"/>
      <c r="BL120" s="11"/>
      <c r="BM120" s="10"/>
      <c r="BN120" s="7"/>
      <c r="BO120" s="11"/>
      <c r="BP120" s="10"/>
      <c r="BQ120" s="11"/>
      <c r="BR120" s="10"/>
      <c r="BS120" s="11"/>
      <c r="BT120" s="10"/>
      <c r="BU120" s="11"/>
      <c r="BV120" s="10"/>
      <c r="BW120" s="7"/>
      <c r="BX120" s="7">
        <f>BN120+BW120</f>
        <v>0</v>
      </c>
      <c r="BY120" s="11"/>
      <c r="BZ120" s="10"/>
      <c r="CA120" s="11"/>
      <c r="CB120" s="10"/>
      <c r="CC120" s="11"/>
      <c r="CD120" s="10"/>
      <c r="CE120" s="11"/>
      <c r="CF120" s="10"/>
      <c r="CG120" s="7"/>
      <c r="CH120" s="11"/>
      <c r="CI120" s="10"/>
      <c r="CJ120" s="11"/>
      <c r="CK120" s="10"/>
      <c r="CL120" s="11"/>
      <c r="CM120" s="10"/>
      <c r="CN120" s="11"/>
      <c r="CO120" s="10"/>
      <c r="CP120" s="7"/>
      <c r="CQ120" s="7">
        <f>CG120+CP120</f>
        <v>0</v>
      </c>
      <c r="CR120" s="11"/>
      <c r="CS120" s="10"/>
      <c r="CT120" s="11"/>
      <c r="CU120" s="10"/>
      <c r="CV120" s="11"/>
      <c r="CW120" s="10"/>
      <c r="CX120" s="11"/>
      <c r="CY120" s="10"/>
      <c r="CZ120" s="7"/>
      <c r="DA120" s="11"/>
      <c r="DB120" s="10"/>
      <c r="DC120" s="11"/>
      <c r="DD120" s="10"/>
      <c r="DE120" s="11"/>
      <c r="DF120" s="10"/>
      <c r="DG120" s="11"/>
      <c r="DH120" s="10"/>
      <c r="DI120" s="7"/>
      <c r="DJ120" s="7">
        <f>CZ120+DI120</f>
        <v>0</v>
      </c>
      <c r="DK120" s="11"/>
      <c r="DL120" s="10"/>
      <c r="DM120" s="11"/>
      <c r="DN120" s="10"/>
      <c r="DO120" s="11"/>
      <c r="DP120" s="10"/>
      <c r="DQ120" s="11"/>
      <c r="DR120" s="10"/>
      <c r="DS120" s="7"/>
      <c r="DT120" s="11"/>
      <c r="DU120" s="10"/>
      <c r="DV120" s="11"/>
      <c r="DW120" s="10"/>
      <c r="DX120" s="11"/>
      <c r="DY120" s="10"/>
      <c r="DZ120" s="11"/>
      <c r="EA120" s="10"/>
      <c r="EB120" s="7"/>
      <c r="EC120" s="7">
        <f>DS120+EB120</f>
        <v>0</v>
      </c>
      <c r="ED120" s="11"/>
      <c r="EE120" s="10"/>
      <c r="EF120" s="11"/>
      <c r="EG120" s="10"/>
      <c r="EH120" s="11"/>
      <c r="EI120" s="10"/>
      <c r="EJ120" s="11"/>
      <c r="EK120" s="10"/>
      <c r="EL120" s="7"/>
      <c r="EM120" s="11"/>
      <c r="EN120" s="10"/>
      <c r="EO120" s="11"/>
      <c r="EP120" s="10"/>
      <c r="EQ120" s="11"/>
      <c r="ER120" s="10"/>
      <c r="ES120" s="11"/>
      <c r="ET120" s="10"/>
      <c r="EU120" s="7"/>
      <c r="EV120" s="7">
        <f>EL120+EU120</f>
        <v>0</v>
      </c>
      <c r="EW120" s="11"/>
      <c r="EX120" s="10"/>
      <c r="EY120" s="11"/>
      <c r="EZ120" s="10"/>
      <c r="FA120" s="11"/>
      <c r="FB120" s="10"/>
      <c r="FC120" s="11"/>
      <c r="FD120" s="10"/>
      <c r="FE120" s="7"/>
      <c r="FF120" s="11"/>
      <c r="FG120" s="10"/>
      <c r="FH120" s="11"/>
      <c r="FI120" s="10"/>
      <c r="FJ120" s="11"/>
      <c r="FK120" s="10"/>
      <c r="FL120" s="11"/>
      <c r="FM120" s="10"/>
      <c r="FN120" s="7"/>
      <c r="FO120" s="7">
        <f>FE120+FN120</f>
        <v>0</v>
      </c>
    </row>
    <row r="121" spans="1:171" ht="15.75" customHeight="1">
      <c r="A121" s="6"/>
      <c r="B121" s="6"/>
      <c r="C121" s="6"/>
      <c r="D121" s="6"/>
      <c r="E121" s="6" t="s">
        <v>75</v>
      </c>
      <c r="F121" s="6">
        <f aca="true" t="shared" si="118" ref="F121:AK121">SUM(F120:F120)</f>
        <v>0</v>
      </c>
      <c r="G121" s="6">
        <f t="shared" si="118"/>
        <v>1</v>
      </c>
      <c r="H121" s="6">
        <f t="shared" si="118"/>
        <v>24</v>
      </c>
      <c r="I121" s="6">
        <f t="shared" si="118"/>
        <v>0</v>
      </c>
      <c r="J121" s="6">
        <f t="shared" si="118"/>
        <v>24</v>
      </c>
      <c r="K121" s="6">
        <f t="shared" si="118"/>
        <v>0</v>
      </c>
      <c r="L121" s="6">
        <f t="shared" si="118"/>
        <v>0</v>
      </c>
      <c r="M121" s="6">
        <f t="shared" si="118"/>
        <v>0</v>
      </c>
      <c r="N121" s="6">
        <f t="shared" si="118"/>
        <v>0</v>
      </c>
      <c r="O121" s="6">
        <f t="shared" si="118"/>
        <v>0</v>
      </c>
      <c r="P121" s="6">
        <f t="shared" si="118"/>
        <v>0</v>
      </c>
      <c r="Q121" s="7">
        <f t="shared" si="118"/>
        <v>0</v>
      </c>
      <c r="R121" s="7">
        <f t="shared" si="118"/>
        <v>0</v>
      </c>
      <c r="S121" s="7">
        <f t="shared" si="118"/>
        <v>0</v>
      </c>
      <c r="T121" s="11">
        <f t="shared" si="118"/>
        <v>0</v>
      </c>
      <c r="U121" s="10">
        <f t="shared" si="118"/>
        <v>0</v>
      </c>
      <c r="V121" s="11">
        <f t="shared" si="118"/>
        <v>24</v>
      </c>
      <c r="W121" s="10">
        <f t="shared" si="118"/>
        <v>0</v>
      </c>
      <c r="X121" s="11">
        <f t="shared" si="118"/>
        <v>0</v>
      </c>
      <c r="Y121" s="10">
        <f t="shared" si="118"/>
        <v>0</v>
      </c>
      <c r="Z121" s="11">
        <f t="shared" si="118"/>
        <v>0</v>
      </c>
      <c r="AA121" s="10">
        <f t="shared" si="118"/>
        <v>0</v>
      </c>
      <c r="AB121" s="7">
        <f t="shared" si="118"/>
        <v>0</v>
      </c>
      <c r="AC121" s="11">
        <f t="shared" si="118"/>
        <v>0</v>
      </c>
      <c r="AD121" s="10">
        <f t="shared" si="118"/>
        <v>0</v>
      </c>
      <c r="AE121" s="11">
        <f t="shared" si="118"/>
        <v>0</v>
      </c>
      <c r="AF121" s="10">
        <f t="shared" si="118"/>
        <v>0</v>
      </c>
      <c r="AG121" s="11">
        <f t="shared" si="118"/>
        <v>0</v>
      </c>
      <c r="AH121" s="10">
        <f t="shared" si="118"/>
        <v>0</v>
      </c>
      <c r="AI121" s="11">
        <f t="shared" si="118"/>
        <v>0</v>
      </c>
      <c r="AJ121" s="10">
        <f t="shared" si="118"/>
        <v>0</v>
      </c>
      <c r="AK121" s="7">
        <f t="shared" si="118"/>
        <v>0</v>
      </c>
      <c r="AL121" s="7">
        <f aca="true" t="shared" si="119" ref="AL121:BQ121">SUM(AL120:AL120)</f>
        <v>0</v>
      </c>
      <c r="AM121" s="11">
        <f t="shared" si="119"/>
        <v>0</v>
      </c>
      <c r="AN121" s="10">
        <f t="shared" si="119"/>
        <v>0</v>
      </c>
      <c r="AO121" s="11">
        <f t="shared" si="119"/>
        <v>0</v>
      </c>
      <c r="AP121" s="10">
        <f t="shared" si="119"/>
        <v>0</v>
      </c>
      <c r="AQ121" s="11">
        <f t="shared" si="119"/>
        <v>0</v>
      </c>
      <c r="AR121" s="10">
        <f t="shared" si="119"/>
        <v>0</v>
      </c>
      <c r="AS121" s="11">
        <f t="shared" si="119"/>
        <v>0</v>
      </c>
      <c r="AT121" s="10">
        <f t="shared" si="119"/>
        <v>0</v>
      </c>
      <c r="AU121" s="7">
        <f t="shared" si="119"/>
        <v>0</v>
      </c>
      <c r="AV121" s="11">
        <f t="shared" si="119"/>
        <v>0</v>
      </c>
      <c r="AW121" s="10">
        <f t="shared" si="119"/>
        <v>0</v>
      </c>
      <c r="AX121" s="11">
        <f t="shared" si="119"/>
        <v>0</v>
      </c>
      <c r="AY121" s="10">
        <f t="shared" si="119"/>
        <v>0</v>
      </c>
      <c r="AZ121" s="11">
        <f t="shared" si="119"/>
        <v>0</v>
      </c>
      <c r="BA121" s="10">
        <f t="shared" si="119"/>
        <v>0</v>
      </c>
      <c r="BB121" s="11">
        <f t="shared" si="119"/>
        <v>0</v>
      </c>
      <c r="BC121" s="10">
        <f t="shared" si="119"/>
        <v>0</v>
      </c>
      <c r="BD121" s="7">
        <f t="shared" si="119"/>
        <v>0</v>
      </c>
      <c r="BE121" s="7">
        <f t="shared" si="119"/>
        <v>0</v>
      </c>
      <c r="BF121" s="11">
        <f t="shared" si="119"/>
        <v>0</v>
      </c>
      <c r="BG121" s="10">
        <f t="shared" si="119"/>
        <v>0</v>
      </c>
      <c r="BH121" s="11">
        <f t="shared" si="119"/>
        <v>0</v>
      </c>
      <c r="BI121" s="10">
        <f t="shared" si="119"/>
        <v>0</v>
      </c>
      <c r="BJ121" s="11">
        <f t="shared" si="119"/>
        <v>0</v>
      </c>
      <c r="BK121" s="10">
        <f t="shared" si="119"/>
        <v>0</v>
      </c>
      <c r="BL121" s="11">
        <f t="shared" si="119"/>
        <v>0</v>
      </c>
      <c r="BM121" s="10">
        <f t="shared" si="119"/>
        <v>0</v>
      </c>
      <c r="BN121" s="7">
        <f t="shared" si="119"/>
        <v>0</v>
      </c>
      <c r="BO121" s="11">
        <f t="shared" si="119"/>
        <v>0</v>
      </c>
      <c r="BP121" s="10">
        <f t="shared" si="119"/>
        <v>0</v>
      </c>
      <c r="BQ121" s="11">
        <f t="shared" si="119"/>
        <v>0</v>
      </c>
      <c r="BR121" s="10">
        <f aca="true" t="shared" si="120" ref="BR121:CW121">SUM(BR120:BR120)</f>
        <v>0</v>
      </c>
      <c r="BS121" s="11">
        <f t="shared" si="120"/>
        <v>0</v>
      </c>
      <c r="BT121" s="10">
        <f t="shared" si="120"/>
        <v>0</v>
      </c>
      <c r="BU121" s="11">
        <f t="shared" si="120"/>
        <v>0</v>
      </c>
      <c r="BV121" s="10">
        <f t="shared" si="120"/>
        <v>0</v>
      </c>
      <c r="BW121" s="7">
        <f t="shared" si="120"/>
        <v>0</v>
      </c>
      <c r="BX121" s="7">
        <f t="shared" si="120"/>
        <v>0</v>
      </c>
      <c r="BY121" s="11">
        <f t="shared" si="120"/>
        <v>0</v>
      </c>
      <c r="BZ121" s="10">
        <f t="shared" si="120"/>
        <v>0</v>
      </c>
      <c r="CA121" s="11">
        <f t="shared" si="120"/>
        <v>0</v>
      </c>
      <c r="CB121" s="10">
        <f t="shared" si="120"/>
        <v>0</v>
      </c>
      <c r="CC121" s="11">
        <f t="shared" si="120"/>
        <v>0</v>
      </c>
      <c r="CD121" s="10">
        <f t="shared" si="120"/>
        <v>0</v>
      </c>
      <c r="CE121" s="11">
        <f t="shared" si="120"/>
        <v>0</v>
      </c>
      <c r="CF121" s="10">
        <f t="shared" si="120"/>
        <v>0</v>
      </c>
      <c r="CG121" s="7">
        <f t="shared" si="120"/>
        <v>0</v>
      </c>
      <c r="CH121" s="11">
        <f t="shared" si="120"/>
        <v>0</v>
      </c>
      <c r="CI121" s="10">
        <f t="shared" si="120"/>
        <v>0</v>
      </c>
      <c r="CJ121" s="11">
        <f t="shared" si="120"/>
        <v>0</v>
      </c>
      <c r="CK121" s="10">
        <f t="shared" si="120"/>
        <v>0</v>
      </c>
      <c r="CL121" s="11">
        <f t="shared" si="120"/>
        <v>0</v>
      </c>
      <c r="CM121" s="10">
        <f t="shared" si="120"/>
        <v>0</v>
      </c>
      <c r="CN121" s="11">
        <f t="shared" si="120"/>
        <v>0</v>
      </c>
      <c r="CO121" s="10">
        <f t="shared" si="120"/>
        <v>0</v>
      </c>
      <c r="CP121" s="7">
        <f t="shared" si="120"/>
        <v>0</v>
      </c>
      <c r="CQ121" s="7">
        <f t="shared" si="120"/>
        <v>0</v>
      </c>
      <c r="CR121" s="11">
        <f t="shared" si="120"/>
        <v>0</v>
      </c>
      <c r="CS121" s="10">
        <f t="shared" si="120"/>
        <v>0</v>
      </c>
      <c r="CT121" s="11">
        <f t="shared" si="120"/>
        <v>0</v>
      </c>
      <c r="CU121" s="10">
        <f t="shared" si="120"/>
        <v>0</v>
      </c>
      <c r="CV121" s="11">
        <f t="shared" si="120"/>
        <v>0</v>
      </c>
      <c r="CW121" s="10">
        <f t="shared" si="120"/>
        <v>0</v>
      </c>
      <c r="CX121" s="11">
        <f aca="true" t="shared" si="121" ref="CX121:EC121">SUM(CX120:CX120)</f>
        <v>0</v>
      </c>
      <c r="CY121" s="10">
        <f t="shared" si="121"/>
        <v>0</v>
      </c>
      <c r="CZ121" s="7">
        <f t="shared" si="121"/>
        <v>0</v>
      </c>
      <c r="DA121" s="11">
        <f t="shared" si="121"/>
        <v>0</v>
      </c>
      <c r="DB121" s="10">
        <f t="shared" si="121"/>
        <v>0</v>
      </c>
      <c r="DC121" s="11">
        <f t="shared" si="121"/>
        <v>0</v>
      </c>
      <c r="DD121" s="10">
        <f t="shared" si="121"/>
        <v>0</v>
      </c>
      <c r="DE121" s="11">
        <f t="shared" si="121"/>
        <v>0</v>
      </c>
      <c r="DF121" s="10">
        <f t="shared" si="121"/>
        <v>0</v>
      </c>
      <c r="DG121" s="11">
        <f t="shared" si="121"/>
        <v>0</v>
      </c>
      <c r="DH121" s="10">
        <f t="shared" si="121"/>
        <v>0</v>
      </c>
      <c r="DI121" s="7">
        <f t="shared" si="121"/>
        <v>0</v>
      </c>
      <c r="DJ121" s="7">
        <f t="shared" si="121"/>
        <v>0</v>
      </c>
      <c r="DK121" s="11">
        <f t="shared" si="121"/>
        <v>0</v>
      </c>
      <c r="DL121" s="10">
        <f t="shared" si="121"/>
        <v>0</v>
      </c>
      <c r="DM121" s="11">
        <f t="shared" si="121"/>
        <v>0</v>
      </c>
      <c r="DN121" s="10">
        <f t="shared" si="121"/>
        <v>0</v>
      </c>
      <c r="DO121" s="11">
        <f t="shared" si="121"/>
        <v>0</v>
      </c>
      <c r="DP121" s="10">
        <f t="shared" si="121"/>
        <v>0</v>
      </c>
      <c r="DQ121" s="11">
        <f t="shared" si="121"/>
        <v>0</v>
      </c>
      <c r="DR121" s="10">
        <f t="shared" si="121"/>
        <v>0</v>
      </c>
      <c r="DS121" s="7">
        <f t="shared" si="121"/>
        <v>0</v>
      </c>
      <c r="DT121" s="11">
        <f t="shared" si="121"/>
        <v>0</v>
      </c>
      <c r="DU121" s="10">
        <f t="shared" si="121"/>
        <v>0</v>
      </c>
      <c r="DV121" s="11">
        <f t="shared" si="121"/>
        <v>0</v>
      </c>
      <c r="DW121" s="10">
        <f t="shared" si="121"/>
        <v>0</v>
      </c>
      <c r="DX121" s="11">
        <f t="shared" si="121"/>
        <v>0</v>
      </c>
      <c r="DY121" s="10">
        <f t="shared" si="121"/>
        <v>0</v>
      </c>
      <c r="DZ121" s="11">
        <f t="shared" si="121"/>
        <v>0</v>
      </c>
      <c r="EA121" s="10">
        <f t="shared" si="121"/>
        <v>0</v>
      </c>
      <c r="EB121" s="7">
        <f t="shared" si="121"/>
        <v>0</v>
      </c>
      <c r="EC121" s="7">
        <f t="shared" si="121"/>
        <v>0</v>
      </c>
      <c r="ED121" s="11">
        <f aca="true" t="shared" si="122" ref="ED121:FI121">SUM(ED120:ED120)</f>
        <v>0</v>
      </c>
      <c r="EE121" s="10">
        <f t="shared" si="122"/>
        <v>0</v>
      </c>
      <c r="EF121" s="11">
        <f t="shared" si="122"/>
        <v>0</v>
      </c>
      <c r="EG121" s="10">
        <f t="shared" si="122"/>
        <v>0</v>
      </c>
      <c r="EH121" s="11">
        <f t="shared" si="122"/>
        <v>0</v>
      </c>
      <c r="EI121" s="10">
        <f t="shared" si="122"/>
        <v>0</v>
      </c>
      <c r="EJ121" s="11">
        <f t="shared" si="122"/>
        <v>0</v>
      </c>
      <c r="EK121" s="10">
        <f t="shared" si="122"/>
        <v>0</v>
      </c>
      <c r="EL121" s="7">
        <f t="shared" si="122"/>
        <v>0</v>
      </c>
      <c r="EM121" s="11">
        <f t="shared" si="122"/>
        <v>0</v>
      </c>
      <c r="EN121" s="10">
        <f t="shared" si="122"/>
        <v>0</v>
      </c>
      <c r="EO121" s="11">
        <f t="shared" si="122"/>
        <v>0</v>
      </c>
      <c r="EP121" s="10">
        <f t="shared" si="122"/>
        <v>0</v>
      </c>
      <c r="EQ121" s="11">
        <f t="shared" si="122"/>
        <v>0</v>
      </c>
      <c r="ER121" s="10">
        <f t="shared" si="122"/>
        <v>0</v>
      </c>
      <c r="ES121" s="11">
        <f t="shared" si="122"/>
        <v>0</v>
      </c>
      <c r="ET121" s="10">
        <f t="shared" si="122"/>
        <v>0</v>
      </c>
      <c r="EU121" s="7">
        <f t="shared" si="122"/>
        <v>0</v>
      </c>
      <c r="EV121" s="7">
        <f t="shared" si="122"/>
        <v>0</v>
      </c>
      <c r="EW121" s="11">
        <f t="shared" si="122"/>
        <v>0</v>
      </c>
      <c r="EX121" s="10">
        <f t="shared" si="122"/>
        <v>0</v>
      </c>
      <c r="EY121" s="11">
        <f t="shared" si="122"/>
        <v>0</v>
      </c>
      <c r="EZ121" s="10">
        <f t="shared" si="122"/>
        <v>0</v>
      </c>
      <c r="FA121" s="11">
        <f t="shared" si="122"/>
        <v>0</v>
      </c>
      <c r="FB121" s="10">
        <f t="shared" si="122"/>
        <v>0</v>
      </c>
      <c r="FC121" s="11">
        <f t="shared" si="122"/>
        <v>0</v>
      </c>
      <c r="FD121" s="10">
        <f t="shared" si="122"/>
        <v>0</v>
      </c>
      <c r="FE121" s="7">
        <f t="shared" si="122"/>
        <v>0</v>
      </c>
      <c r="FF121" s="11">
        <f t="shared" si="122"/>
        <v>0</v>
      </c>
      <c r="FG121" s="10">
        <f t="shared" si="122"/>
        <v>0</v>
      </c>
      <c r="FH121" s="11">
        <f t="shared" si="122"/>
        <v>0</v>
      </c>
      <c r="FI121" s="10">
        <f t="shared" si="122"/>
        <v>0</v>
      </c>
      <c r="FJ121" s="11">
        <f aca="true" t="shared" si="123" ref="FJ121:FO121">SUM(FJ120:FJ120)</f>
        <v>0</v>
      </c>
      <c r="FK121" s="10">
        <f t="shared" si="123"/>
        <v>0</v>
      </c>
      <c r="FL121" s="11">
        <f t="shared" si="123"/>
        <v>0</v>
      </c>
      <c r="FM121" s="10">
        <f t="shared" si="123"/>
        <v>0</v>
      </c>
      <c r="FN121" s="7">
        <f t="shared" si="123"/>
        <v>0</v>
      </c>
      <c r="FO121" s="7">
        <f t="shared" si="123"/>
        <v>0</v>
      </c>
    </row>
    <row r="122" spans="1:171" ht="19.5" customHeight="1">
      <c r="A122" s="6"/>
      <c r="B122" s="6"/>
      <c r="C122" s="6"/>
      <c r="D122" s="6"/>
      <c r="E122" s="8" t="s">
        <v>241</v>
      </c>
      <c r="F122" s="6">
        <f>F25+F32+F60+F74+F112+F118</f>
        <v>15</v>
      </c>
      <c r="G122" s="6">
        <f>G25+G32+G60+G74+G112+G118</f>
        <v>86</v>
      </c>
      <c r="H122" s="6">
        <f aca="true" t="shared" si="124" ref="H122:P122">H25+H32+H60+H74+H118</f>
        <v>2631</v>
      </c>
      <c r="I122" s="6">
        <f t="shared" si="124"/>
        <v>1096</v>
      </c>
      <c r="J122" s="6">
        <f t="shared" si="124"/>
        <v>300</v>
      </c>
      <c r="K122" s="6">
        <f t="shared" si="124"/>
        <v>150</v>
      </c>
      <c r="L122" s="6">
        <f t="shared" si="124"/>
        <v>30</v>
      </c>
      <c r="M122" s="6">
        <f t="shared" si="124"/>
        <v>965</v>
      </c>
      <c r="N122" s="6">
        <f t="shared" si="124"/>
        <v>90</v>
      </c>
      <c r="O122" s="6">
        <f t="shared" si="124"/>
        <v>0</v>
      </c>
      <c r="P122" s="6">
        <f t="shared" si="124"/>
        <v>0</v>
      </c>
      <c r="Q122" s="7">
        <f>Q25+Q32+Q60+Q74+Q112+Q118</f>
        <v>210</v>
      </c>
      <c r="R122" s="7">
        <f>R25+R32+R60+R74+R112+R118</f>
        <v>95.5</v>
      </c>
      <c r="S122" s="7">
        <f>S25+S32+S60+S74+S112+S118</f>
        <v>109.62</v>
      </c>
      <c r="T122" s="11">
        <f aca="true" t="shared" si="125" ref="T122:AA122">T25+T32+T60+T74+T118</f>
        <v>159</v>
      </c>
      <c r="U122" s="10">
        <f t="shared" si="125"/>
        <v>0</v>
      </c>
      <c r="V122" s="11">
        <f t="shared" si="125"/>
        <v>60</v>
      </c>
      <c r="W122" s="10">
        <f t="shared" si="125"/>
        <v>0</v>
      </c>
      <c r="X122" s="11">
        <f t="shared" si="125"/>
        <v>0</v>
      </c>
      <c r="Y122" s="10">
        <f t="shared" si="125"/>
        <v>0</v>
      </c>
      <c r="Z122" s="11">
        <f t="shared" si="125"/>
        <v>0</v>
      </c>
      <c r="AA122" s="10">
        <f t="shared" si="125"/>
        <v>0</v>
      </c>
      <c r="AB122" s="7">
        <f>AB25+AB32+AB60+AB74+AB112+AB118</f>
        <v>21</v>
      </c>
      <c r="AC122" s="11">
        <f aca="true" t="shared" si="126" ref="AC122:AJ122">AC25+AC32+AC60+AC74+AC118</f>
        <v>90</v>
      </c>
      <c r="AD122" s="10">
        <f t="shared" si="126"/>
        <v>0</v>
      </c>
      <c r="AE122" s="11">
        <f t="shared" si="126"/>
        <v>0</v>
      </c>
      <c r="AF122" s="10">
        <f t="shared" si="126"/>
        <v>0</v>
      </c>
      <c r="AG122" s="11">
        <f t="shared" si="126"/>
        <v>0</v>
      </c>
      <c r="AH122" s="10">
        <f t="shared" si="126"/>
        <v>0</v>
      </c>
      <c r="AI122" s="11">
        <f t="shared" si="126"/>
        <v>0</v>
      </c>
      <c r="AJ122" s="10">
        <f t="shared" si="126"/>
        <v>0</v>
      </c>
      <c r="AK122" s="7">
        <f>AK25+AK32+AK60+AK74+AK112+AK118</f>
        <v>9</v>
      </c>
      <c r="AL122" s="7">
        <f>AL25+AL32+AL60+AL74+AL112+AL118</f>
        <v>30</v>
      </c>
      <c r="AM122" s="11">
        <f aca="true" t="shared" si="127" ref="AM122:AT122">AM25+AM32+AM60+AM74+AM118</f>
        <v>165</v>
      </c>
      <c r="AN122" s="10">
        <f t="shared" si="127"/>
        <v>0</v>
      </c>
      <c r="AO122" s="11">
        <f t="shared" si="127"/>
        <v>105</v>
      </c>
      <c r="AP122" s="10">
        <f t="shared" si="127"/>
        <v>0</v>
      </c>
      <c r="AQ122" s="11">
        <f t="shared" si="127"/>
        <v>0</v>
      </c>
      <c r="AR122" s="10">
        <f t="shared" si="127"/>
        <v>0</v>
      </c>
      <c r="AS122" s="11">
        <f t="shared" si="127"/>
        <v>0</v>
      </c>
      <c r="AT122" s="10">
        <f t="shared" si="127"/>
        <v>0</v>
      </c>
      <c r="AU122" s="7">
        <f>AU25+AU32+AU60+AU74+AU112+AU118</f>
        <v>23</v>
      </c>
      <c r="AV122" s="11">
        <f aca="true" t="shared" si="128" ref="AV122:BC122">AV25+AV32+AV60+AV74+AV118</f>
        <v>90</v>
      </c>
      <c r="AW122" s="10">
        <f t="shared" si="128"/>
        <v>0</v>
      </c>
      <c r="AX122" s="11">
        <f t="shared" si="128"/>
        <v>0</v>
      </c>
      <c r="AY122" s="10">
        <f t="shared" si="128"/>
        <v>0</v>
      </c>
      <c r="AZ122" s="11">
        <f t="shared" si="128"/>
        <v>0</v>
      </c>
      <c r="BA122" s="10">
        <f t="shared" si="128"/>
        <v>0</v>
      </c>
      <c r="BB122" s="11">
        <f t="shared" si="128"/>
        <v>0</v>
      </c>
      <c r="BC122" s="10">
        <f t="shared" si="128"/>
        <v>0</v>
      </c>
      <c r="BD122" s="7">
        <f>BD25+BD32+BD60+BD74+BD112+BD118</f>
        <v>7</v>
      </c>
      <c r="BE122" s="7">
        <f>BE25+BE32+BE60+BE74+BE112+BE118</f>
        <v>30</v>
      </c>
      <c r="BF122" s="11">
        <f aca="true" t="shared" si="129" ref="BF122:BM122">BF25+BF32+BF60+BF74+BF118</f>
        <v>160</v>
      </c>
      <c r="BG122" s="10">
        <f t="shared" si="129"/>
        <v>0</v>
      </c>
      <c r="BH122" s="11">
        <f t="shared" si="129"/>
        <v>45</v>
      </c>
      <c r="BI122" s="10">
        <f t="shared" si="129"/>
        <v>0</v>
      </c>
      <c r="BJ122" s="11">
        <f t="shared" si="129"/>
        <v>0</v>
      </c>
      <c r="BK122" s="10">
        <f t="shared" si="129"/>
        <v>0</v>
      </c>
      <c r="BL122" s="11">
        <f t="shared" si="129"/>
        <v>0</v>
      </c>
      <c r="BM122" s="10">
        <f t="shared" si="129"/>
        <v>0</v>
      </c>
      <c r="BN122" s="7">
        <f>BN25+BN32+BN60+BN74+BN112+BN118</f>
        <v>15</v>
      </c>
      <c r="BO122" s="11">
        <f aca="true" t="shared" si="130" ref="BO122:BV122">BO25+BO32+BO60+BO74+BO118</f>
        <v>170</v>
      </c>
      <c r="BP122" s="10">
        <f t="shared" si="130"/>
        <v>0</v>
      </c>
      <c r="BQ122" s="11">
        <f t="shared" si="130"/>
        <v>0</v>
      </c>
      <c r="BR122" s="10">
        <f t="shared" si="130"/>
        <v>0</v>
      </c>
      <c r="BS122" s="11">
        <f t="shared" si="130"/>
        <v>0</v>
      </c>
      <c r="BT122" s="10">
        <f t="shared" si="130"/>
        <v>0</v>
      </c>
      <c r="BU122" s="11">
        <f t="shared" si="130"/>
        <v>0</v>
      </c>
      <c r="BV122" s="10">
        <f t="shared" si="130"/>
        <v>0</v>
      </c>
      <c r="BW122" s="7">
        <f>BW25+BW32+BW60+BW74+BW112+BW118</f>
        <v>15</v>
      </c>
      <c r="BX122" s="7">
        <f>BX25+BX32+BX60+BX74+BX112+BX118</f>
        <v>30</v>
      </c>
      <c r="BY122" s="11">
        <f aca="true" t="shared" si="131" ref="BY122:CF122">BY25+BY32+BY60+BY74+BY118</f>
        <v>180</v>
      </c>
      <c r="BZ122" s="10">
        <f t="shared" si="131"/>
        <v>0</v>
      </c>
      <c r="CA122" s="11">
        <f t="shared" si="131"/>
        <v>60</v>
      </c>
      <c r="CB122" s="10">
        <f t="shared" si="131"/>
        <v>0</v>
      </c>
      <c r="CC122" s="11">
        <f t="shared" si="131"/>
        <v>30</v>
      </c>
      <c r="CD122" s="10">
        <f t="shared" si="131"/>
        <v>0</v>
      </c>
      <c r="CE122" s="11">
        <f t="shared" si="131"/>
        <v>0</v>
      </c>
      <c r="CF122" s="10">
        <f t="shared" si="131"/>
        <v>0</v>
      </c>
      <c r="CG122" s="7">
        <f>CG25+CG32+CG60+CG74+CG112+CG118</f>
        <v>15.5</v>
      </c>
      <c r="CH122" s="11">
        <f aca="true" t="shared" si="132" ref="CH122:CO122">CH25+CH32+CH60+CH74+CH118</f>
        <v>225</v>
      </c>
      <c r="CI122" s="10">
        <f t="shared" si="132"/>
        <v>0</v>
      </c>
      <c r="CJ122" s="11">
        <f t="shared" si="132"/>
        <v>0</v>
      </c>
      <c r="CK122" s="10">
        <f t="shared" si="132"/>
        <v>0</v>
      </c>
      <c r="CL122" s="11">
        <f t="shared" si="132"/>
        <v>0</v>
      </c>
      <c r="CM122" s="10">
        <f t="shared" si="132"/>
        <v>0</v>
      </c>
      <c r="CN122" s="11">
        <f t="shared" si="132"/>
        <v>0</v>
      </c>
      <c r="CO122" s="10">
        <f t="shared" si="132"/>
        <v>0</v>
      </c>
      <c r="CP122" s="7">
        <f>CP25+CP32+CP60+CP74+CP112+CP118</f>
        <v>14.5</v>
      </c>
      <c r="CQ122" s="7">
        <f>CQ25+CQ32+CQ60+CQ74+CQ112+CQ118</f>
        <v>30</v>
      </c>
      <c r="CR122" s="11">
        <f aca="true" t="shared" si="133" ref="CR122:CY122">CR25+CR32+CR60+CR74+CR118</f>
        <v>177</v>
      </c>
      <c r="CS122" s="10">
        <f t="shared" si="133"/>
        <v>0</v>
      </c>
      <c r="CT122" s="11">
        <f t="shared" si="133"/>
        <v>0</v>
      </c>
      <c r="CU122" s="10">
        <f t="shared" si="133"/>
        <v>0</v>
      </c>
      <c r="CV122" s="11">
        <f t="shared" si="133"/>
        <v>60</v>
      </c>
      <c r="CW122" s="10">
        <f t="shared" si="133"/>
        <v>0</v>
      </c>
      <c r="CX122" s="11">
        <f t="shared" si="133"/>
        <v>0</v>
      </c>
      <c r="CY122" s="10">
        <f t="shared" si="133"/>
        <v>0</v>
      </c>
      <c r="CZ122" s="7">
        <f>CZ25+CZ32+CZ60+CZ74+CZ112+CZ118</f>
        <v>16</v>
      </c>
      <c r="DA122" s="11">
        <f aca="true" t="shared" si="134" ref="DA122:DH122">DA25+DA32+DA60+DA74+DA118</f>
        <v>165</v>
      </c>
      <c r="DB122" s="10">
        <f t="shared" si="134"/>
        <v>0</v>
      </c>
      <c r="DC122" s="11">
        <f t="shared" si="134"/>
        <v>45</v>
      </c>
      <c r="DD122" s="10">
        <f t="shared" si="134"/>
        <v>0</v>
      </c>
      <c r="DE122" s="11">
        <f t="shared" si="134"/>
        <v>0</v>
      </c>
      <c r="DF122" s="10">
        <f t="shared" si="134"/>
        <v>0</v>
      </c>
      <c r="DG122" s="11">
        <f t="shared" si="134"/>
        <v>0</v>
      </c>
      <c r="DH122" s="10">
        <f t="shared" si="134"/>
        <v>0</v>
      </c>
      <c r="DI122" s="7">
        <f>DI25+DI32+DI60+DI74+DI112+DI118</f>
        <v>14</v>
      </c>
      <c r="DJ122" s="7">
        <f>DJ25+DJ32+DJ60+DJ74+DJ112+DJ118</f>
        <v>30</v>
      </c>
      <c r="DK122" s="11">
        <f aca="true" t="shared" si="135" ref="DK122:DR122">DK25+DK32+DK60+DK74+DK118</f>
        <v>135</v>
      </c>
      <c r="DL122" s="10">
        <f t="shared" si="135"/>
        <v>0</v>
      </c>
      <c r="DM122" s="11">
        <f t="shared" si="135"/>
        <v>0</v>
      </c>
      <c r="DN122" s="10">
        <f t="shared" si="135"/>
        <v>0</v>
      </c>
      <c r="DO122" s="11">
        <f t="shared" si="135"/>
        <v>60</v>
      </c>
      <c r="DP122" s="10">
        <f t="shared" si="135"/>
        <v>0</v>
      </c>
      <c r="DQ122" s="11">
        <f t="shared" si="135"/>
        <v>15</v>
      </c>
      <c r="DR122" s="10">
        <f t="shared" si="135"/>
        <v>0</v>
      </c>
      <c r="DS122" s="7">
        <f>DS25+DS32+DS60+DS74+DS112+DS118</f>
        <v>14</v>
      </c>
      <c r="DT122" s="11">
        <f aca="true" t="shared" si="136" ref="DT122:EA122">DT25+DT32+DT60+DT74+DT118</f>
        <v>135</v>
      </c>
      <c r="DU122" s="10">
        <f t="shared" si="136"/>
        <v>0</v>
      </c>
      <c r="DV122" s="11">
        <f t="shared" si="136"/>
        <v>45</v>
      </c>
      <c r="DW122" s="10">
        <f t="shared" si="136"/>
        <v>0</v>
      </c>
      <c r="DX122" s="11">
        <f t="shared" si="136"/>
        <v>0</v>
      </c>
      <c r="DY122" s="10">
        <f t="shared" si="136"/>
        <v>0</v>
      </c>
      <c r="DZ122" s="11">
        <f t="shared" si="136"/>
        <v>0</v>
      </c>
      <c r="EA122" s="10">
        <f t="shared" si="136"/>
        <v>0</v>
      </c>
      <c r="EB122" s="7">
        <f>EB25+EB32+EB60+EB74+EB112+EB118</f>
        <v>16</v>
      </c>
      <c r="EC122" s="7">
        <f>EC25+EC32+EC60+EC74+EC112+EC118</f>
        <v>30</v>
      </c>
      <c r="ED122" s="11">
        <f aca="true" t="shared" si="137" ref="ED122:EK122">ED25+ED32+ED60+ED74+ED118</f>
        <v>120</v>
      </c>
      <c r="EE122" s="10">
        <f t="shared" si="137"/>
        <v>0</v>
      </c>
      <c r="EF122" s="11">
        <f t="shared" si="137"/>
        <v>30</v>
      </c>
      <c r="EG122" s="10">
        <f t="shared" si="137"/>
        <v>0</v>
      </c>
      <c r="EH122" s="11">
        <f t="shared" si="137"/>
        <v>0</v>
      </c>
      <c r="EI122" s="10">
        <f t="shared" si="137"/>
        <v>0</v>
      </c>
      <c r="EJ122" s="11">
        <f t="shared" si="137"/>
        <v>15</v>
      </c>
      <c r="EK122" s="10">
        <f t="shared" si="137"/>
        <v>0</v>
      </c>
      <c r="EL122" s="7">
        <f>EL25+EL32+EL60+EL74+EL112+EL118</f>
        <v>10</v>
      </c>
      <c r="EM122" s="11">
        <f aca="true" t="shared" si="138" ref="EM122:ET122">EM25+EM32+EM60+EM74+EM118</f>
        <v>90</v>
      </c>
      <c r="EN122" s="10">
        <f t="shared" si="138"/>
        <v>0</v>
      </c>
      <c r="EO122" s="11">
        <f t="shared" si="138"/>
        <v>0</v>
      </c>
      <c r="EP122" s="10">
        <f t="shared" si="138"/>
        <v>0</v>
      </c>
      <c r="EQ122" s="11">
        <f t="shared" si="138"/>
        <v>0</v>
      </c>
      <c r="ER122" s="10">
        <f t="shared" si="138"/>
        <v>0</v>
      </c>
      <c r="ES122" s="11">
        <f t="shared" si="138"/>
        <v>0</v>
      </c>
      <c r="ET122" s="10">
        <f t="shared" si="138"/>
        <v>0</v>
      </c>
      <c r="EU122" s="7">
        <f>EU25+EU32+EU60+EU74+EU112+EU118</f>
        <v>20</v>
      </c>
      <c r="EV122" s="7">
        <f>EV25+EV32+EV60+EV74+EV112+EV118</f>
        <v>30</v>
      </c>
      <c r="EW122" s="11">
        <f aca="true" t="shared" si="139" ref="EW122:FD122">EW25+EW32+EW60+EW74+EW118</f>
        <v>0</v>
      </c>
      <c r="EX122" s="10">
        <f t="shared" si="139"/>
        <v>0</v>
      </c>
      <c r="EY122" s="11">
        <f t="shared" si="139"/>
        <v>0</v>
      </c>
      <c r="EZ122" s="10">
        <f t="shared" si="139"/>
        <v>0</v>
      </c>
      <c r="FA122" s="11">
        <f t="shared" si="139"/>
        <v>0</v>
      </c>
      <c r="FB122" s="10">
        <f t="shared" si="139"/>
        <v>0</v>
      </c>
      <c r="FC122" s="11">
        <f t="shared" si="139"/>
        <v>0</v>
      </c>
      <c r="FD122" s="10">
        <f t="shared" si="139"/>
        <v>0</v>
      </c>
      <c r="FE122" s="7">
        <f>FE25+FE32+FE60+FE74+FE112+FE118</f>
        <v>0</v>
      </c>
      <c r="FF122" s="11">
        <f aca="true" t="shared" si="140" ref="FF122:FM122">FF25+FF32+FF60+FF74+FF118</f>
        <v>0</v>
      </c>
      <c r="FG122" s="10">
        <f t="shared" si="140"/>
        <v>0</v>
      </c>
      <c r="FH122" s="11">
        <f t="shared" si="140"/>
        <v>0</v>
      </c>
      <c r="FI122" s="10">
        <f t="shared" si="140"/>
        <v>0</v>
      </c>
      <c r="FJ122" s="11">
        <f t="shared" si="140"/>
        <v>0</v>
      </c>
      <c r="FK122" s="10">
        <f t="shared" si="140"/>
        <v>0</v>
      </c>
      <c r="FL122" s="11">
        <f t="shared" si="140"/>
        <v>0</v>
      </c>
      <c r="FM122" s="10">
        <f t="shared" si="140"/>
        <v>0</v>
      </c>
      <c r="FN122" s="7">
        <f>FN25+FN32+FN60+FN74+FN112+FN118</f>
        <v>0</v>
      </c>
      <c r="FO122" s="7">
        <f>FO25+FO32+FO60+FO74+FO112+FO118</f>
        <v>0</v>
      </c>
    </row>
    <row r="124" spans="4:5" ht="12">
      <c r="D124" s="3" t="s">
        <v>22</v>
      </c>
      <c r="E124" s="3" t="s">
        <v>242</v>
      </c>
    </row>
    <row r="125" spans="4:5" ht="12">
      <c r="D125" s="3" t="s">
        <v>26</v>
      </c>
      <c r="E125" s="3" t="s">
        <v>243</v>
      </c>
    </row>
    <row r="126" spans="4:5" ht="12">
      <c r="D126" s="12" t="s">
        <v>32</v>
      </c>
      <c r="E126" s="12"/>
    </row>
    <row r="127" spans="4:5" ht="12">
      <c r="D127" s="3" t="s">
        <v>34</v>
      </c>
      <c r="E127" s="3" t="s">
        <v>244</v>
      </c>
    </row>
    <row r="128" spans="4:5" ht="12">
      <c r="D128" s="3" t="s">
        <v>35</v>
      </c>
      <c r="E128" s="3" t="s">
        <v>245</v>
      </c>
    </row>
    <row r="129" spans="4:5" ht="12">
      <c r="D129" s="3" t="s">
        <v>36</v>
      </c>
      <c r="E129" s="3" t="s">
        <v>246</v>
      </c>
    </row>
    <row r="130" spans="4:29" ht="12">
      <c r="D130" s="3" t="s">
        <v>37</v>
      </c>
      <c r="E130" s="3" t="s">
        <v>247</v>
      </c>
      <c r="M130" s="9"/>
      <c r="U130" s="9"/>
      <c r="AC130" s="9"/>
    </row>
    <row r="131" spans="4:5" ht="12">
      <c r="D131" s="12" t="s">
        <v>33</v>
      </c>
      <c r="E131" s="12"/>
    </row>
    <row r="132" spans="4:5" ht="12">
      <c r="D132" s="3" t="s">
        <v>38</v>
      </c>
      <c r="E132" s="3" t="s">
        <v>248</v>
      </c>
    </row>
    <row r="133" spans="4:5" ht="12">
      <c r="D133" s="3" t="s">
        <v>39</v>
      </c>
      <c r="E133" s="3" t="s">
        <v>249</v>
      </c>
    </row>
    <row r="134" spans="4:5" ht="12">
      <c r="D134" s="3" t="s">
        <v>40</v>
      </c>
      <c r="E134" s="3" t="s">
        <v>250</v>
      </c>
    </row>
    <row r="135" spans="4:5" ht="12">
      <c r="D135" s="3" t="s">
        <v>41</v>
      </c>
      <c r="E135" s="3" t="s">
        <v>251</v>
      </c>
    </row>
  </sheetData>
  <sheetProtection/>
  <mergeCells count="177"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AV15:AW15"/>
    <mergeCell ref="AX15:AY15"/>
    <mergeCell ref="AZ15:BA15"/>
    <mergeCell ref="BB15:BC15"/>
    <mergeCell ref="BD14:BD15"/>
    <mergeCell ref="BE14:BE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BQ15:BR15"/>
    <mergeCell ref="BS15:BT15"/>
    <mergeCell ref="BU15:BV15"/>
    <mergeCell ref="BW14:BW15"/>
    <mergeCell ref="BX14:BX15"/>
    <mergeCell ref="BY13:CQ13"/>
    <mergeCell ref="BY14:CF14"/>
    <mergeCell ref="BY15:BZ15"/>
    <mergeCell ref="CA15:CB15"/>
    <mergeCell ref="CC15:CD15"/>
    <mergeCell ref="CE15:CF15"/>
    <mergeCell ref="CG14:CG15"/>
    <mergeCell ref="CH14:CO14"/>
    <mergeCell ref="CH15:CI15"/>
    <mergeCell ref="CJ15:CK15"/>
    <mergeCell ref="CL15:CM15"/>
    <mergeCell ref="CN15:CO15"/>
    <mergeCell ref="CP14:CP15"/>
    <mergeCell ref="CQ14:CQ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DA14:DH14"/>
    <mergeCell ref="DA15:DB15"/>
    <mergeCell ref="DC15:DD15"/>
    <mergeCell ref="DE15:DF15"/>
    <mergeCell ref="DG15:DH15"/>
    <mergeCell ref="DI14:DI15"/>
    <mergeCell ref="DJ14:DJ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V15:DW15"/>
    <mergeCell ref="DX15:DY15"/>
    <mergeCell ref="DZ15:EA15"/>
    <mergeCell ref="EB14:EB15"/>
    <mergeCell ref="EC14:EC15"/>
    <mergeCell ref="ED12:FO12"/>
    <mergeCell ref="ED13:EV13"/>
    <mergeCell ref="ED14:EK14"/>
    <mergeCell ref="ED15:EE15"/>
    <mergeCell ref="EF15:EG15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EU14:EU15"/>
    <mergeCell ref="EV14:EV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FF15:FG15"/>
    <mergeCell ref="FH15:FI15"/>
    <mergeCell ref="FJ15:FK15"/>
    <mergeCell ref="FL15:FM15"/>
    <mergeCell ref="FN14:FN15"/>
    <mergeCell ref="FO14:FO15"/>
    <mergeCell ref="A16:FO16"/>
    <mergeCell ref="A26:FO26"/>
    <mergeCell ref="A33:FO33"/>
    <mergeCell ref="A61:FO61"/>
    <mergeCell ref="A75:FO75"/>
    <mergeCell ref="C76:C77"/>
    <mergeCell ref="A76:A77"/>
    <mergeCell ref="B76:B77"/>
    <mergeCell ref="C78:C79"/>
    <mergeCell ref="A78:A79"/>
    <mergeCell ref="B78:B79"/>
    <mergeCell ref="C80:C81"/>
    <mergeCell ref="A80:A81"/>
    <mergeCell ref="B80:B81"/>
    <mergeCell ref="C82:C83"/>
    <mergeCell ref="A82:A83"/>
    <mergeCell ref="B82:B83"/>
    <mergeCell ref="C84:C87"/>
    <mergeCell ref="A84:A87"/>
    <mergeCell ref="B84:B87"/>
    <mergeCell ref="C88:C92"/>
    <mergeCell ref="A88:A92"/>
    <mergeCell ref="B88:B92"/>
    <mergeCell ref="C93:C97"/>
    <mergeCell ref="A93:A97"/>
    <mergeCell ref="B93:B97"/>
    <mergeCell ref="C98:C99"/>
    <mergeCell ref="A98:A99"/>
    <mergeCell ref="B98:B99"/>
    <mergeCell ref="C100:C101"/>
    <mergeCell ref="A100:A101"/>
    <mergeCell ref="B100:B101"/>
    <mergeCell ref="C102:C104"/>
    <mergeCell ref="A102:A104"/>
    <mergeCell ref="B102:B104"/>
    <mergeCell ref="C105:C106"/>
    <mergeCell ref="A105:A106"/>
    <mergeCell ref="B105:B106"/>
    <mergeCell ref="D126:E126"/>
    <mergeCell ref="D131:E131"/>
    <mergeCell ref="C107:C109"/>
    <mergeCell ref="A107:A109"/>
    <mergeCell ref="B107:B109"/>
    <mergeCell ref="A110:FO110"/>
    <mergeCell ref="A113:FO113"/>
    <mergeCell ref="A119:FO119"/>
  </mergeCells>
  <printOptions/>
  <pageMargins left="0.75" right="0.75" top="1" bottom="1" header="0.5" footer="0.5"/>
  <pageSetup fitToHeight="1" fitToWidth="1" horizontalDpi="600" verticalDpi="600" orientation="landscape" paperSize="8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Matyjaszczyk</dc:creator>
  <cp:keywords/>
  <dc:description/>
  <cp:lastModifiedBy>Magdalena Szymanowska</cp:lastModifiedBy>
  <cp:lastPrinted>2024-03-27T07:17:34Z</cp:lastPrinted>
  <dcterms:created xsi:type="dcterms:W3CDTF">2024-03-12T11:26:11Z</dcterms:created>
  <dcterms:modified xsi:type="dcterms:W3CDTF">2024-03-27T09:32:30Z</dcterms:modified>
  <cp:category/>
  <cp:version/>
  <cp:contentType/>
  <cp:contentStatus/>
</cp:coreProperties>
</file>