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iotechnologia rybacka i akwaku" sheetId="1" r:id="rId1"/>
    <sheet name="Eksploatacja rybackich zasobów " sheetId="2" r:id="rId2"/>
  </sheets>
  <definedNames/>
  <calcPr fullCalcOnLoad="1"/>
</workbook>
</file>

<file path=xl/sharedStrings.xml><?xml version="1.0" encoding="utf-8"?>
<sst xmlns="http://schemas.openxmlformats.org/spreadsheetml/2006/main" count="801" uniqueCount="217">
  <si>
    <t>Wydział Nauk o Żywności i Rybactwa</t>
  </si>
  <si>
    <t>Nazwa kierunku studiów</t>
  </si>
  <si>
    <t>Ichtiologia i akwakultura</t>
  </si>
  <si>
    <t>Dziedziny nauki</t>
  </si>
  <si>
    <t>dziedzina nauk rolniczych</t>
  </si>
  <si>
    <t>Dyscypliny naukowe</t>
  </si>
  <si>
    <t>zootechnika i rybactwo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</si>
  <si>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</si>
  <si>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</si>
  <si>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</si>
  <si>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</si>
  <si>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</si>
  <si>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</si>
  <si>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</si>
  <si>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</si>
  <si>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>Biotechnologia rybacka i akwakultura</t>
  </si>
  <si>
    <t>Obowiązuje od 2024-10-01</t>
  </si>
  <si>
    <t>Kod planu studiów</t>
  </si>
  <si>
    <t>IA_1A_S_2024_2025_Z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</si>
  <si>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</si>
  <si>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</si>
  <si>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</si>
  <si>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</si>
  <si>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</si>
  <si>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</si>
  <si>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</si>
  <si>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</si>
  <si>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</si>
  <si>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</si>
  <si>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</si>
  <si>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</si>
  <si>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</si>
  <si>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</si>
  <si>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</si>
  <si>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</si>
  <si>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</si>
  <si>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</si>
  <si>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</si>
  <si>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L</t>
  </si>
  <si>
    <t>PR</t>
  </si>
  <si>
    <t>WF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</si>
  <si>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</si>
  <si>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</si>
  <si>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</si>
  <si>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</si>
  <si>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</si>
  <si>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</si>
  <si>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</si>
  <si>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</si>
  <si>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</si>
  <si>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</si>
  <si>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</si>
  <si>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</si>
  <si>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</si>
  <si>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</si>
  <si>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</si>
  <si>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</si>
  <si>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</si>
  <si>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</si>
  <si>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</si>
  <si>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A1</t>
  </si>
  <si>
    <t>Technologia informacyjna</t>
  </si>
  <si>
    <t>Blok obieralny 1</t>
  </si>
  <si>
    <t>e</t>
  </si>
  <si>
    <t>Blok obieralny 2</t>
  </si>
  <si>
    <t>A4</t>
  </si>
  <si>
    <t>Wychowanie fizyczne</t>
  </si>
  <si>
    <t>A5</t>
  </si>
  <si>
    <t>Ochrona własności intelektualnej</t>
  </si>
  <si>
    <t>Razem</t>
  </si>
  <si>
    <t>Moduły/Przedmioty kształcenia podstawowego</t>
  </si>
  <si>
    <t>B1</t>
  </si>
  <si>
    <t>Matematyka</t>
  </si>
  <si>
    <t>B10</t>
  </si>
  <si>
    <t>Ekonomia z elementami prawa</t>
  </si>
  <si>
    <t>B11</t>
  </si>
  <si>
    <t>Hydrozoologia</t>
  </si>
  <si>
    <t>B12</t>
  </si>
  <si>
    <t>Ekologia</t>
  </si>
  <si>
    <t>B13</t>
  </si>
  <si>
    <t>Biochemia</t>
  </si>
  <si>
    <t>B14</t>
  </si>
  <si>
    <t>Genetyka</t>
  </si>
  <si>
    <t>B15</t>
  </si>
  <si>
    <t>Mikrobiologia</t>
  </si>
  <si>
    <t>B2-1</t>
  </si>
  <si>
    <t>Chemia nieorganiczna</t>
  </si>
  <si>
    <t>B2-2</t>
  </si>
  <si>
    <t>Chemia organiczna</t>
  </si>
  <si>
    <t>B3</t>
  </si>
  <si>
    <t>Anatomia i embriologia ryb</t>
  </si>
  <si>
    <t>B4</t>
  </si>
  <si>
    <t>Biologia ogólna</t>
  </si>
  <si>
    <t>B5</t>
  </si>
  <si>
    <t>Ratownictwo wodne</t>
  </si>
  <si>
    <t>B6</t>
  </si>
  <si>
    <t>Hydrobotanika</t>
  </si>
  <si>
    <t>B7</t>
  </si>
  <si>
    <t>Fizyka z elementami biofizyki</t>
  </si>
  <si>
    <t>B9</t>
  </si>
  <si>
    <t>Hydrochemia</t>
  </si>
  <si>
    <t>Moduły/Przedmioty kształcenia kierunkowego</t>
  </si>
  <si>
    <t>C1</t>
  </si>
  <si>
    <t>Systematyka ryb</t>
  </si>
  <si>
    <t>C10</t>
  </si>
  <si>
    <t>Rybackie zasoby wód</t>
  </si>
  <si>
    <t>C11</t>
  </si>
  <si>
    <t>Podstawy nurkowania swobodnego</t>
  </si>
  <si>
    <t>C12</t>
  </si>
  <si>
    <t>Podstawy hydrologii</t>
  </si>
  <si>
    <t>C2</t>
  </si>
  <si>
    <t>Biologia ryb</t>
  </si>
  <si>
    <t>C3</t>
  </si>
  <si>
    <t>Fizjologia ryb</t>
  </si>
  <si>
    <t>C4</t>
  </si>
  <si>
    <t>Choroby ryb</t>
  </si>
  <si>
    <t>C5</t>
  </si>
  <si>
    <t>Gospodarka rybacka na wodach otwartych</t>
  </si>
  <si>
    <t>C6</t>
  </si>
  <si>
    <t>Ochrona wód</t>
  </si>
  <si>
    <t>C7</t>
  </si>
  <si>
    <t>Toksykologia rybacka</t>
  </si>
  <si>
    <t>C8</t>
  </si>
  <si>
    <t>Akwakultura</t>
  </si>
  <si>
    <t>C9</t>
  </si>
  <si>
    <t>Technika połowów</t>
  </si>
  <si>
    <t>Moduły/Przedmioty specjalnościowe</t>
  </si>
  <si>
    <t>Eksploatacja rybackich zasobów środowiska wodnego</t>
  </si>
  <si>
    <t>D2-1</t>
  </si>
  <si>
    <t>Paszoznawstwo oraz żywienie ryb i skorupiaków</t>
  </si>
  <si>
    <t>D2-10</t>
  </si>
  <si>
    <t>Choroby wirusowe organizmów wodnych</t>
  </si>
  <si>
    <t>D2-11</t>
  </si>
  <si>
    <t>Seminarium dyplomowe</t>
  </si>
  <si>
    <t>D2-12</t>
  </si>
  <si>
    <t>Przygotowanie pracy dyplomowej</t>
  </si>
  <si>
    <t>D2-2</t>
  </si>
  <si>
    <t>Wylęgarnictwo oraz produkcja materiału zarybieniowego</t>
  </si>
  <si>
    <t>D2-3</t>
  </si>
  <si>
    <t>Podstawy akwarystyki</t>
  </si>
  <si>
    <t>D2-4</t>
  </si>
  <si>
    <t>Podstawy zabezpieczenia surowców rybackich</t>
  </si>
  <si>
    <t>D2-5</t>
  </si>
  <si>
    <t>Hydrotechnika rybacka</t>
  </si>
  <si>
    <t>D2-6</t>
  </si>
  <si>
    <t>Biotechnologia rybacka</t>
  </si>
  <si>
    <t>D2-7</t>
  </si>
  <si>
    <t>Gospodarka odpadami w obiektach akwakultury</t>
  </si>
  <si>
    <t>D2-8</t>
  </si>
  <si>
    <t>Podstawy ekonomiki i zarządzania przedsiębiorstwem akwakultury</t>
  </si>
  <si>
    <t>D2-9</t>
  </si>
  <si>
    <t>Bioinżynieria środowiska wodnego</t>
  </si>
  <si>
    <t>Moduły/Przedmioty obieralne</t>
  </si>
  <si>
    <t>A2-1</t>
  </si>
  <si>
    <t>Język obcy (angielski)</t>
  </si>
  <si>
    <t>A2-2</t>
  </si>
  <si>
    <t>Język obcy (niemiecki)</t>
  </si>
  <si>
    <t>A2-Psych</t>
  </si>
  <si>
    <t>Psychologia</t>
  </si>
  <si>
    <t>A3-2</t>
  </si>
  <si>
    <t>Etyka zawodowa</t>
  </si>
  <si>
    <t>A3-3</t>
  </si>
  <si>
    <t>Bioetyka</t>
  </si>
  <si>
    <t>A3-4</t>
  </si>
  <si>
    <t>Communication and negotiation techniniques</t>
  </si>
  <si>
    <t>A3-5</t>
  </si>
  <si>
    <t>Społeczne aspekty dostępności</t>
  </si>
  <si>
    <t>Praktyki zawodowe</t>
  </si>
  <si>
    <t>Praktyka zawodowa</t>
  </si>
  <si>
    <t>Przedmioty jednorazowe</t>
  </si>
  <si>
    <t>S-1</t>
  </si>
  <si>
    <t>Szkolenie BHP i przeciwpożarowe</t>
  </si>
  <si>
    <t>S-2</t>
  </si>
  <si>
    <t>Szkolenie biblioteczne</t>
  </si>
  <si>
    <t>S-3</t>
  </si>
  <si>
    <t>Szkolenie w zakresie praw i obowiązków studenta</t>
  </si>
  <si>
    <t>S-4</t>
  </si>
  <si>
    <t>Szkolenie - Biuro karier</t>
  </si>
  <si>
    <t>S-5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</si>
  <si>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</si>
  <si>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</si>
  <si>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</si>
  <si>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</si>
  <si>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</si>
  <si>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</si>
  <si>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</si>
  <si>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</si>
  <si>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</si>
  <si>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praktyki</t>
  </si>
  <si>
    <t>wychowanie fizyczne</t>
  </si>
  <si>
    <t>D1-1</t>
  </si>
  <si>
    <t>Teoria optymalnych połowów</t>
  </si>
  <si>
    <t>D1-10</t>
  </si>
  <si>
    <t>Gospodarka odpadami w przedsiębiorstwie połowowym</t>
  </si>
  <si>
    <t>D1-11</t>
  </si>
  <si>
    <t>Ekologia i biologia morza</t>
  </si>
  <si>
    <t>D1-12</t>
  </si>
  <si>
    <t>D1-13</t>
  </si>
  <si>
    <t>D1-14</t>
  </si>
  <si>
    <t>Ocena toksyczności skażenia środowiska wodnego</t>
  </si>
  <si>
    <t>D1-2</t>
  </si>
  <si>
    <t>Statki i porty rybackie</t>
  </si>
  <si>
    <t>D1-3</t>
  </si>
  <si>
    <t>Oceanografia rybacka</t>
  </si>
  <si>
    <t>D1-4</t>
  </si>
  <si>
    <t>Podstawy zabezpieczania surowców rybackich</t>
  </si>
  <si>
    <t>D1-5</t>
  </si>
  <si>
    <t>Podstawy hydroakustyki i radiolokacji</t>
  </si>
  <si>
    <t>D1-6</t>
  </si>
  <si>
    <t>Wędkarstwo</t>
  </si>
  <si>
    <t>D1-7</t>
  </si>
  <si>
    <t>Podstawy ekonomiki i zarządzania przedsiębiorstwem połowowym</t>
  </si>
  <si>
    <t>D1-8</t>
  </si>
  <si>
    <t>Selektywność narzędzi połowu</t>
  </si>
  <si>
    <t>D1-9</t>
  </si>
  <si>
    <t>Zintegrowane zarządzanie obszarami przybrzeżnymi</t>
  </si>
  <si>
    <t>Załącznik nr 1 do uchwały nr 31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</si>
</sst>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103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103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98"/>
  <sheetViews>
    <sheetView zoomScalePageLayoutView="0" workbookViewId="0" topLeftCell="A1">
      <selection activeCell="BP9" sqref="BP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3" width="3.8515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2" width="3.8515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20" width="3.8515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8515625" style="0" customWidth="1"/>
    <col min="130" max="130" width="3.57421875" style="0" customWidth="1"/>
    <col min="131" max="131" width="2.00390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7" width="3.8515625" style="0" customWidth="1"/>
    <col min="138" max="138" width="3.57421875" style="0" hidden="1" customWidth="1"/>
    <col min="139" max="139" width="2.00390625" style="0" hidden="1" customWidth="1"/>
    <col min="140" max="140" width="3.57421875" style="0" hidden="1" customWidth="1"/>
    <col min="141" max="141" width="2.00390625" style="0" hidden="1" customWidth="1"/>
    <col min="142" max="142" width="3.57421875" style="0" hidden="1" customWidth="1"/>
    <col min="143" max="143" width="2.00390625" style="0" hidden="1" customWidth="1"/>
    <col min="144" max="144" width="3.57421875" style="0" hidden="1" customWidth="1"/>
    <col min="145" max="145" width="2.00390625" style="0" hidden="1" customWidth="1"/>
    <col min="146" max="146" width="3.8515625" style="0" hidden="1" customWidth="1"/>
    <col min="147" max="147" width="3.57421875" style="0" hidden="1" customWidth="1"/>
    <col min="148" max="148" width="2.00390625" style="0" hidden="1" customWidth="1"/>
    <col min="149" max="149" width="3.57421875" style="0" hidden="1" customWidth="1"/>
    <col min="150" max="150" width="2.00390625" style="0" hidden="1" customWidth="1"/>
    <col min="151" max="151" width="3.57421875" style="0" hidden="1" customWidth="1"/>
    <col min="152" max="152" width="2.00390625" style="0" hidden="1" customWidth="1"/>
    <col min="153" max="154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68" ht="12.75">
      <c r="E7" t="s">
        <v>11</v>
      </c>
      <c r="F7" s="1" t="s">
        <v>12</v>
      </c>
      <c r="BP7" t="s">
        <v>13</v>
      </c>
    </row>
    <row r="8" spans="5:68" ht="12.75">
      <c r="E8" t="s">
        <v>14</v>
      </c>
      <c r="F8" s="1" t="s">
        <v>15</v>
      </c>
      <c r="BP8" t="s">
        <v>16</v>
      </c>
    </row>
    <row r="9" spans="5:68" ht="12.75">
      <c r="E9" t="s">
        <v>17</v>
      </c>
      <c r="F9" s="1" t="s">
        <v>18</v>
      </c>
      <c r="BP9" t="s">
        <v>216</v>
      </c>
    </row>
    <row r="11" spans="1:153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4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 t="s">
        <v>52</v>
      </c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 t="s">
        <v>55</v>
      </c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</row>
    <row r="13" spans="1:154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 t="s">
        <v>53</v>
      </c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 t="s">
        <v>54</v>
      </c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 t="s">
        <v>56</v>
      </c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 t="s">
        <v>57</v>
      </c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</row>
    <row r="14" spans="1:154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  <c r="CI14" s="18" t="s">
        <v>32</v>
      </c>
      <c r="CJ14" s="18"/>
      <c r="CK14" s="18"/>
      <c r="CL14" s="18"/>
      <c r="CM14" s="18"/>
      <c r="CN14" s="18"/>
      <c r="CO14" s="18"/>
      <c r="CP14" s="18"/>
      <c r="CQ14" s="16" t="s">
        <v>46</v>
      </c>
      <c r="CR14" s="18" t="s">
        <v>33</v>
      </c>
      <c r="CS14" s="18"/>
      <c r="CT14" s="18"/>
      <c r="CU14" s="18"/>
      <c r="CV14" s="18"/>
      <c r="CW14" s="18"/>
      <c r="CX14" s="16" t="s">
        <v>46</v>
      </c>
      <c r="CY14" s="16" t="s">
        <v>47</v>
      </c>
      <c r="CZ14" s="18" t="s">
        <v>32</v>
      </c>
      <c r="DA14" s="18"/>
      <c r="DB14" s="18"/>
      <c r="DC14" s="18"/>
      <c r="DD14" s="18"/>
      <c r="DE14" s="18"/>
      <c r="DF14" s="18"/>
      <c r="DG14" s="18"/>
      <c r="DH14" s="16" t="s">
        <v>46</v>
      </c>
      <c r="DI14" s="18" t="s">
        <v>33</v>
      </c>
      <c r="DJ14" s="18"/>
      <c r="DK14" s="18"/>
      <c r="DL14" s="18"/>
      <c r="DM14" s="18"/>
      <c r="DN14" s="18"/>
      <c r="DO14" s="16" t="s">
        <v>46</v>
      </c>
      <c r="DP14" s="16" t="s">
        <v>47</v>
      </c>
      <c r="DQ14" s="18" t="s">
        <v>32</v>
      </c>
      <c r="DR14" s="18"/>
      <c r="DS14" s="18"/>
      <c r="DT14" s="18"/>
      <c r="DU14" s="18"/>
      <c r="DV14" s="18"/>
      <c r="DW14" s="18"/>
      <c r="DX14" s="18"/>
      <c r="DY14" s="16" t="s">
        <v>46</v>
      </c>
      <c r="DZ14" s="18" t="s">
        <v>33</v>
      </c>
      <c r="EA14" s="18"/>
      <c r="EB14" s="18"/>
      <c r="EC14" s="18"/>
      <c r="ED14" s="18"/>
      <c r="EE14" s="18"/>
      <c r="EF14" s="16" t="s">
        <v>46</v>
      </c>
      <c r="EG14" s="16" t="s">
        <v>47</v>
      </c>
      <c r="EH14" s="18" t="s">
        <v>32</v>
      </c>
      <c r="EI14" s="18"/>
      <c r="EJ14" s="18"/>
      <c r="EK14" s="18"/>
      <c r="EL14" s="18"/>
      <c r="EM14" s="18"/>
      <c r="EN14" s="18"/>
      <c r="EO14" s="18"/>
      <c r="EP14" s="16" t="s">
        <v>46</v>
      </c>
      <c r="EQ14" s="18" t="s">
        <v>33</v>
      </c>
      <c r="ER14" s="18"/>
      <c r="ES14" s="18"/>
      <c r="ET14" s="18"/>
      <c r="EU14" s="18"/>
      <c r="EV14" s="18"/>
      <c r="EW14" s="16" t="s">
        <v>46</v>
      </c>
      <c r="EX14" s="16" t="s">
        <v>47</v>
      </c>
    </row>
    <row r="15" spans="1:154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  <c r="CI15" s="13" t="s">
        <v>34</v>
      </c>
      <c r="CJ15" s="13"/>
      <c r="CK15" s="13" t="s">
        <v>35</v>
      </c>
      <c r="CL15" s="13"/>
      <c r="CM15" s="13" t="s">
        <v>36</v>
      </c>
      <c r="CN15" s="13"/>
      <c r="CO15" s="13" t="s">
        <v>37</v>
      </c>
      <c r="CP15" s="13"/>
      <c r="CQ15" s="16"/>
      <c r="CR15" s="13" t="s">
        <v>38</v>
      </c>
      <c r="CS15" s="13"/>
      <c r="CT15" s="13" t="s">
        <v>39</v>
      </c>
      <c r="CU15" s="13"/>
      <c r="CV15" s="13" t="s">
        <v>40</v>
      </c>
      <c r="CW15" s="13"/>
      <c r="CX15" s="16"/>
      <c r="CY15" s="16"/>
      <c r="CZ15" s="13" t="s">
        <v>34</v>
      </c>
      <c r="DA15" s="13"/>
      <c r="DB15" s="13" t="s">
        <v>35</v>
      </c>
      <c r="DC15" s="13"/>
      <c r="DD15" s="13" t="s">
        <v>36</v>
      </c>
      <c r="DE15" s="13"/>
      <c r="DF15" s="13" t="s">
        <v>37</v>
      </c>
      <c r="DG15" s="13"/>
      <c r="DH15" s="16"/>
      <c r="DI15" s="13" t="s">
        <v>38</v>
      </c>
      <c r="DJ15" s="13"/>
      <c r="DK15" s="13" t="s">
        <v>39</v>
      </c>
      <c r="DL15" s="13"/>
      <c r="DM15" s="13" t="s">
        <v>40</v>
      </c>
      <c r="DN15" s="13"/>
      <c r="DO15" s="16"/>
      <c r="DP15" s="16"/>
      <c r="DQ15" s="13" t="s">
        <v>34</v>
      </c>
      <c r="DR15" s="13"/>
      <c r="DS15" s="13" t="s">
        <v>35</v>
      </c>
      <c r="DT15" s="13"/>
      <c r="DU15" s="13" t="s">
        <v>36</v>
      </c>
      <c r="DV15" s="13"/>
      <c r="DW15" s="13" t="s">
        <v>37</v>
      </c>
      <c r="DX15" s="13"/>
      <c r="DY15" s="16"/>
      <c r="DZ15" s="13" t="s">
        <v>38</v>
      </c>
      <c r="EA15" s="13"/>
      <c r="EB15" s="13" t="s">
        <v>39</v>
      </c>
      <c r="EC15" s="13"/>
      <c r="ED15" s="13" t="s">
        <v>40</v>
      </c>
      <c r="EE15" s="13"/>
      <c r="EF15" s="16"/>
      <c r="EG15" s="16"/>
      <c r="EH15" s="13" t="s">
        <v>34</v>
      </c>
      <c r="EI15" s="13"/>
      <c r="EJ15" s="13" t="s">
        <v>35</v>
      </c>
      <c r="EK15" s="13"/>
      <c r="EL15" s="13" t="s">
        <v>36</v>
      </c>
      <c r="EM15" s="13"/>
      <c r="EN15" s="13" t="s">
        <v>37</v>
      </c>
      <c r="EO15" s="13"/>
      <c r="EP15" s="16"/>
      <c r="EQ15" s="13" t="s">
        <v>38</v>
      </c>
      <c r="ER15" s="13"/>
      <c r="ES15" s="13" t="s">
        <v>39</v>
      </c>
      <c r="ET15" s="13"/>
      <c r="EU15" s="13" t="s">
        <v>40</v>
      </c>
      <c r="EV15" s="13"/>
      <c r="EW15" s="16"/>
      <c r="EX15" s="16"/>
    </row>
    <row r="16" spans="1:154" ht="19.5" customHeight="1">
      <c r="A16" s="19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9"/>
      <c r="EX16" s="15"/>
    </row>
    <row r="17" spans="1:154" ht="12">
      <c r="A17" s="6"/>
      <c r="B17" s="6"/>
      <c r="C17" s="6"/>
      <c r="D17" s="6" t="s">
        <v>60</v>
      </c>
      <c r="E17" s="3" t="s">
        <v>61</v>
      </c>
      <c r="F17" s="6">
        <f>COUNTIF(S17:EV17,"e")</f>
        <v>0</v>
      </c>
      <c r="G17" s="6">
        <f>COUNTIF(S17:EV17,"z")</f>
        <v>1</v>
      </c>
      <c r="H17" s="6">
        <f>SUM(I17:O17)</f>
        <v>45</v>
      </c>
      <c r="I17" s="6">
        <f>S17+AJ17+BA17+BR17+CI17+CZ17+DQ17+EH17</f>
        <v>0</v>
      </c>
      <c r="J17" s="6">
        <f>U17+AL17+BC17+BT17+CK17+DB17+DS17+EJ17</f>
        <v>0</v>
      </c>
      <c r="K17" s="6">
        <f>W17+AN17+BE17+BV17+CM17+DD17+DU17+EL17</f>
        <v>0</v>
      </c>
      <c r="L17" s="6">
        <f>Y17+AP17+BG17+BX17+CO17+DF17+DW17+EN17</f>
        <v>0</v>
      </c>
      <c r="M17" s="6">
        <f>AB17+AS17+BJ17+CA17+CR17+DI17+DZ17+EQ17</f>
        <v>45</v>
      </c>
      <c r="N17" s="6">
        <f>AD17+AU17+BL17+CC17+CT17+DK17+EB17+ES17</f>
        <v>0</v>
      </c>
      <c r="O17" s="6">
        <f>AF17+AW17+BN17+CE17+CV17+DM17+ED17+EU17</f>
        <v>0</v>
      </c>
      <c r="P17" s="7">
        <f>AI17+AZ17+BQ17+CH17+CY17+DP17+EG17+EX17</f>
        <v>3</v>
      </c>
      <c r="Q17" s="7">
        <f>AH17+AY17+BP17+CG17+CX17+DO17+EF17+EW17</f>
        <v>3</v>
      </c>
      <c r="R17" s="7">
        <v>1.8</v>
      </c>
      <c r="S17" s="11"/>
      <c r="T17" s="10"/>
      <c r="U17" s="11"/>
      <c r="V17" s="10"/>
      <c r="W17" s="11"/>
      <c r="X17" s="10"/>
      <c r="Y17" s="11"/>
      <c r="Z17" s="10"/>
      <c r="AA17" s="7"/>
      <c r="AB17" s="11">
        <v>45</v>
      </c>
      <c r="AC17" s="10" t="s">
        <v>59</v>
      </c>
      <c r="AD17" s="11"/>
      <c r="AE17" s="10"/>
      <c r="AF17" s="11"/>
      <c r="AG17" s="10"/>
      <c r="AH17" s="7">
        <v>3</v>
      </c>
      <c r="AI17" s="7">
        <f>AA17+AH17</f>
        <v>3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  <c r="CI17" s="11"/>
      <c r="CJ17" s="10"/>
      <c r="CK17" s="11"/>
      <c r="CL17" s="10"/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7"/>
      <c r="CY17" s="7">
        <f>CQ17+CX17</f>
        <v>0</v>
      </c>
      <c r="CZ17" s="11"/>
      <c r="DA17" s="10"/>
      <c r="DB17" s="11"/>
      <c r="DC17" s="10"/>
      <c r="DD17" s="11"/>
      <c r="DE17" s="10"/>
      <c r="DF17" s="11"/>
      <c r="DG17" s="10"/>
      <c r="DH17" s="7"/>
      <c r="DI17" s="11"/>
      <c r="DJ17" s="10"/>
      <c r="DK17" s="11"/>
      <c r="DL17" s="10"/>
      <c r="DM17" s="11"/>
      <c r="DN17" s="10"/>
      <c r="DO17" s="7"/>
      <c r="DP17" s="7">
        <f>DH17+DO17</f>
        <v>0</v>
      </c>
      <c r="DQ17" s="11"/>
      <c r="DR17" s="10"/>
      <c r="DS17" s="11"/>
      <c r="DT17" s="10"/>
      <c r="DU17" s="11"/>
      <c r="DV17" s="10"/>
      <c r="DW17" s="11"/>
      <c r="DX17" s="10"/>
      <c r="DY17" s="7"/>
      <c r="DZ17" s="11"/>
      <c r="EA17" s="10"/>
      <c r="EB17" s="11"/>
      <c r="EC17" s="10"/>
      <c r="ED17" s="11"/>
      <c r="EE17" s="10"/>
      <c r="EF17" s="7"/>
      <c r="EG17" s="7">
        <f>DY17+EF17</f>
        <v>0</v>
      </c>
      <c r="EH17" s="11"/>
      <c r="EI17" s="10"/>
      <c r="EJ17" s="11"/>
      <c r="EK17" s="10"/>
      <c r="EL17" s="11"/>
      <c r="EM17" s="10"/>
      <c r="EN17" s="11"/>
      <c r="EO17" s="10"/>
      <c r="EP17" s="7"/>
      <c r="EQ17" s="11"/>
      <c r="ER17" s="10"/>
      <c r="ES17" s="11"/>
      <c r="ET17" s="10"/>
      <c r="EU17" s="11"/>
      <c r="EV17" s="10"/>
      <c r="EW17" s="7"/>
      <c r="EX17" s="7">
        <f>EP17+EW17</f>
        <v>0</v>
      </c>
    </row>
    <row r="18" spans="1:154" ht="12">
      <c r="A18" s="6">
        <v>1</v>
      </c>
      <c r="B18" s="6">
        <v>1</v>
      </c>
      <c r="C18" s="6"/>
      <c r="D18" s="6"/>
      <c r="E18" s="3" t="s">
        <v>62</v>
      </c>
      <c r="F18" s="6">
        <f>$B$18*COUNTIF(S18:EV18,"e")</f>
        <v>1</v>
      </c>
      <c r="G18" s="6">
        <f>$B$18*COUNTIF(S18:EV18,"z")</f>
        <v>2</v>
      </c>
      <c r="H18" s="6">
        <f>SUM(I18:O18)</f>
        <v>150</v>
      </c>
      <c r="I18" s="6">
        <f>S18+AJ18+BA18+BR18+CI18+CZ18+DQ18+EH18</f>
        <v>0</v>
      </c>
      <c r="J18" s="6">
        <f>U18+AL18+BC18+BT18+CK18+DB18+DS18+EJ18</f>
        <v>0</v>
      </c>
      <c r="K18" s="6">
        <f>W18+AN18+BE18+BV18+CM18+DD18+DU18+EL18</f>
        <v>0</v>
      </c>
      <c r="L18" s="6">
        <f>Y18+AP18+BG18+BX18+CO18+DF18+DW18+EN18</f>
        <v>0</v>
      </c>
      <c r="M18" s="6">
        <f>AB18+AS18+BJ18+CA18+CR18+DI18+DZ18+EQ18</f>
        <v>150</v>
      </c>
      <c r="N18" s="6">
        <f>AD18+AU18+BL18+CC18+CT18+DK18+EB18+ES18</f>
        <v>0</v>
      </c>
      <c r="O18" s="6">
        <f>AF18+AW18+BN18+CE18+CV18+DM18+ED18+EU18</f>
        <v>0</v>
      </c>
      <c r="P18" s="7">
        <f>AI18+AZ18+BQ18+CH18+CY18+DP18+EG18+EX18</f>
        <v>9</v>
      </c>
      <c r="Q18" s="7">
        <f>AH18+AY18+BP18+CG18+CX18+DO18+EF18+EW18</f>
        <v>9</v>
      </c>
      <c r="R18" s="7">
        <f>$B$18*6.1</f>
        <v>6.1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>AR18+AY18</f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>
        <f>$B$18*30</f>
        <v>30</v>
      </c>
      <c r="BK18" s="10" t="s">
        <v>59</v>
      </c>
      <c r="BL18" s="11"/>
      <c r="BM18" s="10"/>
      <c r="BN18" s="11"/>
      <c r="BO18" s="10"/>
      <c r="BP18" s="7">
        <f>$B$18*2</f>
        <v>2</v>
      </c>
      <c r="BQ18" s="7">
        <f>BI18+BP18</f>
        <v>2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>
        <f>$B$18*60</f>
        <v>60</v>
      </c>
      <c r="CB18" s="10" t="s">
        <v>59</v>
      </c>
      <c r="CC18" s="11"/>
      <c r="CD18" s="10"/>
      <c r="CE18" s="11"/>
      <c r="CF18" s="10"/>
      <c r="CG18" s="7">
        <f>$B$18*3</f>
        <v>3</v>
      </c>
      <c r="CH18" s="7">
        <f>BZ18+CG18</f>
        <v>3</v>
      </c>
      <c r="CI18" s="11"/>
      <c r="CJ18" s="10"/>
      <c r="CK18" s="11"/>
      <c r="CL18" s="10"/>
      <c r="CM18" s="11"/>
      <c r="CN18" s="10"/>
      <c r="CO18" s="11"/>
      <c r="CP18" s="10"/>
      <c r="CQ18" s="7"/>
      <c r="CR18" s="11">
        <f>$B$18*60</f>
        <v>60</v>
      </c>
      <c r="CS18" s="10" t="s">
        <v>63</v>
      </c>
      <c r="CT18" s="11"/>
      <c r="CU18" s="10"/>
      <c r="CV18" s="11"/>
      <c r="CW18" s="10"/>
      <c r="CX18" s="7">
        <f>$B$18*4</f>
        <v>4</v>
      </c>
      <c r="CY18" s="7">
        <f>CQ18+CX18</f>
        <v>4</v>
      </c>
      <c r="CZ18" s="11"/>
      <c r="DA18" s="10"/>
      <c r="DB18" s="11"/>
      <c r="DC18" s="10"/>
      <c r="DD18" s="11"/>
      <c r="DE18" s="10"/>
      <c r="DF18" s="11"/>
      <c r="DG18" s="10"/>
      <c r="DH18" s="7"/>
      <c r="DI18" s="11"/>
      <c r="DJ18" s="10"/>
      <c r="DK18" s="11"/>
      <c r="DL18" s="10"/>
      <c r="DM18" s="11"/>
      <c r="DN18" s="10"/>
      <c r="DO18" s="7"/>
      <c r="DP18" s="7">
        <f>DH18+DO18</f>
        <v>0</v>
      </c>
      <c r="DQ18" s="11"/>
      <c r="DR18" s="10"/>
      <c r="DS18" s="11"/>
      <c r="DT18" s="10"/>
      <c r="DU18" s="11"/>
      <c r="DV18" s="10"/>
      <c r="DW18" s="11"/>
      <c r="DX18" s="10"/>
      <c r="DY18" s="7"/>
      <c r="DZ18" s="11"/>
      <c r="EA18" s="10"/>
      <c r="EB18" s="11"/>
      <c r="EC18" s="10"/>
      <c r="ED18" s="11"/>
      <c r="EE18" s="10"/>
      <c r="EF18" s="7"/>
      <c r="EG18" s="7">
        <f>DY18+EF18</f>
        <v>0</v>
      </c>
      <c r="EH18" s="11"/>
      <c r="EI18" s="10"/>
      <c r="EJ18" s="11"/>
      <c r="EK18" s="10"/>
      <c r="EL18" s="11"/>
      <c r="EM18" s="10"/>
      <c r="EN18" s="11"/>
      <c r="EO18" s="10"/>
      <c r="EP18" s="7"/>
      <c r="EQ18" s="11"/>
      <c r="ER18" s="10"/>
      <c r="ES18" s="11"/>
      <c r="ET18" s="10"/>
      <c r="EU18" s="11"/>
      <c r="EV18" s="10"/>
      <c r="EW18" s="7"/>
      <c r="EX18" s="7">
        <f>EP18+EW18</f>
        <v>0</v>
      </c>
    </row>
    <row r="19" spans="1:154" ht="12">
      <c r="A19" s="6">
        <v>2</v>
      </c>
      <c r="B19" s="6">
        <v>1</v>
      </c>
      <c r="C19" s="6"/>
      <c r="D19" s="6"/>
      <c r="E19" s="3" t="s">
        <v>64</v>
      </c>
      <c r="F19" s="6">
        <f>$B$19*COUNTIF(S19:EV19,"e")</f>
        <v>0</v>
      </c>
      <c r="G19" s="6">
        <f>$B$19*COUNTIF(S19:EV19,"z")</f>
        <v>1</v>
      </c>
      <c r="H19" s="6">
        <f>SUM(I19:O19)</f>
        <v>45</v>
      </c>
      <c r="I19" s="6">
        <f>S19+AJ19+BA19+BR19+CI19+CZ19+DQ19+EH19</f>
        <v>45</v>
      </c>
      <c r="J19" s="6">
        <f>U19+AL19+BC19+BT19+CK19+DB19+DS19+EJ19</f>
        <v>0</v>
      </c>
      <c r="K19" s="6">
        <f>W19+AN19+BE19+BV19+CM19+DD19+DU19+EL19</f>
        <v>0</v>
      </c>
      <c r="L19" s="6">
        <f>Y19+AP19+BG19+BX19+CO19+DF19+DW19+EN19</f>
        <v>0</v>
      </c>
      <c r="M19" s="6">
        <f>AB19+AS19+BJ19+CA19+CR19+DI19+DZ19+EQ19</f>
        <v>0</v>
      </c>
      <c r="N19" s="6">
        <f>AD19+AU19+BL19+CC19+CT19+DK19+EB19+ES19</f>
        <v>0</v>
      </c>
      <c r="O19" s="6">
        <f>AF19+AW19+BN19+CE19+CV19+DM19+ED19+EU19</f>
        <v>0</v>
      </c>
      <c r="P19" s="7">
        <f>AI19+AZ19+BQ19+CH19+CY19+DP19+EG19+EX19</f>
        <v>3</v>
      </c>
      <c r="Q19" s="7">
        <f>AH19+AY19+BP19+CG19+CX19+DO19+EF19+EW19</f>
        <v>0</v>
      </c>
      <c r="R19" s="7">
        <f>$B$19*1.8</f>
        <v>1.8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>
        <f>$B$19*45</f>
        <v>45</v>
      </c>
      <c r="AK19" s="10" t="s">
        <v>59</v>
      </c>
      <c r="AL19" s="11"/>
      <c r="AM19" s="10"/>
      <c r="AN19" s="11"/>
      <c r="AO19" s="10"/>
      <c r="AP19" s="11"/>
      <c r="AQ19" s="10"/>
      <c r="AR19" s="7">
        <f>$B$19*3</f>
        <v>3</v>
      </c>
      <c r="AS19" s="11"/>
      <c r="AT19" s="10"/>
      <c r="AU19" s="11"/>
      <c r="AV19" s="10"/>
      <c r="AW19" s="11"/>
      <c r="AX19" s="10"/>
      <c r="AY19" s="7"/>
      <c r="AZ19" s="7">
        <f>AR19+AY19</f>
        <v>3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>BI19+BP19</f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  <c r="CI19" s="11"/>
      <c r="CJ19" s="10"/>
      <c r="CK19" s="11"/>
      <c r="CL19" s="10"/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7"/>
      <c r="CY19" s="7">
        <f>CQ19+CX19</f>
        <v>0</v>
      </c>
      <c r="CZ19" s="11"/>
      <c r="DA19" s="10"/>
      <c r="DB19" s="11"/>
      <c r="DC19" s="10"/>
      <c r="DD19" s="11"/>
      <c r="DE19" s="10"/>
      <c r="DF19" s="11"/>
      <c r="DG19" s="10"/>
      <c r="DH19" s="7"/>
      <c r="DI19" s="11"/>
      <c r="DJ19" s="10"/>
      <c r="DK19" s="11"/>
      <c r="DL19" s="10"/>
      <c r="DM19" s="11"/>
      <c r="DN19" s="10"/>
      <c r="DO19" s="7"/>
      <c r="DP19" s="7">
        <f>DH19+DO19</f>
        <v>0</v>
      </c>
      <c r="DQ19" s="11"/>
      <c r="DR19" s="10"/>
      <c r="DS19" s="11"/>
      <c r="DT19" s="10"/>
      <c r="DU19" s="11"/>
      <c r="DV19" s="10"/>
      <c r="DW19" s="11"/>
      <c r="DX19" s="10"/>
      <c r="DY19" s="7"/>
      <c r="DZ19" s="11"/>
      <c r="EA19" s="10"/>
      <c r="EB19" s="11"/>
      <c r="EC19" s="10"/>
      <c r="ED19" s="11"/>
      <c r="EE19" s="10"/>
      <c r="EF19" s="7"/>
      <c r="EG19" s="7">
        <f>DY19+EF19</f>
        <v>0</v>
      </c>
      <c r="EH19" s="11"/>
      <c r="EI19" s="10"/>
      <c r="EJ19" s="11"/>
      <c r="EK19" s="10"/>
      <c r="EL19" s="11"/>
      <c r="EM19" s="10"/>
      <c r="EN19" s="11"/>
      <c r="EO19" s="10"/>
      <c r="EP19" s="7"/>
      <c r="EQ19" s="11"/>
      <c r="ER19" s="10"/>
      <c r="ES19" s="11"/>
      <c r="ET19" s="10"/>
      <c r="EU19" s="11"/>
      <c r="EV19" s="10"/>
      <c r="EW19" s="7"/>
      <c r="EX19" s="7">
        <f>EP19+EW19</f>
        <v>0</v>
      </c>
    </row>
    <row r="20" spans="1:154" ht="12">
      <c r="A20" s="6"/>
      <c r="B20" s="6"/>
      <c r="C20" s="6"/>
      <c r="D20" s="6" t="s">
        <v>65</v>
      </c>
      <c r="E20" s="3" t="s">
        <v>66</v>
      </c>
      <c r="F20" s="6">
        <f>COUNTIF(S20:EV20,"e")</f>
        <v>0</v>
      </c>
      <c r="G20" s="6">
        <f>COUNTIF(S20:EV20,"z")</f>
        <v>2</v>
      </c>
      <c r="H20" s="6">
        <f>SUM(I20:O20)</f>
        <v>60</v>
      </c>
      <c r="I20" s="6">
        <f>S20+AJ20+BA20+BR20+CI20+CZ20+DQ20+EH20</f>
        <v>0</v>
      </c>
      <c r="J20" s="6">
        <f>U20+AL20+BC20+BT20+CK20+DB20+DS20+EJ20</f>
        <v>0</v>
      </c>
      <c r="K20" s="6">
        <f>W20+AN20+BE20+BV20+CM20+DD20+DU20+EL20</f>
        <v>0</v>
      </c>
      <c r="L20" s="6">
        <f>Y20+AP20+BG20+BX20+CO20+DF20+DW20+EN20</f>
        <v>0</v>
      </c>
      <c r="M20" s="6">
        <f>AB20+AS20+BJ20+CA20+CR20+DI20+DZ20+EQ20</f>
        <v>0</v>
      </c>
      <c r="N20" s="6">
        <f>AD20+AU20+BL20+CC20+CT20+DK20+EB20+ES20</f>
        <v>0</v>
      </c>
      <c r="O20" s="6">
        <f>AF20+AW20+BN20+CE20+CV20+DM20+ED20+EU20</f>
        <v>60</v>
      </c>
      <c r="P20" s="7">
        <f>AI20+AZ20+BQ20+CH20+CY20+DP20+EG20+EX20</f>
        <v>0</v>
      </c>
      <c r="Q20" s="7">
        <f>AH20+AY20+BP20+CG20+CX20+DO20+EF20+EW20</f>
        <v>0</v>
      </c>
      <c r="R20" s="7"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>
        <v>30</v>
      </c>
      <c r="AG20" s="10" t="s">
        <v>59</v>
      </c>
      <c r="AH20" s="7">
        <v>0</v>
      </c>
      <c r="AI20" s="7">
        <f>AA20+AH20</f>
        <v>0</v>
      </c>
      <c r="AJ20" s="11"/>
      <c r="AK20" s="10"/>
      <c r="AL20" s="11"/>
      <c r="AM20" s="10"/>
      <c r="AN20" s="11"/>
      <c r="AO20" s="10"/>
      <c r="AP20" s="11"/>
      <c r="AQ20" s="10"/>
      <c r="AR20" s="7"/>
      <c r="AS20" s="11"/>
      <c r="AT20" s="10"/>
      <c r="AU20" s="11"/>
      <c r="AV20" s="10"/>
      <c r="AW20" s="11">
        <v>30</v>
      </c>
      <c r="AX20" s="10" t="s">
        <v>59</v>
      </c>
      <c r="AY20" s="7">
        <v>0</v>
      </c>
      <c r="AZ20" s="7">
        <f>AR20+AY20</f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  <c r="CI20" s="11"/>
      <c r="CJ20" s="10"/>
      <c r="CK20" s="11"/>
      <c r="CL20" s="10"/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7"/>
      <c r="CY20" s="7">
        <f>CQ20+CX20</f>
        <v>0</v>
      </c>
      <c r="CZ20" s="11"/>
      <c r="DA20" s="10"/>
      <c r="DB20" s="11"/>
      <c r="DC20" s="10"/>
      <c r="DD20" s="11"/>
      <c r="DE20" s="10"/>
      <c r="DF20" s="11"/>
      <c r="DG20" s="10"/>
      <c r="DH20" s="7"/>
      <c r="DI20" s="11"/>
      <c r="DJ20" s="10"/>
      <c r="DK20" s="11"/>
      <c r="DL20" s="10"/>
      <c r="DM20" s="11"/>
      <c r="DN20" s="10"/>
      <c r="DO20" s="7"/>
      <c r="DP20" s="7">
        <f>DH20+DO20</f>
        <v>0</v>
      </c>
      <c r="DQ20" s="11"/>
      <c r="DR20" s="10"/>
      <c r="DS20" s="11"/>
      <c r="DT20" s="10"/>
      <c r="DU20" s="11"/>
      <c r="DV20" s="10"/>
      <c r="DW20" s="11"/>
      <c r="DX20" s="10"/>
      <c r="DY20" s="7"/>
      <c r="DZ20" s="11"/>
      <c r="EA20" s="10"/>
      <c r="EB20" s="11"/>
      <c r="EC20" s="10"/>
      <c r="ED20" s="11"/>
      <c r="EE20" s="10"/>
      <c r="EF20" s="7"/>
      <c r="EG20" s="7">
        <f>DY20+EF20</f>
        <v>0</v>
      </c>
      <c r="EH20" s="11"/>
      <c r="EI20" s="10"/>
      <c r="EJ20" s="11"/>
      <c r="EK20" s="10"/>
      <c r="EL20" s="11"/>
      <c r="EM20" s="10"/>
      <c r="EN20" s="11"/>
      <c r="EO20" s="10"/>
      <c r="EP20" s="7"/>
      <c r="EQ20" s="11"/>
      <c r="ER20" s="10"/>
      <c r="ES20" s="11"/>
      <c r="ET20" s="10"/>
      <c r="EU20" s="11"/>
      <c r="EV20" s="10"/>
      <c r="EW20" s="7"/>
      <c r="EX20" s="7">
        <f>EP20+EW20</f>
        <v>0</v>
      </c>
    </row>
    <row r="21" spans="1:154" ht="12">
      <c r="A21" s="6"/>
      <c r="B21" s="6"/>
      <c r="C21" s="6"/>
      <c r="D21" s="6" t="s">
        <v>67</v>
      </c>
      <c r="E21" s="3" t="s">
        <v>68</v>
      </c>
      <c r="F21" s="6">
        <f>COUNTIF(S21:EV21,"e")</f>
        <v>0</v>
      </c>
      <c r="G21" s="6">
        <f>COUNTIF(S21:EV21,"z")</f>
        <v>1</v>
      </c>
      <c r="H21" s="6">
        <f>SUM(I21:O21)</f>
        <v>10</v>
      </c>
      <c r="I21" s="6">
        <f>S21+AJ21+BA21+BR21+CI21+CZ21+DQ21+EH21</f>
        <v>10</v>
      </c>
      <c r="J21" s="6">
        <f>U21+AL21+BC21+BT21+CK21+DB21+DS21+EJ21</f>
        <v>0</v>
      </c>
      <c r="K21" s="6">
        <f>W21+AN21+BE21+BV21+CM21+DD21+DU21+EL21</f>
        <v>0</v>
      </c>
      <c r="L21" s="6">
        <f>Y21+AP21+BG21+BX21+CO21+DF21+DW21+EN21</f>
        <v>0</v>
      </c>
      <c r="M21" s="6">
        <f>AB21+AS21+BJ21+CA21+CR21+DI21+DZ21+EQ21</f>
        <v>0</v>
      </c>
      <c r="N21" s="6">
        <f>AD21+AU21+BL21+CC21+CT21+DK21+EB21+ES21</f>
        <v>0</v>
      </c>
      <c r="O21" s="6">
        <f>AF21+AW21+BN21+CE21+CV21+DM21+ED21+EU21</f>
        <v>0</v>
      </c>
      <c r="P21" s="7">
        <f>AI21+AZ21+BQ21+CH21+CY21+DP21+EG21+EX21</f>
        <v>1</v>
      </c>
      <c r="Q21" s="7">
        <f>AH21+AY21+BP21+CG21+CX21+DO21+EF21+EW21</f>
        <v>0</v>
      </c>
      <c r="R21" s="7">
        <v>0.4</v>
      </c>
      <c r="S21" s="11">
        <v>10</v>
      </c>
      <c r="T21" s="10" t="s">
        <v>59</v>
      </c>
      <c r="U21" s="11"/>
      <c r="V21" s="10"/>
      <c r="W21" s="11"/>
      <c r="X21" s="10"/>
      <c r="Y21" s="11"/>
      <c r="Z21" s="10"/>
      <c r="AA21" s="7">
        <v>1</v>
      </c>
      <c r="AB21" s="11"/>
      <c r="AC21" s="10"/>
      <c r="AD21" s="11"/>
      <c r="AE21" s="10"/>
      <c r="AF21" s="11"/>
      <c r="AG21" s="10"/>
      <c r="AH21" s="7"/>
      <c r="AI21" s="7">
        <f>AA21+AH21</f>
        <v>1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  <c r="CI21" s="11"/>
      <c r="CJ21" s="10"/>
      <c r="CK21" s="11"/>
      <c r="CL21" s="10"/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7"/>
      <c r="CY21" s="7">
        <f>CQ21+CX21</f>
        <v>0</v>
      </c>
      <c r="CZ21" s="11"/>
      <c r="DA21" s="10"/>
      <c r="DB21" s="11"/>
      <c r="DC21" s="10"/>
      <c r="DD21" s="11"/>
      <c r="DE21" s="10"/>
      <c r="DF21" s="11"/>
      <c r="DG21" s="10"/>
      <c r="DH21" s="7"/>
      <c r="DI21" s="11"/>
      <c r="DJ21" s="10"/>
      <c r="DK21" s="11"/>
      <c r="DL21" s="10"/>
      <c r="DM21" s="11"/>
      <c r="DN21" s="10"/>
      <c r="DO21" s="7"/>
      <c r="DP21" s="7">
        <f>DH21+DO21</f>
        <v>0</v>
      </c>
      <c r="DQ21" s="11"/>
      <c r="DR21" s="10"/>
      <c r="DS21" s="11"/>
      <c r="DT21" s="10"/>
      <c r="DU21" s="11"/>
      <c r="DV21" s="10"/>
      <c r="DW21" s="11"/>
      <c r="DX21" s="10"/>
      <c r="DY21" s="7"/>
      <c r="DZ21" s="11"/>
      <c r="EA21" s="10"/>
      <c r="EB21" s="11"/>
      <c r="EC21" s="10"/>
      <c r="ED21" s="11"/>
      <c r="EE21" s="10"/>
      <c r="EF21" s="7"/>
      <c r="EG21" s="7">
        <f>DY21+EF21</f>
        <v>0</v>
      </c>
      <c r="EH21" s="11"/>
      <c r="EI21" s="10"/>
      <c r="EJ21" s="11"/>
      <c r="EK21" s="10"/>
      <c r="EL21" s="11"/>
      <c r="EM21" s="10"/>
      <c r="EN21" s="11"/>
      <c r="EO21" s="10"/>
      <c r="EP21" s="7"/>
      <c r="EQ21" s="11"/>
      <c r="ER21" s="10"/>
      <c r="ES21" s="11"/>
      <c r="ET21" s="10"/>
      <c r="EU21" s="11"/>
      <c r="EV21" s="10"/>
      <c r="EW21" s="7"/>
      <c r="EX21" s="7">
        <f>EP21+EW21</f>
        <v>0</v>
      </c>
    </row>
    <row r="22" spans="1:154" ht="15.75" customHeight="1">
      <c r="A22" s="6"/>
      <c r="B22" s="6"/>
      <c r="C22" s="6"/>
      <c r="D22" s="6"/>
      <c r="E22" s="6" t="s">
        <v>69</v>
      </c>
      <c r="F22" s="6">
        <f aca="true" t="shared" si="0" ref="F22:AK22">SUM(F17:F21)</f>
        <v>1</v>
      </c>
      <c r="G22" s="6">
        <f t="shared" si="0"/>
        <v>7</v>
      </c>
      <c r="H22" s="6">
        <f t="shared" si="0"/>
        <v>310</v>
      </c>
      <c r="I22" s="6">
        <f t="shared" si="0"/>
        <v>55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195</v>
      </c>
      <c r="N22" s="6">
        <f t="shared" si="0"/>
        <v>0</v>
      </c>
      <c r="O22" s="6">
        <f t="shared" si="0"/>
        <v>60</v>
      </c>
      <c r="P22" s="7">
        <f t="shared" si="0"/>
        <v>16</v>
      </c>
      <c r="Q22" s="7">
        <f t="shared" si="0"/>
        <v>12</v>
      </c>
      <c r="R22" s="7">
        <f t="shared" si="0"/>
        <v>10.1</v>
      </c>
      <c r="S22" s="11">
        <f t="shared" si="0"/>
        <v>10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1</v>
      </c>
      <c r="AB22" s="11">
        <f t="shared" si="0"/>
        <v>45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30</v>
      </c>
      <c r="AG22" s="10">
        <f t="shared" si="0"/>
        <v>0</v>
      </c>
      <c r="AH22" s="7">
        <f t="shared" si="0"/>
        <v>3</v>
      </c>
      <c r="AI22" s="7">
        <f t="shared" si="0"/>
        <v>4</v>
      </c>
      <c r="AJ22" s="11">
        <f t="shared" si="0"/>
        <v>45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0</v>
      </c>
      <c r="AQ22" s="10">
        <f t="shared" si="1"/>
        <v>0</v>
      </c>
      <c r="AR22" s="7">
        <f t="shared" si="1"/>
        <v>3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30</v>
      </c>
      <c r="AX22" s="10">
        <f t="shared" si="1"/>
        <v>0</v>
      </c>
      <c r="AY22" s="7">
        <f t="shared" si="1"/>
        <v>0</v>
      </c>
      <c r="AZ22" s="7">
        <f t="shared" si="1"/>
        <v>3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0</v>
      </c>
      <c r="BJ22" s="11">
        <f t="shared" si="1"/>
        <v>30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2</v>
      </c>
      <c r="BQ22" s="7">
        <f t="shared" si="1"/>
        <v>2</v>
      </c>
      <c r="BR22" s="11">
        <f aca="true" t="shared" si="2" ref="BR22:CW2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60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3</v>
      </c>
      <c r="CH22" s="7">
        <f t="shared" si="2"/>
        <v>3</v>
      </c>
      <c r="CI22" s="11">
        <f t="shared" si="2"/>
        <v>0</v>
      </c>
      <c r="CJ22" s="10">
        <f t="shared" si="2"/>
        <v>0</v>
      </c>
      <c r="CK22" s="11">
        <f t="shared" si="2"/>
        <v>0</v>
      </c>
      <c r="CL22" s="10">
        <f t="shared" si="2"/>
        <v>0</v>
      </c>
      <c r="CM22" s="11">
        <f t="shared" si="2"/>
        <v>0</v>
      </c>
      <c r="CN22" s="10">
        <f t="shared" si="2"/>
        <v>0</v>
      </c>
      <c r="CO22" s="11">
        <f t="shared" si="2"/>
        <v>0</v>
      </c>
      <c r="CP22" s="10">
        <f t="shared" si="2"/>
        <v>0</v>
      </c>
      <c r="CQ22" s="7">
        <f t="shared" si="2"/>
        <v>0</v>
      </c>
      <c r="CR22" s="11">
        <f t="shared" si="2"/>
        <v>60</v>
      </c>
      <c r="CS22" s="10">
        <f t="shared" si="2"/>
        <v>0</v>
      </c>
      <c r="CT22" s="11">
        <f t="shared" si="2"/>
        <v>0</v>
      </c>
      <c r="CU22" s="10">
        <f t="shared" si="2"/>
        <v>0</v>
      </c>
      <c r="CV22" s="11">
        <f t="shared" si="2"/>
        <v>0</v>
      </c>
      <c r="CW22" s="10">
        <f t="shared" si="2"/>
        <v>0</v>
      </c>
      <c r="CX22" s="7">
        <f aca="true" t="shared" si="3" ref="CX22:EC22">SUM(CX17:CX21)</f>
        <v>4</v>
      </c>
      <c r="CY22" s="7">
        <f t="shared" si="3"/>
        <v>4</v>
      </c>
      <c r="CZ22" s="11">
        <f t="shared" si="3"/>
        <v>0</v>
      </c>
      <c r="DA22" s="10">
        <f t="shared" si="3"/>
        <v>0</v>
      </c>
      <c r="DB22" s="11">
        <f t="shared" si="3"/>
        <v>0</v>
      </c>
      <c r="DC22" s="10">
        <f t="shared" si="3"/>
        <v>0</v>
      </c>
      <c r="DD22" s="11">
        <f t="shared" si="3"/>
        <v>0</v>
      </c>
      <c r="DE22" s="10">
        <f t="shared" si="3"/>
        <v>0</v>
      </c>
      <c r="DF22" s="11">
        <f t="shared" si="3"/>
        <v>0</v>
      </c>
      <c r="DG22" s="10">
        <f t="shared" si="3"/>
        <v>0</v>
      </c>
      <c r="DH22" s="7">
        <f t="shared" si="3"/>
        <v>0</v>
      </c>
      <c r="DI22" s="11">
        <f t="shared" si="3"/>
        <v>0</v>
      </c>
      <c r="DJ22" s="10">
        <f t="shared" si="3"/>
        <v>0</v>
      </c>
      <c r="DK22" s="11">
        <f t="shared" si="3"/>
        <v>0</v>
      </c>
      <c r="DL22" s="10">
        <f t="shared" si="3"/>
        <v>0</v>
      </c>
      <c r="DM22" s="11">
        <f t="shared" si="3"/>
        <v>0</v>
      </c>
      <c r="DN22" s="10">
        <f t="shared" si="3"/>
        <v>0</v>
      </c>
      <c r="DO22" s="7">
        <f t="shared" si="3"/>
        <v>0</v>
      </c>
      <c r="DP22" s="7">
        <f t="shared" si="3"/>
        <v>0</v>
      </c>
      <c r="DQ22" s="11">
        <f t="shared" si="3"/>
        <v>0</v>
      </c>
      <c r="DR22" s="10">
        <f t="shared" si="3"/>
        <v>0</v>
      </c>
      <c r="DS22" s="11">
        <f t="shared" si="3"/>
        <v>0</v>
      </c>
      <c r="DT22" s="10">
        <f t="shared" si="3"/>
        <v>0</v>
      </c>
      <c r="DU22" s="11">
        <f t="shared" si="3"/>
        <v>0</v>
      </c>
      <c r="DV22" s="10">
        <f t="shared" si="3"/>
        <v>0</v>
      </c>
      <c r="DW22" s="11">
        <f t="shared" si="3"/>
        <v>0</v>
      </c>
      <c r="DX22" s="10">
        <f t="shared" si="3"/>
        <v>0</v>
      </c>
      <c r="DY22" s="7">
        <f t="shared" si="3"/>
        <v>0</v>
      </c>
      <c r="DZ22" s="11">
        <f t="shared" si="3"/>
        <v>0</v>
      </c>
      <c r="EA22" s="10">
        <f t="shared" si="3"/>
        <v>0</v>
      </c>
      <c r="EB22" s="11">
        <f t="shared" si="3"/>
        <v>0</v>
      </c>
      <c r="EC22" s="10">
        <f t="shared" si="3"/>
        <v>0</v>
      </c>
      <c r="ED22" s="11">
        <f aca="true" t="shared" si="4" ref="ED22:EX22">SUM(ED17:ED21)</f>
        <v>0</v>
      </c>
      <c r="EE22" s="10">
        <f t="shared" si="4"/>
        <v>0</v>
      </c>
      <c r="EF22" s="7">
        <f t="shared" si="4"/>
        <v>0</v>
      </c>
      <c r="EG22" s="7">
        <f t="shared" si="4"/>
        <v>0</v>
      </c>
      <c r="EH22" s="11">
        <f t="shared" si="4"/>
        <v>0</v>
      </c>
      <c r="EI22" s="10">
        <f t="shared" si="4"/>
        <v>0</v>
      </c>
      <c r="EJ22" s="11">
        <f t="shared" si="4"/>
        <v>0</v>
      </c>
      <c r="EK22" s="10">
        <f t="shared" si="4"/>
        <v>0</v>
      </c>
      <c r="EL22" s="11">
        <f t="shared" si="4"/>
        <v>0</v>
      </c>
      <c r="EM22" s="10">
        <f t="shared" si="4"/>
        <v>0</v>
      </c>
      <c r="EN22" s="11">
        <f t="shared" si="4"/>
        <v>0</v>
      </c>
      <c r="EO22" s="10">
        <f t="shared" si="4"/>
        <v>0</v>
      </c>
      <c r="EP22" s="7">
        <f t="shared" si="4"/>
        <v>0</v>
      </c>
      <c r="EQ22" s="11">
        <f t="shared" si="4"/>
        <v>0</v>
      </c>
      <c r="ER22" s="10">
        <f t="shared" si="4"/>
        <v>0</v>
      </c>
      <c r="ES22" s="11">
        <f t="shared" si="4"/>
        <v>0</v>
      </c>
      <c r="ET22" s="10">
        <f t="shared" si="4"/>
        <v>0</v>
      </c>
      <c r="EU22" s="11">
        <f t="shared" si="4"/>
        <v>0</v>
      </c>
      <c r="EV22" s="10">
        <f t="shared" si="4"/>
        <v>0</v>
      </c>
      <c r="EW22" s="7">
        <f t="shared" si="4"/>
        <v>0</v>
      </c>
      <c r="EX22" s="7">
        <f t="shared" si="4"/>
        <v>0</v>
      </c>
    </row>
    <row r="23" spans="1:154" ht="19.5" customHeight="1">
      <c r="A23" s="19" t="s">
        <v>70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9"/>
      <c r="EX23" s="15"/>
    </row>
    <row r="24" spans="1:154" ht="12">
      <c r="A24" s="6"/>
      <c r="B24" s="6"/>
      <c r="C24" s="6"/>
      <c r="D24" s="6" t="s">
        <v>71</v>
      </c>
      <c r="E24" s="3" t="s">
        <v>72</v>
      </c>
      <c r="F24" s="6">
        <f aca="true" t="shared" si="5" ref="F24:F38">COUNTIF(S24:EV24,"e")</f>
        <v>1</v>
      </c>
      <c r="G24" s="6">
        <f aca="true" t="shared" si="6" ref="G24:G38">COUNTIF(S24:EV24,"z")</f>
        <v>1</v>
      </c>
      <c r="H24" s="6">
        <f aca="true" t="shared" si="7" ref="H24:H38">SUM(I24:O24)</f>
        <v>60</v>
      </c>
      <c r="I24" s="6">
        <f aca="true" t="shared" si="8" ref="I24:I38">S24+AJ24+BA24+BR24+CI24+CZ24+DQ24+EH24</f>
        <v>30</v>
      </c>
      <c r="J24" s="6">
        <f aca="true" t="shared" si="9" ref="J24:J38">U24+AL24+BC24+BT24+CK24+DB24+DS24+EJ24</f>
        <v>30</v>
      </c>
      <c r="K24" s="6">
        <f aca="true" t="shared" si="10" ref="K24:K38">W24+AN24+BE24+BV24+CM24+DD24+DU24+EL24</f>
        <v>0</v>
      </c>
      <c r="L24" s="6">
        <f aca="true" t="shared" si="11" ref="L24:L38">Y24+AP24+BG24+BX24+CO24+DF24+DW24+EN24</f>
        <v>0</v>
      </c>
      <c r="M24" s="6">
        <f aca="true" t="shared" si="12" ref="M24:M38">AB24+AS24+BJ24+CA24+CR24+DI24+DZ24+EQ24</f>
        <v>0</v>
      </c>
      <c r="N24" s="6">
        <f aca="true" t="shared" si="13" ref="N24:N38">AD24+AU24+BL24+CC24+CT24+DK24+EB24+ES24</f>
        <v>0</v>
      </c>
      <c r="O24" s="6">
        <f aca="true" t="shared" si="14" ref="O24:O38">AF24+AW24+BN24+CE24+CV24+DM24+ED24+EU24</f>
        <v>0</v>
      </c>
      <c r="P24" s="7">
        <f aca="true" t="shared" si="15" ref="P24:P38">AI24+AZ24+BQ24+CH24+CY24+DP24+EG24+EX24</f>
        <v>4</v>
      </c>
      <c r="Q24" s="7">
        <f aca="true" t="shared" si="16" ref="Q24:Q38">AH24+AY24+BP24+CG24+CX24+DO24+EF24+EW24</f>
        <v>0</v>
      </c>
      <c r="R24" s="7">
        <v>2.6</v>
      </c>
      <c r="S24" s="11">
        <v>30</v>
      </c>
      <c r="T24" s="10" t="s">
        <v>63</v>
      </c>
      <c r="U24" s="11">
        <v>30</v>
      </c>
      <c r="V24" s="10" t="s">
        <v>59</v>
      </c>
      <c r="W24" s="11"/>
      <c r="X24" s="10"/>
      <c r="Y24" s="11"/>
      <c r="Z24" s="10"/>
      <c r="AA24" s="7">
        <v>4</v>
      </c>
      <c r="AB24" s="11"/>
      <c r="AC24" s="10"/>
      <c r="AD24" s="11"/>
      <c r="AE24" s="10"/>
      <c r="AF24" s="11"/>
      <c r="AG24" s="10"/>
      <c r="AH24" s="7"/>
      <c r="AI24" s="7">
        <f aca="true" t="shared" si="17" ref="AI24:AI38">AA24+AH24</f>
        <v>4</v>
      </c>
      <c r="AJ24" s="11"/>
      <c r="AK24" s="10"/>
      <c r="AL24" s="11"/>
      <c r="AM24" s="10"/>
      <c r="AN24" s="11"/>
      <c r="AO24" s="10"/>
      <c r="AP24" s="11"/>
      <c r="AQ24" s="10"/>
      <c r="AR24" s="7"/>
      <c r="AS24" s="11"/>
      <c r="AT24" s="10"/>
      <c r="AU24" s="11"/>
      <c r="AV24" s="10"/>
      <c r="AW24" s="11"/>
      <c r="AX24" s="10"/>
      <c r="AY24" s="7"/>
      <c r="AZ24" s="7">
        <f aca="true" t="shared" si="18" ref="AZ24:AZ38">AR24+AY24</f>
        <v>0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 aca="true" t="shared" si="19" ref="BQ24:BQ38"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 aca="true" t="shared" si="20" ref="CH24:CH38">BZ24+CG24</f>
        <v>0</v>
      </c>
      <c r="CI24" s="11"/>
      <c r="CJ24" s="10"/>
      <c r="CK24" s="11"/>
      <c r="CL24" s="10"/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7"/>
      <c r="CY24" s="7">
        <f aca="true" t="shared" si="21" ref="CY24:CY38">CQ24+CX24</f>
        <v>0</v>
      </c>
      <c r="CZ24" s="11"/>
      <c r="DA24" s="10"/>
      <c r="DB24" s="11"/>
      <c r="DC24" s="10"/>
      <c r="DD24" s="11"/>
      <c r="DE24" s="10"/>
      <c r="DF24" s="11"/>
      <c r="DG24" s="10"/>
      <c r="DH24" s="7"/>
      <c r="DI24" s="11"/>
      <c r="DJ24" s="10"/>
      <c r="DK24" s="11"/>
      <c r="DL24" s="10"/>
      <c r="DM24" s="11"/>
      <c r="DN24" s="10"/>
      <c r="DO24" s="7"/>
      <c r="DP24" s="7">
        <f aca="true" t="shared" si="22" ref="DP24:DP38">DH24+DO24</f>
        <v>0</v>
      </c>
      <c r="DQ24" s="11"/>
      <c r="DR24" s="10"/>
      <c r="DS24" s="11"/>
      <c r="DT24" s="10"/>
      <c r="DU24" s="11"/>
      <c r="DV24" s="10"/>
      <c r="DW24" s="11"/>
      <c r="DX24" s="10"/>
      <c r="DY24" s="7"/>
      <c r="DZ24" s="11"/>
      <c r="EA24" s="10"/>
      <c r="EB24" s="11"/>
      <c r="EC24" s="10"/>
      <c r="ED24" s="11"/>
      <c r="EE24" s="10"/>
      <c r="EF24" s="7"/>
      <c r="EG24" s="7">
        <f aca="true" t="shared" si="23" ref="EG24:EG38">DY24+EF24</f>
        <v>0</v>
      </c>
      <c r="EH24" s="11"/>
      <c r="EI24" s="10"/>
      <c r="EJ24" s="11"/>
      <c r="EK24" s="10"/>
      <c r="EL24" s="11"/>
      <c r="EM24" s="10"/>
      <c r="EN24" s="11"/>
      <c r="EO24" s="10"/>
      <c r="EP24" s="7"/>
      <c r="EQ24" s="11"/>
      <c r="ER24" s="10"/>
      <c r="ES24" s="11"/>
      <c r="ET24" s="10"/>
      <c r="EU24" s="11"/>
      <c r="EV24" s="10"/>
      <c r="EW24" s="7"/>
      <c r="EX24" s="7">
        <f aca="true" t="shared" si="24" ref="EX24:EX38">EP24+EW24</f>
        <v>0</v>
      </c>
    </row>
    <row r="25" spans="1:154" ht="12">
      <c r="A25" s="6"/>
      <c r="B25" s="6"/>
      <c r="C25" s="6"/>
      <c r="D25" s="6" t="s">
        <v>73</v>
      </c>
      <c r="E25" s="3" t="s">
        <v>74</v>
      </c>
      <c r="F25" s="6">
        <f t="shared" si="5"/>
        <v>0</v>
      </c>
      <c r="G25" s="6">
        <f t="shared" si="6"/>
        <v>1</v>
      </c>
      <c r="H25" s="6">
        <f t="shared" si="7"/>
        <v>30</v>
      </c>
      <c r="I25" s="6">
        <f t="shared" si="8"/>
        <v>30</v>
      </c>
      <c r="J25" s="6">
        <f t="shared" si="9"/>
        <v>0</v>
      </c>
      <c r="K25" s="6">
        <f t="shared" si="10"/>
        <v>0</v>
      </c>
      <c r="L25" s="6">
        <f t="shared" si="11"/>
        <v>0</v>
      </c>
      <c r="M25" s="6">
        <f t="shared" si="12"/>
        <v>0</v>
      </c>
      <c r="N25" s="6">
        <f t="shared" si="13"/>
        <v>0</v>
      </c>
      <c r="O25" s="6">
        <f t="shared" si="14"/>
        <v>0</v>
      </c>
      <c r="P25" s="7">
        <f t="shared" si="15"/>
        <v>2</v>
      </c>
      <c r="Q25" s="7">
        <f t="shared" si="16"/>
        <v>0</v>
      </c>
      <c r="R25" s="7">
        <v>1.2</v>
      </c>
      <c r="S25" s="11"/>
      <c r="T25" s="10"/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7"/>
      <c r="AI25" s="7">
        <f t="shared" si="17"/>
        <v>0</v>
      </c>
      <c r="AJ25" s="11">
        <v>30</v>
      </c>
      <c r="AK25" s="10" t="s">
        <v>59</v>
      </c>
      <c r="AL25" s="11"/>
      <c r="AM25" s="10"/>
      <c r="AN25" s="11"/>
      <c r="AO25" s="10"/>
      <c r="AP25" s="11"/>
      <c r="AQ25" s="10"/>
      <c r="AR25" s="7">
        <v>2</v>
      </c>
      <c r="AS25" s="11"/>
      <c r="AT25" s="10"/>
      <c r="AU25" s="11"/>
      <c r="AV25" s="10"/>
      <c r="AW25" s="11"/>
      <c r="AX25" s="10"/>
      <c r="AY25" s="7"/>
      <c r="AZ25" s="7">
        <f t="shared" si="18"/>
        <v>2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 t="shared" si="19"/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 t="shared" si="20"/>
        <v>0</v>
      </c>
      <c r="CI25" s="11"/>
      <c r="CJ25" s="10"/>
      <c r="CK25" s="11"/>
      <c r="CL25" s="10"/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7"/>
      <c r="CY25" s="7">
        <f t="shared" si="21"/>
        <v>0</v>
      </c>
      <c r="CZ25" s="11"/>
      <c r="DA25" s="10"/>
      <c r="DB25" s="11"/>
      <c r="DC25" s="10"/>
      <c r="DD25" s="11"/>
      <c r="DE25" s="10"/>
      <c r="DF25" s="11"/>
      <c r="DG25" s="10"/>
      <c r="DH25" s="7"/>
      <c r="DI25" s="11"/>
      <c r="DJ25" s="10"/>
      <c r="DK25" s="11"/>
      <c r="DL25" s="10"/>
      <c r="DM25" s="11"/>
      <c r="DN25" s="10"/>
      <c r="DO25" s="7"/>
      <c r="DP25" s="7">
        <f t="shared" si="22"/>
        <v>0</v>
      </c>
      <c r="DQ25" s="11"/>
      <c r="DR25" s="10"/>
      <c r="DS25" s="11"/>
      <c r="DT25" s="10"/>
      <c r="DU25" s="11"/>
      <c r="DV25" s="10"/>
      <c r="DW25" s="11"/>
      <c r="DX25" s="10"/>
      <c r="DY25" s="7"/>
      <c r="DZ25" s="11"/>
      <c r="EA25" s="10"/>
      <c r="EB25" s="11"/>
      <c r="EC25" s="10"/>
      <c r="ED25" s="11"/>
      <c r="EE25" s="10"/>
      <c r="EF25" s="7"/>
      <c r="EG25" s="7">
        <f t="shared" si="23"/>
        <v>0</v>
      </c>
      <c r="EH25" s="11"/>
      <c r="EI25" s="10"/>
      <c r="EJ25" s="11"/>
      <c r="EK25" s="10"/>
      <c r="EL25" s="11"/>
      <c r="EM25" s="10"/>
      <c r="EN25" s="11"/>
      <c r="EO25" s="10"/>
      <c r="EP25" s="7"/>
      <c r="EQ25" s="11"/>
      <c r="ER25" s="10"/>
      <c r="ES25" s="11"/>
      <c r="ET25" s="10"/>
      <c r="EU25" s="11"/>
      <c r="EV25" s="10"/>
      <c r="EW25" s="7"/>
      <c r="EX25" s="7">
        <f t="shared" si="24"/>
        <v>0</v>
      </c>
    </row>
    <row r="26" spans="1:154" ht="12">
      <c r="A26" s="6"/>
      <c r="B26" s="6"/>
      <c r="C26" s="6"/>
      <c r="D26" s="6" t="s">
        <v>75</v>
      </c>
      <c r="E26" s="3" t="s">
        <v>76</v>
      </c>
      <c r="F26" s="6">
        <f t="shared" si="5"/>
        <v>0</v>
      </c>
      <c r="G26" s="6">
        <f t="shared" si="6"/>
        <v>2</v>
      </c>
      <c r="H26" s="6">
        <f t="shared" si="7"/>
        <v>75</v>
      </c>
      <c r="I26" s="6">
        <f t="shared" si="8"/>
        <v>30</v>
      </c>
      <c r="J26" s="6">
        <f t="shared" si="9"/>
        <v>0</v>
      </c>
      <c r="K26" s="6">
        <f t="shared" si="10"/>
        <v>0</v>
      </c>
      <c r="L26" s="6">
        <f t="shared" si="11"/>
        <v>0</v>
      </c>
      <c r="M26" s="6">
        <f t="shared" si="12"/>
        <v>45</v>
      </c>
      <c r="N26" s="6">
        <f t="shared" si="13"/>
        <v>0</v>
      </c>
      <c r="O26" s="6">
        <f t="shared" si="14"/>
        <v>0</v>
      </c>
      <c r="P26" s="7">
        <f t="shared" si="15"/>
        <v>5</v>
      </c>
      <c r="Q26" s="7">
        <f t="shared" si="16"/>
        <v>3</v>
      </c>
      <c r="R26" s="7">
        <v>3.1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 t="shared" si="17"/>
        <v>0</v>
      </c>
      <c r="AJ26" s="11">
        <v>30</v>
      </c>
      <c r="AK26" s="10" t="s">
        <v>59</v>
      </c>
      <c r="AL26" s="11"/>
      <c r="AM26" s="10"/>
      <c r="AN26" s="11"/>
      <c r="AO26" s="10"/>
      <c r="AP26" s="11"/>
      <c r="AQ26" s="10"/>
      <c r="AR26" s="7">
        <v>2</v>
      </c>
      <c r="AS26" s="11">
        <v>45</v>
      </c>
      <c r="AT26" s="10" t="s">
        <v>59</v>
      </c>
      <c r="AU26" s="11"/>
      <c r="AV26" s="10"/>
      <c r="AW26" s="11"/>
      <c r="AX26" s="10"/>
      <c r="AY26" s="7">
        <v>3</v>
      </c>
      <c r="AZ26" s="7">
        <f t="shared" si="18"/>
        <v>5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 t="shared" si="19"/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 t="shared" si="20"/>
        <v>0</v>
      </c>
      <c r="CI26" s="11"/>
      <c r="CJ26" s="10"/>
      <c r="CK26" s="11"/>
      <c r="CL26" s="10"/>
      <c r="CM26" s="11"/>
      <c r="CN26" s="10"/>
      <c r="CO26" s="11"/>
      <c r="CP26" s="10"/>
      <c r="CQ26" s="7"/>
      <c r="CR26" s="11"/>
      <c r="CS26" s="10"/>
      <c r="CT26" s="11"/>
      <c r="CU26" s="10"/>
      <c r="CV26" s="11"/>
      <c r="CW26" s="10"/>
      <c r="CX26" s="7"/>
      <c r="CY26" s="7">
        <f t="shared" si="21"/>
        <v>0</v>
      </c>
      <c r="CZ26" s="11"/>
      <c r="DA26" s="10"/>
      <c r="DB26" s="11"/>
      <c r="DC26" s="10"/>
      <c r="DD26" s="11"/>
      <c r="DE26" s="10"/>
      <c r="DF26" s="11"/>
      <c r="DG26" s="10"/>
      <c r="DH26" s="7"/>
      <c r="DI26" s="11"/>
      <c r="DJ26" s="10"/>
      <c r="DK26" s="11"/>
      <c r="DL26" s="10"/>
      <c r="DM26" s="11"/>
      <c r="DN26" s="10"/>
      <c r="DO26" s="7"/>
      <c r="DP26" s="7">
        <f t="shared" si="22"/>
        <v>0</v>
      </c>
      <c r="DQ26" s="11"/>
      <c r="DR26" s="10"/>
      <c r="DS26" s="11"/>
      <c r="DT26" s="10"/>
      <c r="DU26" s="11"/>
      <c r="DV26" s="10"/>
      <c r="DW26" s="11"/>
      <c r="DX26" s="10"/>
      <c r="DY26" s="7"/>
      <c r="DZ26" s="11"/>
      <c r="EA26" s="10"/>
      <c r="EB26" s="11"/>
      <c r="EC26" s="10"/>
      <c r="ED26" s="11"/>
      <c r="EE26" s="10"/>
      <c r="EF26" s="7"/>
      <c r="EG26" s="7">
        <f t="shared" si="23"/>
        <v>0</v>
      </c>
      <c r="EH26" s="11"/>
      <c r="EI26" s="10"/>
      <c r="EJ26" s="11"/>
      <c r="EK26" s="10"/>
      <c r="EL26" s="11"/>
      <c r="EM26" s="10"/>
      <c r="EN26" s="11"/>
      <c r="EO26" s="10"/>
      <c r="EP26" s="7"/>
      <c r="EQ26" s="11"/>
      <c r="ER26" s="10"/>
      <c r="ES26" s="11"/>
      <c r="ET26" s="10"/>
      <c r="EU26" s="11"/>
      <c r="EV26" s="10"/>
      <c r="EW26" s="7"/>
      <c r="EX26" s="7">
        <f t="shared" si="24"/>
        <v>0</v>
      </c>
    </row>
    <row r="27" spans="1:154" ht="12">
      <c r="A27" s="6"/>
      <c r="B27" s="6"/>
      <c r="C27" s="6"/>
      <c r="D27" s="6" t="s">
        <v>77</v>
      </c>
      <c r="E27" s="3" t="s">
        <v>78</v>
      </c>
      <c r="F27" s="6">
        <f t="shared" si="5"/>
        <v>0</v>
      </c>
      <c r="G27" s="6">
        <f t="shared" si="6"/>
        <v>2</v>
      </c>
      <c r="H27" s="6">
        <f t="shared" si="7"/>
        <v>60</v>
      </c>
      <c r="I27" s="6">
        <f t="shared" si="8"/>
        <v>30</v>
      </c>
      <c r="J27" s="6">
        <f t="shared" si="9"/>
        <v>0</v>
      </c>
      <c r="K27" s="6">
        <f t="shared" si="10"/>
        <v>0</v>
      </c>
      <c r="L27" s="6">
        <f t="shared" si="11"/>
        <v>0</v>
      </c>
      <c r="M27" s="6">
        <f t="shared" si="12"/>
        <v>30</v>
      </c>
      <c r="N27" s="6">
        <f t="shared" si="13"/>
        <v>0</v>
      </c>
      <c r="O27" s="6">
        <f t="shared" si="14"/>
        <v>0</v>
      </c>
      <c r="P27" s="7">
        <f t="shared" si="15"/>
        <v>4</v>
      </c>
      <c r="Q27" s="7">
        <f t="shared" si="16"/>
        <v>2</v>
      </c>
      <c r="R27" s="7">
        <v>2.5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 t="shared" si="17"/>
        <v>0</v>
      </c>
      <c r="AJ27" s="11">
        <v>30</v>
      </c>
      <c r="AK27" s="10" t="s">
        <v>59</v>
      </c>
      <c r="AL27" s="11"/>
      <c r="AM27" s="10"/>
      <c r="AN27" s="11"/>
      <c r="AO27" s="10"/>
      <c r="AP27" s="11"/>
      <c r="AQ27" s="10"/>
      <c r="AR27" s="7">
        <v>2</v>
      </c>
      <c r="AS27" s="11">
        <v>30</v>
      </c>
      <c r="AT27" s="10" t="s">
        <v>59</v>
      </c>
      <c r="AU27" s="11"/>
      <c r="AV27" s="10"/>
      <c r="AW27" s="11"/>
      <c r="AX27" s="10"/>
      <c r="AY27" s="7">
        <v>2</v>
      </c>
      <c r="AZ27" s="7">
        <f t="shared" si="18"/>
        <v>4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 t="shared" si="19"/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 t="shared" si="20"/>
        <v>0</v>
      </c>
      <c r="CI27" s="11"/>
      <c r="CJ27" s="10"/>
      <c r="CK27" s="11"/>
      <c r="CL27" s="10"/>
      <c r="CM27" s="11"/>
      <c r="CN27" s="10"/>
      <c r="CO27" s="11"/>
      <c r="CP27" s="10"/>
      <c r="CQ27" s="7"/>
      <c r="CR27" s="11"/>
      <c r="CS27" s="10"/>
      <c r="CT27" s="11"/>
      <c r="CU27" s="10"/>
      <c r="CV27" s="11"/>
      <c r="CW27" s="10"/>
      <c r="CX27" s="7"/>
      <c r="CY27" s="7">
        <f t="shared" si="21"/>
        <v>0</v>
      </c>
      <c r="CZ27" s="11"/>
      <c r="DA27" s="10"/>
      <c r="DB27" s="11"/>
      <c r="DC27" s="10"/>
      <c r="DD27" s="11"/>
      <c r="DE27" s="10"/>
      <c r="DF27" s="11"/>
      <c r="DG27" s="10"/>
      <c r="DH27" s="7"/>
      <c r="DI27" s="11"/>
      <c r="DJ27" s="10"/>
      <c r="DK27" s="11"/>
      <c r="DL27" s="10"/>
      <c r="DM27" s="11"/>
      <c r="DN27" s="10"/>
      <c r="DO27" s="7"/>
      <c r="DP27" s="7">
        <f t="shared" si="22"/>
        <v>0</v>
      </c>
      <c r="DQ27" s="11"/>
      <c r="DR27" s="10"/>
      <c r="DS27" s="11"/>
      <c r="DT27" s="10"/>
      <c r="DU27" s="11"/>
      <c r="DV27" s="10"/>
      <c r="DW27" s="11"/>
      <c r="DX27" s="10"/>
      <c r="DY27" s="7"/>
      <c r="DZ27" s="11"/>
      <c r="EA27" s="10"/>
      <c r="EB27" s="11"/>
      <c r="EC27" s="10"/>
      <c r="ED27" s="11"/>
      <c r="EE27" s="10"/>
      <c r="EF27" s="7"/>
      <c r="EG27" s="7">
        <f t="shared" si="23"/>
        <v>0</v>
      </c>
      <c r="EH27" s="11"/>
      <c r="EI27" s="10"/>
      <c r="EJ27" s="11"/>
      <c r="EK27" s="10"/>
      <c r="EL27" s="11"/>
      <c r="EM27" s="10"/>
      <c r="EN27" s="11"/>
      <c r="EO27" s="10"/>
      <c r="EP27" s="7"/>
      <c r="EQ27" s="11"/>
      <c r="ER27" s="10"/>
      <c r="ES27" s="11"/>
      <c r="ET27" s="10"/>
      <c r="EU27" s="11"/>
      <c r="EV27" s="10"/>
      <c r="EW27" s="7"/>
      <c r="EX27" s="7">
        <f t="shared" si="24"/>
        <v>0</v>
      </c>
    </row>
    <row r="28" spans="1:154" ht="12">
      <c r="A28" s="6"/>
      <c r="B28" s="6"/>
      <c r="C28" s="6"/>
      <c r="D28" s="6" t="s">
        <v>79</v>
      </c>
      <c r="E28" s="3" t="s">
        <v>80</v>
      </c>
      <c r="F28" s="6">
        <f t="shared" si="5"/>
        <v>1</v>
      </c>
      <c r="G28" s="6">
        <f t="shared" si="6"/>
        <v>1</v>
      </c>
      <c r="H28" s="6">
        <f t="shared" si="7"/>
        <v>60</v>
      </c>
      <c r="I28" s="6">
        <f t="shared" si="8"/>
        <v>30</v>
      </c>
      <c r="J28" s="6">
        <f t="shared" si="9"/>
        <v>0</v>
      </c>
      <c r="K28" s="6">
        <f t="shared" si="10"/>
        <v>0</v>
      </c>
      <c r="L28" s="6">
        <f t="shared" si="11"/>
        <v>0</v>
      </c>
      <c r="M28" s="6">
        <f t="shared" si="12"/>
        <v>30</v>
      </c>
      <c r="N28" s="6">
        <f t="shared" si="13"/>
        <v>0</v>
      </c>
      <c r="O28" s="6">
        <f t="shared" si="14"/>
        <v>0</v>
      </c>
      <c r="P28" s="7">
        <f t="shared" si="15"/>
        <v>4</v>
      </c>
      <c r="Q28" s="7">
        <f t="shared" si="16"/>
        <v>2</v>
      </c>
      <c r="R28" s="7">
        <v>2.5</v>
      </c>
      <c r="S28" s="11"/>
      <c r="T28" s="10"/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7"/>
      <c r="AI28" s="7">
        <f t="shared" si="17"/>
        <v>0</v>
      </c>
      <c r="AJ28" s="11">
        <v>30</v>
      </c>
      <c r="AK28" s="10" t="s">
        <v>63</v>
      </c>
      <c r="AL28" s="11"/>
      <c r="AM28" s="10"/>
      <c r="AN28" s="11"/>
      <c r="AO28" s="10"/>
      <c r="AP28" s="11"/>
      <c r="AQ28" s="10"/>
      <c r="AR28" s="7">
        <v>2</v>
      </c>
      <c r="AS28" s="11">
        <v>30</v>
      </c>
      <c r="AT28" s="10" t="s">
        <v>59</v>
      </c>
      <c r="AU28" s="11"/>
      <c r="AV28" s="10"/>
      <c r="AW28" s="11"/>
      <c r="AX28" s="10"/>
      <c r="AY28" s="7">
        <v>2</v>
      </c>
      <c r="AZ28" s="7">
        <f t="shared" si="18"/>
        <v>4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 t="shared" si="19"/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 t="shared" si="20"/>
        <v>0</v>
      </c>
      <c r="CI28" s="11"/>
      <c r="CJ28" s="10"/>
      <c r="CK28" s="11"/>
      <c r="CL28" s="10"/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7"/>
      <c r="CY28" s="7">
        <f t="shared" si="21"/>
        <v>0</v>
      </c>
      <c r="CZ28" s="11"/>
      <c r="DA28" s="10"/>
      <c r="DB28" s="11"/>
      <c r="DC28" s="10"/>
      <c r="DD28" s="11"/>
      <c r="DE28" s="10"/>
      <c r="DF28" s="11"/>
      <c r="DG28" s="10"/>
      <c r="DH28" s="7"/>
      <c r="DI28" s="11"/>
      <c r="DJ28" s="10"/>
      <c r="DK28" s="11"/>
      <c r="DL28" s="10"/>
      <c r="DM28" s="11"/>
      <c r="DN28" s="10"/>
      <c r="DO28" s="7"/>
      <c r="DP28" s="7">
        <f t="shared" si="22"/>
        <v>0</v>
      </c>
      <c r="DQ28" s="11"/>
      <c r="DR28" s="10"/>
      <c r="DS28" s="11"/>
      <c r="DT28" s="10"/>
      <c r="DU28" s="11"/>
      <c r="DV28" s="10"/>
      <c r="DW28" s="11"/>
      <c r="DX28" s="10"/>
      <c r="DY28" s="7"/>
      <c r="DZ28" s="11"/>
      <c r="EA28" s="10"/>
      <c r="EB28" s="11"/>
      <c r="EC28" s="10"/>
      <c r="ED28" s="11"/>
      <c r="EE28" s="10"/>
      <c r="EF28" s="7"/>
      <c r="EG28" s="7">
        <f t="shared" si="23"/>
        <v>0</v>
      </c>
      <c r="EH28" s="11"/>
      <c r="EI28" s="10"/>
      <c r="EJ28" s="11"/>
      <c r="EK28" s="10"/>
      <c r="EL28" s="11"/>
      <c r="EM28" s="10"/>
      <c r="EN28" s="11"/>
      <c r="EO28" s="10"/>
      <c r="EP28" s="7"/>
      <c r="EQ28" s="11"/>
      <c r="ER28" s="10"/>
      <c r="ES28" s="11"/>
      <c r="ET28" s="10"/>
      <c r="EU28" s="11"/>
      <c r="EV28" s="10"/>
      <c r="EW28" s="7"/>
      <c r="EX28" s="7">
        <f t="shared" si="24"/>
        <v>0</v>
      </c>
    </row>
    <row r="29" spans="1:154" ht="12">
      <c r="A29" s="6"/>
      <c r="B29" s="6"/>
      <c r="C29" s="6"/>
      <c r="D29" s="6" t="s">
        <v>81</v>
      </c>
      <c r="E29" s="3" t="s">
        <v>82</v>
      </c>
      <c r="F29" s="6">
        <f t="shared" si="5"/>
        <v>0</v>
      </c>
      <c r="G29" s="6">
        <f t="shared" si="6"/>
        <v>2</v>
      </c>
      <c r="H29" s="6">
        <f t="shared" si="7"/>
        <v>60</v>
      </c>
      <c r="I29" s="6">
        <f t="shared" si="8"/>
        <v>30</v>
      </c>
      <c r="J29" s="6">
        <f t="shared" si="9"/>
        <v>0</v>
      </c>
      <c r="K29" s="6">
        <f t="shared" si="10"/>
        <v>0</v>
      </c>
      <c r="L29" s="6">
        <f t="shared" si="11"/>
        <v>0</v>
      </c>
      <c r="M29" s="6">
        <f t="shared" si="12"/>
        <v>30</v>
      </c>
      <c r="N29" s="6">
        <f t="shared" si="13"/>
        <v>0</v>
      </c>
      <c r="O29" s="6">
        <f t="shared" si="14"/>
        <v>0</v>
      </c>
      <c r="P29" s="7">
        <f t="shared" si="15"/>
        <v>5</v>
      </c>
      <c r="Q29" s="7">
        <f t="shared" si="16"/>
        <v>3</v>
      </c>
      <c r="R29" s="7">
        <v>2.5</v>
      </c>
      <c r="S29" s="11"/>
      <c r="T29" s="10"/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7"/>
      <c r="AI29" s="7">
        <f t="shared" si="17"/>
        <v>0</v>
      </c>
      <c r="AJ29" s="11"/>
      <c r="AK29" s="10"/>
      <c r="AL29" s="11"/>
      <c r="AM29" s="10"/>
      <c r="AN29" s="11"/>
      <c r="AO29" s="10"/>
      <c r="AP29" s="11"/>
      <c r="AQ29" s="10"/>
      <c r="AR29" s="7"/>
      <c r="AS29" s="11"/>
      <c r="AT29" s="10"/>
      <c r="AU29" s="11"/>
      <c r="AV29" s="10"/>
      <c r="AW29" s="11"/>
      <c r="AX29" s="10"/>
      <c r="AY29" s="7"/>
      <c r="AZ29" s="7">
        <f t="shared" si="18"/>
        <v>0</v>
      </c>
      <c r="BA29" s="11">
        <v>30</v>
      </c>
      <c r="BB29" s="10" t="s">
        <v>59</v>
      </c>
      <c r="BC29" s="11"/>
      <c r="BD29" s="10"/>
      <c r="BE29" s="11"/>
      <c r="BF29" s="10"/>
      <c r="BG29" s="11"/>
      <c r="BH29" s="10"/>
      <c r="BI29" s="7">
        <v>2</v>
      </c>
      <c r="BJ29" s="11">
        <v>30</v>
      </c>
      <c r="BK29" s="10" t="s">
        <v>59</v>
      </c>
      <c r="BL29" s="11"/>
      <c r="BM29" s="10"/>
      <c r="BN29" s="11"/>
      <c r="BO29" s="10"/>
      <c r="BP29" s="7">
        <v>3</v>
      </c>
      <c r="BQ29" s="7">
        <f t="shared" si="19"/>
        <v>5</v>
      </c>
      <c r="BR29" s="11"/>
      <c r="BS29" s="10"/>
      <c r="BT29" s="11"/>
      <c r="BU29" s="10"/>
      <c r="BV29" s="11"/>
      <c r="BW29" s="10"/>
      <c r="BX29" s="11"/>
      <c r="BY29" s="10"/>
      <c r="BZ29" s="7"/>
      <c r="CA29" s="11"/>
      <c r="CB29" s="10"/>
      <c r="CC29" s="11"/>
      <c r="CD29" s="10"/>
      <c r="CE29" s="11"/>
      <c r="CF29" s="10"/>
      <c r="CG29" s="7"/>
      <c r="CH29" s="7">
        <f t="shared" si="20"/>
        <v>0</v>
      </c>
      <c r="CI29" s="11"/>
      <c r="CJ29" s="10"/>
      <c r="CK29" s="11"/>
      <c r="CL29" s="10"/>
      <c r="CM29" s="11"/>
      <c r="CN29" s="10"/>
      <c r="CO29" s="11"/>
      <c r="CP29" s="10"/>
      <c r="CQ29" s="7"/>
      <c r="CR29" s="11"/>
      <c r="CS29" s="10"/>
      <c r="CT29" s="11"/>
      <c r="CU29" s="10"/>
      <c r="CV29" s="11"/>
      <c r="CW29" s="10"/>
      <c r="CX29" s="7"/>
      <c r="CY29" s="7">
        <f t="shared" si="21"/>
        <v>0</v>
      </c>
      <c r="CZ29" s="11"/>
      <c r="DA29" s="10"/>
      <c r="DB29" s="11"/>
      <c r="DC29" s="10"/>
      <c r="DD29" s="11"/>
      <c r="DE29" s="10"/>
      <c r="DF29" s="11"/>
      <c r="DG29" s="10"/>
      <c r="DH29" s="7"/>
      <c r="DI29" s="11"/>
      <c r="DJ29" s="10"/>
      <c r="DK29" s="11"/>
      <c r="DL29" s="10"/>
      <c r="DM29" s="11"/>
      <c r="DN29" s="10"/>
      <c r="DO29" s="7"/>
      <c r="DP29" s="7">
        <f t="shared" si="22"/>
        <v>0</v>
      </c>
      <c r="DQ29" s="11"/>
      <c r="DR29" s="10"/>
      <c r="DS29" s="11"/>
      <c r="DT29" s="10"/>
      <c r="DU29" s="11"/>
      <c r="DV29" s="10"/>
      <c r="DW29" s="11"/>
      <c r="DX29" s="10"/>
      <c r="DY29" s="7"/>
      <c r="DZ29" s="11"/>
      <c r="EA29" s="10"/>
      <c r="EB29" s="11"/>
      <c r="EC29" s="10"/>
      <c r="ED29" s="11"/>
      <c r="EE29" s="10"/>
      <c r="EF29" s="7"/>
      <c r="EG29" s="7">
        <f t="shared" si="23"/>
        <v>0</v>
      </c>
      <c r="EH29" s="11"/>
      <c r="EI29" s="10"/>
      <c r="EJ29" s="11"/>
      <c r="EK29" s="10"/>
      <c r="EL29" s="11"/>
      <c r="EM29" s="10"/>
      <c r="EN29" s="11"/>
      <c r="EO29" s="10"/>
      <c r="EP29" s="7"/>
      <c r="EQ29" s="11"/>
      <c r="ER29" s="10"/>
      <c r="ES29" s="11"/>
      <c r="ET29" s="10"/>
      <c r="EU29" s="11"/>
      <c r="EV29" s="10"/>
      <c r="EW29" s="7"/>
      <c r="EX29" s="7">
        <f t="shared" si="24"/>
        <v>0</v>
      </c>
    </row>
    <row r="30" spans="1:154" ht="12">
      <c r="A30" s="6"/>
      <c r="B30" s="6"/>
      <c r="C30" s="6"/>
      <c r="D30" s="6" t="s">
        <v>83</v>
      </c>
      <c r="E30" s="3" t="s">
        <v>84</v>
      </c>
      <c r="F30" s="6">
        <f t="shared" si="5"/>
        <v>0</v>
      </c>
      <c r="G30" s="6">
        <f t="shared" si="6"/>
        <v>2</v>
      </c>
      <c r="H30" s="6">
        <f t="shared" si="7"/>
        <v>60</v>
      </c>
      <c r="I30" s="6">
        <f t="shared" si="8"/>
        <v>30</v>
      </c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30</v>
      </c>
      <c r="N30" s="6">
        <f t="shared" si="13"/>
        <v>0</v>
      </c>
      <c r="O30" s="6">
        <f t="shared" si="14"/>
        <v>0</v>
      </c>
      <c r="P30" s="7">
        <f t="shared" si="15"/>
        <v>5</v>
      </c>
      <c r="Q30" s="7">
        <f t="shared" si="16"/>
        <v>3</v>
      </c>
      <c r="R30" s="7">
        <v>2.5</v>
      </c>
      <c r="S30" s="11"/>
      <c r="T30" s="10"/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7"/>
      <c r="AI30" s="7">
        <f t="shared" si="17"/>
        <v>0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t="shared" si="18"/>
        <v>0</v>
      </c>
      <c r="BA30" s="11">
        <v>30</v>
      </c>
      <c r="BB30" s="10" t="s">
        <v>59</v>
      </c>
      <c r="BC30" s="11"/>
      <c r="BD30" s="10"/>
      <c r="BE30" s="11"/>
      <c r="BF30" s="10"/>
      <c r="BG30" s="11"/>
      <c r="BH30" s="10"/>
      <c r="BI30" s="7">
        <v>2</v>
      </c>
      <c r="BJ30" s="11">
        <v>30</v>
      </c>
      <c r="BK30" s="10" t="s">
        <v>59</v>
      </c>
      <c r="BL30" s="11"/>
      <c r="BM30" s="10"/>
      <c r="BN30" s="11"/>
      <c r="BO30" s="10"/>
      <c r="BP30" s="7">
        <v>3</v>
      </c>
      <c r="BQ30" s="7">
        <f t="shared" si="19"/>
        <v>5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t="shared" si="20"/>
        <v>0</v>
      </c>
      <c r="CI30" s="11"/>
      <c r="CJ30" s="10"/>
      <c r="CK30" s="11"/>
      <c r="CL30" s="10"/>
      <c r="CM30" s="11"/>
      <c r="CN30" s="10"/>
      <c r="CO30" s="11"/>
      <c r="CP30" s="10"/>
      <c r="CQ30" s="7"/>
      <c r="CR30" s="11"/>
      <c r="CS30" s="10"/>
      <c r="CT30" s="11"/>
      <c r="CU30" s="10"/>
      <c r="CV30" s="11"/>
      <c r="CW30" s="10"/>
      <c r="CX30" s="7"/>
      <c r="CY30" s="7">
        <f t="shared" si="21"/>
        <v>0</v>
      </c>
      <c r="CZ30" s="11"/>
      <c r="DA30" s="10"/>
      <c r="DB30" s="11"/>
      <c r="DC30" s="10"/>
      <c r="DD30" s="11"/>
      <c r="DE30" s="10"/>
      <c r="DF30" s="11"/>
      <c r="DG30" s="10"/>
      <c r="DH30" s="7"/>
      <c r="DI30" s="11"/>
      <c r="DJ30" s="10"/>
      <c r="DK30" s="11"/>
      <c r="DL30" s="10"/>
      <c r="DM30" s="11"/>
      <c r="DN30" s="10"/>
      <c r="DO30" s="7"/>
      <c r="DP30" s="7">
        <f t="shared" si="22"/>
        <v>0</v>
      </c>
      <c r="DQ30" s="11"/>
      <c r="DR30" s="10"/>
      <c r="DS30" s="11"/>
      <c r="DT30" s="10"/>
      <c r="DU30" s="11"/>
      <c r="DV30" s="10"/>
      <c r="DW30" s="11"/>
      <c r="DX30" s="10"/>
      <c r="DY30" s="7"/>
      <c r="DZ30" s="11"/>
      <c r="EA30" s="10"/>
      <c r="EB30" s="11"/>
      <c r="EC30" s="10"/>
      <c r="ED30" s="11"/>
      <c r="EE30" s="10"/>
      <c r="EF30" s="7"/>
      <c r="EG30" s="7">
        <f t="shared" si="23"/>
        <v>0</v>
      </c>
      <c r="EH30" s="11"/>
      <c r="EI30" s="10"/>
      <c r="EJ30" s="11"/>
      <c r="EK30" s="10"/>
      <c r="EL30" s="11"/>
      <c r="EM30" s="10"/>
      <c r="EN30" s="11"/>
      <c r="EO30" s="10"/>
      <c r="EP30" s="7"/>
      <c r="EQ30" s="11"/>
      <c r="ER30" s="10"/>
      <c r="ES30" s="11"/>
      <c r="ET30" s="10"/>
      <c r="EU30" s="11"/>
      <c r="EV30" s="10"/>
      <c r="EW30" s="7"/>
      <c r="EX30" s="7">
        <f t="shared" si="24"/>
        <v>0</v>
      </c>
    </row>
    <row r="31" spans="1:154" ht="12">
      <c r="A31" s="6"/>
      <c r="B31" s="6"/>
      <c r="C31" s="6"/>
      <c r="D31" s="6" t="s">
        <v>85</v>
      </c>
      <c r="E31" s="3" t="s">
        <v>86</v>
      </c>
      <c r="F31" s="6">
        <f t="shared" si="5"/>
        <v>1</v>
      </c>
      <c r="G31" s="6">
        <f t="shared" si="6"/>
        <v>1</v>
      </c>
      <c r="H31" s="6">
        <f t="shared" si="7"/>
        <v>60</v>
      </c>
      <c r="I31" s="6">
        <f t="shared" si="8"/>
        <v>30</v>
      </c>
      <c r="J31" s="6">
        <f t="shared" si="9"/>
        <v>0</v>
      </c>
      <c r="K31" s="6">
        <f t="shared" si="10"/>
        <v>0</v>
      </c>
      <c r="L31" s="6">
        <f t="shared" si="11"/>
        <v>0</v>
      </c>
      <c r="M31" s="6">
        <f t="shared" si="12"/>
        <v>30</v>
      </c>
      <c r="N31" s="6">
        <f t="shared" si="13"/>
        <v>0</v>
      </c>
      <c r="O31" s="6">
        <f t="shared" si="14"/>
        <v>0</v>
      </c>
      <c r="P31" s="7">
        <f t="shared" si="15"/>
        <v>5</v>
      </c>
      <c r="Q31" s="7">
        <f t="shared" si="16"/>
        <v>2</v>
      </c>
      <c r="R31" s="7">
        <v>2.6</v>
      </c>
      <c r="S31" s="11">
        <v>30</v>
      </c>
      <c r="T31" s="10" t="s">
        <v>63</v>
      </c>
      <c r="U31" s="11"/>
      <c r="V31" s="10"/>
      <c r="W31" s="11"/>
      <c r="X31" s="10"/>
      <c r="Y31" s="11"/>
      <c r="Z31" s="10"/>
      <c r="AA31" s="7">
        <v>3</v>
      </c>
      <c r="AB31" s="11">
        <v>30</v>
      </c>
      <c r="AC31" s="10" t="s">
        <v>59</v>
      </c>
      <c r="AD31" s="11"/>
      <c r="AE31" s="10"/>
      <c r="AF31" s="11"/>
      <c r="AG31" s="10"/>
      <c r="AH31" s="7">
        <v>2</v>
      </c>
      <c r="AI31" s="7">
        <f t="shared" si="17"/>
        <v>5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si="18"/>
        <v>0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19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20"/>
        <v>0</v>
      </c>
      <c r="CI31" s="11"/>
      <c r="CJ31" s="10"/>
      <c r="CK31" s="11"/>
      <c r="CL31" s="10"/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7"/>
      <c r="CY31" s="7">
        <f t="shared" si="21"/>
        <v>0</v>
      </c>
      <c r="CZ31" s="11"/>
      <c r="DA31" s="10"/>
      <c r="DB31" s="11"/>
      <c r="DC31" s="10"/>
      <c r="DD31" s="11"/>
      <c r="DE31" s="10"/>
      <c r="DF31" s="11"/>
      <c r="DG31" s="10"/>
      <c r="DH31" s="7"/>
      <c r="DI31" s="11"/>
      <c r="DJ31" s="10"/>
      <c r="DK31" s="11"/>
      <c r="DL31" s="10"/>
      <c r="DM31" s="11"/>
      <c r="DN31" s="10"/>
      <c r="DO31" s="7"/>
      <c r="DP31" s="7">
        <f t="shared" si="22"/>
        <v>0</v>
      </c>
      <c r="DQ31" s="11"/>
      <c r="DR31" s="10"/>
      <c r="DS31" s="11"/>
      <c r="DT31" s="10"/>
      <c r="DU31" s="11"/>
      <c r="DV31" s="10"/>
      <c r="DW31" s="11"/>
      <c r="DX31" s="10"/>
      <c r="DY31" s="7"/>
      <c r="DZ31" s="11"/>
      <c r="EA31" s="10"/>
      <c r="EB31" s="11"/>
      <c r="EC31" s="10"/>
      <c r="ED31" s="11"/>
      <c r="EE31" s="10"/>
      <c r="EF31" s="7"/>
      <c r="EG31" s="7">
        <f t="shared" si="23"/>
        <v>0</v>
      </c>
      <c r="EH31" s="11"/>
      <c r="EI31" s="10"/>
      <c r="EJ31" s="11"/>
      <c r="EK31" s="10"/>
      <c r="EL31" s="11"/>
      <c r="EM31" s="10"/>
      <c r="EN31" s="11"/>
      <c r="EO31" s="10"/>
      <c r="EP31" s="7"/>
      <c r="EQ31" s="11"/>
      <c r="ER31" s="10"/>
      <c r="ES31" s="11"/>
      <c r="ET31" s="10"/>
      <c r="EU31" s="11"/>
      <c r="EV31" s="10"/>
      <c r="EW31" s="7"/>
      <c r="EX31" s="7">
        <f t="shared" si="24"/>
        <v>0</v>
      </c>
    </row>
    <row r="32" spans="1:154" ht="12">
      <c r="A32" s="6"/>
      <c r="B32" s="6"/>
      <c r="C32" s="6"/>
      <c r="D32" s="6" t="s">
        <v>87</v>
      </c>
      <c r="E32" s="3" t="s">
        <v>88</v>
      </c>
      <c r="F32" s="6">
        <f t="shared" si="5"/>
        <v>1</v>
      </c>
      <c r="G32" s="6">
        <f t="shared" si="6"/>
        <v>1</v>
      </c>
      <c r="H32" s="6">
        <f t="shared" si="7"/>
        <v>60</v>
      </c>
      <c r="I32" s="6">
        <f t="shared" si="8"/>
        <v>30</v>
      </c>
      <c r="J32" s="6">
        <f t="shared" si="9"/>
        <v>0</v>
      </c>
      <c r="K32" s="6">
        <f t="shared" si="10"/>
        <v>0</v>
      </c>
      <c r="L32" s="6">
        <f t="shared" si="11"/>
        <v>0</v>
      </c>
      <c r="M32" s="6">
        <f t="shared" si="12"/>
        <v>30</v>
      </c>
      <c r="N32" s="6">
        <f t="shared" si="13"/>
        <v>0</v>
      </c>
      <c r="O32" s="6">
        <f t="shared" si="14"/>
        <v>0</v>
      </c>
      <c r="P32" s="7">
        <f t="shared" si="15"/>
        <v>4</v>
      </c>
      <c r="Q32" s="7">
        <f t="shared" si="16"/>
        <v>2</v>
      </c>
      <c r="R32" s="7">
        <v>2.6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17"/>
        <v>0</v>
      </c>
      <c r="AJ32" s="11">
        <v>30</v>
      </c>
      <c r="AK32" s="10" t="s">
        <v>63</v>
      </c>
      <c r="AL32" s="11"/>
      <c r="AM32" s="10"/>
      <c r="AN32" s="11"/>
      <c r="AO32" s="10"/>
      <c r="AP32" s="11"/>
      <c r="AQ32" s="10"/>
      <c r="AR32" s="7">
        <v>2</v>
      </c>
      <c r="AS32" s="11">
        <v>30</v>
      </c>
      <c r="AT32" s="10" t="s">
        <v>59</v>
      </c>
      <c r="AU32" s="11"/>
      <c r="AV32" s="10"/>
      <c r="AW32" s="11"/>
      <c r="AX32" s="10"/>
      <c r="AY32" s="7">
        <v>2</v>
      </c>
      <c r="AZ32" s="7">
        <f t="shared" si="18"/>
        <v>4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19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0"/>
        <v>0</v>
      </c>
      <c r="CI32" s="11"/>
      <c r="CJ32" s="10"/>
      <c r="CK32" s="11"/>
      <c r="CL32" s="10"/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7"/>
      <c r="CY32" s="7">
        <f t="shared" si="21"/>
        <v>0</v>
      </c>
      <c r="CZ32" s="11"/>
      <c r="DA32" s="10"/>
      <c r="DB32" s="11"/>
      <c r="DC32" s="10"/>
      <c r="DD32" s="11"/>
      <c r="DE32" s="10"/>
      <c r="DF32" s="11"/>
      <c r="DG32" s="10"/>
      <c r="DH32" s="7"/>
      <c r="DI32" s="11"/>
      <c r="DJ32" s="10"/>
      <c r="DK32" s="11"/>
      <c r="DL32" s="10"/>
      <c r="DM32" s="11"/>
      <c r="DN32" s="10"/>
      <c r="DO32" s="7"/>
      <c r="DP32" s="7">
        <f t="shared" si="22"/>
        <v>0</v>
      </c>
      <c r="DQ32" s="11"/>
      <c r="DR32" s="10"/>
      <c r="DS32" s="11"/>
      <c r="DT32" s="10"/>
      <c r="DU32" s="11"/>
      <c r="DV32" s="10"/>
      <c r="DW32" s="11"/>
      <c r="DX32" s="10"/>
      <c r="DY32" s="7"/>
      <c r="DZ32" s="11"/>
      <c r="EA32" s="10"/>
      <c r="EB32" s="11"/>
      <c r="EC32" s="10"/>
      <c r="ED32" s="11"/>
      <c r="EE32" s="10"/>
      <c r="EF32" s="7"/>
      <c r="EG32" s="7">
        <f t="shared" si="23"/>
        <v>0</v>
      </c>
      <c r="EH32" s="11"/>
      <c r="EI32" s="10"/>
      <c r="EJ32" s="11"/>
      <c r="EK32" s="10"/>
      <c r="EL32" s="11"/>
      <c r="EM32" s="10"/>
      <c r="EN32" s="11"/>
      <c r="EO32" s="10"/>
      <c r="EP32" s="7"/>
      <c r="EQ32" s="11"/>
      <c r="ER32" s="10"/>
      <c r="ES32" s="11"/>
      <c r="ET32" s="10"/>
      <c r="EU32" s="11"/>
      <c r="EV32" s="10"/>
      <c r="EW32" s="7"/>
      <c r="EX32" s="7">
        <f t="shared" si="24"/>
        <v>0</v>
      </c>
    </row>
    <row r="33" spans="1:154" ht="12">
      <c r="A33" s="6"/>
      <c r="B33" s="6"/>
      <c r="C33" s="6"/>
      <c r="D33" s="6" t="s">
        <v>89</v>
      </c>
      <c r="E33" s="3" t="s">
        <v>90</v>
      </c>
      <c r="F33" s="6">
        <f t="shared" si="5"/>
        <v>1</v>
      </c>
      <c r="G33" s="6">
        <f t="shared" si="6"/>
        <v>1</v>
      </c>
      <c r="H33" s="6">
        <f t="shared" si="7"/>
        <v>75</v>
      </c>
      <c r="I33" s="6">
        <f t="shared" si="8"/>
        <v>30</v>
      </c>
      <c r="J33" s="6">
        <f t="shared" si="9"/>
        <v>0</v>
      </c>
      <c r="K33" s="6">
        <f t="shared" si="10"/>
        <v>0</v>
      </c>
      <c r="L33" s="6">
        <f t="shared" si="11"/>
        <v>0</v>
      </c>
      <c r="M33" s="6">
        <f t="shared" si="12"/>
        <v>45</v>
      </c>
      <c r="N33" s="6">
        <f t="shared" si="13"/>
        <v>0</v>
      </c>
      <c r="O33" s="6">
        <f t="shared" si="14"/>
        <v>0</v>
      </c>
      <c r="P33" s="7">
        <f t="shared" si="15"/>
        <v>6</v>
      </c>
      <c r="Q33" s="7">
        <f t="shared" si="16"/>
        <v>3</v>
      </c>
      <c r="R33" s="7">
        <v>3.1</v>
      </c>
      <c r="S33" s="11">
        <v>30</v>
      </c>
      <c r="T33" s="10" t="s">
        <v>63</v>
      </c>
      <c r="U33" s="11"/>
      <c r="V33" s="10"/>
      <c r="W33" s="11"/>
      <c r="X33" s="10"/>
      <c r="Y33" s="11"/>
      <c r="Z33" s="10"/>
      <c r="AA33" s="7">
        <v>3</v>
      </c>
      <c r="AB33" s="11">
        <v>45</v>
      </c>
      <c r="AC33" s="10" t="s">
        <v>59</v>
      </c>
      <c r="AD33" s="11"/>
      <c r="AE33" s="10"/>
      <c r="AF33" s="11"/>
      <c r="AG33" s="10"/>
      <c r="AH33" s="7">
        <v>3</v>
      </c>
      <c r="AI33" s="7">
        <f t="shared" si="17"/>
        <v>6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18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19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0"/>
        <v>0</v>
      </c>
      <c r="CI33" s="11"/>
      <c r="CJ33" s="10"/>
      <c r="CK33" s="11"/>
      <c r="CL33" s="10"/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7"/>
      <c r="CY33" s="7">
        <f t="shared" si="21"/>
        <v>0</v>
      </c>
      <c r="CZ33" s="11"/>
      <c r="DA33" s="10"/>
      <c r="DB33" s="11"/>
      <c r="DC33" s="10"/>
      <c r="DD33" s="11"/>
      <c r="DE33" s="10"/>
      <c r="DF33" s="11"/>
      <c r="DG33" s="10"/>
      <c r="DH33" s="7"/>
      <c r="DI33" s="11"/>
      <c r="DJ33" s="10"/>
      <c r="DK33" s="11"/>
      <c r="DL33" s="10"/>
      <c r="DM33" s="11"/>
      <c r="DN33" s="10"/>
      <c r="DO33" s="7"/>
      <c r="DP33" s="7">
        <f t="shared" si="22"/>
        <v>0</v>
      </c>
      <c r="DQ33" s="11"/>
      <c r="DR33" s="10"/>
      <c r="DS33" s="11"/>
      <c r="DT33" s="10"/>
      <c r="DU33" s="11"/>
      <c r="DV33" s="10"/>
      <c r="DW33" s="11"/>
      <c r="DX33" s="10"/>
      <c r="DY33" s="7"/>
      <c r="DZ33" s="11"/>
      <c r="EA33" s="10"/>
      <c r="EB33" s="11"/>
      <c r="EC33" s="10"/>
      <c r="ED33" s="11"/>
      <c r="EE33" s="10"/>
      <c r="EF33" s="7"/>
      <c r="EG33" s="7">
        <f t="shared" si="23"/>
        <v>0</v>
      </c>
      <c r="EH33" s="11"/>
      <c r="EI33" s="10"/>
      <c r="EJ33" s="11"/>
      <c r="EK33" s="10"/>
      <c r="EL33" s="11"/>
      <c r="EM33" s="10"/>
      <c r="EN33" s="11"/>
      <c r="EO33" s="10"/>
      <c r="EP33" s="7"/>
      <c r="EQ33" s="11"/>
      <c r="ER33" s="10"/>
      <c r="ES33" s="11"/>
      <c r="ET33" s="10"/>
      <c r="EU33" s="11"/>
      <c r="EV33" s="10"/>
      <c r="EW33" s="7"/>
      <c r="EX33" s="7">
        <f t="shared" si="24"/>
        <v>0</v>
      </c>
    </row>
    <row r="34" spans="1:154" ht="12">
      <c r="A34" s="6"/>
      <c r="B34" s="6"/>
      <c r="C34" s="6"/>
      <c r="D34" s="6" t="s">
        <v>91</v>
      </c>
      <c r="E34" s="3" t="s">
        <v>92</v>
      </c>
      <c r="F34" s="6">
        <f t="shared" si="5"/>
        <v>0</v>
      </c>
      <c r="G34" s="6">
        <f t="shared" si="6"/>
        <v>2</v>
      </c>
      <c r="H34" s="6">
        <f t="shared" si="7"/>
        <v>60</v>
      </c>
      <c r="I34" s="6">
        <f t="shared" si="8"/>
        <v>30</v>
      </c>
      <c r="J34" s="6">
        <f t="shared" si="9"/>
        <v>30</v>
      </c>
      <c r="K34" s="6">
        <f t="shared" si="10"/>
        <v>0</v>
      </c>
      <c r="L34" s="6">
        <f t="shared" si="11"/>
        <v>0</v>
      </c>
      <c r="M34" s="6">
        <f t="shared" si="12"/>
        <v>0</v>
      </c>
      <c r="N34" s="6">
        <f t="shared" si="13"/>
        <v>0</v>
      </c>
      <c r="O34" s="6">
        <f t="shared" si="14"/>
        <v>0</v>
      </c>
      <c r="P34" s="7">
        <f t="shared" si="15"/>
        <v>5</v>
      </c>
      <c r="Q34" s="7">
        <f t="shared" si="16"/>
        <v>0</v>
      </c>
      <c r="R34" s="7">
        <v>2.4</v>
      </c>
      <c r="S34" s="11">
        <v>30</v>
      </c>
      <c r="T34" s="10" t="s">
        <v>59</v>
      </c>
      <c r="U34" s="11">
        <v>30</v>
      </c>
      <c r="V34" s="10" t="s">
        <v>59</v>
      </c>
      <c r="W34" s="11"/>
      <c r="X34" s="10"/>
      <c r="Y34" s="11"/>
      <c r="Z34" s="10"/>
      <c r="AA34" s="7">
        <v>5</v>
      </c>
      <c r="AB34" s="11"/>
      <c r="AC34" s="10"/>
      <c r="AD34" s="11"/>
      <c r="AE34" s="10"/>
      <c r="AF34" s="11"/>
      <c r="AG34" s="10"/>
      <c r="AH34" s="7"/>
      <c r="AI34" s="7">
        <f t="shared" si="17"/>
        <v>5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18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19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0"/>
        <v>0</v>
      </c>
      <c r="CI34" s="11"/>
      <c r="CJ34" s="10"/>
      <c r="CK34" s="11"/>
      <c r="CL34" s="10"/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7"/>
      <c r="CY34" s="7">
        <f t="shared" si="21"/>
        <v>0</v>
      </c>
      <c r="CZ34" s="11"/>
      <c r="DA34" s="10"/>
      <c r="DB34" s="11"/>
      <c r="DC34" s="10"/>
      <c r="DD34" s="11"/>
      <c r="DE34" s="10"/>
      <c r="DF34" s="11"/>
      <c r="DG34" s="10"/>
      <c r="DH34" s="7"/>
      <c r="DI34" s="11"/>
      <c r="DJ34" s="10"/>
      <c r="DK34" s="11"/>
      <c r="DL34" s="10"/>
      <c r="DM34" s="11"/>
      <c r="DN34" s="10"/>
      <c r="DO34" s="7"/>
      <c r="DP34" s="7">
        <f t="shared" si="22"/>
        <v>0</v>
      </c>
      <c r="DQ34" s="11"/>
      <c r="DR34" s="10"/>
      <c r="DS34" s="11"/>
      <c r="DT34" s="10"/>
      <c r="DU34" s="11"/>
      <c r="DV34" s="10"/>
      <c r="DW34" s="11"/>
      <c r="DX34" s="10"/>
      <c r="DY34" s="7"/>
      <c r="DZ34" s="11"/>
      <c r="EA34" s="10"/>
      <c r="EB34" s="11"/>
      <c r="EC34" s="10"/>
      <c r="ED34" s="11"/>
      <c r="EE34" s="10"/>
      <c r="EF34" s="7"/>
      <c r="EG34" s="7">
        <f t="shared" si="23"/>
        <v>0</v>
      </c>
      <c r="EH34" s="11"/>
      <c r="EI34" s="10"/>
      <c r="EJ34" s="11"/>
      <c r="EK34" s="10"/>
      <c r="EL34" s="11"/>
      <c r="EM34" s="10"/>
      <c r="EN34" s="11"/>
      <c r="EO34" s="10"/>
      <c r="EP34" s="7"/>
      <c r="EQ34" s="11"/>
      <c r="ER34" s="10"/>
      <c r="ES34" s="11"/>
      <c r="ET34" s="10"/>
      <c r="EU34" s="11"/>
      <c r="EV34" s="10"/>
      <c r="EW34" s="7"/>
      <c r="EX34" s="7">
        <f t="shared" si="24"/>
        <v>0</v>
      </c>
    </row>
    <row r="35" spans="1:154" ht="12">
      <c r="A35" s="6"/>
      <c r="B35" s="6"/>
      <c r="C35" s="6"/>
      <c r="D35" s="6" t="s">
        <v>93</v>
      </c>
      <c r="E35" s="3" t="s">
        <v>94</v>
      </c>
      <c r="F35" s="6">
        <f t="shared" si="5"/>
        <v>0</v>
      </c>
      <c r="G35" s="6">
        <f t="shared" si="6"/>
        <v>2</v>
      </c>
      <c r="H35" s="6">
        <f t="shared" si="7"/>
        <v>30</v>
      </c>
      <c r="I35" s="6">
        <f t="shared" si="8"/>
        <v>15</v>
      </c>
      <c r="J35" s="6">
        <f t="shared" si="9"/>
        <v>15</v>
      </c>
      <c r="K35" s="6">
        <f t="shared" si="10"/>
        <v>0</v>
      </c>
      <c r="L35" s="6">
        <f t="shared" si="11"/>
        <v>0</v>
      </c>
      <c r="M35" s="6">
        <f t="shared" si="12"/>
        <v>0</v>
      </c>
      <c r="N35" s="6">
        <f t="shared" si="13"/>
        <v>0</v>
      </c>
      <c r="O35" s="6">
        <f t="shared" si="14"/>
        <v>0</v>
      </c>
      <c r="P35" s="7">
        <f t="shared" si="15"/>
        <v>2</v>
      </c>
      <c r="Q35" s="7">
        <f t="shared" si="16"/>
        <v>0</v>
      </c>
      <c r="R35" s="7">
        <v>1.2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7"/>
        <v>0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18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19"/>
        <v>0</v>
      </c>
      <c r="BR35" s="11">
        <v>15</v>
      </c>
      <c r="BS35" s="10" t="s">
        <v>59</v>
      </c>
      <c r="BT35" s="11">
        <v>15</v>
      </c>
      <c r="BU35" s="10" t="s">
        <v>59</v>
      </c>
      <c r="BV35" s="11"/>
      <c r="BW35" s="10"/>
      <c r="BX35" s="11"/>
      <c r="BY35" s="10"/>
      <c r="BZ35" s="7">
        <v>2</v>
      </c>
      <c r="CA35" s="11"/>
      <c r="CB35" s="10"/>
      <c r="CC35" s="11"/>
      <c r="CD35" s="10"/>
      <c r="CE35" s="11"/>
      <c r="CF35" s="10"/>
      <c r="CG35" s="7"/>
      <c r="CH35" s="7">
        <f t="shared" si="20"/>
        <v>2</v>
      </c>
      <c r="CI35" s="11"/>
      <c r="CJ35" s="10"/>
      <c r="CK35" s="11"/>
      <c r="CL35" s="10"/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7"/>
      <c r="CY35" s="7">
        <f t="shared" si="21"/>
        <v>0</v>
      </c>
      <c r="CZ35" s="11"/>
      <c r="DA35" s="10"/>
      <c r="DB35" s="11"/>
      <c r="DC35" s="10"/>
      <c r="DD35" s="11"/>
      <c r="DE35" s="10"/>
      <c r="DF35" s="11"/>
      <c r="DG35" s="10"/>
      <c r="DH35" s="7"/>
      <c r="DI35" s="11"/>
      <c r="DJ35" s="10"/>
      <c r="DK35" s="11"/>
      <c r="DL35" s="10"/>
      <c r="DM35" s="11"/>
      <c r="DN35" s="10"/>
      <c r="DO35" s="7"/>
      <c r="DP35" s="7">
        <f t="shared" si="22"/>
        <v>0</v>
      </c>
      <c r="DQ35" s="11"/>
      <c r="DR35" s="10"/>
      <c r="DS35" s="11"/>
      <c r="DT35" s="10"/>
      <c r="DU35" s="11"/>
      <c r="DV35" s="10"/>
      <c r="DW35" s="11"/>
      <c r="DX35" s="10"/>
      <c r="DY35" s="7"/>
      <c r="DZ35" s="11"/>
      <c r="EA35" s="10"/>
      <c r="EB35" s="11"/>
      <c r="EC35" s="10"/>
      <c r="ED35" s="11"/>
      <c r="EE35" s="10"/>
      <c r="EF35" s="7"/>
      <c r="EG35" s="7">
        <f t="shared" si="23"/>
        <v>0</v>
      </c>
      <c r="EH35" s="11"/>
      <c r="EI35" s="10"/>
      <c r="EJ35" s="11"/>
      <c r="EK35" s="10"/>
      <c r="EL35" s="11"/>
      <c r="EM35" s="10"/>
      <c r="EN35" s="11"/>
      <c r="EO35" s="10"/>
      <c r="EP35" s="7"/>
      <c r="EQ35" s="11"/>
      <c r="ER35" s="10"/>
      <c r="ES35" s="11"/>
      <c r="ET35" s="10"/>
      <c r="EU35" s="11"/>
      <c r="EV35" s="10"/>
      <c r="EW35" s="7"/>
      <c r="EX35" s="7">
        <f t="shared" si="24"/>
        <v>0</v>
      </c>
    </row>
    <row r="36" spans="1:154" ht="12">
      <c r="A36" s="6"/>
      <c r="B36" s="6"/>
      <c r="C36" s="6"/>
      <c r="D36" s="6" t="s">
        <v>95</v>
      </c>
      <c r="E36" s="3" t="s">
        <v>96</v>
      </c>
      <c r="F36" s="6">
        <f t="shared" si="5"/>
        <v>1</v>
      </c>
      <c r="G36" s="6">
        <f t="shared" si="6"/>
        <v>1</v>
      </c>
      <c r="H36" s="6">
        <f t="shared" si="7"/>
        <v>75</v>
      </c>
      <c r="I36" s="6">
        <f t="shared" si="8"/>
        <v>30</v>
      </c>
      <c r="J36" s="6">
        <f t="shared" si="9"/>
        <v>0</v>
      </c>
      <c r="K36" s="6">
        <f t="shared" si="10"/>
        <v>0</v>
      </c>
      <c r="L36" s="6">
        <f t="shared" si="11"/>
        <v>0</v>
      </c>
      <c r="M36" s="6">
        <f t="shared" si="12"/>
        <v>45</v>
      </c>
      <c r="N36" s="6">
        <f t="shared" si="13"/>
        <v>0</v>
      </c>
      <c r="O36" s="6">
        <f t="shared" si="14"/>
        <v>0</v>
      </c>
      <c r="P36" s="7">
        <f t="shared" si="15"/>
        <v>6</v>
      </c>
      <c r="Q36" s="7">
        <f t="shared" si="16"/>
        <v>3</v>
      </c>
      <c r="R36" s="7">
        <v>3.1</v>
      </c>
      <c r="S36" s="11">
        <v>30</v>
      </c>
      <c r="T36" s="10" t="s">
        <v>63</v>
      </c>
      <c r="U36" s="11"/>
      <c r="V36" s="10"/>
      <c r="W36" s="11"/>
      <c r="X36" s="10"/>
      <c r="Y36" s="11"/>
      <c r="Z36" s="10"/>
      <c r="AA36" s="7">
        <v>3</v>
      </c>
      <c r="AB36" s="11">
        <v>45</v>
      </c>
      <c r="AC36" s="10" t="s">
        <v>59</v>
      </c>
      <c r="AD36" s="11"/>
      <c r="AE36" s="10"/>
      <c r="AF36" s="11"/>
      <c r="AG36" s="10"/>
      <c r="AH36" s="7">
        <v>3</v>
      </c>
      <c r="AI36" s="7">
        <f t="shared" si="17"/>
        <v>6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18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19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0"/>
        <v>0</v>
      </c>
      <c r="CI36" s="11"/>
      <c r="CJ36" s="10"/>
      <c r="CK36" s="11"/>
      <c r="CL36" s="10"/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7"/>
      <c r="CY36" s="7">
        <f t="shared" si="21"/>
        <v>0</v>
      </c>
      <c r="CZ36" s="11"/>
      <c r="DA36" s="10"/>
      <c r="DB36" s="11"/>
      <c r="DC36" s="10"/>
      <c r="DD36" s="11"/>
      <c r="DE36" s="10"/>
      <c r="DF36" s="11"/>
      <c r="DG36" s="10"/>
      <c r="DH36" s="7"/>
      <c r="DI36" s="11"/>
      <c r="DJ36" s="10"/>
      <c r="DK36" s="11"/>
      <c r="DL36" s="10"/>
      <c r="DM36" s="11"/>
      <c r="DN36" s="10"/>
      <c r="DO36" s="7"/>
      <c r="DP36" s="7">
        <f t="shared" si="22"/>
        <v>0</v>
      </c>
      <c r="DQ36" s="11"/>
      <c r="DR36" s="10"/>
      <c r="DS36" s="11"/>
      <c r="DT36" s="10"/>
      <c r="DU36" s="11"/>
      <c r="DV36" s="10"/>
      <c r="DW36" s="11"/>
      <c r="DX36" s="10"/>
      <c r="DY36" s="7"/>
      <c r="DZ36" s="11"/>
      <c r="EA36" s="10"/>
      <c r="EB36" s="11"/>
      <c r="EC36" s="10"/>
      <c r="ED36" s="11"/>
      <c r="EE36" s="10"/>
      <c r="EF36" s="7"/>
      <c r="EG36" s="7">
        <f t="shared" si="23"/>
        <v>0</v>
      </c>
      <c r="EH36" s="11"/>
      <c r="EI36" s="10"/>
      <c r="EJ36" s="11"/>
      <c r="EK36" s="10"/>
      <c r="EL36" s="11"/>
      <c r="EM36" s="10"/>
      <c r="EN36" s="11"/>
      <c r="EO36" s="10"/>
      <c r="EP36" s="7"/>
      <c r="EQ36" s="11"/>
      <c r="ER36" s="10"/>
      <c r="ES36" s="11"/>
      <c r="ET36" s="10"/>
      <c r="EU36" s="11"/>
      <c r="EV36" s="10"/>
      <c r="EW36" s="7"/>
      <c r="EX36" s="7">
        <f t="shared" si="24"/>
        <v>0</v>
      </c>
    </row>
    <row r="37" spans="1:154" ht="12">
      <c r="A37" s="6"/>
      <c r="B37" s="6"/>
      <c r="C37" s="6"/>
      <c r="D37" s="6" t="s">
        <v>97</v>
      </c>
      <c r="E37" s="3" t="s">
        <v>98</v>
      </c>
      <c r="F37" s="6">
        <f t="shared" si="5"/>
        <v>1</v>
      </c>
      <c r="G37" s="6">
        <f t="shared" si="6"/>
        <v>1</v>
      </c>
      <c r="H37" s="6">
        <f t="shared" si="7"/>
        <v>45</v>
      </c>
      <c r="I37" s="6">
        <f t="shared" si="8"/>
        <v>15</v>
      </c>
      <c r="J37" s="6">
        <f t="shared" si="9"/>
        <v>0</v>
      </c>
      <c r="K37" s="6">
        <f t="shared" si="10"/>
        <v>0</v>
      </c>
      <c r="L37" s="6">
        <f t="shared" si="11"/>
        <v>0</v>
      </c>
      <c r="M37" s="6">
        <f t="shared" si="12"/>
        <v>30</v>
      </c>
      <c r="N37" s="6">
        <f t="shared" si="13"/>
        <v>0</v>
      </c>
      <c r="O37" s="6">
        <f t="shared" si="14"/>
        <v>0</v>
      </c>
      <c r="P37" s="7">
        <f t="shared" si="15"/>
        <v>4</v>
      </c>
      <c r="Q37" s="7">
        <f t="shared" si="16"/>
        <v>2</v>
      </c>
      <c r="R37" s="7">
        <v>1.9</v>
      </c>
      <c r="S37" s="11"/>
      <c r="T37" s="10"/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7"/>
      <c r="AI37" s="7">
        <f t="shared" si="17"/>
        <v>0</v>
      </c>
      <c r="AJ37" s="11">
        <v>15</v>
      </c>
      <c r="AK37" s="10" t="s">
        <v>63</v>
      </c>
      <c r="AL37" s="11"/>
      <c r="AM37" s="10"/>
      <c r="AN37" s="11"/>
      <c r="AO37" s="10"/>
      <c r="AP37" s="11"/>
      <c r="AQ37" s="10"/>
      <c r="AR37" s="7">
        <v>2</v>
      </c>
      <c r="AS37" s="11">
        <v>30</v>
      </c>
      <c r="AT37" s="10" t="s">
        <v>59</v>
      </c>
      <c r="AU37" s="11"/>
      <c r="AV37" s="10"/>
      <c r="AW37" s="11"/>
      <c r="AX37" s="10"/>
      <c r="AY37" s="7">
        <v>2</v>
      </c>
      <c r="AZ37" s="7">
        <f t="shared" si="18"/>
        <v>4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19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20"/>
        <v>0</v>
      </c>
      <c r="CI37" s="11"/>
      <c r="CJ37" s="10"/>
      <c r="CK37" s="11"/>
      <c r="CL37" s="10"/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7"/>
      <c r="CY37" s="7">
        <f t="shared" si="21"/>
        <v>0</v>
      </c>
      <c r="CZ37" s="11"/>
      <c r="DA37" s="10"/>
      <c r="DB37" s="11"/>
      <c r="DC37" s="10"/>
      <c r="DD37" s="11"/>
      <c r="DE37" s="10"/>
      <c r="DF37" s="11"/>
      <c r="DG37" s="10"/>
      <c r="DH37" s="7"/>
      <c r="DI37" s="11"/>
      <c r="DJ37" s="10"/>
      <c r="DK37" s="11"/>
      <c r="DL37" s="10"/>
      <c r="DM37" s="11"/>
      <c r="DN37" s="10"/>
      <c r="DO37" s="7"/>
      <c r="DP37" s="7">
        <f t="shared" si="22"/>
        <v>0</v>
      </c>
      <c r="DQ37" s="11"/>
      <c r="DR37" s="10"/>
      <c r="DS37" s="11"/>
      <c r="DT37" s="10"/>
      <c r="DU37" s="11"/>
      <c r="DV37" s="10"/>
      <c r="DW37" s="11"/>
      <c r="DX37" s="10"/>
      <c r="DY37" s="7"/>
      <c r="DZ37" s="11"/>
      <c r="EA37" s="10"/>
      <c r="EB37" s="11"/>
      <c r="EC37" s="10"/>
      <c r="ED37" s="11"/>
      <c r="EE37" s="10"/>
      <c r="EF37" s="7"/>
      <c r="EG37" s="7">
        <f t="shared" si="23"/>
        <v>0</v>
      </c>
      <c r="EH37" s="11"/>
      <c r="EI37" s="10"/>
      <c r="EJ37" s="11"/>
      <c r="EK37" s="10"/>
      <c r="EL37" s="11"/>
      <c r="EM37" s="10"/>
      <c r="EN37" s="11"/>
      <c r="EO37" s="10"/>
      <c r="EP37" s="7"/>
      <c r="EQ37" s="11"/>
      <c r="ER37" s="10"/>
      <c r="ES37" s="11"/>
      <c r="ET37" s="10"/>
      <c r="EU37" s="11"/>
      <c r="EV37" s="10"/>
      <c r="EW37" s="7"/>
      <c r="EX37" s="7">
        <f t="shared" si="24"/>
        <v>0</v>
      </c>
    </row>
    <row r="38" spans="1:154" ht="12">
      <c r="A38" s="6"/>
      <c r="B38" s="6"/>
      <c r="C38" s="6"/>
      <c r="D38" s="6" t="s">
        <v>99</v>
      </c>
      <c r="E38" s="3" t="s">
        <v>100</v>
      </c>
      <c r="F38" s="6">
        <f t="shared" si="5"/>
        <v>1</v>
      </c>
      <c r="G38" s="6">
        <f t="shared" si="6"/>
        <v>1</v>
      </c>
      <c r="H38" s="6">
        <f t="shared" si="7"/>
        <v>75</v>
      </c>
      <c r="I38" s="6">
        <f t="shared" si="8"/>
        <v>30</v>
      </c>
      <c r="J38" s="6">
        <f t="shared" si="9"/>
        <v>0</v>
      </c>
      <c r="K38" s="6">
        <f t="shared" si="10"/>
        <v>0</v>
      </c>
      <c r="L38" s="6">
        <f t="shared" si="11"/>
        <v>0</v>
      </c>
      <c r="M38" s="6">
        <f t="shared" si="12"/>
        <v>45</v>
      </c>
      <c r="N38" s="6">
        <f t="shared" si="13"/>
        <v>0</v>
      </c>
      <c r="O38" s="6">
        <f t="shared" si="14"/>
        <v>0</v>
      </c>
      <c r="P38" s="7">
        <f t="shared" si="15"/>
        <v>4</v>
      </c>
      <c r="Q38" s="7">
        <f t="shared" si="16"/>
        <v>2</v>
      </c>
      <c r="R38" s="7">
        <v>3.1</v>
      </c>
      <c r="S38" s="11"/>
      <c r="T38" s="10"/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7"/>
      <c r="AI38" s="7">
        <f t="shared" si="17"/>
        <v>0</v>
      </c>
      <c r="AJ38" s="11">
        <v>30</v>
      </c>
      <c r="AK38" s="10" t="s">
        <v>63</v>
      </c>
      <c r="AL38" s="11"/>
      <c r="AM38" s="10"/>
      <c r="AN38" s="11"/>
      <c r="AO38" s="10"/>
      <c r="AP38" s="11"/>
      <c r="AQ38" s="10"/>
      <c r="AR38" s="7">
        <v>2</v>
      </c>
      <c r="AS38" s="11">
        <v>45</v>
      </c>
      <c r="AT38" s="10" t="s">
        <v>59</v>
      </c>
      <c r="AU38" s="11"/>
      <c r="AV38" s="10"/>
      <c r="AW38" s="11"/>
      <c r="AX38" s="10"/>
      <c r="AY38" s="7">
        <v>2</v>
      </c>
      <c r="AZ38" s="7">
        <f t="shared" si="18"/>
        <v>4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19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20"/>
        <v>0</v>
      </c>
      <c r="CI38" s="11"/>
      <c r="CJ38" s="10"/>
      <c r="CK38" s="11"/>
      <c r="CL38" s="10"/>
      <c r="CM38" s="11"/>
      <c r="CN38" s="10"/>
      <c r="CO38" s="11"/>
      <c r="CP38" s="10"/>
      <c r="CQ38" s="7"/>
      <c r="CR38" s="11"/>
      <c r="CS38" s="10"/>
      <c r="CT38" s="11"/>
      <c r="CU38" s="10"/>
      <c r="CV38" s="11"/>
      <c r="CW38" s="10"/>
      <c r="CX38" s="7"/>
      <c r="CY38" s="7">
        <f t="shared" si="21"/>
        <v>0</v>
      </c>
      <c r="CZ38" s="11"/>
      <c r="DA38" s="10"/>
      <c r="DB38" s="11"/>
      <c r="DC38" s="10"/>
      <c r="DD38" s="11"/>
      <c r="DE38" s="10"/>
      <c r="DF38" s="11"/>
      <c r="DG38" s="10"/>
      <c r="DH38" s="7"/>
      <c r="DI38" s="11"/>
      <c r="DJ38" s="10"/>
      <c r="DK38" s="11"/>
      <c r="DL38" s="10"/>
      <c r="DM38" s="11"/>
      <c r="DN38" s="10"/>
      <c r="DO38" s="7"/>
      <c r="DP38" s="7">
        <f t="shared" si="22"/>
        <v>0</v>
      </c>
      <c r="DQ38" s="11"/>
      <c r="DR38" s="10"/>
      <c r="DS38" s="11"/>
      <c r="DT38" s="10"/>
      <c r="DU38" s="11"/>
      <c r="DV38" s="10"/>
      <c r="DW38" s="11"/>
      <c r="DX38" s="10"/>
      <c r="DY38" s="7"/>
      <c r="DZ38" s="11"/>
      <c r="EA38" s="10"/>
      <c r="EB38" s="11"/>
      <c r="EC38" s="10"/>
      <c r="ED38" s="11"/>
      <c r="EE38" s="10"/>
      <c r="EF38" s="7"/>
      <c r="EG38" s="7">
        <f t="shared" si="23"/>
        <v>0</v>
      </c>
      <c r="EH38" s="11"/>
      <c r="EI38" s="10"/>
      <c r="EJ38" s="11"/>
      <c r="EK38" s="10"/>
      <c r="EL38" s="11"/>
      <c r="EM38" s="10"/>
      <c r="EN38" s="11"/>
      <c r="EO38" s="10"/>
      <c r="EP38" s="7"/>
      <c r="EQ38" s="11"/>
      <c r="ER38" s="10"/>
      <c r="ES38" s="11"/>
      <c r="ET38" s="10"/>
      <c r="EU38" s="11"/>
      <c r="EV38" s="10"/>
      <c r="EW38" s="7"/>
      <c r="EX38" s="7">
        <f t="shared" si="24"/>
        <v>0</v>
      </c>
    </row>
    <row r="39" spans="1:154" ht="15.75" customHeight="1">
      <c r="A39" s="6"/>
      <c r="B39" s="6"/>
      <c r="C39" s="6"/>
      <c r="D39" s="6"/>
      <c r="E39" s="6" t="s">
        <v>69</v>
      </c>
      <c r="F39" s="6">
        <f aca="true" t="shared" si="25" ref="F39:AK39">SUM(F24:F38)</f>
        <v>8</v>
      </c>
      <c r="G39" s="6">
        <f t="shared" si="25"/>
        <v>21</v>
      </c>
      <c r="H39" s="6">
        <f t="shared" si="25"/>
        <v>885</v>
      </c>
      <c r="I39" s="6">
        <f t="shared" si="25"/>
        <v>420</v>
      </c>
      <c r="J39" s="6">
        <f t="shared" si="25"/>
        <v>75</v>
      </c>
      <c r="K39" s="6">
        <f t="shared" si="25"/>
        <v>0</v>
      </c>
      <c r="L39" s="6">
        <f t="shared" si="25"/>
        <v>0</v>
      </c>
      <c r="M39" s="6">
        <f t="shared" si="25"/>
        <v>390</v>
      </c>
      <c r="N39" s="6">
        <f t="shared" si="25"/>
        <v>0</v>
      </c>
      <c r="O39" s="6">
        <f t="shared" si="25"/>
        <v>0</v>
      </c>
      <c r="P39" s="7">
        <f t="shared" si="25"/>
        <v>65</v>
      </c>
      <c r="Q39" s="7">
        <f t="shared" si="25"/>
        <v>27</v>
      </c>
      <c r="R39" s="7">
        <f t="shared" si="25"/>
        <v>36.900000000000006</v>
      </c>
      <c r="S39" s="11">
        <f t="shared" si="25"/>
        <v>150</v>
      </c>
      <c r="T39" s="10">
        <f t="shared" si="25"/>
        <v>0</v>
      </c>
      <c r="U39" s="11">
        <f t="shared" si="25"/>
        <v>60</v>
      </c>
      <c r="V39" s="10">
        <f t="shared" si="25"/>
        <v>0</v>
      </c>
      <c r="W39" s="11">
        <f t="shared" si="25"/>
        <v>0</v>
      </c>
      <c r="X39" s="10">
        <f t="shared" si="25"/>
        <v>0</v>
      </c>
      <c r="Y39" s="11">
        <f t="shared" si="25"/>
        <v>0</v>
      </c>
      <c r="Z39" s="10">
        <f t="shared" si="25"/>
        <v>0</v>
      </c>
      <c r="AA39" s="7">
        <f t="shared" si="25"/>
        <v>18</v>
      </c>
      <c r="AB39" s="11">
        <f t="shared" si="25"/>
        <v>120</v>
      </c>
      <c r="AC39" s="10">
        <f t="shared" si="25"/>
        <v>0</v>
      </c>
      <c r="AD39" s="11">
        <f t="shared" si="25"/>
        <v>0</v>
      </c>
      <c r="AE39" s="10">
        <f t="shared" si="25"/>
        <v>0</v>
      </c>
      <c r="AF39" s="11">
        <f t="shared" si="25"/>
        <v>0</v>
      </c>
      <c r="AG39" s="10">
        <f t="shared" si="25"/>
        <v>0</v>
      </c>
      <c r="AH39" s="7">
        <f t="shared" si="25"/>
        <v>8</v>
      </c>
      <c r="AI39" s="7">
        <f t="shared" si="25"/>
        <v>26</v>
      </c>
      <c r="AJ39" s="11">
        <f t="shared" si="25"/>
        <v>195</v>
      </c>
      <c r="AK39" s="10">
        <f t="shared" si="25"/>
        <v>0</v>
      </c>
      <c r="AL39" s="11">
        <f aca="true" t="shared" si="26" ref="AL39:BQ39">SUM(AL24:AL38)</f>
        <v>0</v>
      </c>
      <c r="AM39" s="10">
        <f t="shared" si="26"/>
        <v>0</v>
      </c>
      <c r="AN39" s="11">
        <f t="shared" si="26"/>
        <v>0</v>
      </c>
      <c r="AO39" s="10">
        <f t="shared" si="26"/>
        <v>0</v>
      </c>
      <c r="AP39" s="11">
        <f t="shared" si="26"/>
        <v>0</v>
      </c>
      <c r="AQ39" s="10">
        <f t="shared" si="26"/>
        <v>0</v>
      </c>
      <c r="AR39" s="7">
        <f t="shared" si="26"/>
        <v>14</v>
      </c>
      <c r="AS39" s="11">
        <f t="shared" si="26"/>
        <v>210</v>
      </c>
      <c r="AT39" s="10">
        <f t="shared" si="26"/>
        <v>0</v>
      </c>
      <c r="AU39" s="11">
        <f t="shared" si="26"/>
        <v>0</v>
      </c>
      <c r="AV39" s="10">
        <f t="shared" si="26"/>
        <v>0</v>
      </c>
      <c r="AW39" s="11">
        <f t="shared" si="26"/>
        <v>0</v>
      </c>
      <c r="AX39" s="10">
        <f t="shared" si="26"/>
        <v>0</v>
      </c>
      <c r="AY39" s="7">
        <f t="shared" si="26"/>
        <v>13</v>
      </c>
      <c r="AZ39" s="7">
        <f t="shared" si="26"/>
        <v>27</v>
      </c>
      <c r="BA39" s="11">
        <f t="shared" si="26"/>
        <v>60</v>
      </c>
      <c r="BB39" s="10">
        <f t="shared" si="26"/>
        <v>0</v>
      </c>
      <c r="BC39" s="11">
        <f t="shared" si="26"/>
        <v>0</v>
      </c>
      <c r="BD39" s="10">
        <f t="shared" si="26"/>
        <v>0</v>
      </c>
      <c r="BE39" s="11">
        <f t="shared" si="26"/>
        <v>0</v>
      </c>
      <c r="BF39" s="10">
        <f t="shared" si="26"/>
        <v>0</v>
      </c>
      <c r="BG39" s="11">
        <f t="shared" si="26"/>
        <v>0</v>
      </c>
      <c r="BH39" s="10">
        <f t="shared" si="26"/>
        <v>0</v>
      </c>
      <c r="BI39" s="7">
        <f t="shared" si="26"/>
        <v>4</v>
      </c>
      <c r="BJ39" s="11">
        <f t="shared" si="26"/>
        <v>60</v>
      </c>
      <c r="BK39" s="10">
        <f t="shared" si="26"/>
        <v>0</v>
      </c>
      <c r="BL39" s="11">
        <f t="shared" si="26"/>
        <v>0</v>
      </c>
      <c r="BM39" s="10">
        <f t="shared" si="26"/>
        <v>0</v>
      </c>
      <c r="BN39" s="11">
        <f t="shared" si="26"/>
        <v>0</v>
      </c>
      <c r="BO39" s="10">
        <f t="shared" si="26"/>
        <v>0</v>
      </c>
      <c r="BP39" s="7">
        <f t="shared" si="26"/>
        <v>6</v>
      </c>
      <c r="BQ39" s="7">
        <f t="shared" si="26"/>
        <v>10</v>
      </c>
      <c r="BR39" s="11">
        <f aca="true" t="shared" si="27" ref="BR39:CW39">SUM(BR24:BR38)</f>
        <v>15</v>
      </c>
      <c r="BS39" s="10">
        <f t="shared" si="27"/>
        <v>0</v>
      </c>
      <c r="BT39" s="11">
        <f t="shared" si="27"/>
        <v>15</v>
      </c>
      <c r="BU39" s="10">
        <f t="shared" si="27"/>
        <v>0</v>
      </c>
      <c r="BV39" s="11">
        <f t="shared" si="27"/>
        <v>0</v>
      </c>
      <c r="BW39" s="10">
        <f t="shared" si="27"/>
        <v>0</v>
      </c>
      <c r="BX39" s="11">
        <f t="shared" si="27"/>
        <v>0</v>
      </c>
      <c r="BY39" s="10">
        <f t="shared" si="27"/>
        <v>0</v>
      </c>
      <c r="BZ39" s="7">
        <f t="shared" si="27"/>
        <v>2</v>
      </c>
      <c r="CA39" s="11">
        <f t="shared" si="27"/>
        <v>0</v>
      </c>
      <c r="CB39" s="10">
        <f t="shared" si="27"/>
        <v>0</v>
      </c>
      <c r="CC39" s="11">
        <f t="shared" si="27"/>
        <v>0</v>
      </c>
      <c r="CD39" s="10">
        <f t="shared" si="27"/>
        <v>0</v>
      </c>
      <c r="CE39" s="11">
        <f t="shared" si="27"/>
        <v>0</v>
      </c>
      <c r="CF39" s="10">
        <f t="shared" si="27"/>
        <v>0</v>
      </c>
      <c r="CG39" s="7">
        <f t="shared" si="27"/>
        <v>0</v>
      </c>
      <c r="CH39" s="7">
        <f t="shared" si="27"/>
        <v>2</v>
      </c>
      <c r="CI39" s="11">
        <f t="shared" si="27"/>
        <v>0</v>
      </c>
      <c r="CJ39" s="10">
        <f t="shared" si="27"/>
        <v>0</v>
      </c>
      <c r="CK39" s="11">
        <f t="shared" si="27"/>
        <v>0</v>
      </c>
      <c r="CL39" s="10">
        <f t="shared" si="27"/>
        <v>0</v>
      </c>
      <c r="CM39" s="11">
        <f t="shared" si="27"/>
        <v>0</v>
      </c>
      <c r="CN39" s="10">
        <f t="shared" si="27"/>
        <v>0</v>
      </c>
      <c r="CO39" s="11">
        <f t="shared" si="27"/>
        <v>0</v>
      </c>
      <c r="CP39" s="10">
        <f t="shared" si="27"/>
        <v>0</v>
      </c>
      <c r="CQ39" s="7">
        <f t="shared" si="27"/>
        <v>0</v>
      </c>
      <c r="CR39" s="11">
        <f t="shared" si="27"/>
        <v>0</v>
      </c>
      <c r="CS39" s="10">
        <f t="shared" si="27"/>
        <v>0</v>
      </c>
      <c r="CT39" s="11">
        <f t="shared" si="27"/>
        <v>0</v>
      </c>
      <c r="CU39" s="10">
        <f t="shared" si="27"/>
        <v>0</v>
      </c>
      <c r="CV39" s="11">
        <f t="shared" si="27"/>
        <v>0</v>
      </c>
      <c r="CW39" s="10">
        <f t="shared" si="27"/>
        <v>0</v>
      </c>
      <c r="CX39" s="7">
        <f aca="true" t="shared" si="28" ref="CX39:EC39">SUM(CX24:CX38)</f>
        <v>0</v>
      </c>
      <c r="CY39" s="7">
        <f t="shared" si="28"/>
        <v>0</v>
      </c>
      <c r="CZ39" s="11">
        <f t="shared" si="28"/>
        <v>0</v>
      </c>
      <c r="DA39" s="10">
        <f t="shared" si="28"/>
        <v>0</v>
      </c>
      <c r="DB39" s="11">
        <f t="shared" si="28"/>
        <v>0</v>
      </c>
      <c r="DC39" s="10">
        <f t="shared" si="28"/>
        <v>0</v>
      </c>
      <c r="DD39" s="11">
        <f t="shared" si="28"/>
        <v>0</v>
      </c>
      <c r="DE39" s="10">
        <f t="shared" si="28"/>
        <v>0</v>
      </c>
      <c r="DF39" s="11">
        <f t="shared" si="28"/>
        <v>0</v>
      </c>
      <c r="DG39" s="10">
        <f t="shared" si="28"/>
        <v>0</v>
      </c>
      <c r="DH39" s="7">
        <f t="shared" si="28"/>
        <v>0</v>
      </c>
      <c r="DI39" s="11">
        <f t="shared" si="28"/>
        <v>0</v>
      </c>
      <c r="DJ39" s="10">
        <f t="shared" si="28"/>
        <v>0</v>
      </c>
      <c r="DK39" s="11">
        <f t="shared" si="28"/>
        <v>0</v>
      </c>
      <c r="DL39" s="10">
        <f t="shared" si="28"/>
        <v>0</v>
      </c>
      <c r="DM39" s="11">
        <f t="shared" si="28"/>
        <v>0</v>
      </c>
      <c r="DN39" s="10">
        <f t="shared" si="28"/>
        <v>0</v>
      </c>
      <c r="DO39" s="7">
        <f t="shared" si="28"/>
        <v>0</v>
      </c>
      <c r="DP39" s="7">
        <f t="shared" si="28"/>
        <v>0</v>
      </c>
      <c r="DQ39" s="11">
        <f t="shared" si="28"/>
        <v>0</v>
      </c>
      <c r="DR39" s="10">
        <f t="shared" si="28"/>
        <v>0</v>
      </c>
      <c r="DS39" s="11">
        <f t="shared" si="28"/>
        <v>0</v>
      </c>
      <c r="DT39" s="10">
        <f t="shared" si="28"/>
        <v>0</v>
      </c>
      <c r="DU39" s="11">
        <f t="shared" si="28"/>
        <v>0</v>
      </c>
      <c r="DV39" s="10">
        <f t="shared" si="28"/>
        <v>0</v>
      </c>
      <c r="DW39" s="11">
        <f t="shared" si="28"/>
        <v>0</v>
      </c>
      <c r="DX39" s="10">
        <f t="shared" si="28"/>
        <v>0</v>
      </c>
      <c r="DY39" s="7">
        <f t="shared" si="28"/>
        <v>0</v>
      </c>
      <c r="DZ39" s="11">
        <f t="shared" si="28"/>
        <v>0</v>
      </c>
      <c r="EA39" s="10">
        <f t="shared" si="28"/>
        <v>0</v>
      </c>
      <c r="EB39" s="11">
        <f t="shared" si="28"/>
        <v>0</v>
      </c>
      <c r="EC39" s="10">
        <f t="shared" si="28"/>
        <v>0</v>
      </c>
      <c r="ED39" s="11">
        <f aca="true" t="shared" si="29" ref="ED39:EX39">SUM(ED24:ED38)</f>
        <v>0</v>
      </c>
      <c r="EE39" s="10">
        <f t="shared" si="29"/>
        <v>0</v>
      </c>
      <c r="EF39" s="7">
        <f t="shared" si="29"/>
        <v>0</v>
      </c>
      <c r="EG39" s="7">
        <f t="shared" si="29"/>
        <v>0</v>
      </c>
      <c r="EH39" s="11">
        <f t="shared" si="29"/>
        <v>0</v>
      </c>
      <c r="EI39" s="10">
        <f t="shared" si="29"/>
        <v>0</v>
      </c>
      <c r="EJ39" s="11">
        <f t="shared" si="29"/>
        <v>0</v>
      </c>
      <c r="EK39" s="10">
        <f t="shared" si="29"/>
        <v>0</v>
      </c>
      <c r="EL39" s="11">
        <f t="shared" si="29"/>
        <v>0</v>
      </c>
      <c r="EM39" s="10">
        <f t="shared" si="29"/>
        <v>0</v>
      </c>
      <c r="EN39" s="11">
        <f t="shared" si="29"/>
        <v>0</v>
      </c>
      <c r="EO39" s="10">
        <f t="shared" si="29"/>
        <v>0</v>
      </c>
      <c r="EP39" s="7">
        <f t="shared" si="29"/>
        <v>0</v>
      </c>
      <c r="EQ39" s="11">
        <f t="shared" si="29"/>
        <v>0</v>
      </c>
      <c r="ER39" s="10">
        <f t="shared" si="29"/>
        <v>0</v>
      </c>
      <c r="ES39" s="11">
        <f t="shared" si="29"/>
        <v>0</v>
      </c>
      <c r="ET39" s="10">
        <f t="shared" si="29"/>
        <v>0</v>
      </c>
      <c r="EU39" s="11">
        <f t="shared" si="29"/>
        <v>0</v>
      </c>
      <c r="EV39" s="10">
        <f t="shared" si="29"/>
        <v>0</v>
      </c>
      <c r="EW39" s="7">
        <f t="shared" si="29"/>
        <v>0</v>
      </c>
      <c r="EX39" s="7">
        <f t="shared" si="29"/>
        <v>0</v>
      </c>
    </row>
    <row r="40" spans="1:154" ht="19.5" customHeight="1">
      <c r="A40" s="19" t="s">
        <v>101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9"/>
      <c r="EX40" s="15"/>
    </row>
    <row r="41" spans="1:154" ht="12">
      <c r="A41" s="6"/>
      <c r="B41" s="6"/>
      <c r="C41" s="6"/>
      <c r="D41" s="6" t="s">
        <v>102</v>
      </c>
      <c r="E41" s="3" t="s">
        <v>103</v>
      </c>
      <c r="F41" s="6">
        <f aca="true" t="shared" si="30" ref="F41:F52">COUNTIF(S41:EV41,"e")</f>
        <v>1</v>
      </c>
      <c r="G41" s="6">
        <f aca="true" t="shared" si="31" ref="G41:G52">COUNTIF(S41:EV41,"z")</f>
        <v>1</v>
      </c>
      <c r="H41" s="6">
        <f aca="true" t="shared" si="32" ref="H41:H52">SUM(I41:O41)</f>
        <v>75</v>
      </c>
      <c r="I41" s="6">
        <f aca="true" t="shared" si="33" ref="I41:I52">S41+AJ41+BA41+BR41+CI41+CZ41+DQ41+EH41</f>
        <v>30</v>
      </c>
      <c r="J41" s="6">
        <f aca="true" t="shared" si="34" ref="J41:J52">U41+AL41+BC41+BT41+CK41+DB41+DS41+EJ41</f>
        <v>0</v>
      </c>
      <c r="K41" s="6">
        <f aca="true" t="shared" si="35" ref="K41:K52">W41+AN41+BE41+BV41+CM41+DD41+DU41+EL41</f>
        <v>0</v>
      </c>
      <c r="L41" s="6">
        <f aca="true" t="shared" si="36" ref="L41:L52">Y41+AP41+BG41+BX41+CO41+DF41+DW41+EN41</f>
        <v>0</v>
      </c>
      <c r="M41" s="6">
        <f aca="true" t="shared" si="37" ref="M41:M52">AB41+AS41+BJ41+CA41+CR41+DI41+DZ41+EQ41</f>
        <v>45</v>
      </c>
      <c r="N41" s="6">
        <f aca="true" t="shared" si="38" ref="N41:N52">AD41+AU41+BL41+CC41+CT41+DK41+EB41+ES41</f>
        <v>0</v>
      </c>
      <c r="O41" s="6">
        <f aca="true" t="shared" si="39" ref="O41:O52">AF41+AW41+BN41+CE41+CV41+DM41+ED41+EU41</f>
        <v>0</v>
      </c>
      <c r="P41" s="7">
        <f aca="true" t="shared" si="40" ref="P41:P52">AI41+AZ41+BQ41+CH41+CY41+DP41+EG41+EX41</f>
        <v>5</v>
      </c>
      <c r="Q41" s="7">
        <f aca="true" t="shared" si="41" ref="Q41:Q52">AH41+AY41+BP41+CG41+CX41+DO41+EF41+EW41</f>
        <v>3</v>
      </c>
      <c r="R41" s="7">
        <v>3.1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aca="true" t="shared" si="42" ref="AI41:AI52">AA41+AH41</f>
        <v>0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aca="true" t="shared" si="43" ref="AZ41:AZ52">AR41+AY41</f>
        <v>0</v>
      </c>
      <c r="BA41" s="11">
        <v>30</v>
      </c>
      <c r="BB41" s="10" t="s">
        <v>63</v>
      </c>
      <c r="BC41" s="11"/>
      <c r="BD41" s="10"/>
      <c r="BE41" s="11"/>
      <c r="BF41" s="10"/>
      <c r="BG41" s="11"/>
      <c r="BH41" s="10"/>
      <c r="BI41" s="7">
        <v>2</v>
      </c>
      <c r="BJ41" s="11">
        <v>45</v>
      </c>
      <c r="BK41" s="10" t="s">
        <v>59</v>
      </c>
      <c r="BL41" s="11"/>
      <c r="BM41" s="10"/>
      <c r="BN41" s="11"/>
      <c r="BO41" s="10"/>
      <c r="BP41" s="7">
        <v>3</v>
      </c>
      <c r="BQ41" s="7">
        <f aca="true" t="shared" si="44" ref="BQ41:BQ52">BI41+BP41</f>
        <v>5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aca="true" t="shared" si="45" ref="CH41:CH52">BZ41+CG41</f>
        <v>0</v>
      </c>
      <c r="CI41" s="11"/>
      <c r="CJ41" s="10"/>
      <c r="CK41" s="11"/>
      <c r="CL41" s="10"/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7"/>
      <c r="CY41" s="7">
        <f aca="true" t="shared" si="46" ref="CY41:CY52">CQ41+CX41</f>
        <v>0</v>
      </c>
      <c r="CZ41" s="11"/>
      <c r="DA41" s="10"/>
      <c r="DB41" s="11"/>
      <c r="DC41" s="10"/>
      <c r="DD41" s="11"/>
      <c r="DE41" s="10"/>
      <c r="DF41" s="11"/>
      <c r="DG41" s="10"/>
      <c r="DH41" s="7"/>
      <c r="DI41" s="11"/>
      <c r="DJ41" s="10"/>
      <c r="DK41" s="11"/>
      <c r="DL41" s="10"/>
      <c r="DM41" s="11"/>
      <c r="DN41" s="10"/>
      <c r="DO41" s="7"/>
      <c r="DP41" s="7">
        <f aca="true" t="shared" si="47" ref="DP41:DP52">DH41+DO41</f>
        <v>0</v>
      </c>
      <c r="DQ41" s="11"/>
      <c r="DR41" s="10"/>
      <c r="DS41" s="11"/>
      <c r="DT41" s="10"/>
      <c r="DU41" s="11"/>
      <c r="DV41" s="10"/>
      <c r="DW41" s="11"/>
      <c r="DX41" s="10"/>
      <c r="DY41" s="7"/>
      <c r="DZ41" s="11"/>
      <c r="EA41" s="10"/>
      <c r="EB41" s="11"/>
      <c r="EC41" s="10"/>
      <c r="ED41" s="11"/>
      <c r="EE41" s="10"/>
      <c r="EF41" s="7"/>
      <c r="EG41" s="7">
        <f aca="true" t="shared" si="48" ref="EG41:EG52">DY41+EF41</f>
        <v>0</v>
      </c>
      <c r="EH41" s="11"/>
      <c r="EI41" s="10"/>
      <c r="EJ41" s="11"/>
      <c r="EK41" s="10"/>
      <c r="EL41" s="11"/>
      <c r="EM41" s="10"/>
      <c r="EN41" s="11"/>
      <c r="EO41" s="10"/>
      <c r="EP41" s="7"/>
      <c r="EQ41" s="11"/>
      <c r="ER41" s="10"/>
      <c r="ES41" s="11"/>
      <c r="ET41" s="10"/>
      <c r="EU41" s="11"/>
      <c r="EV41" s="10"/>
      <c r="EW41" s="7"/>
      <c r="EX41" s="7">
        <f aca="true" t="shared" si="49" ref="EX41:EX52">EP41+EW41</f>
        <v>0</v>
      </c>
    </row>
    <row r="42" spans="1:154" ht="12">
      <c r="A42" s="6"/>
      <c r="B42" s="6"/>
      <c r="C42" s="6"/>
      <c r="D42" s="6" t="s">
        <v>104</v>
      </c>
      <c r="E42" s="3" t="s">
        <v>105</v>
      </c>
      <c r="F42" s="6">
        <f t="shared" si="30"/>
        <v>1</v>
      </c>
      <c r="G42" s="6">
        <f t="shared" si="31"/>
        <v>1</v>
      </c>
      <c r="H42" s="6">
        <f t="shared" si="32"/>
        <v>60</v>
      </c>
      <c r="I42" s="6">
        <f t="shared" si="33"/>
        <v>30</v>
      </c>
      <c r="J42" s="6">
        <f t="shared" si="34"/>
        <v>0</v>
      </c>
      <c r="K42" s="6">
        <f t="shared" si="35"/>
        <v>0</v>
      </c>
      <c r="L42" s="6">
        <f t="shared" si="36"/>
        <v>0</v>
      </c>
      <c r="M42" s="6">
        <f t="shared" si="37"/>
        <v>30</v>
      </c>
      <c r="N42" s="6">
        <f t="shared" si="38"/>
        <v>0</v>
      </c>
      <c r="O42" s="6">
        <f t="shared" si="39"/>
        <v>0</v>
      </c>
      <c r="P42" s="7">
        <f t="shared" si="40"/>
        <v>4</v>
      </c>
      <c r="Q42" s="7">
        <f t="shared" si="41"/>
        <v>2</v>
      </c>
      <c r="R42" s="7">
        <v>2.5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2"/>
        <v>0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43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4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5"/>
        <v>0</v>
      </c>
      <c r="CI42" s="11">
        <v>30</v>
      </c>
      <c r="CJ42" s="10" t="s">
        <v>63</v>
      </c>
      <c r="CK42" s="11"/>
      <c r="CL42" s="10"/>
      <c r="CM42" s="11"/>
      <c r="CN42" s="10"/>
      <c r="CO42" s="11"/>
      <c r="CP42" s="10"/>
      <c r="CQ42" s="7">
        <v>2</v>
      </c>
      <c r="CR42" s="11">
        <v>30</v>
      </c>
      <c r="CS42" s="10" t="s">
        <v>59</v>
      </c>
      <c r="CT42" s="11"/>
      <c r="CU42" s="10"/>
      <c r="CV42" s="11"/>
      <c r="CW42" s="10"/>
      <c r="CX42" s="7">
        <v>2</v>
      </c>
      <c r="CY42" s="7">
        <f t="shared" si="46"/>
        <v>4</v>
      </c>
      <c r="CZ42" s="11"/>
      <c r="DA42" s="10"/>
      <c r="DB42" s="11"/>
      <c r="DC42" s="10"/>
      <c r="DD42" s="11"/>
      <c r="DE42" s="10"/>
      <c r="DF42" s="11"/>
      <c r="DG42" s="10"/>
      <c r="DH42" s="7"/>
      <c r="DI42" s="11"/>
      <c r="DJ42" s="10"/>
      <c r="DK42" s="11"/>
      <c r="DL42" s="10"/>
      <c r="DM42" s="11"/>
      <c r="DN42" s="10"/>
      <c r="DO42" s="7"/>
      <c r="DP42" s="7">
        <f t="shared" si="47"/>
        <v>0</v>
      </c>
      <c r="DQ42" s="11"/>
      <c r="DR42" s="10"/>
      <c r="DS42" s="11"/>
      <c r="DT42" s="10"/>
      <c r="DU42" s="11"/>
      <c r="DV42" s="10"/>
      <c r="DW42" s="11"/>
      <c r="DX42" s="10"/>
      <c r="DY42" s="7"/>
      <c r="DZ42" s="11"/>
      <c r="EA42" s="10"/>
      <c r="EB42" s="11"/>
      <c r="EC42" s="10"/>
      <c r="ED42" s="11"/>
      <c r="EE42" s="10"/>
      <c r="EF42" s="7"/>
      <c r="EG42" s="7">
        <f t="shared" si="48"/>
        <v>0</v>
      </c>
      <c r="EH42" s="11"/>
      <c r="EI42" s="10"/>
      <c r="EJ42" s="11"/>
      <c r="EK42" s="10"/>
      <c r="EL42" s="11"/>
      <c r="EM42" s="10"/>
      <c r="EN42" s="11"/>
      <c r="EO42" s="10"/>
      <c r="EP42" s="7"/>
      <c r="EQ42" s="11"/>
      <c r="ER42" s="10"/>
      <c r="ES42" s="11"/>
      <c r="ET42" s="10"/>
      <c r="EU42" s="11"/>
      <c r="EV42" s="10"/>
      <c r="EW42" s="7"/>
      <c r="EX42" s="7">
        <f t="shared" si="49"/>
        <v>0</v>
      </c>
    </row>
    <row r="43" spans="1:154" ht="12">
      <c r="A43" s="6"/>
      <c r="B43" s="6"/>
      <c r="C43" s="6"/>
      <c r="D43" s="6" t="s">
        <v>106</v>
      </c>
      <c r="E43" s="3" t="s">
        <v>107</v>
      </c>
      <c r="F43" s="6">
        <f t="shared" si="30"/>
        <v>0</v>
      </c>
      <c r="G43" s="6">
        <f t="shared" si="31"/>
        <v>2</v>
      </c>
      <c r="H43" s="6">
        <f t="shared" si="32"/>
        <v>45</v>
      </c>
      <c r="I43" s="6">
        <f t="shared" si="33"/>
        <v>15</v>
      </c>
      <c r="J43" s="6">
        <f t="shared" si="34"/>
        <v>0</v>
      </c>
      <c r="K43" s="6">
        <f t="shared" si="35"/>
        <v>0</v>
      </c>
      <c r="L43" s="6">
        <f t="shared" si="36"/>
        <v>0</v>
      </c>
      <c r="M43" s="6">
        <f t="shared" si="37"/>
        <v>30</v>
      </c>
      <c r="N43" s="6">
        <f t="shared" si="38"/>
        <v>0</v>
      </c>
      <c r="O43" s="6">
        <f t="shared" si="39"/>
        <v>0</v>
      </c>
      <c r="P43" s="7">
        <f t="shared" si="40"/>
        <v>3</v>
      </c>
      <c r="Q43" s="7">
        <f t="shared" si="41"/>
        <v>2</v>
      </c>
      <c r="R43" s="7">
        <v>1.8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2"/>
        <v>0</v>
      </c>
      <c r="AJ43" s="11"/>
      <c r="AK43" s="10"/>
      <c r="AL43" s="11"/>
      <c r="AM43" s="10"/>
      <c r="AN43" s="11"/>
      <c r="AO43" s="10"/>
      <c r="AP43" s="11"/>
      <c r="AQ43" s="10"/>
      <c r="AR43" s="7"/>
      <c r="AS43" s="11"/>
      <c r="AT43" s="10"/>
      <c r="AU43" s="11"/>
      <c r="AV43" s="10"/>
      <c r="AW43" s="11"/>
      <c r="AX43" s="10"/>
      <c r="AY43" s="7"/>
      <c r="AZ43" s="7">
        <f t="shared" si="43"/>
        <v>0</v>
      </c>
      <c r="BA43" s="11">
        <v>15</v>
      </c>
      <c r="BB43" s="10" t="s">
        <v>59</v>
      </c>
      <c r="BC43" s="11"/>
      <c r="BD43" s="10"/>
      <c r="BE43" s="11"/>
      <c r="BF43" s="10"/>
      <c r="BG43" s="11"/>
      <c r="BH43" s="10"/>
      <c r="BI43" s="7">
        <v>1</v>
      </c>
      <c r="BJ43" s="11">
        <v>30</v>
      </c>
      <c r="BK43" s="10" t="s">
        <v>59</v>
      </c>
      <c r="BL43" s="11"/>
      <c r="BM43" s="10"/>
      <c r="BN43" s="11"/>
      <c r="BO43" s="10"/>
      <c r="BP43" s="7">
        <v>2</v>
      </c>
      <c r="BQ43" s="7">
        <f t="shared" si="44"/>
        <v>3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5"/>
        <v>0</v>
      </c>
      <c r="CI43" s="11"/>
      <c r="CJ43" s="10"/>
      <c r="CK43" s="11"/>
      <c r="CL43" s="10"/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7"/>
      <c r="CY43" s="7">
        <f t="shared" si="46"/>
        <v>0</v>
      </c>
      <c r="CZ43" s="11"/>
      <c r="DA43" s="10"/>
      <c r="DB43" s="11"/>
      <c r="DC43" s="10"/>
      <c r="DD43" s="11"/>
      <c r="DE43" s="10"/>
      <c r="DF43" s="11"/>
      <c r="DG43" s="10"/>
      <c r="DH43" s="7"/>
      <c r="DI43" s="11"/>
      <c r="DJ43" s="10"/>
      <c r="DK43" s="11"/>
      <c r="DL43" s="10"/>
      <c r="DM43" s="11"/>
      <c r="DN43" s="10"/>
      <c r="DO43" s="7"/>
      <c r="DP43" s="7">
        <f t="shared" si="47"/>
        <v>0</v>
      </c>
      <c r="DQ43" s="11"/>
      <c r="DR43" s="10"/>
      <c r="DS43" s="11"/>
      <c r="DT43" s="10"/>
      <c r="DU43" s="11"/>
      <c r="DV43" s="10"/>
      <c r="DW43" s="11"/>
      <c r="DX43" s="10"/>
      <c r="DY43" s="7"/>
      <c r="DZ43" s="11"/>
      <c r="EA43" s="10"/>
      <c r="EB43" s="11"/>
      <c r="EC43" s="10"/>
      <c r="ED43" s="11"/>
      <c r="EE43" s="10"/>
      <c r="EF43" s="7"/>
      <c r="EG43" s="7">
        <f t="shared" si="48"/>
        <v>0</v>
      </c>
      <c r="EH43" s="11"/>
      <c r="EI43" s="10"/>
      <c r="EJ43" s="11"/>
      <c r="EK43" s="10"/>
      <c r="EL43" s="11"/>
      <c r="EM43" s="10"/>
      <c r="EN43" s="11"/>
      <c r="EO43" s="10"/>
      <c r="EP43" s="7"/>
      <c r="EQ43" s="11"/>
      <c r="ER43" s="10"/>
      <c r="ES43" s="11"/>
      <c r="ET43" s="10"/>
      <c r="EU43" s="11"/>
      <c r="EV43" s="10"/>
      <c r="EW43" s="7"/>
      <c r="EX43" s="7">
        <f t="shared" si="49"/>
        <v>0</v>
      </c>
    </row>
    <row r="44" spans="1:154" ht="12">
      <c r="A44" s="6"/>
      <c r="B44" s="6"/>
      <c r="C44" s="6"/>
      <c r="D44" s="6" t="s">
        <v>108</v>
      </c>
      <c r="E44" s="3" t="s">
        <v>109</v>
      </c>
      <c r="F44" s="6">
        <f t="shared" si="30"/>
        <v>0</v>
      </c>
      <c r="G44" s="6">
        <f t="shared" si="31"/>
        <v>1</v>
      </c>
      <c r="H44" s="6">
        <f t="shared" si="32"/>
        <v>30</v>
      </c>
      <c r="I44" s="6">
        <f t="shared" si="33"/>
        <v>30</v>
      </c>
      <c r="J44" s="6">
        <f t="shared" si="34"/>
        <v>0</v>
      </c>
      <c r="K44" s="6">
        <f t="shared" si="35"/>
        <v>0</v>
      </c>
      <c r="L44" s="6">
        <f t="shared" si="36"/>
        <v>0</v>
      </c>
      <c r="M44" s="6">
        <f t="shared" si="37"/>
        <v>0</v>
      </c>
      <c r="N44" s="6">
        <f t="shared" si="38"/>
        <v>0</v>
      </c>
      <c r="O44" s="6">
        <f t="shared" si="39"/>
        <v>0</v>
      </c>
      <c r="P44" s="7">
        <f t="shared" si="40"/>
        <v>2</v>
      </c>
      <c r="Q44" s="7">
        <f t="shared" si="41"/>
        <v>0</v>
      </c>
      <c r="R44" s="7">
        <v>1.2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42"/>
        <v>0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43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4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5"/>
        <v>0</v>
      </c>
      <c r="CI44" s="11">
        <v>30</v>
      </c>
      <c r="CJ44" s="10" t="s">
        <v>59</v>
      </c>
      <c r="CK44" s="11"/>
      <c r="CL44" s="10"/>
      <c r="CM44" s="11"/>
      <c r="CN44" s="10"/>
      <c r="CO44" s="11"/>
      <c r="CP44" s="10"/>
      <c r="CQ44" s="7">
        <v>2</v>
      </c>
      <c r="CR44" s="11"/>
      <c r="CS44" s="10"/>
      <c r="CT44" s="11"/>
      <c r="CU44" s="10"/>
      <c r="CV44" s="11"/>
      <c r="CW44" s="10"/>
      <c r="CX44" s="7"/>
      <c r="CY44" s="7">
        <f t="shared" si="46"/>
        <v>2</v>
      </c>
      <c r="CZ44" s="11"/>
      <c r="DA44" s="10"/>
      <c r="DB44" s="11"/>
      <c r="DC44" s="10"/>
      <c r="DD44" s="11"/>
      <c r="DE44" s="10"/>
      <c r="DF44" s="11"/>
      <c r="DG44" s="10"/>
      <c r="DH44" s="7"/>
      <c r="DI44" s="11"/>
      <c r="DJ44" s="10"/>
      <c r="DK44" s="11"/>
      <c r="DL44" s="10"/>
      <c r="DM44" s="11"/>
      <c r="DN44" s="10"/>
      <c r="DO44" s="7"/>
      <c r="DP44" s="7">
        <f t="shared" si="47"/>
        <v>0</v>
      </c>
      <c r="DQ44" s="11"/>
      <c r="DR44" s="10"/>
      <c r="DS44" s="11"/>
      <c r="DT44" s="10"/>
      <c r="DU44" s="11"/>
      <c r="DV44" s="10"/>
      <c r="DW44" s="11"/>
      <c r="DX44" s="10"/>
      <c r="DY44" s="7"/>
      <c r="DZ44" s="11"/>
      <c r="EA44" s="10"/>
      <c r="EB44" s="11"/>
      <c r="EC44" s="10"/>
      <c r="ED44" s="11"/>
      <c r="EE44" s="10"/>
      <c r="EF44" s="7"/>
      <c r="EG44" s="7">
        <f t="shared" si="48"/>
        <v>0</v>
      </c>
      <c r="EH44" s="11"/>
      <c r="EI44" s="10"/>
      <c r="EJ44" s="11"/>
      <c r="EK44" s="10"/>
      <c r="EL44" s="11"/>
      <c r="EM44" s="10"/>
      <c r="EN44" s="11"/>
      <c r="EO44" s="10"/>
      <c r="EP44" s="7"/>
      <c r="EQ44" s="11"/>
      <c r="ER44" s="10"/>
      <c r="ES44" s="11"/>
      <c r="ET44" s="10"/>
      <c r="EU44" s="11"/>
      <c r="EV44" s="10"/>
      <c r="EW44" s="7"/>
      <c r="EX44" s="7">
        <f t="shared" si="49"/>
        <v>0</v>
      </c>
    </row>
    <row r="45" spans="1:154" ht="12">
      <c r="A45" s="6"/>
      <c r="B45" s="6"/>
      <c r="C45" s="6"/>
      <c r="D45" s="6" t="s">
        <v>110</v>
      </c>
      <c r="E45" s="3" t="s">
        <v>111</v>
      </c>
      <c r="F45" s="6">
        <f t="shared" si="30"/>
        <v>1</v>
      </c>
      <c r="G45" s="6">
        <f t="shared" si="31"/>
        <v>1</v>
      </c>
      <c r="H45" s="6">
        <f t="shared" si="32"/>
        <v>75</v>
      </c>
      <c r="I45" s="6">
        <f t="shared" si="33"/>
        <v>30</v>
      </c>
      <c r="J45" s="6">
        <f t="shared" si="34"/>
        <v>0</v>
      </c>
      <c r="K45" s="6">
        <f t="shared" si="35"/>
        <v>0</v>
      </c>
      <c r="L45" s="6">
        <f t="shared" si="36"/>
        <v>0</v>
      </c>
      <c r="M45" s="6">
        <f t="shared" si="37"/>
        <v>45</v>
      </c>
      <c r="N45" s="6">
        <f t="shared" si="38"/>
        <v>0</v>
      </c>
      <c r="O45" s="6">
        <f t="shared" si="39"/>
        <v>0</v>
      </c>
      <c r="P45" s="7">
        <f t="shared" si="40"/>
        <v>5</v>
      </c>
      <c r="Q45" s="7">
        <f t="shared" si="41"/>
        <v>3</v>
      </c>
      <c r="R45" s="7">
        <v>3.1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42"/>
        <v>0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43"/>
        <v>0</v>
      </c>
      <c r="BA45" s="11">
        <v>30</v>
      </c>
      <c r="BB45" s="10" t="s">
        <v>63</v>
      </c>
      <c r="BC45" s="11"/>
      <c r="BD45" s="10"/>
      <c r="BE45" s="11"/>
      <c r="BF45" s="10"/>
      <c r="BG45" s="11"/>
      <c r="BH45" s="10"/>
      <c r="BI45" s="7">
        <v>2</v>
      </c>
      <c r="BJ45" s="11">
        <v>45</v>
      </c>
      <c r="BK45" s="10" t="s">
        <v>59</v>
      </c>
      <c r="BL45" s="11"/>
      <c r="BM45" s="10"/>
      <c r="BN45" s="11"/>
      <c r="BO45" s="10"/>
      <c r="BP45" s="7">
        <v>3</v>
      </c>
      <c r="BQ45" s="7">
        <f t="shared" si="44"/>
        <v>5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5"/>
        <v>0</v>
      </c>
      <c r="CI45" s="11"/>
      <c r="CJ45" s="10"/>
      <c r="CK45" s="11"/>
      <c r="CL45" s="10"/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7"/>
      <c r="CY45" s="7">
        <f t="shared" si="46"/>
        <v>0</v>
      </c>
      <c r="CZ45" s="11"/>
      <c r="DA45" s="10"/>
      <c r="DB45" s="11"/>
      <c r="DC45" s="10"/>
      <c r="DD45" s="11"/>
      <c r="DE45" s="10"/>
      <c r="DF45" s="11"/>
      <c r="DG45" s="10"/>
      <c r="DH45" s="7"/>
      <c r="DI45" s="11"/>
      <c r="DJ45" s="10"/>
      <c r="DK45" s="11"/>
      <c r="DL45" s="10"/>
      <c r="DM45" s="11"/>
      <c r="DN45" s="10"/>
      <c r="DO45" s="7"/>
      <c r="DP45" s="7">
        <f t="shared" si="47"/>
        <v>0</v>
      </c>
      <c r="DQ45" s="11"/>
      <c r="DR45" s="10"/>
      <c r="DS45" s="11"/>
      <c r="DT45" s="10"/>
      <c r="DU45" s="11"/>
      <c r="DV45" s="10"/>
      <c r="DW45" s="11"/>
      <c r="DX45" s="10"/>
      <c r="DY45" s="7"/>
      <c r="DZ45" s="11"/>
      <c r="EA45" s="10"/>
      <c r="EB45" s="11"/>
      <c r="EC45" s="10"/>
      <c r="ED45" s="11"/>
      <c r="EE45" s="10"/>
      <c r="EF45" s="7"/>
      <c r="EG45" s="7">
        <f t="shared" si="48"/>
        <v>0</v>
      </c>
      <c r="EH45" s="11"/>
      <c r="EI45" s="10"/>
      <c r="EJ45" s="11"/>
      <c r="EK45" s="10"/>
      <c r="EL45" s="11"/>
      <c r="EM45" s="10"/>
      <c r="EN45" s="11"/>
      <c r="EO45" s="10"/>
      <c r="EP45" s="7"/>
      <c r="EQ45" s="11"/>
      <c r="ER45" s="10"/>
      <c r="ES45" s="11"/>
      <c r="ET45" s="10"/>
      <c r="EU45" s="11"/>
      <c r="EV45" s="10"/>
      <c r="EW45" s="7"/>
      <c r="EX45" s="7">
        <f t="shared" si="49"/>
        <v>0</v>
      </c>
    </row>
    <row r="46" spans="1:154" ht="12">
      <c r="A46" s="6"/>
      <c r="B46" s="6"/>
      <c r="C46" s="6"/>
      <c r="D46" s="6" t="s">
        <v>112</v>
      </c>
      <c r="E46" s="3" t="s">
        <v>113</v>
      </c>
      <c r="F46" s="6">
        <f t="shared" si="30"/>
        <v>1</v>
      </c>
      <c r="G46" s="6">
        <f t="shared" si="31"/>
        <v>1</v>
      </c>
      <c r="H46" s="6">
        <f t="shared" si="32"/>
        <v>60</v>
      </c>
      <c r="I46" s="6">
        <f t="shared" si="33"/>
        <v>30</v>
      </c>
      <c r="J46" s="6">
        <f t="shared" si="34"/>
        <v>0</v>
      </c>
      <c r="K46" s="6">
        <f t="shared" si="35"/>
        <v>0</v>
      </c>
      <c r="L46" s="6">
        <f t="shared" si="36"/>
        <v>0</v>
      </c>
      <c r="M46" s="6">
        <f t="shared" si="37"/>
        <v>30</v>
      </c>
      <c r="N46" s="6">
        <f t="shared" si="38"/>
        <v>0</v>
      </c>
      <c r="O46" s="6">
        <f t="shared" si="39"/>
        <v>0</v>
      </c>
      <c r="P46" s="7">
        <f t="shared" si="40"/>
        <v>5</v>
      </c>
      <c r="Q46" s="7">
        <f t="shared" si="41"/>
        <v>3</v>
      </c>
      <c r="R46" s="7">
        <v>2.5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2"/>
        <v>0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43"/>
        <v>0</v>
      </c>
      <c r="BA46" s="11">
        <v>30</v>
      </c>
      <c r="BB46" s="10" t="s">
        <v>63</v>
      </c>
      <c r="BC46" s="11"/>
      <c r="BD46" s="10"/>
      <c r="BE46" s="11"/>
      <c r="BF46" s="10"/>
      <c r="BG46" s="11"/>
      <c r="BH46" s="10"/>
      <c r="BI46" s="7">
        <v>2</v>
      </c>
      <c r="BJ46" s="11">
        <v>30</v>
      </c>
      <c r="BK46" s="10" t="s">
        <v>59</v>
      </c>
      <c r="BL46" s="11"/>
      <c r="BM46" s="10"/>
      <c r="BN46" s="11"/>
      <c r="BO46" s="10"/>
      <c r="BP46" s="7">
        <v>3</v>
      </c>
      <c r="BQ46" s="7">
        <f t="shared" si="44"/>
        <v>5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5"/>
        <v>0</v>
      </c>
      <c r="CI46" s="11"/>
      <c r="CJ46" s="10"/>
      <c r="CK46" s="11"/>
      <c r="CL46" s="10"/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7"/>
      <c r="CY46" s="7">
        <f t="shared" si="46"/>
        <v>0</v>
      </c>
      <c r="CZ46" s="11"/>
      <c r="DA46" s="10"/>
      <c r="DB46" s="11"/>
      <c r="DC46" s="10"/>
      <c r="DD46" s="11"/>
      <c r="DE46" s="10"/>
      <c r="DF46" s="11"/>
      <c r="DG46" s="10"/>
      <c r="DH46" s="7"/>
      <c r="DI46" s="11"/>
      <c r="DJ46" s="10"/>
      <c r="DK46" s="11"/>
      <c r="DL46" s="10"/>
      <c r="DM46" s="11"/>
      <c r="DN46" s="10"/>
      <c r="DO46" s="7"/>
      <c r="DP46" s="7">
        <f t="shared" si="47"/>
        <v>0</v>
      </c>
      <c r="DQ46" s="11"/>
      <c r="DR46" s="10"/>
      <c r="DS46" s="11"/>
      <c r="DT46" s="10"/>
      <c r="DU46" s="11"/>
      <c r="DV46" s="10"/>
      <c r="DW46" s="11"/>
      <c r="DX46" s="10"/>
      <c r="DY46" s="7"/>
      <c r="DZ46" s="11"/>
      <c r="EA46" s="10"/>
      <c r="EB46" s="11"/>
      <c r="EC46" s="10"/>
      <c r="ED46" s="11"/>
      <c r="EE46" s="10"/>
      <c r="EF46" s="7"/>
      <c r="EG46" s="7">
        <f t="shared" si="48"/>
        <v>0</v>
      </c>
      <c r="EH46" s="11"/>
      <c r="EI46" s="10"/>
      <c r="EJ46" s="11"/>
      <c r="EK46" s="10"/>
      <c r="EL46" s="11"/>
      <c r="EM46" s="10"/>
      <c r="EN46" s="11"/>
      <c r="EO46" s="10"/>
      <c r="EP46" s="7"/>
      <c r="EQ46" s="11"/>
      <c r="ER46" s="10"/>
      <c r="ES46" s="11"/>
      <c r="ET46" s="10"/>
      <c r="EU46" s="11"/>
      <c r="EV46" s="10"/>
      <c r="EW46" s="7"/>
      <c r="EX46" s="7">
        <f t="shared" si="49"/>
        <v>0</v>
      </c>
    </row>
    <row r="47" spans="1:154" ht="12">
      <c r="A47" s="6"/>
      <c r="B47" s="6"/>
      <c r="C47" s="6"/>
      <c r="D47" s="6" t="s">
        <v>114</v>
      </c>
      <c r="E47" s="3" t="s">
        <v>115</v>
      </c>
      <c r="F47" s="6">
        <f t="shared" si="30"/>
        <v>1</v>
      </c>
      <c r="G47" s="6">
        <f t="shared" si="31"/>
        <v>1</v>
      </c>
      <c r="H47" s="6">
        <f t="shared" si="32"/>
        <v>75</v>
      </c>
      <c r="I47" s="6">
        <f t="shared" si="33"/>
        <v>30</v>
      </c>
      <c r="J47" s="6">
        <f t="shared" si="34"/>
        <v>0</v>
      </c>
      <c r="K47" s="6">
        <f t="shared" si="35"/>
        <v>0</v>
      </c>
      <c r="L47" s="6">
        <f t="shared" si="36"/>
        <v>0</v>
      </c>
      <c r="M47" s="6">
        <f t="shared" si="37"/>
        <v>45</v>
      </c>
      <c r="N47" s="6">
        <f t="shared" si="38"/>
        <v>0</v>
      </c>
      <c r="O47" s="6">
        <f t="shared" si="39"/>
        <v>0</v>
      </c>
      <c r="P47" s="7">
        <f t="shared" si="40"/>
        <v>5</v>
      </c>
      <c r="Q47" s="7">
        <f t="shared" si="41"/>
        <v>3</v>
      </c>
      <c r="R47" s="7">
        <v>3.1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2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43"/>
        <v>0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4"/>
        <v>0</v>
      </c>
      <c r="BR47" s="11">
        <v>30</v>
      </c>
      <c r="BS47" s="10" t="s">
        <v>63</v>
      </c>
      <c r="BT47" s="11"/>
      <c r="BU47" s="10"/>
      <c r="BV47" s="11"/>
      <c r="BW47" s="10"/>
      <c r="BX47" s="11"/>
      <c r="BY47" s="10"/>
      <c r="BZ47" s="7">
        <v>2</v>
      </c>
      <c r="CA47" s="11">
        <v>45</v>
      </c>
      <c r="CB47" s="10" t="s">
        <v>59</v>
      </c>
      <c r="CC47" s="11"/>
      <c r="CD47" s="10"/>
      <c r="CE47" s="11"/>
      <c r="CF47" s="10"/>
      <c r="CG47" s="7">
        <v>3</v>
      </c>
      <c r="CH47" s="7">
        <f t="shared" si="45"/>
        <v>5</v>
      </c>
      <c r="CI47" s="11"/>
      <c r="CJ47" s="10"/>
      <c r="CK47" s="11"/>
      <c r="CL47" s="10"/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7"/>
      <c r="CY47" s="7">
        <f t="shared" si="46"/>
        <v>0</v>
      </c>
      <c r="CZ47" s="11"/>
      <c r="DA47" s="10"/>
      <c r="DB47" s="11"/>
      <c r="DC47" s="10"/>
      <c r="DD47" s="11"/>
      <c r="DE47" s="10"/>
      <c r="DF47" s="11"/>
      <c r="DG47" s="10"/>
      <c r="DH47" s="7"/>
      <c r="DI47" s="11"/>
      <c r="DJ47" s="10"/>
      <c r="DK47" s="11"/>
      <c r="DL47" s="10"/>
      <c r="DM47" s="11"/>
      <c r="DN47" s="10"/>
      <c r="DO47" s="7"/>
      <c r="DP47" s="7">
        <f t="shared" si="47"/>
        <v>0</v>
      </c>
      <c r="DQ47" s="11"/>
      <c r="DR47" s="10"/>
      <c r="DS47" s="11"/>
      <c r="DT47" s="10"/>
      <c r="DU47" s="11"/>
      <c r="DV47" s="10"/>
      <c r="DW47" s="11"/>
      <c r="DX47" s="10"/>
      <c r="DY47" s="7"/>
      <c r="DZ47" s="11"/>
      <c r="EA47" s="10"/>
      <c r="EB47" s="11"/>
      <c r="EC47" s="10"/>
      <c r="ED47" s="11"/>
      <c r="EE47" s="10"/>
      <c r="EF47" s="7"/>
      <c r="EG47" s="7">
        <f t="shared" si="48"/>
        <v>0</v>
      </c>
      <c r="EH47" s="11"/>
      <c r="EI47" s="10"/>
      <c r="EJ47" s="11"/>
      <c r="EK47" s="10"/>
      <c r="EL47" s="11"/>
      <c r="EM47" s="10"/>
      <c r="EN47" s="11"/>
      <c r="EO47" s="10"/>
      <c r="EP47" s="7"/>
      <c r="EQ47" s="11"/>
      <c r="ER47" s="10"/>
      <c r="ES47" s="11"/>
      <c r="ET47" s="10"/>
      <c r="EU47" s="11"/>
      <c r="EV47" s="10"/>
      <c r="EW47" s="7"/>
      <c r="EX47" s="7">
        <f t="shared" si="49"/>
        <v>0</v>
      </c>
    </row>
    <row r="48" spans="1:154" ht="12">
      <c r="A48" s="6"/>
      <c r="B48" s="6"/>
      <c r="C48" s="6"/>
      <c r="D48" s="6" t="s">
        <v>116</v>
      </c>
      <c r="E48" s="3" t="s">
        <v>117</v>
      </c>
      <c r="F48" s="6">
        <f t="shared" si="30"/>
        <v>1</v>
      </c>
      <c r="G48" s="6">
        <f t="shared" si="31"/>
        <v>1</v>
      </c>
      <c r="H48" s="6">
        <f t="shared" si="32"/>
        <v>75</v>
      </c>
      <c r="I48" s="6">
        <f t="shared" si="33"/>
        <v>30</v>
      </c>
      <c r="J48" s="6">
        <f t="shared" si="34"/>
        <v>0</v>
      </c>
      <c r="K48" s="6">
        <f t="shared" si="35"/>
        <v>0</v>
      </c>
      <c r="L48" s="6">
        <f t="shared" si="36"/>
        <v>0</v>
      </c>
      <c r="M48" s="6">
        <f t="shared" si="37"/>
        <v>45</v>
      </c>
      <c r="N48" s="6">
        <f t="shared" si="38"/>
        <v>0</v>
      </c>
      <c r="O48" s="6">
        <f t="shared" si="39"/>
        <v>0</v>
      </c>
      <c r="P48" s="7">
        <f t="shared" si="40"/>
        <v>5</v>
      </c>
      <c r="Q48" s="7">
        <f t="shared" si="41"/>
        <v>3</v>
      </c>
      <c r="R48" s="7">
        <v>3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2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43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44"/>
        <v>0</v>
      </c>
      <c r="BR48" s="11">
        <v>30</v>
      </c>
      <c r="BS48" s="10" t="s">
        <v>63</v>
      </c>
      <c r="BT48" s="11"/>
      <c r="BU48" s="10"/>
      <c r="BV48" s="11"/>
      <c r="BW48" s="10"/>
      <c r="BX48" s="11"/>
      <c r="BY48" s="10"/>
      <c r="BZ48" s="7">
        <v>2</v>
      </c>
      <c r="CA48" s="11">
        <v>45</v>
      </c>
      <c r="CB48" s="10" t="s">
        <v>59</v>
      </c>
      <c r="CC48" s="11"/>
      <c r="CD48" s="10"/>
      <c r="CE48" s="11"/>
      <c r="CF48" s="10"/>
      <c r="CG48" s="7">
        <v>3</v>
      </c>
      <c r="CH48" s="7">
        <f t="shared" si="45"/>
        <v>5</v>
      </c>
      <c r="CI48" s="11"/>
      <c r="CJ48" s="10"/>
      <c r="CK48" s="11"/>
      <c r="CL48" s="10"/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7"/>
      <c r="CY48" s="7">
        <f t="shared" si="46"/>
        <v>0</v>
      </c>
      <c r="CZ48" s="11"/>
      <c r="DA48" s="10"/>
      <c r="DB48" s="11"/>
      <c r="DC48" s="10"/>
      <c r="DD48" s="11"/>
      <c r="DE48" s="10"/>
      <c r="DF48" s="11"/>
      <c r="DG48" s="10"/>
      <c r="DH48" s="7"/>
      <c r="DI48" s="11"/>
      <c r="DJ48" s="10"/>
      <c r="DK48" s="11"/>
      <c r="DL48" s="10"/>
      <c r="DM48" s="11"/>
      <c r="DN48" s="10"/>
      <c r="DO48" s="7"/>
      <c r="DP48" s="7">
        <f t="shared" si="47"/>
        <v>0</v>
      </c>
      <c r="DQ48" s="11"/>
      <c r="DR48" s="10"/>
      <c r="DS48" s="11"/>
      <c r="DT48" s="10"/>
      <c r="DU48" s="11"/>
      <c r="DV48" s="10"/>
      <c r="DW48" s="11"/>
      <c r="DX48" s="10"/>
      <c r="DY48" s="7"/>
      <c r="DZ48" s="11"/>
      <c r="EA48" s="10"/>
      <c r="EB48" s="11"/>
      <c r="EC48" s="10"/>
      <c r="ED48" s="11"/>
      <c r="EE48" s="10"/>
      <c r="EF48" s="7"/>
      <c r="EG48" s="7">
        <f t="shared" si="48"/>
        <v>0</v>
      </c>
      <c r="EH48" s="11"/>
      <c r="EI48" s="10"/>
      <c r="EJ48" s="11"/>
      <c r="EK48" s="10"/>
      <c r="EL48" s="11"/>
      <c r="EM48" s="10"/>
      <c r="EN48" s="11"/>
      <c r="EO48" s="10"/>
      <c r="EP48" s="7"/>
      <c r="EQ48" s="11"/>
      <c r="ER48" s="10"/>
      <c r="ES48" s="11"/>
      <c r="ET48" s="10"/>
      <c r="EU48" s="11"/>
      <c r="EV48" s="10"/>
      <c r="EW48" s="7"/>
      <c r="EX48" s="7">
        <f t="shared" si="49"/>
        <v>0</v>
      </c>
    </row>
    <row r="49" spans="1:154" ht="12">
      <c r="A49" s="6"/>
      <c r="B49" s="6"/>
      <c r="C49" s="6"/>
      <c r="D49" s="6" t="s">
        <v>118</v>
      </c>
      <c r="E49" s="3" t="s">
        <v>119</v>
      </c>
      <c r="F49" s="6">
        <f t="shared" si="30"/>
        <v>0</v>
      </c>
      <c r="G49" s="6">
        <f t="shared" si="31"/>
        <v>2</v>
      </c>
      <c r="H49" s="6">
        <f t="shared" si="32"/>
        <v>60</v>
      </c>
      <c r="I49" s="6">
        <f t="shared" si="33"/>
        <v>30</v>
      </c>
      <c r="J49" s="6">
        <f t="shared" si="34"/>
        <v>0</v>
      </c>
      <c r="K49" s="6">
        <f t="shared" si="35"/>
        <v>0</v>
      </c>
      <c r="L49" s="6">
        <f t="shared" si="36"/>
        <v>0</v>
      </c>
      <c r="M49" s="6">
        <f t="shared" si="37"/>
        <v>30</v>
      </c>
      <c r="N49" s="6">
        <f t="shared" si="38"/>
        <v>0</v>
      </c>
      <c r="O49" s="6">
        <f t="shared" si="39"/>
        <v>0</v>
      </c>
      <c r="P49" s="7">
        <f t="shared" si="40"/>
        <v>4</v>
      </c>
      <c r="Q49" s="7">
        <f t="shared" si="41"/>
        <v>2</v>
      </c>
      <c r="R49" s="7">
        <v>2.5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2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43"/>
        <v>0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44"/>
        <v>0</v>
      </c>
      <c r="BR49" s="11">
        <v>30</v>
      </c>
      <c r="BS49" s="10" t="s">
        <v>59</v>
      </c>
      <c r="BT49" s="11"/>
      <c r="BU49" s="10"/>
      <c r="BV49" s="11"/>
      <c r="BW49" s="10"/>
      <c r="BX49" s="11"/>
      <c r="BY49" s="10"/>
      <c r="BZ49" s="7">
        <v>2</v>
      </c>
      <c r="CA49" s="11">
        <v>30</v>
      </c>
      <c r="CB49" s="10" t="s">
        <v>59</v>
      </c>
      <c r="CC49" s="11"/>
      <c r="CD49" s="10"/>
      <c r="CE49" s="11"/>
      <c r="CF49" s="10"/>
      <c r="CG49" s="7">
        <v>2</v>
      </c>
      <c r="CH49" s="7">
        <f t="shared" si="45"/>
        <v>4</v>
      </c>
      <c r="CI49" s="11"/>
      <c r="CJ49" s="10"/>
      <c r="CK49" s="11"/>
      <c r="CL49" s="10"/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7"/>
      <c r="CY49" s="7">
        <f t="shared" si="46"/>
        <v>0</v>
      </c>
      <c r="CZ49" s="11"/>
      <c r="DA49" s="10"/>
      <c r="DB49" s="11"/>
      <c r="DC49" s="10"/>
      <c r="DD49" s="11"/>
      <c r="DE49" s="10"/>
      <c r="DF49" s="11"/>
      <c r="DG49" s="10"/>
      <c r="DH49" s="7"/>
      <c r="DI49" s="11"/>
      <c r="DJ49" s="10"/>
      <c r="DK49" s="11"/>
      <c r="DL49" s="10"/>
      <c r="DM49" s="11"/>
      <c r="DN49" s="10"/>
      <c r="DO49" s="7"/>
      <c r="DP49" s="7">
        <f t="shared" si="47"/>
        <v>0</v>
      </c>
      <c r="DQ49" s="11"/>
      <c r="DR49" s="10"/>
      <c r="DS49" s="11"/>
      <c r="DT49" s="10"/>
      <c r="DU49" s="11"/>
      <c r="DV49" s="10"/>
      <c r="DW49" s="11"/>
      <c r="DX49" s="10"/>
      <c r="DY49" s="7"/>
      <c r="DZ49" s="11"/>
      <c r="EA49" s="10"/>
      <c r="EB49" s="11"/>
      <c r="EC49" s="10"/>
      <c r="ED49" s="11"/>
      <c r="EE49" s="10"/>
      <c r="EF49" s="7"/>
      <c r="EG49" s="7">
        <f t="shared" si="48"/>
        <v>0</v>
      </c>
      <c r="EH49" s="11"/>
      <c r="EI49" s="10"/>
      <c r="EJ49" s="11"/>
      <c r="EK49" s="10"/>
      <c r="EL49" s="11"/>
      <c r="EM49" s="10"/>
      <c r="EN49" s="11"/>
      <c r="EO49" s="10"/>
      <c r="EP49" s="7"/>
      <c r="EQ49" s="11"/>
      <c r="ER49" s="10"/>
      <c r="ES49" s="11"/>
      <c r="ET49" s="10"/>
      <c r="EU49" s="11"/>
      <c r="EV49" s="10"/>
      <c r="EW49" s="7"/>
      <c r="EX49" s="7">
        <f t="shared" si="49"/>
        <v>0</v>
      </c>
    </row>
    <row r="50" spans="1:154" ht="12">
      <c r="A50" s="6"/>
      <c r="B50" s="6"/>
      <c r="C50" s="6"/>
      <c r="D50" s="6" t="s">
        <v>120</v>
      </c>
      <c r="E50" s="3" t="s">
        <v>121</v>
      </c>
      <c r="F50" s="6">
        <f t="shared" si="30"/>
        <v>1</v>
      </c>
      <c r="G50" s="6">
        <f t="shared" si="31"/>
        <v>1</v>
      </c>
      <c r="H50" s="6">
        <f t="shared" si="32"/>
        <v>75</v>
      </c>
      <c r="I50" s="6">
        <f t="shared" si="33"/>
        <v>30</v>
      </c>
      <c r="J50" s="6">
        <f t="shared" si="34"/>
        <v>0</v>
      </c>
      <c r="K50" s="6">
        <f t="shared" si="35"/>
        <v>0</v>
      </c>
      <c r="L50" s="6">
        <f t="shared" si="36"/>
        <v>0</v>
      </c>
      <c r="M50" s="6">
        <f t="shared" si="37"/>
        <v>45</v>
      </c>
      <c r="N50" s="6">
        <f t="shared" si="38"/>
        <v>0</v>
      </c>
      <c r="O50" s="6">
        <f t="shared" si="39"/>
        <v>0</v>
      </c>
      <c r="P50" s="7">
        <f t="shared" si="40"/>
        <v>5</v>
      </c>
      <c r="Q50" s="7">
        <f t="shared" si="41"/>
        <v>3</v>
      </c>
      <c r="R50" s="7">
        <v>3.1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2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43"/>
        <v>0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/>
      <c r="BK50" s="10"/>
      <c r="BL50" s="11"/>
      <c r="BM50" s="10"/>
      <c r="BN50" s="11"/>
      <c r="BO50" s="10"/>
      <c r="BP50" s="7"/>
      <c r="BQ50" s="7">
        <f t="shared" si="44"/>
        <v>0</v>
      </c>
      <c r="BR50" s="11">
        <v>30</v>
      </c>
      <c r="BS50" s="10" t="s">
        <v>63</v>
      </c>
      <c r="BT50" s="11"/>
      <c r="BU50" s="10"/>
      <c r="BV50" s="11"/>
      <c r="BW50" s="10"/>
      <c r="BX50" s="11"/>
      <c r="BY50" s="10"/>
      <c r="BZ50" s="7">
        <v>2</v>
      </c>
      <c r="CA50" s="11">
        <v>45</v>
      </c>
      <c r="CB50" s="10" t="s">
        <v>59</v>
      </c>
      <c r="CC50" s="11"/>
      <c r="CD50" s="10"/>
      <c r="CE50" s="11"/>
      <c r="CF50" s="10"/>
      <c r="CG50" s="7">
        <v>3</v>
      </c>
      <c r="CH50" s="7">
        <f t="shared" si="45"/>
        <v>5</v>
      </c>
      <c r="CI50" s="11"/>
      <c r="CJ50" s="10"/>
      <c r="CK50" s="11"/>
      <c r="CL50" s="10"/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7"/>
      <c r="CY50" s="7">
        <f t="shared" si="46"/>
        <v>0</v>
      </c>
      <c r="CZ50" s="11"/>
      <c r="DA50" s="10"/>
      <c r="DB50" s="11"/>
      <c r="DC50" s="10"/>
      <c r="DD50" s="11"/>
      <c r="DE50" s="10"/>
      <c r="DF50" s="11"/>
      <c r="DG50" s="10"/>
      <c r="DH50" s="7"/>
      <c r="DI50" s="11"/>
      <c r="DJ50" s="10"/>
      <c r="DK50" s="11"/>
      <c r="DL50" s="10"/>
      <c r="DM50" s="11"/>
      <c r="DN50" s="10"/>
      <c r="DO50" s="7"/>
      <c r="DP50" s="7">
        <f t="shared" si="47"/>
        <v>0</v>
      </c>
      <c r="DQ50" s="11"/>
      <c r="DR50" s="10"/>
      <c r="DS50" s="11"/>
      <c r="DT50" s="10"/>
      <c r="DU50" s="11"/>
      <c r="DV50" s="10"/>
      <c r="DW50" s="11"/>
      <c r="DX50" s="10"/>
      <c r="DY50" s="7"/>
      <c r="DZ50" s="11"/>
      <c r="EA50" s="10"/>
      <c r="EB50" s="11"/>
      <c r="EC50" s="10"/>
      <c r="ED50" s="11"/>
      <c r="EE50" s="10"/>
      <c r="EF50" s="7"/>
      <c r="EG50" s="7">
        <f t="shared" si="48"/>
        <v>0</v>
      </c>
      <c r="EH50" s="11"/>
      <c r="EI50" s="10"/>
      <c r="EJ50" s="11"/>
      <c r="EK50" s="10"/>
      <c r="EL50" s="11"/>
      <c r="EM50" s="10"/>
      <c r="EN50" s="11"/>
      <c r="EO50" s="10"/>
      <c r="EP50" s="7"/>
      <c r="EQ50" s="11"/>
      <c r="ER50" s="10"/>
      <c r="ES50" s="11"/>
      <c r="ET50" s="10"/>
      <c r="EU50" s="11"/>
      <c r="EV50" s="10"/>
      <c r="EW50" s="7"/>
      <c r="EX50" s="7">
        <f t="shared" si="49"/>
        <v>0</v>
      </c>
    </row>
    <row r="51" spans="1:154" ht="12">
      <c r="A51" s="6"/>
      <c r="B51" s="6"/>
      <c r="C51" s="6"/>
      <c r="D51" s="6" t="s">
        <v>122</v>
      </c>
      <c r="E51" s="3" t="s">
        <v>123</v>
      </c>
      <c r="F51" s="6">
        <f t="shared" si="30"/>
        <v>1</v>
      </c>
      <c r="G51" s="6">
        <f t="shared" si="31"/>
        <v>1</v>
      </c>
      <c r="H51" s="6">
        <f t="shared" si="32"/>
        <v>75</v>
      </c>
      <c r="I51" s="6">
        <f t="shared" si="33"/>
        <v>30</v>
      </c>
      <c r="J51" s="6">
        <f t="shared" si="34"/>
        <v>0</v>
      </c>
      <c r="K51" s="6">
        <f t="shared" si="35"/>
        <v>0</v>
      </c>
      <c r="L51" s="6">
        <f t="shared" si="36"/>
        <v>0</v>
      </c>
      <c r="M51" s="6">
        <f t="shared" si="37"/>
        <v>45</v>
      </c>
      <c r="N51" s="6">
        <f t="shared" si="38"/>
        <v>0</v>
      </c>
      <c r="O51" s="6">
        <f t="shared" si="39"/>
        <v>0</v>
      </c>
      <c r="P51" s="7">
        <f t="shared" si="40"/>
        <v>5</v>
      </c>
      <c r="Q51" s="7">
        <f t="shared" si="41"/>
        <v>3</v>
      </c>
      <c r="R51" s="7">
        <v>3.1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2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43"/>
        <v>0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t="shared" si="44"/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5"/>
        <v>0</v>
      </c>
      <c r="CI51" s="11">
        <v>30</v>
      </c>
      <c r="CJ51" s="10" t="s">
        <v>63</v>
      </c>
      <c r="CK51" s="11"/>
      <c r="CL51" s="10"/>
      <c r="CM51" s="11"/>
      <c r="CN51" s="10"/>
      <c r="CO51" s="11"/>
      <c r="CP51" s="10"/>
      <c r="CQ51" s="7">
        <v>2</v>
      </c>
      <c r="CR51" s="11">
        <v>45</v>
      </c>
      <c r="CS51" s="10" t="s">
        <v>59</v>
      </c>
      <c r="CT51" s="11"/>
      <c r="CU51" s="10"/>
      <c r="CV51" s="11"/>
      <c r="CW51" s="10"/>
      <c r="CX51" s="7">
        <v>3</v>
      </c>
      <c r="CY51" s="7">
        <f t="shared" si="46"/>
        <v>5</v>
      </c>
      <c r="CZ51" s="11"/>
      <c r="DA51" s="10"/>
      <c r="DB51" s="11"/>
      <c r="DC51" s="10"/>
      <c r="DD51" s="11"/>
      <c r="DE51" s="10"/>
      <c r="DF51" s="11"/>
      <c r="DG51" s="10"/>
      <c r="DH51" s="7"/>
      <c r="DI51" s="11"/>
      <c r="DJ51" s="10"/>
      <c r="DK51" s="11"/>
      <c r="DL51" s="10"/>
      <c r="DM51" s="11"/>
      <c r="DN51" s="10"/>
      <c r="DO51" s="7"/>
      <c r="DP51" s="7">
        <f t="shared" si="47"/>
        <v>0</v>
      </c>
      <c r="DQ51" s="11"/>
      <c r="DR51" s="10"/>
      <c r="DS51" s="11"/>
      <c r="DT51" s="10"/>
      <c r="DU51" s="11"/>
      <c r="DV51" s="10"/>
      <c r="DW51" s="11"/>
      <c r="DX51" s="10"/>
      <c r="DY51" s="7"/>
      <c r="DZ51" s="11"/>
      <c r="EA51" s="10"/>
      <c r="EB51" s="11"/>
      <c r="EC51" s="10"/>
      <c r="ED51" s="11"/>
      <c r="EE51" s="10"/>
      <c r="EF51" s="7"/>
      <c r="EG51" s="7">
        <f t="shared" si="48"/>
        <v>0</v>
      </c>
      <c r="EH51" s="11"/>
      <c r="EI51" s="10"/>
      <c r="EJ51" s="11"/>
      <c r="EK51" s="10"/>
      <c r="EL51" s="11"/>
      <c r="EM51" s="10"/>
      <c r="EN51" s="11"/>
      <c r="EO51" s="10"/>
      <c r="EP51" s="7"/>
      <c r="EQ51" s="11"/>
      <c r="ER51" s="10"/>
      <c r="ES51" s="11"/>
      <c r="ET51" s="10"/>
      <c r="EU51" s="11"/>
      <c r="EV51" s="10"/>
      <c r="EW51" s="7"/>
      <c r="EX51" s="7">
        <f t="shared" si="49"/>
        <v>0</v>
      </c>
    </row>
    <row r="52" spans="1:154" ht="12">
      <c r="A52" s="6"/>
      <c r="B52" s="6"/>
      <c r="C52" s="6"/>
      <c r="D52" s="6" t="s">
        <v>124</v>
      </c>
      <c r="E52" s="3" t="s">
        <v>125</v>
      </c>
      <c r="F52" s="6">
        <f t="shared" si="30"/>
        <v>0</v>
      </c>
      <c r="G52" s="6">
        <f t="shared" si="31"/>
        <v>2</v>
      </c>
      <c r="H52" s="6">
        <f t="shared" si="32"/>
        <v>60</v>
      </c>
      <c r="I52" s="6">
        <f t="shared" si="33"/>
        <v>30</v>
      </c>
      <c r="J52" s="6">
        <f t="shared" si="34"/>
        <v>0</v>
      </c>
      <c r="K52" s="6">
        <f t="shared" si="35"/>
        <v>0</v>
      </c>
      <c r="L52" s="6">
        <f t="shared" si="36"/>
        <v>0</v>
      </c>
      <c r="M52" s="6">
        <f t="shared" si="37"/>
        <v>30</v>
      </c>
      <c r="N52" s="6">
        <f t="shared" si="38"/>
        <v>0</v>
      </c>
      <c r="O52" s="6">
        <f t="shared" si="39"/>
        <v>0</v>
      </c>
      <c r="P52" s="7">
        <f t="shared" si="40"/>
        <v>5</v>
      </c>
      <c r="Q52" s="7">
        <f t="shared" si="41"/>
        <v>3</v>
      </c>
      <c r="R52" s="7">
        <v>2.4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2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43"/>
        <v>0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44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5"/>
        <v>0</v>
      </c>
      <c r="CI52" s="11">
        <v>30</v>
      </c>
      <c r="CJ52" s="10" t="s">
        <v>59</v>
      </c>
      <c r="CK52" s="11"/>
      <c r="CL52" s="10"/>
      <c r="CM52" s="11"/>
      <c r="CN52" s="10"/>
      <c r="CO52" s="11"/>
      <c r="CP52" s="10"/>
      <c r="CQ52" s="7">
        <v>2</v>
      </c>
      <c r="CR52" s="11">
        <v>30</v>
      </c>
      <c r="CS52" s="10" t="s">
        <v>59</v>
      </c>
      <c r="CT52" s="11"/>
      <c r="CU52" s="10"/>
      <c r="CV52" s="11"/>
      <c r="CW52" s="10"/>
      <c r="CX52" s="7">
        <v>3</v>
      </c>
      <c r="CY52" s="7">
        <f t="shared" si="46"/>
        <v>5</v>
      </c>
      <c r="CZ52" s="11"/>
      <c r="DA52" s="10"/>
      <c r="DB52" s="11"/>
      <c r="DC52" s="10"/>
      <c r="DD52" s="11"/>
      <c r="DE52" s="10"/>
      <c r="DF52" s="11"/>
      <c r="DG52" s="10"/>
      <c r="DH52" s="7"/>
      <c r="DI52" s="11"/>
      <c r="DJ52" s="10"/>
      <c r="DK52" s="11"/>
      <c r="DL52" s="10"/>
      <c r="DM52" s="11"/>
      <c r="DN52" s="10"/>
      <c r="DO52" s="7"/>
      <c r="DP52" s="7">
        <f t="shared" si="47"/>
        <v>0</v>
      </c>
      <c r="DQ52" s="11"/>
      <c r="DR52" s="10"/>
      <c r="DS52" s="11"/>
      <c r="DT52" s="10"/>
      <c r="DU52" s="11"/>
      <c r="DV52" s="10"/>
      <c r="DW52" s="11"/>
      <c r="DX52" s="10"/>
      <c r="DY52" s="7"/>
      <c r="DZ52" s="11"/>
      <c r="EA52" s="10"/>
      <c r="EB52" s="11"/>
      <c r="EC52" s="10"/>
      <c r="ED52" s="11"/>
      <c r="EE52" s="10"/>
      <c r="EF52" s="7"/>
      <c r="EG52" s="7">
        <f t="shared" si="48"/>
        <v>0</v>
      </c>
      <c r="EH52" s="11"/>
      <c r="EI52" s="10"/>
      <c r="EJ52" s="11"/>
      <c r="EK52" s="10"/>
      <c r="EL52" s="11"/>
      <c r="EM52" s="10"/>
      <c r="EN52" s="11"/>
      <c r="EO52" s="10"/>
      <c r="EP52" s="7"/>
      <c r="EQ52" s="11"/>
      <c r="ER52" s="10"/>
      <c r="ES52" s="11"/>
      <c r="ET52" s="10"/>
      <c r="EU52" s="11"/>
      <c r="EV52" s="10"/>
      <c r="EW52" s="7"/>
      <c r="EX52" s="7">
        <f t="shared" si="49"/>
        <v>0</v>
      </c>
    </row>
    <row r="53" spans="1:154" ht="15.75" customHeight="1">
      <c r="A53" s="6"/>
      <c r="B53" s="6"/>
      <c r="C53" s="6"/>
      <c r="D53" s="6"/>
      <c r="E53" s="6" t="s">
        <v>69</v>
      </c>
      <c r="F53" s="6">
        <f aca="true" t="shared" si="50" ref="F53:AK53">SUM(F41:F52)</f>
        <v>8</v>
      </c>
      <c r="G53" s="6">
        <f t="shared" si="50"/>
        <v>15</v>
      </c>
      <c r="H53" s="6">
        <f t="shared" si="50"/>
        <v>765</v>
      </c>
      <c r="I53" s="6">
        <f t="shared" si="50"/>
        <v>345</v>
      </c>
      <c r="J53" s="6">
        <f t="shared" si="50"/>
        <v>0</v>
      </c>
      <c r="K53" s="6">
        <f t="shared" si="50"/>
        <v>0</v>
      </c>
      <c r="L53" s="6">
        <f t="shared" si="50"/>
        <v>0</v>
      </c>
      <c r="M53" s="6">
        <f t="shared" si="50"/>
        <v>420</v>
      </c>
      <c r="N53" s="6">
        <f t="shared" si="50"/>
        <v>0</v>
      </c>
      <c r="O53" s="6">
        <f t="shared" si="50"/>
        <v>0</v>
      </c>
      <c r="P53" s="7">
        <f t="shared" si="50"/>
        <v>53</v>
      </c>
      <c r="Q53" s="7">
        <f t="shared" si="50"/>
        <v>30</v>
      </c>
      <c r="R53" s="7">
        <f t="shared" si="50"/>
        <v>31.400000000000002</v>
      </c>
      <c r="S53" s="11">
        <f t="shared" si="50"/>
        <v>0</v>
      </c>
      <c r="T53" s="10">
        <f t="shared" si="50"/>
        <v>0</v>
      </c>
      <c r="U53" s="11">
        <f t="shared" si="50"/>
        <v>0</v>
      </c>
      <c r="V53" s="10">
        <f t="shared" si="50"/>
        <v>0</v>
      </c>
      <c r="W53" s="11">
        <f t="shared" si="50"/>
        <v>0</v>
      </c>
      <c r="X53" s="10">
        <f t="shared" si="50"/>
        <v>0</v>
      </c>
      <c r="Y53" s="11">
        <f t="shared" si="50"/>
        <v>0</v>
      </c>
      <c r="Z53" s="10">
        <f t="shared" si="50"/>
        <v>0</v>
      </c>
      <c r="AA53" s="7">
        <f t="shared" si="50"/>
        <v>0</v>
      </c>
      <c r="AB53" s="11">
        <f t="shared" si="50"/>
        <v>0</v>
      </c>
      <c r="AC53" s="10">
        <f t="shared" si="50"/>
        <v>0</v>
      </c>
      <c r="AD53" s="11">
        <f t="shared" si="50"/>
        <v>0</v>
      </c>
      <c r="AE53" s="10">
        <f t="shared" si="50"/>
        <v>0</v>
      </c>
      <c r="AF53" s="11">
        <f t="shared" si="50"/>
        <v>0</v>
      </c>
      <c r="AG53" s="10">
        <f t="shared" si="50"/>
        <v>0</v>
      </c>
      <c r="AH53" s="7">
        <f t="shared" si="50"/>
        <v>0</v>
      </c>
      <c r="AI53" s="7">
        <f t="shared" si="50"/>
        <v>0</v>
      </c>
      <c r="AJ53" s="11">
        <f t="shared" si="50"/>
        <v>0</v>
      </c>
      <c r="AK53" s="10">
        <f t="shared" si="50"/>
        <v>0</v>
      </c>
      <c r="AL53" s="11">
        <f aca="true" t="shared" si="51" ref="AL53:BQ53">SUM(AL41:AL52)</f>
        <v>0</v>
      </c>
      <c r="AM53" s="10">
        <f t="shared" si="51"/>
        <v>0</v>
      </c>
      <c r="AN53" s="11">
        <f t="shared" si="51"/>
        <v>0</v>
      </c>
      <c r="AO53" s="10">
        <f t="shared" si="51"/>
        <v>0</v>
      </c>
      <c r="AP53" s="11">
        <f t="shared" si="51"/>
        <v>0</v>
      </c>
      <c r="AQ53" s="10">
        <f t="shared" si="51"/>
        <v>0</v>
      </c>
      <c r="AR53" s="7">
        <f t="shared" si="51"/>
        <v>0</v>
      </c>
      <c r="AS53" s="11">
        <f t="shared" si="51"/>
        <v>0</v>
      </c>
      <c r="AT53" s="10">
        <f t="shared" si="51"/>
        <v>0</v>
      </c>
      <c r="AU53" s="11">
        <f t="shared" si="51"/>
        <v>0</v>
      </c>
      <c r="AV53" s="10">
        <f t="shared" si="51"/>
        <v>0</v>
      </c>
      <c r="AW53" s="11">
        <f t="shared" si="51"/>
        <v>0</v>
      </c>
      <c r="AX53" s="10">
        <f t="shared" si="51"/>
        <v>0</v>
      </c>
      <c r="AY53" s="7">
        <f t="shared" si="51"/>
        <v>0</v>
      </c>
      <c r="AZ53" s="7">
        <f t="shared" si="51"/>
        <v>0</v>
      </c>
      <c r="BA53" s="11">
        <f t="shared" si="51"/>
        <v>105</v>
      </c>
      <c r="BB53" s="10">
        <f t="shared" si="51"/>
        <v>0</v>
      </c>
      <c r="BC53" s="11">
        <f t="shared" si="51"/>
        <v>0</v>
      </c>
      <c r="BD53" s="10">
        <f t="shared" si="51"/>
        <v>0</v>
      </c>
      <c r="BE53" s="11">
        <f t="shared" si="51"/>
        <v>0</v>
      </c>
      <c r="BF53" s="10">
        <f t="shared" si="51"/>
        <v>0</v>
      </c>
      <c r="BG53" s="11">
        <f t="shared" si="51"/>
        <v>0</v>
      </c>
      <c r="BH53" s="10">
        <f t="shared" si="51"/>
        <v>0</v>
      </c>
      <c r="BI53" s="7">
        <f t="shared" si="51"/>
        <v>7</v>
      </c>
      <c r="BJ53" s="11">
        <f t="shared" si="51"/>
        <v>150</v>
      </c>
      <c r="BK53" s="10">
        <f t="shared" si="51"/>
        <v>0</v>
      </c>
      <c r="BL53" s="11">
        <f t="shared" si="51"/>
        <v>0</v>
      </c>
      <c r="BM53" s="10">
        <f t="shared" si="51"/>
        <v>0</v>
      </c>
      <c r="BN53" s="11">
        <f t="shared" si="51"/>
        <v>0</v>
      </c>
      <c r="BO53" s="10">
        <f t="shared" si="51"/>
        <v>0</v>
      </c>
      <c r="BP53" s="7">
        <f t="shared" si="51"/>
        <v>11</v>
      </c>
      <c r="BQ53" s="7">
        <f t="shared" si="51"/>
        <v>18</v>
      </c>
      <c r="BR53" s="11">
        <f aca="true" t="shared" si="52" ref="BR53:CW53">SUM(BR41:BR52)</f>
        <v>120</v>
      </c>
      <c r="BS53" s="10">
        <f t="shared" si="52"/>
        <v>0</v>
      </c>
      <c r="BT53" s="11">
        <f t="shared" si="52"/>
        <v>0</v>
      </c>
      <c r="BU53" s="10">
        <f t="shared" si="52"/>
        <v>0</v>
      </c>
      <c r="BV53" s="11">
        <f t="shared" si="52"/>
        <v>0</v>
      </c>
      <c r="BW53" s="10">
        <f t="shared" si="52"/>
        <v>0</v>
      </c>
      <c r="BX53" s="11">
        <f t="shared" si="52"/>
        <v>0</v>
      </c>
      <c r="BY53" s="10">
        <f t="shared" si="52"/>
        <v>0</v>
      </c>
      <c r="BZ53" s="7">
        <f t="shared" si="52"/>
        <v>8</v>
      </c>
      <c r="CA53" s="11">
        <f t="shared" si="52"/>
        <v>165</v>
      </c>
      <c r="CB53" s="10">
        <f t="shared" si="52"/>
        <v>0</v>
      </c>
      <c r="CC53" s="11">
        <f t="shared" si="52"/>
        <v>0</v>
      </c>
      <c r="CD53" s="10">
        <f t="shared" si="52"/>
        <v>0</v>
      </c>
      <c r="CE53" s="11">
        <f t="shared" si="52"/>
        <v>0</v>
      </c>
      <c r="CF53" s="10">
        <f t="shared" si="52"/>
        <v>0</v>
      </c>
      <c r="CG53" s="7">
        <f t="shared" si="52"/>
        <v>11</v>
      </c>
      <c r="CH53" s="7">
        <f t="shared" si="52"/>
        <v>19</v>
      </c>
      <c r="CI53" s="11">
        <f t="shared" si="52"/>
        <v>120</v>
      </c>
      <c r="CJ53" s="10">
        <f t="shared" si="52"/>
        <v>0</v>
      </c>
      <c r="CK53" s="11">
        <f t="shared" si="52"/>
        <v>0</v>
      </c>
      <c r="CL53" s="10">
        <f t="shared" si="52"/>
        <v>0</v>
      </c>
      <c r="CM53" s="11">
        <f t="shared" si="52"/>
        <v>0</v>
      </c>
      <c r="CN53" s="10">
        <f t="shared" si="52"/>
        <v>0</v>
      </c>
      <c r="CO53" s="11">
        <f t="shared" si="52"/>
        <v>0</v>
      </c>
      <c r="CP53" s="10">
        <f t="shared" si="52"/>
        <v>0</v>
      </c>
      <c r="CQ53" s="7">
        <f t="shared" si="52"/>
        <v>8</v>
      </c>
      <c r="CR53" s="11">
        <f t="shared" si="52"/>
        <v>105</v>
      </c>
      <c r="CS53" s="10">
        <f t="shared" si="52"/>
        <v>0</v>
      </c>
      <c r="CT53" s="11">
        <f t="shared" si="52"/>
        <v>0</v>
      </c>
      <c r="CU53" s="10">
        <f t="shared" si="52"/>
        <v>0</v>
      </c>
      <c r="CV53" s="11">
        <f t="shared" si="52"/>
        <v>0</v>
      </c>
      <c r="CW53" s="10">
        <f t="shared" si="52"/>
        <v>0</v>
      </c>
      <c r="CX53" s="7">
        <f aca="true" t="shared" si="53" ref="CX53:EC53">SUM(CX41:CX52)</f>
        <v>8</v>
      </c>
      <c r="CY53" s="7">
        <f t="shared" si="53"/>
        <v>16</v>
      </c>
      <c r="CZ53" s="11">
        <f t="shared" si="53"/>
        <v>0</v>
      </c>
      <c r="DA53" s="10">
        <f t="shared" si="53"/>
        <v>0</v>
      </c>
      <c r="DB53" s="11">
        <f t="shared" si="53"/>
        <v>0</v>
      </c>
      <c r="DC53" s="10">
        <f t="shared" si="53"/>
        <v>0</v>
      </c>
      <c r="DD53" s="11">
        <f t="shared" si="53"/>
        <v>0</v>
      </c>
      <c r="DE53" s="10">
        <f t="shared" si="53"/>
        <v>0</v>
      </c>
      <c r="DF53" s="11">
        <f t="shared" si="53"/>
        <v>0</v>
      </c>
      <c r="DG53" s="10">
        <f t="shared" si="53"/>
        <v>0</v>
      </c>
      <c r="DH53" s="7">
        <f t="shared" si="53"/>
        <v>0</v>
      </c>
      <c r="DI53" s="11">
        <f t="shared" si="53"/>
        <v>0</v>
      </c>
      <c r="DJ53" s="10">
        <f t="shared" si="53"/>
        <v>0</v>
      </c>
      <c r="DK53" s="11">
        <f t="shared" si="53"/>
        <v>0</v>
      </c>
      <c r="DL53" s="10">
        <f t="shared" si="53"/>
        <v>0</v>
      </c>
      <c r="DM53" s="11">
        <f t="shared" si="53"/>
        <v>0</v>
      </c>
      <c r="DN53" s="10">
        <f t="shared" si="53"/>
        <v>0</v>
      </c>
      <c r="DO53" s="7">
        <f t="shared" si="53"/>
        <v>0</v>
      </c>
      <c r="DP53" s="7">
        <f t="shared" si="53"/>
        <v>0</v>
      </c>
      <c r="DQ53" s="11">
        <f t="shared" si="53"/>
        <v>0</v>
      </c>
      <c r="DR53" s="10">
        <f t="shared" si="53"/>
        <v>0</v>
      </c>
      <c r="DS53" s="11">
        <f t="shared" si="53"/>
        <v>0</v>
      </c>
      <c r="DT53" s="10">
        <f t="shared" si="53"/>
        <v>0</v>
      </c>
      <c r="DU53" s="11">
        <f t="shared" si="53"/>
        <v>0</v>
      </c>
      <c r="DV53" s="10">
        <f t="shared" si="53"/>
        <v>0</v>
      </c>
      <c r="DW53" s="11">
        <f t="shared" si="53"/>
        <v>0</v>
      </c>
      <c r="DX53" s="10">
        <f t="shared" si="53"/>
        <v>0</v>
      </c>
      <c r="DY53" s="7">
        <f t="shared" si="53"/>
        <v>0</v>
      </c>
      <c r="DZ53" s="11">
        <f t="shared" si="53"/>
        <v>0</v>
      </c>
      <c r="EA53" s="10">
        <f t="shared" si="53"/>
        <v>0</v>
      </c>
      <c r="EB53" s="11">
        <f t="shared" si="53"/>
        <v>0</v>
      </c>
      <c r="EC53" s="10">
        <f t="shared" si="53"/>
        <v>0</v>
      </c>
      <c r="ED53" s="11">
        <f aca="true" t="shared" si="54" ref="ED53:EX53">SUM(ED41:ED52)</f>
        <v>0</v>
      </c>
      <c r="EE53" s="10">
        <f t="shared" si="54"/>
        <v>0</v>
      </c>
      <c r="EF53" s="7">
        <f t="shared" si="54"/>
        <v>0</v>
      </c>
      <c r="EG53" s="7">
        <f t="shared" si="54"/>
        <v>0</v>
      </c>
      <c r="EH53" s="11">
        <f t="shared" si="54"/>
        <v>0</v>
      </c>
      <c r="EI53" s="10">
        <f t="shared" si="54"/>
        <v>0</v>
      </c>
      <c r="EJ53" s="11">
        <f t="shared" si="54"/>
        <v>0</v>
      </c>
      <c r="EK53" s="10">
        <f t="shared" si="54"/>
        <v>0</v>
      </c>
      <c r="EL53" s="11">
        <f t="shared" si="54"/>
        <v>0</v>
      </c>
      <c r="EM53" s="10">
        <f t="shared" si="54"/>
        <v>0</v>
      </c>
      <c r="EN53" s="11">
        <f t="shared" si="54"/>
        <v>0</v>
      </c>
      <c r="EO53" s="10">
        <f t="shared" si="54"/>
        <v>0</v>
      </c>
      <c r="EP53" s="7">
        <f t="shared" si="54"/>
        <v>0</v>
      </c>
      <c r="EQ53" s="11">
        <f t="shared" si="54"/>
        <v>0</v>
      </c>
      <c r="ER53" s="10">
        <f t="shared" si="54"/>
        <v>0</v>
      </c>
      <c r="ES53" s="11">
        <f t="shared" si="54"/>
        <v>0</v>
      </c>
      <c r="ET53" s="10">
        <f t="shared" si="54"/>
        <v>0</v>
      </c>
      <c r="EU53" s="11">
        <f t="shared" si="54"/>
        <v>0</v>
      </c>
      <c r="EV53" s="10">
        <f t="shared" si="54"/>
        <v>0</v>
      </c>
      <c r="EW53" s="7">
        <f t="shared" si="54"/>
        <v>0</v>
      </c>
      <c r="EX53" s="7">
        <f t="shared" si="54"/>
        <v>0</v>
      </c>
    </row>
    <row r="54" spans="1:154" ht="19.5" customHeight="1">
      <c r="A54" s="19" t="s">
        <v>126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9"/>
      <c r="EX54" s="15"/>
    </row>
    <row r="55" spans="1:154" ht="12">
      <c r="A55" s="6"/>
      <c r="B55" s="6"/>
      <c r="C55" s="6"/>
      <c r="D55" s="6" t="s">
        <v>128</v>
      </c>
      <c r="E55" s="3" t="s">
        <v>129</v>
      </c>
      <c r="F55" s="6">
        <f aca="true" t="shared" si="55" ref="F55:F66">COUNTIF(S55:EV55,"e")</f>
        <v>1</v>
      </c>
      <c r="G55" s="6">
        <f aca="true" t="shared" si="56" ref="G55:G66">COUNTIF(S55:EV55,"z")</f>
        <v>1</v>
      </c>
      <c r="H55" s="6">
        <f aca="true" t="shared" si="57" ref="H55:H66">SUM(I55:O55)</f>
        <v>75</v>
      </c>
      <c r="I55" s="6">
        <f aca="true" t="shared" si="58" ref="I55:I66">S55+AJ55+BA55+BR55+CI55+CZ55+DQ55+EH55</f>
        <v>30</v>
      </c>
      <c r="J55" s="6">
        <f aca="true" t="shared" si="59" ref="J55:J66">U55+AL55+BC55+BT55+CK55+DB55+DS55+EJ55</f>
        <v>0</v>
      </c>
      <c r="K55" s="6">
        <f aca="true" t="shared" si="60" ref="K55:K66">W55+AN55+BE55+BV55+CM55+DD55+DU55+EL55</f>
        <v>0</v>
      </c>
      <c r="L55" s="6">
        <f aca="true" t="shared" si="61" ref="L55:L66">Y55+AP55+BG55+BX55+CO55+DF55+DW55+EN55</f>
        <v>0</v>
      </c>
      <c r="M55" s="6">
        <f aca="true" t="shared" si="62" ref="M55:M66">AB55+AS55+BJ55+CA55+CR55+DI55+DZ55+EQ55</f>
        <v>45</v>
      </c>
      <c r="N55" s="6">
        <f aca="true" t="shared" si="63" ref="N55:N66">AD55+AU55+BL55+CC55+CT55+DK55+EB55+ES55</f>
        <v>0</v>
      </c>
      <c r="O55" s="6">
        <f aca="true" t="shared" si="64" ref="O55:O66">AF55+AW55+BN55+CE55+CV55+DM55+ED55+EU55</f>
        <v>0</v>
      </c>
      <c r="P55" s="7">
        <f aca="true" t="shared" si="65" ref="P55:P66">AI55+AZ55+BQ55+CH55+CY55+DP55+EG55+EX55</f>
        <v>6</v>
      </c>
      <c r="Q55" s="7">
        <f aca="true" t="shared" si="66" ref="Q55:Q66">AH55+AY55+BP55+CG55+CX55+DO55+EF55+EW55</f>
        <v>3</v>
      </c>
      <c r="R55" s="7">
        <v>3.1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aca="true" t="shared" si="67" ref="AI55:AI66">AA55+AH55</f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aca="true" t="shared" si="68" ref="AZ55:AZ66">AR55+AY55</f>
        <v>0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aca="true" t="shared" si="69" ref="BQ55:BQ66">BI55+BP55</f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aca="true" t="shared" si="70" ref="CH55:CH66">BZ55+CG55</f>
        <v>0</v>
      </c>
      <c r="CI55" s="11"/>
      <c r="CJ55" s="10"/>
      <c r="CK55" s="11"/>
      <c r="CL55" s="10"/>
      <c r="CM55" s="11"/>
      <c r="CN55" s="10"/>
      <c r="CO55" s="11"/>
      <c r="CP55" s="10"/>
      <c r="CQ55" s="7"/>
      <c r="CR55" s="11"/>
      <c r="CS55" s="10"/>
      <c r="CT55" s="11"/>
      <c r="CU55" s="10"/>
      <c r="CV55" s="11"/>
      <c r="CW55" s="10"/>
      <c r="CX55" s="7"/>
      <c r="CY55" s="7">
        <f aca="true" t="shared" si="71" ref="CY55:CY66">CQ55+CX55</f>
        <v>0</v>
      </c>
      <c r="CZ55" s="11">
        <v>30</v>
      </c>
      <c r="DA55" s="10" t="s">
        <v>63</v>
      </c>
      <c r="DB55" s="11"/>
      <c r="DC55" s="10"/>
      <c r="DD55" s="11"/>
      <c r="DE55" s="10"/>
      <c r="DF55" s="11"/>
      <c r="DG55" s="10"/>
      <c r="DH55" s="7">
        <v>3</v>
      </c>
      <c r="DI55" s="11">
        <v>45</v>
      </c>
      <c r="DJ55" s="10" t="s">
        <v>59</v>
      </c>
      <c r="DK55" s="11"/>
      <c r="DL55" s="10"/>
      <c r="DM55" s="11"/>
      <c r="DN55" s="10"/>
      <c r="DO55" s="7">
        <v>3</v>
      </c>
      <c r="DP55" s="7">
        <f aca="true" t="shared" si="72" ref="DP55:DP66">DH55+DO55</f>
        <v>6</v>
      </c>
      <c r="DQ55" s="11"/>
      <c r="DR55" s="10"/>
      <c r="DS55" s="11"/>
      <c r="DT55" s="10"/>
      <c r="DU55" s="11"/>
      <c r="DV55" s="10"/>
      <c r="DW55" s="11"/>
      <c r="DX55" s="10"/>
      <c r="DY55" s="7"/>
      <c r="DZ55" s="11"/>
      <c r="EA55" s="10"/>
      <c r="EB55" s="11"/>
      <c r="EC55" s="10"/>
      <c r="ED55" s="11"/>
      <c r="EE55" s="10"/>
      <c r="EF55" s="7"/>
      <c r="EG55" s="7">
        <f aca="true" t="shared" si="73" ref="EG55:EG66">DY55+EF55</f>
        <v>0</v>
      </c>
      <c r="EH55" s="11"/>
      <c r="EI55" s="10"/>
      <c r="EJ55" s="11"/>
      <c r="EK55" s="10"/>
      <c r="EL55" s="11"/>
      <c r="EM55" s="10"/>
      <c r="EN55" s="11"/>
      <c r="EO55" s="10"/>
      <c r="EP55" s="7"/>
      <c r="EQ55" s="11"/>
      <c r="ER55" s="10"/>
      <c r="ES55" s="11"/>
      <c r="ET55" s="10"/>
      <c r="EU55" s="11"/>
      <c r="EV55" s="10"/>
      <c r="EW55" s="7"/>
      <c r="EX55" s="7">
        <f aca="true" t="shared" si="74" ref="EX55:EX66">EP55+EW55</f>
        <v>0</v>
      </c>
    </row>
    <row r="56" spans="1:154" ht="12">
      <c r="A56" s="6"/>
      <c r="B56" s="6"/>
      <c r="C56" s="6"/>
      <c r="D56" s="6" t="s">
        <v>130</v>
      </c>
      <c r="E56" s="3" t="s">
        <v>131</v>
      </c>
      <c r="F56" s="6">
        <f t="shared" si="55"/>
        <v>0</v>
      </c>
      <c r="G56" s="6">
        <f t="shared" si="56"/>
        <v>2</v>
      </c>
      <c r="H56" s="6">
        <f t="shared" si="57"/>
        <v>60</v>
      </c>
      <c r="I56" s="6">
        <f t="shared" si="58"/>
        <v>30</v>
      </c>
      <c r="J56" s="6">
        <f t="shared" si="59"/>
        <v>0</v>
      </c>
      <c r="K56" s="6">
        <f t="shared" si="60"/>
        <v>0</v>
      </c>
      <c r="L56" s="6">
        <f t="shared" si="61"/>
        <v>0</v>
      </c>
      <c r="M56" s="6">
        <f t="shared" si="62"/>
        <v>30</v>
      </c>
      <c r="N56" s="6">
        <f t="shared" si="63"/>
        <v>0</v>
      </c>
      <c r="O56" s="6">
        <f t="shared" si="64"/>
        <v>0</v>
      </c>
      <c r="P56" s="7">
        <f t="shared" si="65"/>
        <v>5</v>
      </c>
      <c r="Q56" s="7">
        <f t="shared" si="66"/>
        <v>3</v>
      </c>
      <c r="R56" s="7">
        <v>2.4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67"/>
        <v>0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68"/>
        <v>0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69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70"/>
        <v>0</v>
      </c>
      <c r="CI56" s="11"/>
      <c r="CJ56" s="10"/>
      <c r="CK56" s="11"/>
      <c r="CL56" s="10"/>
      <c r="CM56" s="11"/>
      <c r="CN56" s="10"/>
      <c r="CO56" s="11"/>
      <c r="CP56" s="10"/>
      <c r="CQ56" s="7"/>
      <c r="CR56" s="11"/>
      <c r="CS56" s="10"/>
      <c r="CT56" s="11"/>
      <c r="CU56" s="10"/>
      <c r="CV56" s="11"/>
      <c r="CW56" s="10"/>
      <c r="CX56" s="7"/>
      <c r="CY56" s="7">
        <f t="shared" si="71"/>
        <v>0</v>
      </c>
      <c r="CZ56" s="11"/>
      <c r="DA56" s="10"/>
      <c r="DB56" s="11"/>
      <c r="DC56" s="10"/>
      <c r="DD56" s="11"/>
      <c r="DE56" s="10"/>
      <c r="DF56" s="11"/>
      <c r="DG56" s="10"/>
      <c r="DH56" s="7"/>
      <c r="DI56" s="11"/>
      <c r="DJ56" s="10"/>
      <c r="DK56" s="11"/>
      <c r="DL56" s="10"/>
      <c r="DM56" s="11"/>
      <c r="DN56" s="10"/>
      <c r="DO56" s="7"/>
      <c r="DP56" s="7">
        <f t="shared" si="72"/>
        <v>0</v>
      </c>
      <c r="DQ56" s="11">
        <v>30</v>
      </c>
      <c r="DR56" s="10" t="s">
        <v>59</v>
      </c>
      <c r="DS56" s="11"/>
      <c r="DT56" s="10"/>
      <c r="DU56" s="11"/>
      <c r="DV56" s="10"/>
      <c r="DW56" s="11"/>
      <c r="DX56" s="10"/>
      <c r="DY56" s="7">
        <v>2</v>
      </c>
      <c r="DZ56" s="11">
        <v>30</v>
      </c>
      <c r="EA56" s="10" t="s">
        <v>59</v>
      </c>
      <c r="EB56" s="11"/>
      <c r="EC56" s="10"/>
      <c r="ED56" s="11"/>
      <c r="EE56" s="10"/>
      <c r="EF56" s="7">
        <v>3</v>
      </c>
      <c r="EG56" s="7">
        <f t="shared" si="73"/>
        <v>5</v>
      </c>
      <c r="EH56" s="11"/>
      <c r="EI56" s="10"/>
      <c r="EJ56" s="11"/>
      <c r="EK56" s="10"/>
      <c r="EL56" s="11"/>
      <c r="EM56" s="10"/>
      <c r="EN56" s="11"/>
      <c r="EO56" s="10"/>
      <c r="EP56" s="7"/>
      <c r="EQ56" s="11"/>
      <c r="ER56" s="10"/>
      <c r="ES56" s="11"/>
      <c r="ET56" s="10"/>
      <c r="EU56" s="11"/>
      <c r="EV56" s="10"/>
      <c r="EW56" s="7"/>
      <c r="EX56" s="7">
        <f t="shared" si="74"/>
        <v>0</v>
      </c>
    </row>
    <row r="57" spans="1:154" ht="12">
      <c r="A57" s="6"/>
      <c r="B57" s="6"/>
      <c r="C57" s="6"/>
      <c r="D57" s="6" t="s">
        <v>132</v>
      </c>
      <c r="E57" s="3" t="s">
        <v>133</v>
      </c>
      <c r="F57" s="6">
        <f t="shared" si="55"/>
        <v>0</v>
      </c>
      <c r="G57" s="6">
        <f t="shared" si="56"/>
        <v>1</v>
      </c>
      <c r="H57" s="6">
        <f t="shared" si="57"/>
        <v>15</v>
      </c>
      <c r="I57" s="6">
        <f t="shared" si="58"/>
        <v>0</v>
      </c>
      <c r="J57" s="6">
        <f t="shared" si="59"/>
        <v>0</v>
      </c>
      <c r="K57" s="6">
        <f t="shared" si="60"/>
        <v>0</v>
      </c>
      <c r="L57" s="6">
        <f t="shared" si="61"/>
        <v>15</v>
      </c>
      <c r="M57" s="6">
        <f t="shared" si="62"/>
        <v>0</v>
      </c>
      <c r="N57" s="6">
        <f t="shared" si="63"/>
        <v>0</v>
      </c>
      <c r="O57" s="6">
        <f t="shared" si="64"/>
        <v>0</v>
      </c>
      <c r="P57" s="7">
        <f t="shared" si="65"/>
        <v>2</v>
      </c>
      <c r="Q57" s="7">
        <f t="shared" si="66"/>
        <v>0</v>
      </c>
      <c r="R57" s="7">
        <v>0.6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67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68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69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70"/>
        <v>0</v>
      </c>
      <c r="CI57" s="11"/>
      <c r="CJ57" s="10"/>
      <c r="CK57" s="11"/>
      <c r="CL57" s="10"/>
      <c r="CM57" s="11"/>
      <c r="CN57" s="10"/>
      <c r="CO57" s="11"/>
      <c r="CP57" s="10"/>
      <c r="CQ57" s="7"/>
      <c r="CR57" s="11"/>
      <c r="CS57" s="10"/>
      <c r="CT57" s="11"/>
      <c r="CU57" s="10"/>
      <c r="CV57" s="11"/>
      <c r="CW57" s="10"/>
      <c r="CX57" s="7"/>
      <c r="CY57" s="7">
        <f t="shared" si="71"/>
        <v>0</v>
      </c>
      <c r="CZ57" s="11"/>
      <c r="DA57" s="10"/>
      <c r="DB57" s="11"/>
      <c r="DC57" s="10"/>
      <c r="DD57" s="11"/>
      <c r="DE57" s="10"/>
      <c r="DF57" s="11">
        <v>15</v>
      </c>
      <c r="DG57" s="10" t="s">
        <v>59</v>
      </c>
      <c r="DH57" s="7">
        <v>2</v>
      </c>
      <c r="DI57" s="11"/>
      <c r="DJ57" s="10"/>
      <c r="DK57" s="11"/>
      <c r="DL57" s="10"/>
      <c r="DM57" s="11"/>
      <c r="DN57" s="10"/>
      <c r="DO57" s="7"/>
      <c r="DP57" s="7">
        <f t="shared" si="72"/>
        <v>2</v>
      </c>
      <c r="DQ57" s="11"/>
      <c r="DR57" s="10"/>
      <c r="DS57" s="11"/>
      <c r="DT57" s="10"/>
      <c r="DU57" s="11"/>
      <c r="DV57" s="10"/>
      <c r="DW57" s="11"/>
      <c r="DX57" s="10"/>
      <c r="DY57" s="7"/>
      <c r="DZ57" s="11"/>
      <c r="EA57" s="10"/>
      <c r="EB57" s="11"/>
      <c r="EC57" s="10"/>
      <c r="ED57" s="11"/>
      <c r="EE57" s="10"/>
      <c r="EF57" s="7"/>
      <c r="EG57" s="7">
        <f t="shared" si="73"/>
        <v>0</v>
      </c>
      <c r="EH57" s="11"/>
      <c r="EI57" s="10"/>
      <c r="EJ57" s="11"/>
      <c r="EK57" s="10"/>
      <c r="EL57" s="11"/>
      <c r="EM57" s="10"/>
      <c r="EN57" s="11"/>
      <c r="EO57" s="10"/>
      <c r="EP57" s="7"/>
      <c r="EQ57" s="11"/>
      <c r="ER57" s="10"/>
      <c r="ES57" s="11"/>
      <c r="ET57" s="10"/>
      <c r="EU57" s="11"/>
      <c r="EV57" s="10"/>
      <c r="EW57" s="7"/>
      <c r="EX57" s="7">
        <f t="shared" si="74"/>
        <v>0</v>
      </c>
    </row>
    <row r="58" spans="1:154" ht="12">
      <c r="A58" s="6"/>
      <c r="B58" s="6"/>
      <c r="C58" s="6"/>
      <c r="D58" s="6" t="s">
        <v>134</v>
      </c>
      <c r="E58" s="3" t="s">
        <v>135</v>
      </c>
      <c r="F58" s="6">
        <f t="shared" si="55"/>
        <v>0</v>
      </c>
      <c r="G58" s="6">
        <f t="shared" si="56"/>
        <v>1</v>
      </c>
      <c r="H58" s="6">
        <f t="shared" si="57"/>
        <v>0</v>
      </c>
      <c r="I58" s="6">
        <f t="shared" si="58"/>
        <v>0</v>
      </c>
      <c r="J58" s="6">
        <f t="shared" si="59"/>
        <v>0</v>
      </c>
      <c r="K58" s="6">
        <f t="shared" si="60"/>
        <v>0</v>
      </c>
      <c r="L58" s="6">
        <f t="shared" si="61"/>
        <v>0</v>
      </c>
      <c r="M58" s="6">
        <f t="shared" si="62"/>
        <v>0</v>
      </c>
      <c r="N58" s="6">
        <f t="shared" si="63"/>
        <v>0</v>
      </c>
      <c r="O58" s="6">
        <f t="shared" si="64"/>
        <v>0</v>
      </c>
      <c r="P58" s="7">
        <f t="shared" si="65"/>
        <v>15</v>
      </c>
      <c r="Q58" s="7">
        <f t="shared" si="66"/>
        <v>0</v>
      </c>
      <c r="R58" s="7">
        <v>0.5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67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68"/>
        <v>0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69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70"/>
        <v>0</v>
      </c>
      <c r="CI58" s="11"/>
      <c r="CJ58" s="10"/>
      <c r="CK58" s="11"/>
      <c r="CL58" s="10"/>
      <c r="CM58" s="11"/>
      <c r="CN58" s="10"/>
      <c r="CO58" s="11"/>
      <c r="CP58" s="10"/>
      <c r="CQ58" s="7"/>
      <c r="CR58" s="11"/>
      <c r="CS58" s="10"/>
      <c r="CT58" s="11"/>
      <c r="CU58" s="10"/>
      <c r="CV58" s="11"/>
      <c r="CW58" s="10"/>
      <c r="CX58" s="7"/>
      <c r="CY58" s="7">
        <f t="shared" si="71"/>
        <v>0</v>
      </c>
      <c r="CZ58" s="11"/>
      <c r="DA58" s="10"/>
      <c r="DB58" s="11"/>
      <c r="DC58" s="10"/>
      <c r="DD58" s="11"/>
      <c r="DE58" s="10"/>
      <c r="DF58" s="11"/>
      <c r="DG58" s="10"/>
      <c r="DH58" s="7"/>
      <c r="DI58" s="11"/>
      <c r="DJ58" s="10"/>
      <c r="DK58" s="11"/>
      <c r="DL58" s="10"/>
      <c r="DM58" s="11"/>
      <c r="DN58" s="10"/>
      <c r="DO58" s="7"/>
      <c r="DP58" s="7">
        <f t="shared" si="72"/>
        <v>0</v>
      </c>
      <c r="DQ58" s="11"/>
      <c r="DR58" s="10"/>
      <c r="DS58" s="11"/>
      <c r="DT58" s="10"/>
      <c r="DU58" s="11">
        <v>0</v>
      </c>
      <c r="DV58" s="10" t="s">
        <v>59</v>
      </c>
      <c r="DW58" s="11"/>
      <c r="DX58" s="10"/>
      <c r="DY58" s="7">
        <v>15</v>
      </c>
      <c r="DZ58" s="11"/>
      <c r="EA58" s="10"/>
      <c r="EB58" s="11"/>
      <c r="EC58" s="10"/>
      <c r="ED58" s="11"/>
      <c r="EE58" s="10"/>
      <c r="EF58" s="7"/>
      <c r="EG58" s="7">
        <f t="shared" si="73"/>
        <v>15</v>
      </c>
      <c r="EH58" s="11"/>
      <c r="EI58" s="10"/>
      <c r="EJ58" s="11"/>
      <c r="EK58" s="10"/>
      <c r="EL58" s="11"/>
      <c r="EM58" s="10"/>
      <c r="EN58" s="11"/>
      <c r="EO58" s="10"/>
      <c r="EP58" s="7"/>
      <c r="EQ58" s="11"/>
      <c r="ER58" s="10"/>
      <c r="ES58" s="11"/>
      <c r="ET58" s="10"/>
      <c r="EU58" s="11"/>
      <c r="EV58" s="10"/>
      <c r="EW58" s="7"/>
      <c r="EX58" s="7">
        <f t="shared" si="74"/>
        <v>0</v>
      </c>
    </row>
    <row r="59" spans="1:154" ht="12">
      <c r="A59" s="6"/>
      <c r="B59" s="6"/>
      <c r="C59" s="6"/>
      <c r="D59" s="6" t="s">
        <v>136</v>
      </c>
      <c r="E59" s="3" t="s">
        <v>137</v>
      </c>
      <c r="F59" s="6">
        <f t="shared" si="55"/>
        <v>1</v>
      </c>
      <c r="G59" s="6">
        <f t="shared" si="56"/>
        <v>1</v>
      </c>
      <c r="H59" s="6">
        <f t="shared" si="57"/>
        <v>75</v>
      </c>
      <c r="I59" s="6">
        <f t="shared" si="58"/>
        <v>30</v>
      </c>
      <c r="J59" s="6">
        <f t="shared" si="59"/>
        <v>0</v>
      </c>
      <c r="K59" s="6">
        <f t="shared" si="60"/>
        <v>0</v>
      </c>
      <c r="L59" s="6">
        <f t="shared" si="61"/>
        <v>0</v>
      </c>
      <c r="M59" s="6">
        <f t="shared" si="62"/>
        <v>45</v>
      </c>
      <c r="N59" s="6">
        <f t="shared" si="63"/>
        <v>0</v>
      </c>
      <c r="O59" s="6">
        <f t="shared" si="64"/>
        <v>0</v>
      </c>
      <c r="P59" s="7">
        <f t="shared" si="65"/>
        <v>6</v>
      </c>
      <c r="Q59" s="7">
        <f t="shared" si="66"/>
        <v>3</v>
      </c>
      <c r="R59" s="7">
        <v>3.1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67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68"/>
        <v>0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69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70"/>
        <v>0</v>
      </c>
      <c r="CI59" s="11"/>
      <c r="CJ59" s="10"/>
      <c r="CK59" s="11"/>
      <c r="CL59" s="10"/>
      <c r="CM59" s="11"/>
      <c r="CN59" s="10"/>
      <c r="CO59" s="11"/>
      <c r="CP59" s="10"/>
      <c r="CQ59" s="7"/>
      <c r="CR59" s="11"/>
      <c r="CS59" s="10"/>
      <c r="CT59" s="11"/>
      <c r="CU59" s="10"/>
      <c r="CV59" s="11"/>
      <c r="CW59" s="10"/>
      <c r="CX59" s="7"/>
      <c r="CY59" s="7">
        <f t="shared" si="71"/>
        <v>0</v>
      </c>
      <c r="CZ59" s="11">
        <v>30</v>
      </c>
      <c r="DA59" s="10" t="s">
        <v>63</v>
      </c>
      <c r="DB59" s="11"/>
      <c r="DC59" s="10"/>
      <c r="DD59" s="11"/>
      <c r="DE59" s="10"/>
      <c r="DF59" s="11"/>
      <c r="DG59" s="10"/>
      <c r="DH59" s="7">
        <v>3</v>
      </c>
      <c r="DI59" s="11">
        <v>45</v>
      </c>
      <c r="DJ59" s="10" t="s">
        <v>59</v>
      </c>
      <c r="DK59" s="11"/>
      <c r="DL59" s="10"/>
      <c r="DM59" s="11"/>
      <c r="DN59" s="10"/>
      <c r="DO59" s="7">
        <v>3</v>
      </c>
      <c r="DP59" s="7">
        <f t="shared" si="72"/>
        <v>6</v>
      </c>
      <c r="DQ59" s="11"/>
      <c r="DR59" s="10"/>
      <c r="DS59" s="11"/>
      <c r="DT59" s="10"/>
      <c r="DU59" s="11"/>
      <c r="DV59" s="10"/>
      <c r="DW59" s="11"/>
      <c r="DX59" s="10"/>
      <c r="DY59" s="7"/>
      <c r="DZ59" s="11"/>
      <c r="EA59" s="10"/>
      <c r="EB59" s="11"/>
      <c r="EC59" s="10"/>
      <c r="ED59" s="11"/>
      <c r="EE59" s="10"/>
      <c r="EF59" s="7"/>
      <c r="EG59" s="7">
        <f t="shared" si="73"/>
        <v>0</v>
      </c>
      <c r="EH59" s="11"/>
      <c r="EI59" s="10"/>
      <c r="EJ59" s="11"/>
      <c r="EK59" s="10"/>
      <c r="EL59" s="11"/>
      <c r="EM59" s="10"/>
      <c r="EN59" s="11"/>
      <c r="EO59" s="10"/>
      <c r="EP59" s="7"/>
      <c r="EQ59" s="11"/>
      <c r="ER59" s="10"/>
      <c r="ES59" s="11"/>
      <c r="ET59" s="10"/>
      <c r="EU59" s="11"/>
      <c r="EV59" s="10"/>
      <c r="EW59" s="7"/>
      <c r="EX59" s="7">
        <f t="shared" si="74"/>
        <v>0</v>
      </c>
    </row>
    <row r="60" spans="1:154" ht="12">
      <c r="A60" s="6"/>
      <c r="B60" s="6"/>
      <c r="C60" s="6"/>
      <c r="D60" s="6" t="s">
        <v>138</v>
      </c>
      <c r="E60" s="3" t="s">
        <v>139</v>
      </c>
      <c r="F60" s="6">
        <f t="shared" si="55"/>
        <v>0</v>
      </c>
      <c r="G60" s="6">
        <f t="shared" si="56"/>
        <v>2</v>
      </c>
      <c r="H60" s="6">
        <f t="shared" si="57"/>
        <v>90</v>
      </c>
      <c r="I60" s="6">
        <f t="shared" si="58"/>
        <v>45</v>
      </c>
      <c r="J60" s="6">
        <f t="shared" si="59"/>
        <v>0</v>
      </c>
      <c r="K60" s="6">
        <f t="shared" si="60"/>
        <v>0</v>
      </c>
      <c r="L60" s="6">
        <f t="shared" si="61"/>
        <v>0</v>
      </c>
      <c r="M60" s="6">
        <f t="shared" si="62"/>
        <v>45</v>
      </c>
      <c r="N60" s="6">
        <f t="shared" si="63"/>
        <v>0</v>
      </c>
      <c r="O60" s="6">
        <f t="shared" si="64"/>
        <v>0</v>
      </c>
      <c r="P60" s="7">
        <f t="shared" si="65"/>
        <v>5</v>
      </c>
      <c r="Q60" s="7">
        <f t="shared" si="66"/>
        <v>3</v>
      </c>
      <c r="R60" s="7">
        <v>3.6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7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8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69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70"/>
        <v>0</v>
      </c>
      <c r="CI60" s="11">
        <v>45</v>
      </c>
      <c r="CJ60" s="10" t="s">
        <v>59</v>
      </c>
      <c r="CK60" s="11"/>
      <c r="CL60" s="10"/>
      <c r="CM60" s="11"/>
      <c r="CN60" s="10"/>
      <c r="CO60" s="11"/>
      <c r="CP60" s="10"/>
      <c r="CQ60" s="7">
        <v>2</v>
      </c>
      <c r="CR60" s="11">
        <v>45</v>
      </c>
      <c r="CS60" s="10" t="s">
        <v>59</v>
      </c>
      <c r="CT60" s="11"/>
      <c r="CU60" s="10"/>
      <c r="CV60" s="11"/>
      <c r="CW60" s="10"/>
      <c r="CX60" s="7">
        <v>3</v>
      </c>
      <c r="CY60" s="7">
        <f t="shared" si="71"/>
        <v>5</v>
      </c>
      <c r="CZ60" s="11"/>
      <c r="DA60" s="10"/>
      <c r="DB60" s="11"/>
      <c r="DC60" s="10"/>
      <c r="DD60" s="11"/>
      <c r="DE60" s="10"/>
      <c r="DF60" s="11"/>
      <c r="DG60" s="10"/>
      <c r="DH60" s="7"/>
      <c r="DI60" s="11"/>
      <c r="DJ60" s="10"/>
      <c r="DK60" s="11"/>
      <c r="DL60" s="10"/>
      <c r="DM60" s="11"/>
      <c r="DN60" s="10"/>
      <c r="DO60" s="7"/>
      <c r="DP60" s="7">
        <f t="shared" si="72"/>
        <v>0</v>
      </c>
      <c r="DQ60" s="11"/>
      <c r="DR60" s="10"/>
      <c r="DS60" s="11"/>
      <c r="DT60" s="10"/>
      <c r="DU60" s="11"/>
      <c r="DV60" s="10"/>
      <c r="DW60" s="11"/>
      <c r="DX60" s="10"/>
      <c r="DY60" s="7"/>
      <c r="DZ60" s="11"/>
      <c r="EA60" s="10"/>
      <c r="EB60" s="11"/>
      <c r="EC60" s="10"/>
      <c r="ED60" s="11"/>
      <c r="EE60" s="10"/>
      <c r="EF60" s="7"/>
      <c r="EG60" s="7">
        <f t="shared" si="73"/>
        <v>0</v>
      </c>
      <c r="EH60" s="11"/>
      <c r="EI60" s="10"/>
      <c r="EJ60" s="11"/>
      <c r="EK60" s="10"/>
      <c r="EL60" s="11"/>
      <c r="EM60" s="10"/>
      <c r="EN60" s="11"/>
      <c r="EO60" s="10"/>
      <c r="EP60" s="7"/>
      <c r="EQ60" s="11"/>
      <c r="ER60" s="10"/>
      <c r="ES60" s="11"/>
      <c r="ET60" s="10"/>
      <c r="EU60" s="11"/>
      <c r="EV60" s="10"/>
      <c r="EW60" s="7"/>
      <c r="EX60" s="7">
        <f t="shared" si="74"/>
        <v>0</v>
      </c>
    </row>
    <row r="61" spans="1:154" ht="12">
      <c r="A61" s="6"/>
      <c r="B61" s="6"/>
      <c r="C61" s="6"/>
      <c r="D61" s="6" t="s">
        <v>140</v>
      </c>
      <c r="E61" s="3" t="s">
        <v>141</v>
      </c>
      <c r="F61" s="6">
        <f t="shared" si="55"/>
        <v>1</v>
      </c>
      <c r="G61" s="6">
        <f t="shared" si="56"/>
        <v>1</v>
      </c>
      <c r="H61" s="6">
        <f t="shared" si="57"/>
        <v>60</v>
      </c>
      <c r="I61" s="6">
        <f t="shared" si="58"/>
        <v>30</v>
      </c>
      <c r="J61" s="6">
        <f t="shared" si="59"/>
        <v>0</v>
      </c>
      <c r="K61" s="6">
        <f t="shared" si="60"/>
        <v>0</v>
      </c>
      <c r="L61" s="6">
        <f t="shared" si="61"/>
        <v>0</v>
      </c>
      <c r="M61" s="6">
        <f t="shared" si="62"/>
        <v>30</v>
      </c>
      <c r="N61" s="6">
        <f t="shared" si="63"/>
        <v>0</v>
      </c>
      <c r="O61" s="6">
        <f t="shared" si="64"/>
        <v>0</v>
      </c>
      <c r="P61" s="7">
        <f t="shared" si="65"/>
        <v>5</v>
      </c>
      <c r="Q61" s="7">
        <f t="shared" si="66"/>
        <v>3</v>
      </c>
      <c r="R61" s="7">
        <v>2.5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7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8"/>
        <v>0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69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70"/>
        <v>0</v>
      </c>
      <c r="CI61" s="11">
        <v>30</v>
      </c>
      <c r="CJ61" s="10" t="s">
        <v>63</v>
      </c>
      <c r="CK61" s="11"/>
      <c r="CL61" s="10"/>
      <c r="CM61" s="11"/>
      <c r="CN61" s="10"/>
      <c r="CO61" s="11"/>
      <c r="CP61" s="10"/>
      <c r="CQ61" s="7">
        <v>2</v>
      </c>
      <c r="CR61" s="11">
        <v>30</v>
      </c>
      <c r="CS61" s="10" t="s">
        <v>59</v>
      </c>
      <c r="CT61" s="11"/>
      <c r="CU61" s="10"/>
      <c r="CV61" s="11"/>
      <c r="CW61" s="10"/>
      <c r="CX61" s="7">
        <v>3</v>
      </c>
      <c r="CY61" s="7">
        <f t="shared" si="71"/>
        <v>5</v>
      </c>
      <c r="CZ61" s="11"/>
      <c r="DA61" s="10"/>
      <c r="DB61" s="11"/>
      <c r="DC61" s="10"/>
      <c r="DD61" s="11"/>
      <c r="DE61" s="10"/>
      <c r="DF61" s="11"/>
      <c r="DG61" s="10"/>
      <c r="DH61" s="7"/>
      <c r="DI61" s="11"/>
      <c r="DJ61" s="10"/>
      <c r="DK61" s="11"/>
      <c r="DL61" s="10"/>
      <c r="DM61" s="11"/>
      <c r="DN61" s="10"/>
      <c r="DO61" s="7"/>
      <c r="DP61" s="7">
        <f t="shared" si="72"/>
        <v>0</v>
      </c>
      <c r="DQ61" s="11"/>
      <c r="DR61" s="10"/>
      <c r="DS61" s="11"/>
      <c r="DT61" s="10"/>
      <c r="DU61" s="11"/>
      <c r="DV61" s="10"/>
      <c r="DW61" s="11"/>
      <c r="DX61" s="10"/>
      <c r="DY61" s="7"/>
      <c r="DZ61" s="11"/>
      <c r="EA61" s="10"/>
      <c r="EB61" s="11"/>
      <c r="EC61" s="10"/>
      <c r="ED61" s="11"/>
      <c r="EE61" s="10"/>
      <c r="EF61" s="7"/>
      <c r="EG61" s="7">
        <f t="shared" si="73"/>
        <v>0</v>
      </c>
      <c r="EH61" s="11"/>
      <c r="EI61" s="10"/>
      <c r="EJ61" s="11"/>
      <c r="EK61" s="10"/>
      <c r="EL61" s="11"/>
      <c r="EM61" s="10"/>
      <c r="EN61" s="11"/>
      <c r="EO61" s="10"/>
      <c r="EP61" s="7"/>
      <c r="EQ61" s="11"/>
      <c r="ER61" s="10"/>
      <c r="ES61" s="11"/>
      <c r="ET61" s="10"/>
      <c r="EU61" s="11"/>
      <c r="EV61" s="10"/>
      <c r="EW61" s="7"/>
      <c r="EX61" s="7">
        <f t="shared" si="74"/>
        <v>0</v>
      </c>
    </row>
    <row r="62" spans="1:154" ht="12">
      <c r="A62" s="6"/>
      <c r="B62" s="6"/>
      <c r="C62" s="6"/>
      <c r="D62" s="6" t="s">
        <v>142</v>
      </c>
      <c r="E62" s="3" t="s">
        <v>143</v>
      </c>
      <c r="F62" s="6">
        <f t="shared" si="55"/>
        <v>0</v>
      </c>
      <c r="G62" s="6">
        <f t="shared" si="56"/>
        <v>2</v>
      </c>
      <c r="H62" s="6">
        <f t="shared" si="57"/>
        <v>75</v>
      </c>
      <c r="I62" s="6">
        <f t="shared" si="58"/>
        <v>30</v>
      </c>
      <c r="J62" s="6">
        <f t="shared" si="59"/>
        <v>0</v>
      </c>
      <c r="K62" s="6">
        <f t="shared" si="60"/>
        <v>0</v>
      </c>
      <c r="L62" s="6">
        <f t="shared" si="61"/>
        <v>0</v>
      </c>
      <c r="M62" s="6">
        <f t="shared" si="62"/>
        <v>45</v>
      </c>
      <c r="N62" s="6">
        <f t="shared" si="63"/>
        <v>0</v>
      </c>
      <c r="O62" s="6">
        <f t="shared" si="64"/>
        <v>0</v>
      </c>
      <c r="P62" s="7">
        <f t="shared" si="65"/>
        <v>5</v>
      </c>
      <c r="Q62" s="7">
        <f t="shared" si="66"/>
        <v>3</v>
      </c>
      <c r="R62" s="7">
        <v>3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7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8"/>
        <v>0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69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70"/>
        <v>0</v>
      </c>
      <c r="CI62" s="11"/>
      <c r="CJ62" s="10"/>
      <c r="CK62" s="11"/>
      <c r="CL62" s="10"/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7"/>
      <c r="CY62" s="7">
        <f t="shared" si="71"/>
        <v>0</v>
      </c>
      <c r="CZ62" s="11"/>
      <c r="DA62" s="10"/>
      <c r="DB62" s="11"/>
      <c r="DC62" s="10"/>
      <c r="DD62" s="11"/>
      <c r="DE62" s="10"/>
      <c r="DF62" s="11"/>
      <c r="DG62" s="10"/>
      <c r="DH62" s="7"/>
      <c r="DI62" s="11"/>
      <c r="DJ62" s="10"/>
      <c r="DK62" s="11"/>
      <c r="DL62" s="10"/>
      <c r="DM62" s="11"/>
      <c r="DN62" s="10"/>
      <c r="DO62" s="7"/>
      <c r="DP62" s="7">
        <f t="shared" si="72"/>
        <v>0</v>
      </c>
      <c r="DQ62" s="11">
        <v>30</v>
      </c>
      <c r="DR62" s="10" t="s">
        <v>59</v>
      </c>
      <c r="DS62" s="11"/>
      <c r="DT62" s="10"/>
      <c r="DU62" s="11"/>
      <c r="DV62" s="10"/>
      <c r="DW62" s="11"/>
      <c r="DX62" s="10"/>
      <c r="DY62" s="7">
        <v>2</v>
      </c>
      <c r="DZ62" s="11">
        <v>45</v>
      </c>
      <c r="EA62" s="10" t="s">
        <v>59</v>
      </c>
      <c r="EB62" s="11"/>
      <c r="EC62" s="10"/>
      <c r="ED62" s="11"/>
      <c r="EE62" s="10"/>
      <c r="EF62" s="7">
        <v>3</v>
      </c>
      <c r="EG62" s="7">
        <f t="shared" si="73"/>
        <v>5</v>
      </c>
      <c r="EH62" s="11"/>
      <c r="EI62" s="10"/>
      <c r="EJ62" s="11"/>
      <c r="EK62" s="10"/>
      <c r="EL62" s="11"/>
      <c r="EM62" s="10"/>
      <c r="EN62" s="11"/>
      <c r="EO62" s="10"/>
      <c r="EP62" s="7"/>
      <c r="EQ62" s="11"/>
      <c r="ER62" s="10"/>
      <c r="ES62" s="11"/>
      <c r="ET62" s="10"/>
      <c r="EU62" s="11"/>
      <c r="EV62" s="10"/>
      <c r="EW62" s="7"/>
      <c r="EX62" s="7">
        <f t="shared" si="74"/>
        <v>0</v>
      </c>
    </row>
    <row r="63" spans="1:154" ht="12">
      <c r="A63" s="6"/>
      <c r="B63" s="6"/>
      <c r="C63" s="6"/>
      <c r="D63" s="6" t="s">
        <v>144</v>
      </c>
      <c r="E63" s="3" t="s">
        <v>145</v>
      </c>
      <c r="F63" s="6">
        <f t="shared" si="55"/>
        <v>0</v>
      </c>
      <c r="G63" s="6">
        <f t="shared" si="56"/>
        <v>2</v>
      </c>
      <c r="H63" s="6">
        <f t="shared" si="57"/>
        <v>60</v>
      </c>
      <c r="I63" s="6">
        <f t="shared" si="58"/>
        <v>30</v>
      </c>
      <c r="J63" s="6">
        <f t="shared" si="59"/>
        <v>0</v>
      </c>
      <c r="K63" s="6">
        <f t="shared" si="60"/>
        <v>0</v>
      </c>
      <c r="L63" s="6">
        <f t="shared" si="61"/>
        <v>0</v>
      </c>
      <c r="M63" s="6">
        <f t="shared" si="62"/>
        <v>30</v>
      </c>
      <c r="N63" s="6">
        <f t="shared" si="63"/>
        <v>0</v>
      </c>
      <c r="O63" s="6">
        <f t="shared" si="64"/>
        <v>0</v>
      </c>
      <c r="P63" s="7">
        <f t="shared" si="65"/>
        <v>6</v>
      </c>
      <c r="Q63" s="7">
        <f t="shared" si="66"/>
        <v>3</v>
      </c>
      <c r="R63" s="7">
        <v>2.4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7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8"/>
        <v>0</v>
      </c>
      <c r="BA63" s="11"/>
      <c r="BB63" s="10"/>
      <c r="BC63" s="11"/>
      <c r="BD63" s="10"/>
      <c r="BE63" s="11"/>
      <c r="BF63" s="10"/>
      <c r="BG63" s="11"/>
      <c r="BH63" s="10"/>
      <c r="BI63" s="7"/>
      <c r="BJ63" s="11"/>
      <c r="BK63" s="10"/>
      <c r="BL63" s="11"/>
      <c r="BM63" s="10"/>
      <c r="BN63" s="11"/>
      <c r="BO63" s="10"/>
      <c r="BP63" s="7"/>
      <c r="BQ63" s="7">
        <f t="shared" si="69"/>
        <v>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70"/>
        <v>0</v>
      </c>
      <c r="CI63" s="11"/>
      <c r="CJ63" s="10"/>
      <c r="CK63" s="11"/>
      <c r="CL63" s="10"/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7"/>
      <c r="CY63" s="7">
        <f t="shared" si="71"/>
        <v>0</v>
      </c>
      <c r="CZ63" s="11">
        <v>30</v>
      </c>
      <c r="DA63" s="10" t="s">
        <v>59</v>
      </c>
      <c r="DB63" s="11"/>
      <c r="DC63" s="10"/>
      <c r="DD63" s="11"/>
      <c r="DE63" s="10"/>
      <c r="DF63" s="11"/>
      <c r="DG63" s="10"/>
      <c r="DH63" s="7">
        <v>3</v>
      </c>
      <c r="DI63" s="11">
        <v>30</v>
      </c>
      <c r="DJ63" s="10" t="s">
        <v>59</v>
      </c>
      <c r="DK63" s="11"/>
      <c r="DL63" s="10"/>
      <c r="DM63" s="11"/>
      <c r="DN63" s="10"/>
      <c r="DO63" s="7">
        <v>3</v>
      </c>
      <c r="DP63" s="7">
        <f t="shared" si="72"/>
        <v>6</v>
      </c>
      <c r="DQ63" s="11"/>
      <c r="DR63" s="10"/>
      <c r="DS63" s="11"/>
      <c r="DT63" s="10"/>
      <c r="DU63" s="11"/>
      <c r="DV63" s="10"/>
      <c r="DW63" s="11"/>
      <c r="DX63" s="10"/>
      <c r="DY63" s="7"/>
      <c r="DZ63" s="11"/>
      <c r="EA63" s="10"/>
      <c r="EB63" s="11"/>
      <c r="EC63" s="10"/>
      <c r="ED63" s="11"/>
      <c r="EE63" s="10"/>
      <c r="EF63" s="7"/>
      <c r="EG63" s="7">
        <f t="shared" si="73"/>
        <v>0</v>
      </c>
      <c r="EH63" s="11"/>
      <c r="EI63" s="10"/>
      <c r="EJ63" s="11"/>
      <c r="EK63" s="10"/>
      <c r="EL63" s="11"/>
      <c r="EM63" s="10"/>
      <c r="EN63" s="11"/>
      <c r="EO63" s="10"/>
      <c r="EP63" s="7"/>
      <c r="EQ63" s="11"/>
      <c r="ER63" s="10"/>
      <c r="ES63" s="11"/>
      <c r="ET63" s="10"/>
      <c r="EU63" s="11"/>
      <c r="EV63" s="10"/>
      <c r="EW63" s="7"/>
      <c r="EX63" s="7">
        <f t="shared" si="74"/>
        <v>0</v>
      </c>
    </row>
    <row r="64" spans="1:154" ht="12">
      <c r="A64" s="6"/>
      <c r="B64" s="6"/>
      <c r="C64" s="6"/>
      <c r="D64" s="6" t="s">
        <v>146</v>
      </c>
      <c r="E64" s="3" t="s">
        <v>147</v>
      </c>
      <c r="F64" s="6">
        <f t="shared" si="55"/>
        <v>0</v>
      </c>
      <c r="G64" s="6">
        <f t="shared" si="56"/>
        <v>2</v>
      </c>
      <c r="H64" s="6">
        <f t="shared" si="57"/>
        <v>60</v>
      </c>
      <c r="I64" s="6">
        <f t="shared" si="58"/>
        <v>30</v>
      </c>
      <c r="J64" s="6">
        <f t="shared" si="59"/>
        <v>0</v>
      </c>
      <c r="K64" s="6">
        <f t="shared" si="60"/>
        <v>0</v>
      </c>
      <c r="L64" s="6">
        <f t="shared" si="61"/>
        <v>0</v>
      </c>
      <c r="M64" s="6">
        <f t="shared" si="62"/>
        <v>30</v>
      </c>
      <c r="N64" s="6">
        <f t="shared" si="63"/>
        <v>0</v>
      </c>
      <c r="O64" s="6">
        <f t="shared" si="64"/>
        <v>0</v>
      </c>
      <c r="P64" s="7">
        <f t="shared" si="65"/>
        <v>5</v>
      </c>
      <c r="Q64" s="7">
        <f t="shared" si="66"/>
        <v>3</v>
      </c>
      <c r="R64" s="7">
        <v>2.4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7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8"/>
        <v>0</v>
      </c>
      <c r="BA64" s="11"/>
      <c r="BB64" s="10"/>
      <c r="BC64" s="11"/>
      <c r="BD64" s="10"/>
      <c r="BE64" s="11"/>
      <c r="BF64" s="10"/>
      <c r="BG64" s="11"/>
      <c r="BH64" s="10"/>
      <c r="BI64" s="7"/>
      <c r="BJ64" s="11"/>
      <c r="BK64" s="10"/>
      <c r="BL64" s="11"/>
      <c r="BM64" s="10"/>
      <c r="BN64" s="11"/>
      <c r="BO64" s="10"/>
      <c r="BP64" s="7"/>
      <c r="BQ64" s="7">
        <f t="shared" si="69"/>
        <v>0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70"/>
        <v>0</v>
      </c>
      <c r="CI64" s="11"/>
      <c r="CJ64" s="10"/>
      <c r="CK64" s="11"/>
      <c r="CL64" s="10"/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7"/>
      <c r="CY64" s="7">
        <f t="shared" si="71"/>
        <v>0</v>
      </c>
      <c r="CZ64" s="11">
        <v>30</v>
      </c>
      <c r="DA64" s="10" t="s">
        <v>59</v>
      </c>
      <c r="DB64" s="11"/>
      <c r="DC64" s="10"/>
      <c r="DD64" s="11"/>
      <c r="DE64" s="10"/>
      <c r="DF64" s="11"/>
      <c r="DG64" s="10"/>
      <c r="DH64" s="7">
        <v>2</v>
      </c>
      <c r="DI64" s="11">
        <v>30</v>
      </c>
      <c r="DJ64" s="10" t="s">
        <v>59</v>
      </c>
      <c r="DK64" s="11"/>
      <c r="DL64" s="10"/>
      <c r="DM64" s="11"/>
      <c r="DN64" s="10"/>
      <c r="DO64" s="7">
        <v>3</v>
      </c>
      <c r="DP64" s="7">
        <f t="shared" si="72"/>
        <v>5</v>
      </c>
      <c r="DQ64" s="11"/>
      <c r="DR64" s="10"/>
      <c r="DS64" s="11"/>
      <c r="DT64" s="10"/>
      <c r="DU64" s="11"/>
      <c r="DV64" s="10"/>
      <c r="DW64" s="11"/>
      <c r="DX64" s="10"/>
      <c r="DY64" s="7"/>
      <c r="DZ64" s="11"/>
      <c r="EA64" s="10"/>
      <c r="EB64" s="11"/>
      <c r="EC64" s="10"/>
      <c r="ED64" s="11"/>
      <c r="EE64" s="10"/>
      <c r="EF64" s="7"/>
      <c r="EG64" s="7">
        <f t="shared" si="73"/>
        <v>0</v>
      </c>
      <c r="EH64" s="11"/>
      <c r="EI64" s="10"/>
      <c r="EJ64" s="11"/>
      <c r="EK64" s="10"/>
      <c r="EL64" s="11"/>
      <c r="EM64" s="10"/>
      <c r="EN64" s="11"/>
      <c r="EO64" s="10"/>
      <c r="EP64" s="7"/>
      <c r="EQ64" s="11"/>
      <c r="ER64" s="10"/>
      <c r="ES64" s="11"/>
      <c r="ET64" s="10"/>
      <c r="EU64" s="11"/>
      <c r="EV64" s="10"/>
      <c r="EW64" s="7"/>
      <c r="EX64" s="7">
        <f t="shared" si="74"/>
        <v>0</v>
      </c>
    </row>
    <row r="65" spans="1:154" ht="12">
      <c r="A65" s="6"/>
      <c r="B65" s="6"/>
      <c r="C65" s="6"/>
      <c r="D65" s="6" t="s">
        <v>148</v>
      </c>
      <c r="E65" s="3" t="s">
        <v>149</v>
      </c>
      <c r="F65" s="6">
        <f t="shared" si="55"/>
        <v>0</v>
      </c>
      <c r="G65" s="6">
        <f t="shared" si="56"/>
        <v>1</v>
      </c>
      <c r="H65" s="6">
        <f t="shared" si="57"/>
        <v>30</v>
      </c>
      <c r="I65" s="6">
        <f t="shared" si="58"/>
        <v>30</v>
      </c>
      <c r="J65" s="6">
        <f t="shared" si="59"/>
        <v>0</v>
      </c>
      <c r="K65" s="6">
        <f t="shared" si="60"/>
        <v>0</v>
      </c>
      <c r="L65" s="6">
        <f t="shared" si="61"/>
        <v>0</v>
      </c>
      <c r="M65" s="6">
        <f t="shared" si="62"/>
        <v>0</v>
      </c>
      <c r="N65" s="6">
        <f t="shared" si="63"/>
        <v>0</v>
      </c>
      <c r="O65" s="6">
        <f t="shared" si="64"/>
        <v>0</v>
      </c>
      <c r="P65" s="7">
        <f t="shared" si="65"/>
        <v>5</v>
      </c>
      <c r="Q65" s="7">
        <f t="shared" si="66"/>
        <v>0</v>
      </c>
      <c r="R65" s="7">
        <v>1.2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7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68"/>
        <v>0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69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70"/>
        <v>0</v>
      </c>
      <c r="CI65" s="11"/>
      <c r="CJ65" s="10"/>
      <c r="CK65" s="11"/>
      <c r="CL65" s="10"/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7"/>
      <c r="CY65" s="7">
        <f t="shared" si="71"/>
        <v>0</v>
      </c>
      <c r="CZ65" s="11">
        <v>30</v>
      </c>
      <c r="DA65" s="10" t="s">
        <v>59</v>
      </c>
      <c r="DB65" s="11"/>
      <c r="DC65" s="10"/>
      <c r="DD65" s="11"/>
      <c r="DE65" s="10"/>
      <c r="DF65" s="11"/>
      <c r="DG65" s="10"/>
      <c r="DH65" s="7">
        <v>5</v>
      </c>
      <c r="DI65" s="11"/>
      <c r="DJ65" s="10"/>
      <c r="DK65" s="11"/>
      <c r="DL65" s="10"/>
      <c r="DM65" s="11"/>
      <c r="DN65" s="10"/>
      <c r="DO65" s="7"/>
      <c r="DP65" s="7">
        <f t="shared" si="72"/>
        <v>5</v>
      </c>
      <c r="DQ65" s="11"/>
      <c r="DR65" s="10"/>
      <c r="DS65" s="11"/>
      <c r="DT65" s="10"/>
      <c r="DU65" s="11"/>
      <c r="DV65" s="10"/>
      <c r="DW65" s="11"/>
      <c r="DX65" s="10"/>
      <c r="DY65" s="7"/>
      <c r="DZ65" s="11"/>
      <c r="EA65" s="10"/>
      <c r="EB65" s="11"/>
      <c r="EC65" s="10"/>
      <c r="ED65" s="11"/>
      <c r="EE65" s="10"/>
      <c r="EF65" s="7"/>
      <c r="EG65" s="7">
        <f t="shared" si="73"/>
        <v>0</v>
      </c>
      <c r="EH65" s="11"/>
      <c r="EI65" s="10"/>
      <c r="EJ65" s="11"/>
      <c r="EK65" s="10"/>
      <c r="EL65" s="11"/>
      <c r="EM65" s="10"/>
      <c r="EN65" s="11"/>
      <c r="EO65" s="10"/>
      <c r="EP65" s="7"/>
      <c r="EQ65" s="11"/>
      <c r="ER65" s="10"/>
      <c r="ES65" s="11"/>
      <c r="ET65" s="10"/>
      <c r="EU65" s="11"/>
      <c r="EV65" s="10"/>
      <c r="EW65" s="7"/>
      <c r="EX65" s="7">
        <f t="shared" si="74"/>
        <v>0</v>
      </c>
    </row>
    <row r="66" spans="1:154" ht="12">
      <c r="A66" s="6"/>
      <c r="B66" s="6"/>
      <c r="C66" s="6"/>
      <c r="D66" s="6" t="s">
        <v>150</v>
      </c>
      <c r="E66" s="3" t="s">
        <v>151</v>
      </c>
      <c r="F66" s="6">
        <f t="shared" si="55"/>
        <v>0</v>
      </c>
      <c r="G66" s="6">
        <f t="shared" si="56"/>
        <v>2</v>
      </c>
      <c r="H66" s="6">
        <f t="shared" si="57"/>
        <v>60</v>
      </c>
      <c r="I66" s="6">
        <f t="shared" si="58"/>
        <v>30</v>
      </c>
      <c r="J66" s="6">
        <f t="shared" si="59"/>
        <v>0</v>
      </c>
      <c r="K66" s="6">
        <f t="shared" si="60"/>
        <v>0</v>
      </c>
      <c r="L66" s="6">
        <f t="shared" si="61"/>
        <v>0</v>
      </c>
      <c r="M66" s="6">
        <f t="shared" si="62"/>
        <v>30</v>
      </c>
      <c r="N66" s="6">
        <f t="shared" si="63"/>
        <v>0</v>
      </c>
      <c r="O66" s="6">
        <f t="shared" si="64"/>
        <v>0</v>
      </c>
      <c r="P66" s="7">
        <f t="shared" si="65"/>
        <v>5</v>
      </c>
      <c r="Q66" s="7">
        <f t="shared" si="66"/>
        <v>3</v>
      </c>
      <c r="R66" s="7">
        <v>2.4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7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68"/>
        <v>0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69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70"/>
        <v>0</v>
      </c>
      <c r="CI66" s="11"/>
      <c r="CJ66" s="10"/>
      <c r="CK66" s="11"/>
      <c r="CL66" s="10"/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7"/>
      <c r="CY66" s="7">
        <f t="shared" si="71"/>
        <v>0</v>
      </c>
      <c r="CZ66" s="11"/>
      <c r="DA66" s="10"/>
      <c r="DB66" s="11"/>
      <c r="DC66" s="10"/>
      <c r="DD66" s="11"/>
      <c r="DE66" s="10"/>
      <c r="DF66" s="11"/>
      <c r="DG66" s="10"/>
      <c r="DH66" s="7"/>
      <c r="DI66" s="11"/>
      <c r="DJ66" s="10"/>
      <c r="DK66" s="11"/>
      <c r="DL66" s="10"/>
      <c r="DM66" s="11"/>
      <c r="DN66" s="10"/>
      <c r="DO66" s="7"/>
      <c r="DP66" s="7">
        <f t="shared" si="72"/>
        <v>0</v>
      </c>
      <c r="DQ66" s="11">
        <v>30</v>
      </c>
      <c r="DR66" s="10" t="s">
        <v>59</v>
      </c>
      <c r="DS66" s="11"/>
      <c r="DT66" s="10"/>
      <c r="DU66" s="11"/>
      <c r="DV66" s="10"/>
      <c r="DW66" s="11"/>
      <c r="DX66" s="10"/>
      <c r="DY66" s="7">
        <v>2</v>
      </c>
      <c r="DZ66" s="11">
        <v>30</v>
      </c>
      <c r="EA66" s="10" t="s">
        <v>59</v>
      </c>
      <c r="EB66" s="11"/>
      <c r="EC66" s="10"/>
      <c r="ED66" s="11"/>
      <c r="EE66" s="10"/>
      <c r="EF66" s="7">
        <v>3</v>
      </c>
      <c r="EG66" s="7">
        <f t="shared" si="73"/>
        <v>5</v>
      </c>
      <c r="EH66" s="11"/>
      <c r="EI66" s="10"/>
      <c r="EJ66" s="11"/>
      <c r="EK66" s="10"/>
      <c r="EL66" s="11"/>
      <c r="EM66" s="10"/>
      <c r="EN66" s="11"/>
      <c r="EO66" s="10"/>
      <c r="EP66" s="7"/>
      <c r="EQ66" s="11"/>
      <c r="ER66" s="10"/>
      <c r="ES66" s="11"/>
      <c r="ET66" s="10"/>
      <c r="EU66" s="11"/>
      <c r="EV66" s="10"/>
      <c r="EW66" s="7"/>
      <c r="EX66" s="7">
        <f t="shared" si="74"/>
        <v>0</v>
      </c>
    </row>
    <row r="67" spans="1:154" ht="15.75" customHeight="1">
      <c r="A67" s="6"/>
      <c r="B67" s="6"/>
      <c r="C67" s="6"/>
      <c r="D67" s="6"/>
      <c r="E67" s="6" t="s">
        <v>69</v>
      </c>
      <c r="F67" s="6">
        <f aca="true" t="shared" si="75" ref="F67:AK67">SUM(F55:F66)</f>
        <v>3</v>
      </c>
      <c r="G67" s="6">
        <f t="shared" si="75"/>
        <v>18</v>
      </c>
      <c r="H67" s="6">
        <f t="shared" si="75"/>
        <v>660</v>
      </c>
      <c r="I67" s="6">
        <f t="shared" si="75"/>
        <v>315</v>
      </c>
      <c r="J67" s="6">
        <f t="shared" si="75"/>
        <v>0</v>
      </c>
      <c r="K67" s="6">
        <f t="shared" si="75"/>
        <v>0</v>
      </c>
      <c r="L67" s="6">
        <f t="shared" si="75"/>
        <v>15</v>
      </c>
      <c r="M67" s="6">
        <f t="shared" si="75"/>
        <v>330</v>
      </c>
      <c r="N67" s="6">
        <f t="shared" si="75"/>
        <v>0</v>
      </c>
      <c r="O67" s="6">
        <f t="shared" si="75"/>
        <v>0</v>
      </c>
      <c r="P67" s="7">
        <f t="shared" si="75"/>
        <v>70</v>
      </c>
      <c r="Q67" s="7">
        <f t="shared" si="75"/>
        <v>27</v>
      </c>
      <c r="R67" s="7">
        <f t="shared" si="75"/>
        <v>27.199999999999992</v>
      </c>
      <c r="S67" s="11">
        <f t="shared" si="75"/>
        <v>0</v>
      </c>
      <c r="T67" s="10">
        <f t="shared" si="75"/>
        <v>0</v>
      </c>
      <c r="U67" s="11">
        <f t="shared" si="75"/>
        <v>0</v>
      </c>
      <c r="V67" s="10">
        <f t="shared" si="75"/>
        <v>0</v>
      </c>
      <c r="W67" s="11">
        <f t="shared" si="75"/>
        <v>0</v>
      </c>
      <c r="X67" s="10">
        <f t="shared" si="75"/>
        <v>0</v>
      </c>
      <c r="Y67" s="11">
        <f t="shared" si="75"/>
        <v>0</v>
      </c>
      <c r="Z67" s="10">
        <f t="shared" si="75"/>
        <v>0</v>
      </c>
      <c r="AA67" s="7">
        <f t="shared" si="75"/>
        <v>0</v>
      </c>
      <c r="AB67" s="11">
        <f t="shared" si="75"/>
        <v>0</v>
      </c>
      <c r="AC67" s="10">
        <f t="shared" si="75"/>
        <v>0</v>
      </c>
      <c r="AD67" s="11">
        <f t="shared" si="75"/>
        <v>0</v>
      </c>
      <c r="AE67" s="10">
        <f t="shared" si="75"/>
        <v>0</v>
      </c>
      <c r="AF67" s="11">
        <f t="shared" si="75"/>
        <v>0</v>
      </c>
      <c r="AG67" s="10">
        <f t="shared" si="75"/>
        <v>0</v>
      </c>
      <c r="AH67" s="7">
        <f t="shared" si="75"/>
        <v>0</v>
      </c>
      <c r="AI67" s="7">
        <f t="shared" si="75"/>
        <v>0</v>
      </c>
      <c r="AJ67" s="11">
        <f t="shared" si="75"/>
        <v>0</v>
      </c>
      <c r="AK67" s="10">
        <f t="shared" si="75"/>
        <v>0</v>
      </c>
      <c r="AL67" s="11">
        <f aca="true" t="shared" si="76" ref="AL67:BQ67">SUM(AL55:AL66)</f>
        <v>0</v>
      </c>
      <c r="AM67" s="10">
        <f t="shared" si="76"/>
        <v>0</v>
      </c>
      <c r="AN67" s="11">
        <f t="shared" si="76"/>
        <v>0</v>
      </c>
      <c r="AO67" s="10">
        <f t="shared" si="76"/>
        <v>0</v>
      </c>
      <c r="AP67" s="11">
        <f t="shared" si="76"/>
        <v>0</v>
      </c>
      <c r="AQ67" s="10">
        <f t="shared" si="76"/>
        <v>0</v>
      </c>
      <c r="AR67" s="7">
        <f t="shared" si="76"/>
        <v>0</v>
      </c>
      <c r="AS67" s="11">
        <f t="shared" si="76"/>
        <v>0</v>
      </c>
      <c r="AT67" s="10">
        <f t="shared" si="76"/>
        <v>0</v>
      </c>
      <c r="AU67" s="11">
        <f t="shared" si="76"/>
        <v>0</v>
      </c>
      <c r="AV67" s="10">
        <f t="shared" si="76"/>
        <v>0</v>
      </c>
      <c r="AW67" s="11">
        <f t="shared" si="76"/>
        <v>0</v>
      </c>
      <c r="AX67" s="10">
        <f t="shared" si="76"/>
        <v>0</v>
      </c>
      <c r="AY67" s="7">
        <f t="shared" si="76"/>
        <v>0</v>
      </c>
      <c r="AZ67" s="7">
        <f t="shared" si="76"/>
        <v>0</v>
      </c>
      <c r="BA67" s="11">
        <f t="shared" si="76"/>
        <v>0</v>
      </c>
      <c r="BB67" s="10">
        <f t="shared" si="76"/>
        <v>0</v>
      </c>
      <c r="BC67" s="11">
        <f t="shared" si="76"/>
        <v>0</v>
      </c>
      <c r="BD67" s="10">
        <f t="shared" si="76"/>
        <v>0</v>
      </c>
      <c r="BE67" s="11">
        <f t="shared" si="76"/>
        <v>0</v>
      </c>
      <c r="BF67" s="10">
        <f t="shared" si="76"/>
        <v>0</v>
      </c>
      <c r="BG67" s="11">
        <f t="shared" si="76"/>
        <v>0</v>
      </c>
      <c r="BH67" s="10">
        <f t="shared" si="76"/>
        <v>0</v>
      </c>
      <c r="BI67" s="7">
        <f t="shared" si="76"/>
        <v>0</v>
      </c>
      <c r="BJ67" s="11">
        <f t="shared" si="76"/>
        <v>0</v>
      </c>
      <c r="BK67" s="10">
        <f t="shared" si="76"/>
        <v>0</v>
      </c>
      <c r="BL67" s="11">
        <f t="shared" si="76"/>
        <v>0</v>
      </c>
      <c r="BM67" s="10">
        <f t="shared" si="76"/>
        <v>0</v>
      </c>
      <c r="BN67" s="11">
        <f t="shared" si="76"/>
        <v>0</v>
      </c>
      <c r="BO67" s="10">
        <f t="shared" si="76"/>
        <v>0</v>
      </c>
      <c r="BP67" s="7">
        <f t="shared" si="76"/>
        <v>0</v>
      </c>
      <c r="BQ67" s="7">
        <f t="shared" si="76"/>
        <v>0</v>
      </c>
      <c r="BR67" s="11">
        <f aca="true" t="shared" si="77" ref="BR67:CW67">SUM(BR55:BR66)</f>
        <v>0</v>
      </c>
      <c r="BS67" s="10">
        <f t="shared" si="77"/>
        <v>0</v>
      </c>
      <c r="BT67" s="11">
        <f t="shared" si="77"/>
        <v>0</v>
      </c>
      <c r="BU67" s="10">
        <f t="shared" si="77"/>
        <v>0</v>
      </c>
      <c r="BV67" s="11">
        <f t="shared" si="77"/>
        <v>0</v>
      </c>
      <c r="BW67" s="10">
        <f t="shared" si="77"/>
        <v>0</v>
      </c>
      <c r="BX67" s="11">
        <f t="shared" si="77"/>
        <v>0</v>
      </c>
      <c r="BY67" s="10">
        <f t="shared" si="77"/>
        <v>0</v>
      </c>
      <c r="BZ67" s="7">
        <f t="shared" si="77"/>
        <v>0</v>
      </c>
      <c r="CA67" s="11">
        <f t="shared" si="77"/>
        <v>0</v>
      </c>
      <c r="CB67" s="10">
        <f t="shared" si="77"/>
        <v>0</v>
      </c>
      <c r="CC67" s="11">
        <f t="shared" si="77"/>
        <v>0</v>
      </c>
      <c r="CD67" s="10">
        <f t="shared" si="77"/>
        <v>0</v>
      </c>
      <c r="CE67" s="11">
        <f t="shared" si="77"/>
        <v>0</v>
      </c>
      <c r="CF67" s="10">
        <f t="shared" si="77"/>
        <v>0</v>
      </c>
      <c r="CG67" s="7">
        <f t="shared" si="77"/>
        <v>0</v>
      </c>
      <c r="CH67" s="7">
        <f t="shared" si="77"/>
        <v>0</v>
      </c>
      <c r="CI67" s="11">
        <f t="shared" si="77"/>
        <v>75</v>
      </c>
      <c r="CJ67" s="10">
        <f t="shared" si="77"/>
        <v>0</v>
      </c>
      <c r="CK67" s="11">
        <f t="shared" si="77"/>
        <v>0</v>
      </c>
      <c r="CL67" s="10">
        <f t="shared" si="77"/>
        <v>0</v>
      </c>
      <c r="CM67" s="11">
        <f t="shared" si="77"/>
        <v>0</v>
      </c>
      <c r="CN67" s="10">
        <f t="shared" si="77"/>
        <v>0</v>
      </c>
      <c r="CO67" s="11">
        <f t="shared" si="77"/>
        <v>0</v>
      </c>
      <c r="CP67" s="10">
        <f t="shared" si="77"/>
        <v>0</v>
      </c>
      <c r="CQ67" s="7">
        <f t="shared" si="77"/>
        <v>4</v>
      </c>
      <c r="CR67" s="11">
        <f t="shared" si="77"/>
        <v>75</v>
      </c>
      <c r="CS67" s="10">
        <f t="shared" si="77"/>
        <v>0</v>
      </c>
      <c r="CT67" s="11">
        <f t="shared" si="77"/>
        <v>0</v>
      </c>
      <c r="CU67" s="10">
        <f t="shared" si="77"/>
        <v>0</v>
      </c>
      <c r="CV67" s="11">
        <f t="shared" si="77"/>
        <v>0</v>
      </c>
      <c r="CW67" s="10">
        <f t="shared" si="77"/>
        <v>0</v>
      </c>
      <c r="CX67" s="7">
        <f aca="true" t="shared" si="78" ref="CX67:EC67">SUM(CX55:CX66)</f>
        <v>6</v>
      </c>
      <c r="CY67" s="7">
        <f t="shared" si="78"/>
        <v>10</v>
      </c>
      <c r="CZ67" s="11">
        <f t="shared" si="78"/>
        <v>150</v>
      </c>
      <c r="DA67" s="10">
        <f t="shared" si="78"/>
        <v>0</v>
      </c>
      <c r="DB67" s="11">
        <f t="shared" si="78"/>
        <v>0</v>
      </c>
      <c r="DC67" s="10">
        <f t="shared" si="78"/>
        <v>0</v>
      </c>
      <c r="DD67" s="11">
        <f t="shared" si="78"/>
        <v>0</v>
      </c>
      <c r="DE67" s="10">
        <f t="shared" si="78"/>
        <v>0</v>
      </c>
      <c r="DF67" s="11">
        <f t="shared" si="78"/>
        <v>15</v>
      </c>
      <c r="DG67" s="10">
        <f t="shared" si="78"/>
        <v>0</v>
      </c>
      <c r="DH67" s="7">
        <f t="shared" si="78"/>
        <v>18</v>
      </c>
      <c r="DI67" s="11">
        <f t="shared" si="78"/>
        <v>150</v>
      </c>
      <c r="DJ67" s="10">
        <f t="shared" si="78"/>
        <v>0</v>
      </c>
      <c r="DK67" s="11">
        <f t="shared" si="78"/>
        <v>0</v>
      </c>
      <c r="DL67" s="10">
        <f t="shared" si="78"/>
        <v>0</v>
      </c>
      <c r="DM67" s="11">
        <f t="shared" si="78"/>
        <v>0</v>
      </c>
      <c r="DN67" s="10">
        <f t="shared" si="78"/>
        <v>0</v>
      </c>
      <c r="DO67" s="7">
        <f t="shared" si="78"/>
        <v>12</v>
      </c>
      <c r="DP67" s="7">
        <f t="shared" si="78"/>
        <v>30</v>
      </c>
      <c r="DQ67" s="11">
        <f t="shared" si="78"/>
        <v>90</v>
      </c>
      <c r="DR67" s="10">
        <f t="shared" si="78"/>
        <v>0</v>
      </c>
      <c r="DS67" s="11">
        <f t="shared" si="78"/>
        <v>0</v>
      </c>
      <c r="DT67" s="10">
        <f t="shared" si="78"/>
        <v>0</v>
      </c>
      <c r="DU67" s="11">
        <f t="shared" si="78"/>
        <v>0</v>
      </c>
      <c r="DV67" s="10">
        <f t="shared" si="78"/>
        <v>0</v>
      </c>
      <c r="DW67" s="11">
        <f t="shared" si="78"/>
        <v>0</v>
      </c>
      <c r="DX67" s="10">
        <f t="shared" si="78"/>
        <v>0</v>
      </c>
      <c r="DY67" s="7">
        <f t="shared" si="78"/>
        <v>21</v>
      </c>
      <c r="DZ67" s="11">
        <f t="shared" si="78"/>
        <v>105</v>
      </c>
      <c r="EA67" s="10">
        <f t="shared" si="78"/>
        <v>0</v>
      </c>
      <c r="EB67" s="11">
        <f t="shared" si="78"/>
        <v>0</v>
      </c>
      <c r="EC67" s="10">
        <f t="shared" si="78"/>
        <v>0</v>
      </c>
      <c r="ED67" s="11">
        <f aca="true" t="shared" si="79" ref="ED67:EX67">SUM(ED55:ED66)</f>
        <v>0</v>
      </c>
      <c r="EE67" s="10">
        <f t="shared" si="79"/>
        <v>0</v>
      </c>
      <c r="EF67" s="7">
        <f t="shared" si="79"/>
        <v>9</v>
      </c>
      <c r="EG67" s="7">
        <f t="shared" si="79"/>
        <v>30</v>
      </c>
      <c r="EH67" s="11">
        <f t="shared" si="79"/>
        <v>0</v>
      </c>
      <c r="EI67" s="10">
        <f t="shared" si="79"/>
        <v>0</v>
      </c>
      <c r="EJ67" s="11">
        <f t="shared" si="79"/>
        <v>0</v>
      </c>
      <c r="EK67" s="10">
        <f t="shared" si="79"/>
        <v>0</v>
      </c>
      <c r="EL67" s="11">
        <f t="shared" si="79"/>
        <v>0</v>
      </c>
      <c r="EM67" s="10">
        <f t="shared" si="79"/>
        <v>0</v>
      </c>
      <c r="EN67" s="11">
        <f t="shared" si="79"/>
        <v>0</v>
      </c>
      <c r="EO67" s="10">
        <f t="shared" si="79"/>
        <v>0</v>
      </c>
      <c r="EP67" s="7">
        <f t="shared" si="79"/>
        <v>0</v>
      </c>
      <c r="EQ67" s="11">
        <f t="shared" si="79"/>
        <v>0</v>
      </c>
      <c r="ER67" s="10">
        <f t="shared" si="79"/>
        <v>0</v>
      </c>
      <c r="ES67" s="11">
        <f t="shared" si="79"/>
        <v>0</v>
      </c>
      <c r="ET67" s="10">
        <f t="shared" si="79"/>
        <v>0</v>
      </c>
      <c r="EU67" s="11">
        <f t="shared" si="79"/>
        <v>0</v>
      </c>
      <c r="EV67" s="10">
        <f t="shared" si="79"/>
        <v>0</v>
      </c>
      <c r="EW67" s="7">
        <f t="shared" si="79"/>
        <v>0</v>
      </c>
      <c r="EX67" s="7">
        <f t="shared" si="79"/>
        <v>0</v>
      </c>
    </row>
    <row r="68" spans="1:154" ht="19.5" customHeight="1">
      <c r="A68" s="19" t="s">
        <v>152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9"/>
      <c r="EX68" s="15"/>
    </row>
    <row r="69" spans="1:154" ht="12">
      <c r="A69" s="20">
        <v>1</v>
      </c>
      <c r="B69" s="20">
        <v>1</v>
      </c>
      <c r="C69" s="20"/>
      <c r="D69" s="6" t="s">
        <v>153</v>
      </c>
      <c r="E69" s="3" t="s">
        <v>154</v>
      </c>
      <c r="F69" s="6">
        <f aca="true" t="shared" si="80" ref="F69:F75">COUNTIF(S69:EV69,"e")</f>
        <v>1</v>
      </c>
      <c r="G69" s="6">
        <f aca="true" t="shared" si="81" ref="G69:G75">COUNTIF(S69:EV69,"z")</f>
        <v>2</v>
      </c>
      <c r="H69" s="6">
        <f aca="true" t="shared" si="82" ref="H69:H75">SUM(I69:O69)</f>
        <v>150</v>
      </c>
      <c r="I69" s="6">
        <f aca="true" t="shared" si="83" ref="I69:I75">S69+AJ69+BA69+BR69+CI69+CZ69+DQ69+EH69</f>
        <v>0</v>
      </c>
      <c r="J69" s="6">
        <f aca="true" t="shared" si="84" ref="J69:J75">U69+AL69+BC69+BT69+CK69+DB69+DS69+EJ69</f>
        <v>0</v>
      </c>
      <c r="K69" s="6">
        <f aca="true" t="shared" si="85" ref="K69:K75">W69+AN69+BE69+BV69+CM69+DD69+DU69+EL69</f>
        <v>0</v>
      </c>
      <c r="L69" s="6">
        <f aca="true" t="shared" si="86" ref="L69:L75">Y69+AP69+BG69+BX69+CO69+DF69+DW69+EN69</f>
        <v>0</v>
      </c>
      <c r="M69" s="6">
        <f aca="true" t="shared" si="87" ref="M69:M75">AB69+AS69+BJ69+CA69+CR69+DI69+DZ69+EQ69</f>
        <v>150</v>
      </c>
      <c r="N69" s="6">
        <f aca="true" t="shared" si="88" ref="N69:N75">AD69+AU69+BL69+CC69+CT69+DK69+EB69+ES69</f>
        <v>0</v>
      </c>
      <c r="O69" s="6">
        <f aca="true" t="shared" si="89" ref="O69:O75">AF69+AW69+BN69+CE69+CV69+DM69+ED69+EU69</f>
        <v>0</v>
      </c>
      <c r="P69" s="7">
        <f aca="true" t="shared" si="90" ref="P69:P75">AI69+AZ69+BQ69+CH69+CY69+DP69+EG69+EX69</f>
        <v>9</v>
      </c>
      <c r="Q69" s="7">
        <f aca="true" t="shared" si="91" ref="Q69:Q75">AH69+AY69+BP69+CG69+CX69+DO69+EF69+EW69</f>
        <v>9</v>
      </c>
      <c r="R69" s="7">
        <v>6.1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aca="true" t="shared" si="92" ref="AI69:AI75">AA69+AH69</f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aca="true" t="shared" si="93" ref="AZ69:AZ75">AR69+AY69</f>
        <v>0</v>
      </c>
      <c r="BA69" s="11"/>
      <c r="BB69" s="10"/>
      <c r="BC69" s="11"/>
      <c r="BD69" s="10"/>
      <c r="BE69" s="11"/>
      <c r="BF69" s="10"/>
      <c r="BG69" s="11"/>
      <c r="BH69" s="10"/>
      <c r="BI69" s="7"/>
      <c r="BJ69" s="11">
        <v>30</v>
      </c>
      <c r="BK69" s="10" t="s">
        <v>59</v>
      </c>
      <c r="BL69" s="11"/>
      <c r="BM69" s="10"/>
      <c r="BN69" s="11"/>
      <c r="BO69" s="10"/>
      <c r="BP69" s="7">
        <v>2</v>
      </c>
      <c r="BQ69" s="7">
        <f aca="true" t="shared" si="94" ref="BQ69:BQ75">BI69+BP69</f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>
        <v>60</v>
      </c>
      <c r="CB69" s="10" t="s">
        <v>59</v>
      </c>
      <c r="CC69" s="11"/>
      <c r="CD69" s="10"/>
      <c r="CE69" s="11"/>
      <c r="CF69" s="10"/>
      <c r="CG69" s="7">
        <v>3</v>
      </c>
      <c r="CH69" s="7">
        <f aca="true" t="shared" si="95" ref="CH69:CH75">BZ69+CG69</f>
        <v>3</v>
      </c>
      <c r="CI69" s="11"/>
      <c r="CJ69" s="10"/>
      <c r="CK69" s="11"/>
      <c r="CL69" s="10"/>
      <c r="CM69" s="11"/>
      <c r="CN69" s="10"/>
      <c r="CO69" s="11"/>
      <c r="CP69" s="10"/>
      <c r="CQ69" s="7"/>
      <c r="CR69" s="11">
        <v>60</v>
      </c>
      <c r="CS69" s="10" t="s">
        <v>63</v>
      </c>
      <c r="CT69" s="11"/>
      <c r="CU69" s="10"/>
      <c r="CV69" s="11"/>
      <c r="CW69" s="10"/>
      <c r="CX69" s="7">
        <v>4</v>
      </c>
      <c r="CY69" s="7">
        <f aca="true" t="shared" si="96" ref="CY69:CY75">CQ69+CX69</f>
        <v>4</v>
      </c>
      <c r="CZ69" s="11"/>
      <c r="DA69" s="10"/>
      <c r="DB69" s="11"/>
      <c r="DC69" s="10"/>
      <c r="DD69" s="11"/>
      <c r="DE69" s="10"/>
      <c r="DF69" s="11"/>
      <c r="DG69" s="10"/>
      <c r="DH69" s="7"/>
      <c r="DI69" s="11"/>
      <c r="DJ69" s="10"/>
      <c r="DK69" s="11"/>
      <c r="DL69" s="10"/>
      <c r="DM69" s="11"/>
      <c r="DN69" s="10"/>
      <c r="DO69" s="7"/>
      <c r="DP69" s="7">
        <f aca="true" t="shared" si="97" ref="DP69:DP75">DH69+DO69</f>
        <v>0</v>
      </c>
      <c r="DQ69" s="11"/>
      <c r="DR69" s="10"/>
      <c r="DS69" s="11"/>
      <c r="DT69" s="10"/>
      <c r="DU69" s="11"/>
      <c r="DV69" s="10"/>
      <c r="DW69" s="11"/>
      <c r="DX69" s="10"/>
      <c r="DY69" s="7"/>
      <c r="DZ69" s="11"/>
      <c r="EA69" s="10"/>
      <c r="EB69" s="11"/>
      <c r="EC69" s="10"/>
      <c r="ED69" s="11"/>
      <c r="EE69" s="10"/>
      <c r="EF69" s="7"/>
      <c r="EG69" s="7">
        <f aca="true" t="shared" si="98" ref="EG69:EG75">DY69+EF69</f>
        <v>0</v>
      </c>
      <c r="EH69" s="11"/>
      <c r="EI69" s="10"/>
      <c r="EJ69" s="11"/>
      <c r="EK69" s="10"/>
      <c r="EL69" s="11"/>
      <c r="EM69" s="10"/>
      <c r="EN69" s="11"/>
      <c r="EO69" s="10"/>
      <c r="EP69" s="7"/>
      <c r="EQ69" s="11"/>
      <c r="ER69" s="10"/>
      <c r="ES69" s="11"/>
      <c r="ET69" s="10"/>
      <c r="EU69" s="11"/>
      <c r="EV69" s="10"/>
      <c r="EW69" s="7"/>
      <c r="EX69" s="7">
        <f aca="true" t="shared" si="99" ref="EX69:EX75">EP69+EW69</f>
        <v>0</v>
      </c>
    </row>
    <row r="70" spans="1:154" ht="12">
      <c r="A70" s="20">
        <v>1</v>
      </c>
      <c r="B70" s="20">
        <v>1</v>
      </c>
      <c r="C70" s="20"/>
      <c r="D70" s="6" t="s">
        <v>155</v>
      </c>
      <c r="E70" s="3" t="s">
        <v>156</v>
      </c>
      <c r="F70" s="6">
        <f t="shared" si="80"/>
        <v>1</v>
      </c>
      <c r="G70" s="6">
        <f t="shared" si="81"/>
        <v>2</v>
      </c>
      <c r="H70" s="6">
        <f t="shared" si="82"/>
        <v>150</v>
      </c>
      <c r="I70" s="6">
        <f t="shared" si="83"/>
        <v>0</v>
      </c>
      <c r="J70" s="6">
        <f t="shared" si="84"/>
        <v>0</v>
      </c>
      <c r="K70" s="6">
        <f t="shared" si="85"/>
        <v>0</v>
      </c>
      <c r="L70" s="6">
        <f t="shared" si="86"/>
        <v>0</v>
      </c>
      <c r="M70" s="6">
        <f t="shared" si="87"/>
        <v>150</v>
      </c>
      <c r="N70" s="6">
        <f t="shared" si="88"/>
        <v>0</v>
      </c>
      <c r="O70" s="6">
        <f t="shared" si="89"/>
        <v>0</v>
      </c>
      <c r="P70" s="7">
        <f t="shared" si="90"/>
        <v>9</v>
      </c>
      <c r="Q70" s="7">
        <f t="shared" si="91"/>
        <v>9</v>
      </c>
      <c r="R70" s="7">
        <v>6.1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92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93"/>
        <v>0</v>
      </c>
      <c r="BA70" s="11"/>
      <c r="BB70" s="10"/>
      <c r="BC70" s="11"/>
      <c r="BD70" s="10"/>
      <c r="BE70" s="11"/>
      <c r="BF70" s="10"/>
      <c r="BG70" s="11"/>
      <c r="BH70" s="10"/>
      <c r="BI70" s="7"/>
      <c r="BJ70" s="11">
        <v>30</v>
      </c>
      <c r="BK70" s="10" t="s">
        <v>59</v>
      </c>
      <c r="BL70" s="11"/>
      <c r="BM70" s="10"/>
      <c r="BN70" s="11"/>
      <c r="BO70" s="10"/>
      <c r="BP70" s="7">
        <v>2</v>
      </c>
      <c r="BQ70" s="7">
        <f t="shared" si="94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>
        <v>60</v>
      </c>
      <c r="CB70" s="10" t="s">
        <v>59</v>
      </c>
      <c r="CC70" s="11"/>
      <c r="CD70" s="10"/>
      <c r="CE70" s="11"/>
      <c r="CF70" s="10"/>
      <c r="CG70" s="7">
        <v>3</v>
      </c>
      <c r="CH70" s="7">
        <f t="shared" si="95"/>
        <v>3</v>
      </c>
      <c r="CI70" s="11"/>
      <c r="CJ70" s="10"/>
      <c r="CK70" s="11"/>
      <c r="CL70" s="10"/>
      <c r="CM70" s="11"/>
      <c r="CN70" s="10"/>
      <c r="CO70" s="11"/>
      <c r="CP70" s="10"/>
      <c r="CQ70" s="7"/>
      <c r="CR70" s="11">
        <v>60</v>
      </c>
      <c r="CS70" s="10" t="s">
        <v>63</v>
      </c>
      <c r="CT70" s="11"/>
      <c r="CU70" s="10"/>
      <c r="CV70" s="11"/>
      <c r="CW70" s="10"/>
      <c r="CX70" s="7">
        <v>4</v>
      </c>
      <c r="CY70" s="7">
        <f t="shared" si="96"/>
        <v>4</v>
      </c>
      <c r="CZ70" s="11"/>
      <c r="DA70" s="10"/>
      <c r="DB70" s="11"/>
      <c r="DC70" s="10"/>
      <c r="DD70" s="11"/>
      <c r="DE70" s="10"/>
      <c r="DF70" s="11"/>
      <c r="DG70" s="10"/>
      <c r="DH70" s="7"/>
      <c r="DI70" s="11"/>
      <c r="DJ70" s="10"/>
      <c r="DK70" s="11"/>
      <c r="DL70" s="10"/>
      <c r="DM70" s="11"/>
      <c r="DN70" s="10"/>
      <c r="DO70" s="7"/>
      <c r="DP70" s="7">
        <f t="shared" si="97"/>
        <v>0</v>
      </c>
      <c r="DQ70" s="11"/>
      <c r="DR70" s="10"/>
      <c r="DS70" s="11"/>
      <c r="DT70" s="10"/>
      <c r="DU70" s="11"/>
      <c r="DV70" s="10"/>
      <c r="DW70" s="11"/>
      <c r="DX70" s="10"/>
      <c r="DY70" s="7"/>
      <c r="DZ70" s="11"/>
      <c r="EA70" s="10"/>
      <c r="EB70" s="11"/>
      <c r="EC70" s="10"/>
      <c r="ED70" s="11"/>
      <c r="EE70" s="10"/>
      <c r="EF70" s="7"/>
      <c r="EG70" s="7">
        <f t="shared" si="98"/>
        <v>0</v>
      </c>
      <c r="EH70" s="11"/>
      <c r="EI70" s="10"/>
      <c r="EJ70" s="11"/>
      <c r="EK70" s="10"/>
      <c r="EL70" s="11"/>
      <c r="EM70" s="10"/>
      <c r="EN70" s="11"/>
      <c r="EO70" s="10"/>
      <c r="EP70" s="7"/>
      <c r="EQ70" s="11"/>
      <c r="ER70" s="10"/>
      <c r="ES70" s="11"/>
      <c r="ET70" s="10"/>
      <c r="EU70" s="11"/>
      <c r="EV70" s="10"/>
      <c r="EW70" s="7"/>
      <c r="EX70" s="7">
        <f t="shared" si="99"/>
        <v>0</v>
      </c>
    </row>
    <row r="71" spans="1:154" ht="12">
      <c r="A71" s="20">
        <v>2</v>
      </c>
      <c r="B71" s="20">
        <v>1</v>
      </c>
      <c r="C71" s="20"/>
      <c r="D71" s="6" t="s">
        <v>157</v>
      </c>
      <c r="E71" s="3" t="s">
        <v>158</v>
      </c>
      <c r="F71" s="6">
        <f t="shared" si="80"/>
        <v>0</v>
      </c>
      <c r="G71" s="6">
        <f t="shared" si="81"/>
        <v>1</v>
      </c>
      <c r="H71" s="6">
        <f t="shared" si="82"/>
        <v>45</v>
      </c>
      <c r="I71" s="6">
        <f t="shared" si="83"/>
        <v>45</v>
      </c>
      <c r="J71" s="6">
        <f t="shared" si="84"/>
        <v>0</v>
      </c>
      <c r="K71" s="6">
        <f t="shared" si="85"/>
        <v>0</v>
      </c>
      <c r="L71" s="6">
        <f t="shared" si="86"/>
        <v>0</v>
      </c>
      <c r="M71" s="6">
        <f t="shared" si="87"/>
        <v>0</v>
      </c>
      <c r="N71" s="6">
        <f t="shared" si="88"/>
        <v>0</v>
      </c>
      <c r="O71" s="6">
        <f t="shared" si="89"/>
        <v>0</v>
      </c>
      <c r="P71" s="7">
        <f t="shared" si="90"/>
        <v>3</v>
      </c>
      <c r="Q71" s="7">
        <f t="shared" si="91"/>
        <v>0</v>
      </c>
      <c r="R71" s="7">
        <v>1.8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92"/>
        <v>0</v>
      </c>
      <c r="AJ71" s="11">
        <v>45</v>
      </c>
      <c r="AK71" s="10" t="s">
        <v>59</v>
      </c>
      <c r="AL71" s="11"/>
      <c r="AM71" s="10"/>
      <c r="AN71" s="11"/>
      <c r="AO71" s="10"/>
      <c r="AP71" s="11"/>
      <c r="AQ71" s="10"/>
      <c r="AR71" s="7">
        <v>3</v>
      </c>
      <c r="AS71" s="11"/>
      <c r="AT71" s="10"/>
      <c r="AU71" s="11"/>
      <c r="AV71" s="10"/>
      <c r="AW71" s="11"/>
      <c r="AX71" s="10"/>
      <c r="AY71" s="7"/>
      <c r="AZ71" s="7">
        <f t="shared" si="93"/>
        <v>3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/>
      <c r="BK71" s="10"/>
      <c r="BL71" s="11"/>
      <c r="BM71" s="10"/>
      <c r="BN71" s="11"/>
      <c r="BO71" s="10"/>
      <c r="BP71" s="7"/>
      <c r="BQ71" s="7">
        <f t="shared" si="94"/>
        <v>0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95"/>
        <v>0</v>
      </c>
      <c r="CI71" s="11"/>
      <c r="CJ71" s="10"/>
      <c r="CK71" s="11"/>
      <c r="CL71" s="10"/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7"/>
      <c r="CY71" s="7">
        <f t="shared" si="96"/>
        <v>0</v>
      </c>
      <c r="CZ71" s="11"/>
      <c r="DA71" s="10"/>
      <c r="DB71" s="11"/>
      <c r="DC71" s="10"/>
      <c r="DD71" s="11"/>
      <c r="DE71" s="10"/>
      <c r="DF71" s="11"/>
      <c r="DG71" s="10"/>
      <c r="DH71" s="7"/>
      <c r="DI71" s="11"/>
      <c r="DJ71" s="10"/>
      <c r="DK71" s="11"/>
      <c r="DL71" s="10"/>
      <c r="DM71" s="11"/>
      <c r="DN71" s="10"/>
      <c r="DO71" s="7"/>
      <c r="DP71" s="7">
        <f t="shared" si="97"/>
        <v>0</v>
      </c>
      <c r="DQ71" s="11"/>
      <c r="DR71" s="10"/>
      <c r="DS71" s="11"/>
      <c r="DT71" s="10"/>
      <c r="DU71" s="11"/>
      <c r="DV71" s="10"/>
      <c r="DW71" s="11"/>
      <c r="DX71" s="10"/>
      <c r="DY71" s="7"/>
      <c r="DZ71" s="11"/>
      <c r="EA71" s="10"/>
      <c r="EB71" s="11"/>
      <c r="EC71" s="10"/>
      <c r="ED71" s="11"/>
      <c r="EE71" s="10"/>
      <c r="EF71" s="7"/>
      <c r="EG71" s="7">
        <f t="shared" si="98"/>
        <v>0</v>
      </c>
      <c r="EH71" s="11"/>
      <c r="EI71" s="10"/>
      <c r="EJ71" s="11"/>
      <c r="EK71" s="10"/>
      <c r="EL71" s="11"/>
      <c r="EM71" s="10"/>
      <c r="EN71" s="11"/>
      <c r="EO71" s="10"/>
      <c r="EP71" s="7"/>
      <c r="EQ71" s="11"/>
      <c r="ER71" s="10"/>
      <c r="ES71" s="11"/>
      <c r="ET71" s="10"/>
      <c r="EU71" s="11"/>
      <c r="EV71" s="10"/>
      <c r="EW71" s="7"/>
      <c r="EX71" s="7">
        <f t="shared" si="99"/>
        <v>0</v>
      </c>
    </row>
    <row r="72" spans="1:154" ht="12">
      <c r="A72" s="20">
        <v>2</v>
      </c>
      <c r="B72" s="20">
        <v>1</v>
      </c>
      <c r="C72" s="20"/>
      <c r="D72" s="6" t="s">
        <v>159</v>
      </c>
      <c r="E72" s="3" t="s">
        <v>160</v>
      </c>
      <c r="F72" s="6">
        <f t="shared" si="80"/>
        <v>0</v>
      </c>
      <c r="G72" s="6">
        <f t="shared" si="81"/>
        <v>1</v>
      </c>
      <c r="H72" s="6">
        <f t="shared" si="82"/>
        <v>45</v>
      </c>
      <c r="I72" s="6">
        <f t="shared" si="83"/>
        <v>45</v>
      </c>
      <c r="J72" s="6">
        <f t="shared" si="84"/>
        <v>0</v>
      </c>
      <c r="K72" s="6">
        <f t="shared" si="85"/>
        <v>0</v>
      </c>
      <c r="L72" s="6">
        <f t="shared" si="86"/>
        <v>0</v>
      </c>
      <c r="M72" s="6">
        <f t="shared" si="87"/>
        <v>0</v>
      </c>
      <c r="N72" s="6">
        <f t="shared" si="88"/>
        <v>0</v>
      </c>
      <c r="O72" s="6">
        <f t="shared" si="89"/>
        <v>0</v>
      </c>
      <c r="P72" s="7">
        <f t="shared" si="90"/>
        <v>3</v>
      </c>
      <c r="Q72" s="7">
        <f t="shared" si="91"/>
        <v>0</v>
      </c>
      <c r="R72" s="7">
        <v>1.8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92"/>
        <v>0</v>
      </c>
      <c r="AJ72" s="11">
        <v>45</v>
      </c>
      <c r="AK72" s="10" t="s">
        <v>59</v>
      </c>
      <c r="AL72" s="11"/>
      <c r="AM72" s="10"/>
      <c r="AN72" s="11"/>
      <c r="AO72" s="10"/>
      <c r="AP72" s="11"/>
      <c r="AQ72" s="10"/>
      <c r="AR72" s="7">
        <v>3</v>
      </c>
      <c r="AS72" s="11"/>
      <c r="AT72" s="10"/>
      <c r="AU72" s="11"/>
      <c r="AV72" s="10"/>
      <c r="AW72" s="11"/>
      <c r="AX72" s="10"/>
      <c r="AY72" s="7"/>
      <c r="AZ72" s="7">
        <f t="shared" si="93"/>
        <v>3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/>
      <c r="BK72" s="10"/>
      <c r="BL72" s="11"/>
      <c r="BM72" s="10"/>
      <c r="BN72" s="11"/>
      <c r="BO72" s="10"/>
      <c r="BP72" s="7"/>
      <c r="BQ72" s="7">
        <f t="shared" si="94"/>
        <v>0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95"/>
        <v>0</v>
      </c>
      <c r="CI72" s="11"/>
      <c r="CJ72" s="10"/>
      <c r="CK72" s="11"/>
      <c r="CL72" s="10"/>
      <c r="CM72" s="11"/>
      <c r="CN72" s="10"/>
      <c r="CO72" s="11"/>
      <c r="CP72" s="10"/>
      <c r="CQ72" s="7"/>
      <c r="CR72" s="11"/>
      <c r="CS72" s="10"/>
      <c r="CT72" s="11"/>
      <c r="CU72" s="10"/>
      <c r="CV72" s="11"/>
      <c r="CW72" s="10"/>
      <c r="CX72" s="7"/>
      <c r="CY72" s="7">
        <f t="shared" si="96"/>
        <v>0</v>
      </c>
      <c r="CZ72" s="11"/>
      <c r="DA72" s="10"/>
      <c r="DB72" s="11"/>
      <c r="DC72" s="10"/>
      <c r="DD72" s="11"/>
      <c r="DE72" s="10"/>
      <c r="DF72" s="11"/>
      <c r="DG72" s="10"/>
      <c r="DH72" s="7"/>
      <c r="DI72" s="11"/>
      <c r="DJ72" s="10"/>
      <c r="DK72" s="11"/>
      <c r="DL72" s="10"/>
      <c r="DM72" s="11"/>
      <c r="DN72" s="10"/>
      <c r="DO72" s="7"/>
      <c r="DP72" s="7">
        <f t="shared" si="97"/>
        <v>0</v>
      </c>
      <c r="DQ72" s="11"/>
      <c r="DR72" s="10"/>
      <c r="DS72" s="11"/>
      <c r="DT72" s="10"/>
      <c r="DU72" s="11"/>
      <c r="DV72" s="10"/>
      <c r="DW72" s="11"/>
      <c r="DX72" s="10"/>
      <c r="DY72" s="7"/>
      <c r="DZ72" s="11"/>
      <c r="EA72" s="10"/>
      <c r="EB72" s="11"/>
      <c r="EC72" s="10"/>
      <c r="ED72" s="11"/>
      <c r="EE72" s="10"/>
      <c r="EF72" s="7"/>
      <c r="EG72" s="7">
        <f t="shared" si="98"/>
        <v>0</v>
      </c>
      <c r="EH72" s="11"/>
      <c r="EI72" s="10"/>
      <c r="EJ72" s="11"/>
      <c r="EK72" s="10"/>
      <c r="EL72" s="11"/>
      <c r="EM72" s="10"/>
      <c r="EN72" s="11"/>
      <c r="EO72" s="10"/>
      <c r="EP72" s="7"/>
      <c r="EQ72" s="11"/>
      <c r="ER72" s="10"/>
      <c r="ES72" s="11"/>
      <c r="ET72" s="10"/>
      <c r="EU72" s="11"/>
      <c r="EV72" s="10"/>
      <c r="EW72" s="7"/>
      <c r="EX72" s="7">
        <f t="shared" si="99"/>
        <v>0</v>
      </c>
    </row>
    <row r="73" spans="1:154" ht="12">
      <c r="A73" s="20">
        <v>2</v>
      </c>
      <c r="B73" s="20">
        <v>1</v>
      </c>
      <c r="C73" s="20"/>
      <c r="D73" s="6" t="s">
        <v>161</v>
      </c>
      <c r="E73" s="3" t="s">
        <v>162</v>
      </c>
      <c r="F73" s="6">
        <f t="shared" si="80"/>
        <v>0</v>
      </c>
      <c r="G73" s="6">
        <f t="shared" si="81"/>
        <v>1</v>
      </c>
      <c r="H73" s="6">
        <f t="shared" si="82"/>
        <v>45</v>
      </c>
      <c r="I73" s="6">
        <f t="shared" si="83"/>
        <v>45</v>
      </c>
      <c r="J73" s="6">
        <f t="shared" si="84"/>
        <v>0</v>
      </c>
      <c r="K73" s="6">
        <f t="shared" si="85"/>
        <v>0</v>
      </c>
      <c r="L73" s="6">
        <f t="shared" si="86"/>
        <v>0</v>
      </c>
      <c r="M73" s="6">
        <f t="shared" si="87"/>
        <v>0</v>
      </c>
      <c r="N73" s="6">
        <f t="shared" si="88"/>
        <v>0</v>
      </c>
      <c r="O73" s="6">
        <f t="shared" si="89"/>
        <v>0</v>
      </c>
      <c r="P73" s="7">
        <f t="shared" si="90"/>
        <v>3</v>
      </c>
      <c r="Q73" s="7">
        <f t="shared" si="91"/>
        <v>0</v>
      </c>
      <c r="R73" s="7">
        <v>1.8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92"/>
        <v>0</v>
      </c>
      <c r="AJ73" s="11">
        <v>45</v>
      </c>
      <c r="AK73" s="10" t="s">
        <v>59</v>
      </c>
      <c r="AL73" s="11"/>
      <c r="AM73" s="10"/>
      <c r="AN73" s="11"/>
      <c r="AO73" s="10"/>
      <c r="AP73" s="11"/>
      <c r="AQ73" s="10"/>
      <c r="AR73" s="7">
        <v>3</v>
      </c>
      <c r="AS73" s="11"/>
      <c r="AT73" s="10"/>
      <c r="AU73" s="11"/>
      <c r="AV73" s="10"/>
      <c r="AW73" s="11"/>
      <c r="AX73" s="10"/>
      <c r="AY73" s="7"/>
      <c r="AZ73" s="7">
        <f t="shared" si="93"/>
        <v>3</v>
      </c>
      <c r="BA73" s="11"/>
      <c r="BB73" s="10"/>
      <c r="BC73" s="11"/>
      <c r="BD73" s="10"/>
      <c r="BE73" s="11"/>
      <c r="BF73" s="10"/>
      <c r="BG73" s="11"/>
      <c r="BH73" s="10"/>
      <c r="BI73" s="7"/>
      <c r="BJ73" s="11"/>
      <c r="BK73" s="10"/>
      <c r="BL73" s="11"/>
      <c r="BM73" s="10"/>
      <c r="BN73" s="11"/>
      <c r="BO73" s="10"/>
      <c r="BP73" s="7"/>
      <c r="BQ73" s="7">
        <f t="shared" si="94"/>
        <v>0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95"/>
        <v>0</v>
      </c>
      <c r="CI73" s="11"/>
      <c r="CJ73" s="10"/>
      <c r="CK73" s="11"/>
      <c r="CL73" s="10"/>
      <c r="CM73" s="11"/>
      <c r="CN73" s="10"/>
      <c r="CO73" s="11"/>
      <c r="CP73" s="10"/>
      <c r="CQ73" s="7"/>
      <c r="CR73" s="11"/>
      <c r="CS73" s="10"/>
      <c r="CT73" s="11"/>
      <c r="CU73" s="10"/>
      <c r="CV73" s="11"/>
      <c r="CW73" s="10"/>
      <c r="CX73" s="7"/>
      <c r="CY73" s="7">
        <f t="shared" si="96"/>
        <v>0</v>
      </c>
      <c r="CZ73" s="11"/>
      <c r="DA73" s="10"/>
      <c r="DB73" s="11"/>
      <c r="DC73" s="10"/>
      <c r="DD73" s="11"/>
      <c r="DE73" s="10"/>
      <c r="DF73" s="11"/>
      <c r="DG73" s="10"/>
      <c r="DH73" s="7"/>
      <c r="DI73" s="11"/>
      <c r="DJ73" s="10"/>
      <c r="DK73" s="11"/>
      <c r="DL73" s="10"/>
      <c r="DM73" s="11"/>
      <c r="DN73" s="10"/>
      <c r="DO73" s="7"/>
      <c r="DP73" s="7">
        <f t="shared" si="97"/>
        <v>0</v>
      </c>
      <c r="DQ73" s="11"/>
      <c r="DR73" s="10"/>
      <c r="DS73" s="11"/>
      <c r="DT73" s="10"/>
      <c r="DU73" s="11"/>
      <c r="DV73" s="10"/>
      <c r="DW73" s="11"/>
      <c r="DX73" s="10"/>
      <c r="DY73" s="7"/>
      <c r="DZ73" s="11"/>
      <c r="EA73" s="10"/>
      <c r="EB73" s="11"/>
      <c r="EC73" s="10"/>
      <c r="ED73" s="11"/>
      <c r="EE73" s="10"/>
      <c r="EF73" s="7"/>
      <c r="EG73" s="7">
        <f t="shared" si="98"/>
        <v>0</v>
      </c>
      <c r="EH73" s="11"/>
      <c r="EI73" s="10"/>
      <c r="EJ73" s="11"/>
      <c r="EK73" s="10"/>
      <c r="EL73" s="11"/>
      <c r="EM73" s="10"/>
      <c r="EN73" s="11"/>
      <c r="EO73" s="10"/>
      <c r="EP73" s="7"/>
      <c r="EQ73" s="11"/>
      <c r="ER73" s="10"/>
      <c r="ES73" s="11"/>
      <c r="ET73" s="10"/>
      <c r="EU73" s="11"/>
      <c r="EV73" s="10"/>
      <c r="EW73" s="7"/>
      <c r="EX73" s="7">
        <f t="shared" si="99"/>
        <v>0</v>
      </c>
    </row>
    <row r="74" spans="1:154" ht="12">
      <c r="A74" s="20">
        <v>2</v>
      </c>
      <c r="B74" s="20">
        <v>1</v>
      </c>
      <c r="C74" s="20"/>
      <c r="D74" s="6" t="s">
        <v>163</v>
      </c>
      <c r="E74" s="3" t="s">
        <v>164</v>
      </c>
      <c r="F74" s="6">
        <f t="shared" si="80"/>
        <v>0</v>
      </c>
      <c r="G74" s="6">
        <f t="shared" si="81"/>
        <v>1</v>
      </c>
      <c r="H74" s="6">
        <f t="shared" si="82"/>
        <v>45</v>
      </c>
      <c r="I74" s="6">
        <f t="shared" si="83"/>
        <v>45</v>
      </c>
      <c r="J74" s="6">
        <f t="shared" si="84"/>
        <v>0</v>
      </c>
      <c r="K74" s="6">
        <f t="shared" si="85"/>
        <v>0</v>
      </c>
      <c r="L74" s="6">
        <f t="shared" si="86"/>
        <v>0</v>
      </c>
      <c r="M74" s="6">
        <f t="shared" si="87"/>
        <v>0</v>
      </c>
      <c r="N74" s="6">
        <f t="shared" si="88"/>
        <v>0</v>
      </c>
      <c r="O74" s="6">
        <f t="shared" si="89"/>
        <v>0</v>
      </c>
      <c r="P74" s="7">
        <f t="shared" si="90"/>
        <v>3</v>
      </c>
      <c r="Q74" s="7">
        <f t="shared" si="91"/>
        <v>0</v>
      </c>
      <c r="R74" s="7">
        <v>1.8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92"/>
        <v>0</v>
      </c>
      <c r="AJ74" s="11">
        <v>45</v>
      </c>
      <c r="AK74" s="10" t="s">
        <v>59</v>
      </c>
      <c r="AL74" s="11"/>
      <c r="AM74" s="10"/>
      <c r="AN74" s="11"/>
      <c r="AO74" s="10"/>
      <c r="AP74" s="11"/>
      <c r="AQ74" s="10"/>
      <c r="AR74" s="7">
        <v>3</v>
      </c>
      <c r="AS74" s="11"/>
      <c r="AT74" s="10"/>
      <c r="AU74" s="11"/>
      <c r="AV74" s="10"/>
      <c r="AW74" s="11"/>
      <c r="AX74" s="10"/>
      <c r="AY74" s="7"/>
      <c r="AZ74" s="7">
        <f t="shared" si="93"/>
        <v>3</v>
      </c>
      <c r="BA74" s="11"/>
      <c r="BB74" s="10"/>
      <c r="BC74" s="11"/>
      <c r="BD74" s="10"/>
      <c r="BE74" s="11"/>
      <c r="BF74" s="10"/>
      <c r="BG74" s="11"/>
      <c r="BH74" s="10"/>
      <c r="BI74" s="7"/>
      <c r="BJ74" s="11"/>
      <c r="BK74" s="10"/>
      <c r="BL74" s="11"/>
      <c r="BM74" s="10"/>
      <c r="BN74" s="11"/>
      <c r="BO74" s="10"/>
      <c r="BP74" s="7"/>
      <c r="BQ74" s="7">
        <f t="shared" si="94"/>
        <v>0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95"/>
        <v>0</v>
      </c>
      <c r="CI74" s="11"/>
      <c r="CJ74" s="10"/>
      <c r="CK74" s="11"/>
      <c r="CL74" s="10"/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7"/>
      <c r="CY74" s="7">
        <f t="shared" si="96"/>
        <v>0</v>
      </c>
      <c r="CZ74" s="11"/>
      <c r="DA74" s="10"/>
      <c r="DB74" s="11"/>
      <c r="DC74" s="10"/>
      <c r="DD74" s="11"/>
      <c r="DE74" s="10"/>
      <c r="DF74" s="11"/>
      <c r="DG74" s="10"/>
      <c r="DH74" s="7"/>
      <c r="DI74" s="11"/>
      <c r="DJ74" s="10"/>
      <c r="DK74" s="11"/>
      <c r="DL74" s="10"/>
      <c r="DM74" s="11"/>
      <c r="DN74" s="10"/>
      <c r="DO74" s="7"/>
      <c r="DP74" s="7">
        <f t="shared" si="97"/>
        <v>0</v>
      </c>
      <c r="DQ74" s="11"/>
      <c r="DR74" s="10"/>
      <c r="DS74" s="11"/>
      <c r="DT74" s="10"/>
      <c r="DU74" s="11"/>
      <c r="DV74" s="10"/>
      <c r="DW74" s="11"/>
      <c r="DX74" s="10"/>
      <c r="DY74" s="7"/>
      <c r="DZ74" s="11"/>
      <c r="EA74" s="10"/>
      <c r="EB74" s="11"/>
      <c r="EC74" s="10"/>
      <c r="ED74" s="11"/>
      <c r="EE74" s="10"/>
      <c r="EF74" s="7"/>
      <c r="EG74" s="7">
        <f t="shared" si="98"/>
        <v>0</v>
      </c>
      <c r="EH74" s="11"/>
      <c r="EI74" s="10"/>
      <c r="EJ74" s="11"/>
      <c r="EK74" s="10"/>
      <c r="EL74" s="11"/>
      <c r="EM74" s="10"/>
      <c r="EN74" s="11"/>
      <c r="EO74" s="10"/>
      <c r="EP74" s="7"/>
      <c r="EQ74" s="11"/>
      <c r="ER74" s="10"/>
      <c r="ES74" s="11"/>
      <c r="ET74" s="10"/>
      <c r="EU74" s="11"/>
      <c r="EV74" s="10"/>
      <c r="EW74" s="7"/>
      <c r="EX74" s="7">
        <f t="shared" si="99"/>
        <v>0</v>
      </c>
    </row>
    <row r="75" spans="1:154" ht="12">
      <c r="A75" s="20">
        <v>2</v>
      </c>
      <c r="B75" s="20">
        <v>1</v>
      </c>
      <c r="C75" s="20"/>
      <c r="D75" s="6" t="s">
        <v>165</v>
      </c>
      <c r="E75" s="3" t="s">
        <v>166</v>
      </c>
      <c r="F75" s="6">
        <f t="shared" si="80"/>
        <v>0</v>
      </c>
      <c r="G75" s="6">
        <f t="shared" si="81"/>
        <v>1</v>
      </c>
      <c r="H75" s="6">
        <f t="shared" si="82"/>
        <v>45</v>
      </c>
      <c r="I75" s="6">
        <f t="shared" si="83"/>
        <v>45</v>
      </c>
      <c r="J75" s="6">
        <f t="shared" si="84"/>
        <v>0</v>
      </c>
      <c r="K75" s="6">
        <f t="shared" si="85"/>
        <v>0</v>
      </c>
      <c r="L75" s="6">
        <f t="shared" si="86"/>
        <v>0</v>
      </c>
      <c r="M75" s="6">
        <f t="shared" si="87"/>
        <v>0</v>
      </c>
      <c r="N75" s="6">
        <f t="shared" si="88"/>
        <v>0</v>
      </c>
      <c r="O75" s="6">
        <f t="shared" si="89"/>
        <v>0</v>
      </c>
      <c r="P75" s="7">
        <f t="shared" si="90"/>
        <v>3</v>
      </c>
      <c r="Q75" s="7">
        <f t="shared" si="91"/>
        <v>0</v>
      </c>
      <c r="R75" s="7">
        <v>1.8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92"/>
        <v>0</v>
      </c>
      <c r="AJ75" s="11">
        <v>45</v>
      </c>
      <c r="AK75" s="10" t="s">
        <v>59</v>
      </c>
      <c r="AL75" s="11"/>
      <c r="AM75" s="10"/>
      <c r="AN75" s="11"/>
      <c r="AO75" s="10"/>
      <c r="AP75" s="11"/>
      <c r="AQ75" s="10"/>
      <c r="AR75" s="7">
        <v>3</v>
      </c>
      <c r="AS75" s="11"/>
      <c r="AT75" s="10"/>
      <c r="AU75" s="11"/>
      <c r="AV75" s="10"/>
      <c r="AW75" s="11"/>
      <c r="AX75" s="10"/>
      <c r="AY75" s="7"/>
      <c r="AZ75" s="7">
        <f t="shared" si="93"/>
        <v>3</v>
      </c>
      <c r="BA75" s="11"/>
      <c r="BB75" s="10"/>
      <c r="BC75" s="11"/>
      <c r="BD75" s="10"/>
      <c r="BE75" s="11"/>
      <c r="BF75" s="10"/>
      <c r="BG75" s="11"/>
      <c r="BH75" s="10"/>
      <c r="BI75" s="7"/>
      <c r="BJ75" s="11"/>
      <c r="BK75" s="10"/>
      <c r="BL75" s="11"/>
      <c r="BM75" s="10"/>
      <c r="BN75" s="11"/>
      <c r="BO75" s="10"/>
      <c r="BP75" s="7"/>
      <c r="BQ75" s="7">
        <f t="shared" si="94"/>
        <v>0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95"/>
        <v>0</v>
      </c>
      <c r="CI75" s="11"/>
      <c r="CJ75" s="10"/>
      <c r="CK75" s="11"/>
      <c r="CL75" s="10"/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7"/>
      <c r="CY75" s="7">
        <f t="shared" si="96"/>
        <v>0</v>
      </c>
      <c r="CZ75" s="11"/>
      <c r="DA75" s="10"/>
      <c r="DB75" s="11"/>
      <c r="DC75" s="10"/>
      <c r="DD75" s="11"/>
      <c r="DE75" s="10"/>
      <c r="DF75" s="11"/>
      <c r="DG75" s="10"/>
      <c r="DH75" s="7"/>
      <c r="DI75" s="11"/>
      <c r="DJ75" s="10"/>
      <c r="DK75" s="11"/>
      <c r="DL75" s="10"/>
      <c r="DM75" s="11"/>
      <c r="DN75" s="10"/>
      <c r="DO75" s="7"/>
      <c r="DP75" s="7">
        <f t="shared" si="97"/>
        <v>0</v>
      </c>
      <c r="DQ75" s="11"/>
      <c r="DR75" s="10"/>
      <c r="DS75" s="11"/>
      <c r="DT75" s="10"/>
      <c r="DU75" s="11"/>
      <c r="DV75" s="10"/>
      <c r="DW75" s="11"/>
      <c r="DX75" s="10"/>
      <c r="DY75" s="7"/>
      <c r="DZ75" s="11"/>
      <c r="EA75" s="10"/>
      <c r="EB75" s="11"/>
      <c r="EC75" s="10"/>
      <c r="ED75" s="11"/>
      <c r="EE75" s="10"/>
      <c r="EF75" s="7"/>
      <c r="EG75" s="7">
        <f t="shared" si="98"/>
        <v>0</v>
      </c>
      <c r="EH75" s="11"/>
      <c r="EI75" s="10"/>
      <c r="EJ75" s="11"/>
      <c r="EK75" s="10"/>
      <c r="EL75" s="11"/>
      <c r="EM75" s="10"/>
      <c r="EN75" s="11"/>
      <c r="EO75" s="10"/>
      <c r="EP75" s="7"/>
      <c r="EQ75" s="11"/>
      <c r="ER75" s="10"/>
      <c r="ES75" s="11"/>
      <c r="ET75" s="10"/>
      <c r="EU75" s="11"/>
      <c r="EV75" s="10"/>
      <c r="EW75" s="7"/>
      <c r="EX75" s="7">
        <f t="shared" si="99"/>
        <v>0</v>
      </c>
    </row>
    <row r="76" spans="1:154" ht="19.5" customHeight="1">
      <c r="A76" s="19" t="s">
        <v>167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9"/>
      <c r="EX76" s="15"/>
    </row>
    <row r="77" spans="1:154" ht="12">
      <c r="A77" s="6"/>
      <c r="B77" s="6"/>
      <c r="C77" s="6"/>
      <c r="D77" s="6" t="s">
        <v>39</v>
      </c>
      <c r="E77" s="3" t="s">
        <v>168</v>
      </c>
      <c r="F77" s="6">
        <f>COUNTIF(S77:EV77,"e")</f>
        <v>1</v>
      </c>
      <c r="G77" s="6">
        <f>COUNTIF(S77:EV77,"z")</f>
        <v>0</v>
      </c>
      <c r="H77" s="6">
        <f>SUM(I77:O77)</f>
        <v>180</v>
      </c>
      <c r="I77" s="6">
        <f>S77+AJ77+BA77+BR77+CI77+CZ77+DQ77+EH77</f>
        <v>0</v>
      </c>
      <c r="J77" s="6">
        <f>U77+AL77+BC77+BT77+CK77+DB77+DS77+EJ77</f>
        <v>0</v>
      </c>
      <c r="K77" s="6">
        <f>W77+AN77+BE77+BV77+CM77+DD77+DU77+EL77</f>
        <v>0</v>
      </c>
      <c r="L77" s="6">
        <f>Y77+AP77+BG77+BX77+CO77+DF77+DW77+EN77</f>
        <v>0</v>
      </c>
      <c r="M77" s="6">
        <f>AB77+AS77+BJ77+CA77+CR77+DI77+DZ77+EQ77</f>
        <v>0</v>
      </c>
      <c r="N77" s="6">
        <f>AD77+AU77+BL77+CC77+CT77+DK77+EB77+ES77</f>
        <v>180</v>
      </c>
      <c r="O77" s="6">
        <f>AF77+AW77+BN77+CE77+CV77+DM77+ED77+EU77</f>
        <v>0</v>
      </c>
      <c r="P77" s="7">
        <f>AI77+AZ77+BQ77+CH77+CY77+DP77+EG77+EX77</f>
        <v>6</v>
      </c>
      <c r="Q77" s="7">
        <f>AH77+AY77+BP77+CG77+CX77+DO77+EF77+EW77</f>
        <v>6</v>
      </c>
      <c r="R77" s="7">
        <v>0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>AA77+AH77</f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>AR77+AY77</f>
        <v>0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>BI77+BP77</f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>
        <v>180</v>
      </c>
      <c r="CD77" s="10" t="s">
        <v>63</v>
      </c>
      <c r="CE77" s="11"/>
      <c r="CF77" s="10"/>
      <c r="CG77" s="7">
        <v>6</v>
      </c>
      <c r="CH77" s="7">
        <f>BZ77+CG77</f>
        <v>6</v>
      </c>
      <c r="CI77" s="11"/>
      <c r="CJ77" s="10"/>
      <c r="CK77" s="11"/>
      <c r="CL77" s="10"/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7"/>
      <c r="CY77" s="7">
        <f>CQ77+CX77</f>
        <v>0</v>
      </c>
      <c r="CZ77" s="11"/>
      <c r="DA77" s="10"/>
      <c r="DB77" s="11"/>
      <c r="DC77" s="10"/>
      <c r="DD77" s="11"/>
      <c r="DE77" s="10"/>
      <c r="DF77" s="11"/>
      <c r="DG77" s="10"/>
      <c r="DH77" s="7"/>
      <c r="DI77" s="11"/>
      <c r="DJ77" s="10"/>
      <c r="DK77" s="11"/>
      <c r="DL77" s="10"/>
      <c r="DM77" s="11"/>
      <c r="DN77" s="10"/>
      <c r="DO77" s="7"/>
      <c r="DP77" s="7">
        <f>DH77+DO77</f>
        <v>0</v>
      </c>
      <c r="DQ77" s="11"/>
      <c r="DR77" s="10"/>
      <c r="DS77" s="11"/>
      <c r="DT77" s="10"/>
      <c r="DU77" s="11"/>
      <c r="DV77" s="10"/>
      <c r="DW77" s="11"/>
      <c r="DX77" s="10"/>
      <c r="DY77" s="7"/>
      <c r="DZ77" s="11"/>
      <c r="EA77" s="10"/>
      <c r="EB77" s="11"/>
      <c r="EC77" s="10"/>
      <c r="ED77" s="11"/>
      <c r="EE77" s="10"/>
      <c r="EF77" s="7"/>
      <c r="EG77" s="7">
        <f>DY77+EF77</f>
        <v>0</v>
      </c>
      <c r="EH77" s="11"/>
      <c r="EI77" s="10"/>
      <c r="EJ77" s="11"/>
      <c r="EK77" s="10"/>
      <c r="EL77" s="11"/>
      <c r="EM77" s="10"/>
      <c r="EN77" s="11"/>
      <c r="EO77" s="10"/>
      <c r="EP77" s="7"/>
      <c r="EQ77" s="11"/>
      <c r="ER77" s="10"/>
      <c r="ES77" s="11"/>
      <c r="ET77" s="10"/>
      <c r="EU77" s="11"/>
      <c r="EV77" s="10"/>
      <c r="EW77" s="7"/>
      <c r="EX77" s="7">
        <f>EP77+EW77</f>
        <v>0</v>
      </c>
    </row>
    <row r="78" spans="1:154" ht="15.75" customHeight="1">
      <c r="A78" s="6"/>
      <c r="B78" s="6"/>
      <c r="C78" s="6"/>
      <c r="D78" s="6"/>
      <c r="E78" s="6" t="s">
        <v>69</v>
      </c>
      <c r="F78" s="6">
        <f aca="true" t="shared" si="100" ref="F78:AK78">SUM(F77:F77)</f>
        <v>1</v>
      </c>
      <c r="G78" s="6">
        <f t="shared" si="100"/>
        <v>0</v>
      </c>
      <c r="H78" s="6">
        <f t="shared" si="100"/>
        <v>180</v>
      </c>
      <c r="I78" s="6">
        <f t="shared" si="100"/>
        <v>0</v>
      </c>
      <c r="J78" s="6">
        <f t="shared" si="100"/>
        <v>0</v>
      </c>
      <c r="K78" s="6">
        <f t="shared" si="100"/>
        <v>0</v>
      </c>
      <c r="L78" s="6">
        <f t="shared" si="100"/>
        <v>0</v>
      </c>
      <c r="M78" s="6">
        <f t="shared" si="100"/>
        <v>0</v>
      </c>
      <c r="N78" s="6">
        <f t="shared" si="100"/>
        <v>180</v>
      </c>
      <c r="O78" s="6">
        <f t="shared" si="100"/>
        <v>0</v>
      </c>
      <c r="P78" s="7">
        <f t="shared" si="100"/>
        <v>6</v>
      </c>
      <c r="Q78" s="7">
        <f t="shared" si="100"/>
        <v>6</v>
      </c>
      <c r="R78" s="7">
        <f t="shared" si="100"/>
        <v>0</v>
      </c>
      <c r="S78" s="11">
        <f t="shared" si="100"/>
        <v>0</v>
      </c>
      <c r="T78" s="10">
        <f t="shared" si="100"/>
        <v>0</v>
      </c>
      <c r="U78" s="11">
        <f t="shared" si="100"/>
        <v>0</v>
      </c>
      <c r="V78" s="10">
        <f t="shared" si="100"/>
        <v>0</v>
      </c>
      <c r="W78" s="11">
        <f t="shared" si="100"/>
        <v>0</v>
      </c>
      <c r="X78" s="10">
        <f t="shared" si="100"/>
        <v>0</v>
      </c>
      <c r="Y78" s="11">
        <f t="shared" si="100"/>
        <v>0</v>
      </c>
      <c r="Z78" s="10">
        <f t="shared" si="100"/>
        <v>0</v>
      </c>
      <c r="AA78" s="7">
        <f t="shared" si="100"/>
        <v>0</v>
      </c>
      <c r="AB78" s="11">
        <f t="shared" si="100"/>
        <v>0</v>
      </c>
      <c r="AC78" s="10">
        <f t="shared" si="100"/>
        <v>0</v>
      </c>
      <c r="AD78" s="11">
        <f t="shared" si="100"/>
        <v>0</v>
      </c>
      <c r="AE78" s="10">
        <f t="shared" si="100"/>
        <v>0</v>
      </c>
      <c r="AF78" s="11">
        <f t="shared" si="100"/>
        <v>0</v>
      </c>
      <c r="AG78" s="10">
        <f t="shared" si="100"/>
        <v>0</v>
      </c>
      <c r="AH78" s="7">
        <f t="shared" si="100"/>
        <v>0</v>
      </c>
      <c r="AI78" s="7">
        <f t="shared" si="100"/>
        <v>0</v>
      </c>
      <c r="AJ78" s="11">
        <f t="shared" si="100"/>
        <v>0</v>
      </c>
      <c r="AK78" s="10">
        <f t="shared" si="100"/>
        <v>0</v>
      </c>
      <c r="AL78" s="11">
        <f aca="true" t="shared" si="101" ref="AL78:BQ78">SUM(AL77:AL77)</f>
        <v>0</v>
      </c>
      <c r="AM78" s="10">
        <f t="shared" si="101"/>
        <v>0</v>
      </c>
      <c r="AN78" s="11">
        <f t="shared" si="101"/>
        <v>0</v>
      </c>
      <c r="AO78" s="10">
        <f t="shared" si="101"/>
        <v>0</v>
      </c>
      <c r="AP78" s="11">
        <f t="shared" si="101"/>
        <v>0</v>
      </c>
      <c r="AQ78" s="10">
        <f t="shared" si="101"/>
        <v>0</v>
      </c>
      <c r="AR78" s="7">
        <f t="shared" si="101"/>
        <v>0</v>
      </c>
      <c r="AS78" s="11">
        <f t="shared" si="101"/>
        <v>0</v>
      </c>
      <c r="AT78" s="10">
        <f t="shared" si="101"/>
        <v>0</v>
      </c>
      <c r="AU78" s="11">
        <f t="shared" si="101"/>
        <v>0</v>
      </c>
      <c r="AV78" s="10">
        <f t="shared" si="101"/>
        <v>0</v>
      </c>
      <c r="AW78" s="11">
        <f t="shared" si="101"/>
        <v>0</v>
      </c>
      <c r="AX78" s="10">
        <f t="shared" si="101"/>
        <v>0</v>
      </c>
      <c r="AY78" s="7">
        <f t="shared" si="101"/>
        <v>0</v>
      </c>
      <c r="AZ78" s="7">
        <f t="shared" si="101"/>
        <v>0</v>
      </c>
      <c r="BA78" s="11">
        <f t="shared" si="101"/>
        <v>0</v>
      </c>
      <c r="BB78" s="10">
        <f t="shared" si="101"/>
        <v>0</v>
      </c>
      <c r="BC78" s="11">
        <f t="shared" si="101"/>
        <v>0</v>
      </c>
      <c r="BD78" s="10">
        <f t="shared" si="101"/>
        <v>0</v>
      </c>
      <c r="BE78" s="11">
        <f t="shared" si="101"/>
        <v>0</v>
      </c>
      <c r="BF78" s="10">
        <f t="shared" si="101"/>
        <v>0</v>
      </c>
      <c r="BG78" s="11">
        <f t="shared" si="101"/>
        <v>0</v>
      </c>
      <c r="BH78" s="10">
        <f t="shared" si="101"/>
        <v>0</v>
      </c>
      <c r="BI78" s="7">
        <f t="shared" si="101"/>
        <v>0</v>
      </c>
      <c r="BJ78" s="11">
        <f t="shared" si="101"/>
        <v>0</v>
      </c>
      <c r="BK78" s="10">
        <f t="shared" si="101"/>
        <v>0</v>
      </c>
      <c r="BL78" s="11">
        <f t="shared" si="101"/>
        <v>0</v>
      </c>
      <c r="BM78" s="10">
        <f t="shared" si="101"/>
        <v>0</v>
      </c>
      <c r="BN78" s="11">
        <f t="shared" si="101"/>
        <v>0</v>
      </c>
      <c r="BO78" s="10">
        <f t="shared" si="101"/>
        <v>0</v>
      </c>
      <c r="BP78" s="7">
        <f t="shared" si="101"/>
        <v>0</v>
      </c>
      <c r="BQ78" s="7">
        <f t="shared" si="101"/>
        <v>0</v>
      </c>
      <c r="BR78" s="11">
        <f aca="true" t="shared" si="102" ref="BR78:CW78">SUM(BR77:BR77)</f>
        <v>0</v>
      </c>
      <c r="BS78" s="10">
        <f t="shared" si="102"/>
        <v>0</v>
      </c>
      <c r="BT78" s="11">
        <f t="shared" si="102"/>
        <v>0</v>
      </c>
      <c r="BU78" s="10">
        <f t="shared" si="102"/>
        <v>0</v>
      </c>
      <c r="BV78" s="11">
        <f t="shared" si="102"/>
        <v>0</v>
      </c>
      <c r="BW78" s="10">
        <f t="shared" si="102"/>
        <v>0</v>
      </c>
      <c r="BX78" s="11">
        <f t="shared" si="102"/>
        <v>0</v>
      </c>
      <c r="BY78" s="10">
        <f t="shared" si="102"/>
        <v>0</v>
      </c>
      <c r="BZ78" s="7">
        <f t="shared" si="102"/>
        <v>0</v>
      </c>
      <c r="CA78" s="11">
        <f t="shared" si="102"/>
        <v>0</v>
      </c>
      <c r="CB78" s="10">
        <f t="shared" si="102"/>
        <v>0</v>
      </c>
      <c r="CC78" s="11">
        <f t="shared" si="102"/>
        <v>180</v>
      </c>
      <c r="CD78" s="10">
        <f t="shared" si="102"/>
        <v>0</v>
      </c>
      <c r="CE78" s="11">
        <f t="shared" si="102"/>
        <v>0</v>
      </c>
      <c r="CF78" s="10">
        <f t="shared" si="102"/>
        <v>0</v>
      </c>
      <c r="CG78" s="7">
        <f t="shared" si="102"/>
        <v>6</v>
      </c>
      <c r="CH78" s="7">
        <f t="shared" si="102"/>
        <v>6</v>
      </c>
      <c r="CI78" s="11">
        <f t="shared" si="102"/>
        <v>0</v>
      </c>
      <c r="CJ78" s="10">
        <f t="shared" si="102"/>
        <v>0</v>
      </c>
      <c r="CK78" s="11">
        <f t="shared" si="102"/>
        <v>0</v>
      </c>
      <c r="CL78" s="10">
        <f t="shared" si="102"/>
        <v>0</v>
      </c>
      <c r="CM78" s="11">
        <f t="shared" si="102"/>
        <v>0</v>
      </c>
      <c r="CN78" s="10">
        <f t="shared" si="102"/>
        <v>0</v>
      </c>
      <c r="CO78" s="11">
        <f t="shared" si="102"/>
        <v>0</v>
      </c>
      <c r="CP78" s="10">
        <f t="shared" si="102"/>
        <v>0</v>
      </c>
      <c r="CQ78" s="7">
        <f t="shared" si="102"/>
        <v>0</v>
      </c>
      <c r="CR78" s="11">
        <f t="shared" si="102"/>
        <v>0</v>
      </c>
      <c r="CS78" s="10">
        <f t="shared" si="102"/>
        <v>0</v>
      </c>
      <c r="CT78" s="11">
        <f t="shared" si="102"/>
        <v>0</v>
      </c>
      <c r="CU78" s="10">
        <f t="shared" si="102"/>
        <v>0</v>
      </c>
      <c r="CV78" s="11">
        <f t="shared" si="102"/>
        <v>0</v>
      </c>
      <c r="CW78" s="10">
        <f t="shared" si="102"/>
        <v>0</v>
      </c>
      <c r="CX78" s="7">
        <f aca="true" t="shared" si="103" ref="CX78:EC78">SUM(CX77:CX77)</f>
        <v>0</v>
      </c>
      <c r="CY78" s="7">
        <f t="shared" si="103"/>
        <v>0</v>
      </c>
      <c r="CZ78" s="11">
        <f t="shared" si="103"/>
        <v>0</v>
      </c>
      <c r="DA78" s="10">
        <f t="shared" si="103"/>
        <v>0</v>
      </c>
      <c r="DB78" s="11">
        <f t="shared" si="103"/>
        <v>0</v>
      </c>
      <c r="DC78" s="10">
        <f t="shared" si="103"/>
        <v>0</v>
      </c>
      <c r="DD78" s="11">
        <f t="shared" si="103"/>
        <v>0</v>
      </c>
      <c r="DE78" s="10">
        <f t="shared" si="103"/>
        <v>0</v>
      </c>
      <c r="DF78" s="11">
        <f t="shared" si="103"/>
        <v>0</v>
      </c>
      <c r="DG78" s="10">
        <f t="shared" si="103"/>
        <v>0</v>
      </c>
      <c r="DH78" s="7">
        <f t="shared" si="103"/>
        <v>0</v>
      </c>
      <c r="DI78" s="11">
        <f t="shared" si="103"/>
        <v>0</v>
      </c>
      <c r="DJ78" s="10">
        <f t="shared" si="103"/>
        <v>0</v>
      </c>
      <c r="DK78" s="11">
        <f t="shared" si="103"/>
        <v>0</v>
      </c>
      <c r="DL78" s="10">
        <f t="shared" si="103"/>
        <v>0</v>
      </c>
      <c r="DM78" s="11">
        <f t="shared" si="103"/>
        <v>0</v>
      </c>
      <c r="DN78" s="10">
        <f t="shared" si="103"/>
        <v>0</v>
      </c>
      <c r="DO78" s="7">
        <f t="shared" si="103"/>
        <v>0</v>
      </c>
      <c r="DP78" s="7">
        <f t="shared" si="103"/>
        <v>0</v>
      </c>
      <c r="DQ78" s="11">
        <f t="shared" si="103"/>
        <v>0</v>
      </c>
      <c r="DR78" s="10">
        <f t="shared" si="103"/>
        <v>0</v>
      </c>
      <c r="DS78" s="11">
        <f t="shared" si="103"/>
        <v>0</v>
      </c>
      <c r="DT78" s="10">
        <f t="shared" si="103"/>
        <v>0</v>
      </c>
      <c r="DU78" s="11">
        <f t="shared" si="103"/>
        <v>0</v>
      </c>
      <c r="DV78" s="10">
        <f t="shared" si="103"/>
        <v>0</v>
      </c>
      <c r="DW78" s="11">
        <f t="shared" si="103"/>
        <v>0</v>
      </c>
      <c r="DX78" s="10">
        <f t="shared" si="103"/>
        <v>0</v>
      </c>
      <c r="DY78" s="7">
        <f t="shared" si="103"/>
        <v>0</v>
      </c>
      <c r="DZ78" s="11">
        <f t="shared" si="103"/>
        <v>0</v>
      </c>
      <c r="EA78" s="10">
        <f t="shared" si="103"/>
        <v>0</v>
      </c>
      <c r="EB78" s="11">
        <f t="shared" si="103"/>
        <v>0</v>
      </c>
      <c r="EC78" s="10">
        <f t="shared" si="103"/>
        <v>0</v>
      </c>
      <c r="ED78" s="11">
        <f aca="true" t="shared" si="104" ref="ED78:EX78">SUM(ED77:ED77)</f>
        <v>0</v>
      </c>
      <c r="EE78" s="10">
        <f t="shared" si="104"/>
        <v>0</v>
      </c>
      <c r="EF78" s="7">
        <f t="shared" si="104"/>
        <v>0</v>
      </c>
      <c r="EG78" s="7">
        <f t="shared" si="104"/>
        <v>0</v>
      </c>
      <c r="EH78" s="11">
        <f t="shared" si="104"/>
        <v>0</v>
      </c>
      <c r="EI78" s="10">
        <f t="shared" si="104"/>
        <v>0</v>
      </c>
      <c r="EJ78" s="11">
        <f t="shared" si="104"/>
        <v>0</v>
      </c>
      <c r="EK78" s="10">
        <f t="shared" si="104"/>
        <v>0</v>
      </c>
      <c r="EL78" s="11">
        <f t="shared" si="104"/>
        <v>0</v>
      </c>
      <c r="EM78" s="10">
        <f t="shared" si="104"/>
        <v>0</v>
      </c>
      <c r="EN78" s="11">
        <f t="shared" si="104"/>
        <v>0</v>
      </c>
      <c r="EO78" s="10">
        <f t="shared" si="104"/>
        <v>0</v>
      </c>
      <c r="EP78" s="7">
        <f t="shared" si="104"/>
        <v>0</v>
      </c>
      <c r="EQ78" s="11">
        <f t="shared" si="104"/>
        <v>0</v>
      </c>
      <c r="ER78" s="10">
        <f t="shared" si="104"/>
        <v>0</v>
      </c>
      <c r="ES78" s="11">
        <f t="shared" si="104"/>
        <v>0</v>
      </c>
      <c r="ET78" s="10">
        <f t="shared" si="104"/>
        <v>0</v>
      </c>
      <c r="EU78" s="11">
        <f t="shared" si="104"/>
        <v>0</v>
      </c>
      <c r="EV78" s="10">
        <f t="shared" si="104"/>
        <v>0</v>
      </c>
      <c r="EW78" s="7">
        <f t="shared" si="104"/>
        <v>0</v>
      </c>
      <c r="EX78" s="7">
        <f t="shared" si="104"/>
        <v>0</v>
      </c>
    </row>
    <row r="79" spans="1:154" ht="19.5" customHeight="1">
      <c r="A79" s="19" t="s">
        <v>169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9"/>
      <c r="EX79" s="15"/>
    </row>
    <row r="80" spans="1:154" ht="12">
      <c r="A80" s="6"/>
      <c r="B80" s="6"/>
      <c r="C80" s="6"/>
      <c r="D80" s="6" t="s">
        <v>170</v>
      </c>
      <c r="E80" s="3" t="s">
        <v>171</v>
      </c>
      <c r="F80" s="6">
        <f>COUNTIF(S80:EV80,"e")</f>
        <v>0</v>
      </c>
      <c r="G80" s="6">
        <f>COUNTIF(S80:EV80,"z")</f>
        <v>1</v>
      </c>
      <c r="H80" s="6">
        <f>SUM(I80:O80)</f>
        <v>5</v>
      </c>
      <c r="I80" s="6">
        <f>S80+AJ80+BA80+BR80+CI80+CZ80+DQ80+EH80</f>
        <v>5</v>
      </c>
      <c r="J80" s="6">
        <f>U80+AL80+BC80+BT80+CK80+DB80+DS80+EJ80</f>
        <v>0</v>
      </c>
      <c r="K80" s="6">
        <f>W80+AN80+BE80+BV80+CM80+DD80+DU80+EL80</f>
        <v>0</v>
      </c>
      <c r="L80" s="6">
        <f>Y80+AP80+BG80+BX80+CO80+DF80+DW80+EN80</f>
        <v>0</v>
      </c>
      <c r="M80" s="6">
        <f>AB80+AS80+BJ80+CA80+CR80+DI80+DZ80+EQ80</f>
        <v>0</v>
      </c>
      <c r="N80" s="6">
        <f>AD80+AU80+BL80+CC80+CT80+DK80+EB80+ES80</f>
        <v>0</v>
      </c>
      <c r="O80" s="6">
        <f>AF80+AW80+BN80+CE80+CV80+DM80+ED80+EU80</f>
        <v>0</v>
      </c>
      <c r="P80" s="7">
        <f>AI80+AZ80+BQ80+CH80+CY80+DP80+EG80+EX80</f>
        <v>0</v>
      </c>
      <c r="Q80" s="7">
        <f>AH80+AY80+BP80+CG80+CX80+DO80+EF80+EW80</f>
        <v>0</v>
      </c>
      <c r="R80" s="7">
        <v>0</v>
      </c>
      <c r="S80" s="11">
        <v>5</v>
      </c>
      <c r="T80" s="10" t="s">
        <v>59</v>
      </c>
      <c r="U80" s="11"/>
      <c r="V80" s="10"/>
      <c r="W80" s="11"/>
      <c r="X80" s="10"/>
      <c r="Y80" s="11"/>
      <c r="Z80" s="10"/>
      <c r="AA80" s="7">
        <v>0</v>
      </c>
      <c r="AB80" s="11"/>
      <c r="AC80" s="10"/>
      <c r="AD80" s="11"/>
      <c r="AE80" s="10"/>
      <c r="AF80" s="11"/>
      <c r="AG80" s="10"/>
      <c r="AH80" s="7"/>
      <c r="AI80" s="7">
        <f>AA80+AH80</f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>AR80+AY80</f>
        <v>0</v>
      </c>
      <c r="BA80" s="11"/>
      <c r="BB80" s="10"/>
      <c r="BC80" s="11"/>
      <c r="BD80" s="10"/>
      <c r="BE80" s="11"/>
      <c r="BF80" s="10"/>
      <c r="BG80" s="11"/>
      <c r="BH80" s="10"/>
      <c r="BI80" s="7"/>
      <c r="BJ80" s="11"/>
      <c r="BK80" s="10"/>
      <c r="BL80" s="11"/>
      <c r="BM80" s="10"/>
      <c r="BN80" s="11"/>
      <c r="BO80" s="10"/>
      <c r="BP80" s="7"/>
      <c r="BQ80" s="7">
        <f>BI80+BP80</f>
        <v>0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>BZ80+CG80</f>
        <v>0</v>
      </c>
      <c r="CI80" s="11"/>
      <c r="CJ80" s="10"/>
      <c r="CK80" s="11"/>
      <c r="CL80" s="10"/>
      <c r="CM80" s="11"/>
      <c r="CN80" s="10"/>
      <c r="CO80" s="11"/>
      <c r="CP80" s="10"/>
      <c r="CQ80" s="7"/>
      <c r="CR80" s="11"/>
      <c r="CS80" s="10"/>
      <c r="CT80" s="11"/>
      <c r="CU80" s="10"/>
      <c r="CV80" s="11"/>
      <c r="CW80" s="10"/>
      <c r="CX80" s="7"/>
      <c r="CY80" s="7">
        <f>CQ80+CX80</f>
        <v>0</v>
      </c>
      <c r="CZ80" s="11"/>
      <c r="DA80" s="10"/>
      <c r="DB80" s="11"/>
      <c r="DC80" s="10"/>
      <c r="DD80" s="11"/>
      <c r="DE80" s="10"/>
      <c r="DF80" s="11"/>
      <c r="DG80" s="10"/>
      <c r="DH80" s="7"/>
      <c r="DI80" s="11"/>
      <c r="DJ80" s="10"/>
      <c r="DK80" s="11"/>
      <c r="DL80" s="10"/>
      <c r="DM80" s="11"/>
      <c r="DN80" s="10"/>
      <c r="DO80" s="7"/>
      <c r="DP80" s="7">
        <f>DH80+DO80</f>
        <v>0</v>
      </c>
      <c r="DQ80" s="11"/>
      <c r="DR80" s="10"/>
      <c r="DS80" s="11"/>
      <c r="DT80" s="10"/>
      <c r="DU80" s="11"/>
      <c r="DV80" s="10"/>
      <c r="DW80" s="11"/>
      <c r="DX80" s="10"/>
      <c r="DY80" s="7"/>
      <c r="DZ80" s="11"/>
      <c r="EA80" s="10"/>
      <c r="EB80" s="11"/>
      <c r="EC80" s="10"/>
      <c r="ED80" s="11"/>
      <c r="EE80" s="10"/>
      <c r="EF80" s="7"/>
      <c r="EG80" s="7">
        <f>DY80+EF80</f>
        <v>0</v>
      </c>
      <c r="EH80" s="11"/>
      <c r="EI80" s="10"/>
      <c r="EJ80" s="11"/>
      <c r="EK80" s="10"/>
      <c r="EL80" s="11"/>
      <c r="EM80" s="10"/>
      <c r="EN80" s="11"/>
      <c r="EO80" s="10"/>
      <c r="EP80" s="7"/>
      <c r="EQ80" s="11"/>
      <c r="ER80" s="10"/>
      <c r="ES80" s="11"/>
      <c r="ET80" s="10"/>
      <c r="EU80" s="11"/>
      <c r="EV80" s="10"/>
      <c r="EW80" s="7"/>
      <c r="EX80" s="7">
        <f>EP80+EW80</f>
        <v>0</v>
      </c>
    </row>
    <row r="81" spans="1:154" ht="12">
      <c r="A81" s="6"/>
      <c r="B81" s="6"/>
      <c r="C81" s="6"/>
      <c r="D81" s="6" t="s">
        <v>172</v>
      </c>
      <c r="E81" s="3" t="s">
        <v>173</v>
      </c>
      <c r="F81" s="6">
        <f>COUNTIF(S81:EV81,"e")</f>
        <v>0</v>
      </c>
      <c r="G81" s="6">
        <f>COUNTIF(S81:EV81,"z")</f>
        <v>1</v>
      </c>
      <c r="H81" s="6">
        <f>SUM(I81:O81)</f>
        <v>2</v>
      </c>
      <c r="I81" s="6">
        <f>S81+AJ81+BA81+BR81+CI81+CZ81+DQ81+EH81</f>
        <v>2</v>
      </c>
      <c r="J81" s="6">
        <f>U81+AL81+BC81+BT81+CK81+DB81+DS81+EJ81</f>
        <v>0</v>
      </c>
      <c r="K81" s="6">
        <f>W81+AN81+BE81+BV81+CM81+DD81+DU81+EL81</f>
        <v>0</v>
      </c>
      <c r="L81" s="6">
        <f>Y81+AP81+BG81+BX81+CO81+DF81+DW81+EN81</f>
        <v>0</v>
      </c>
      <c r="M81" s="6">
        <f>AB81+AS81+BJ81+CA81+CR81+DI81+DZ81+EQ81</f>
        <v>0</v>
      </c>
      <c r="N81" s="6">
        <f>AD81+AU81+BL81+CC81+CT81+DK81+EB81+ES81</f>
        <v>0</v>
      </c>
      <c r="O81" s="6">
        <f>AF81+AW81+BN81+CE81+CV81+DM81+ED81+EU81</f>
        <v>0</v>
      </c>
      <c r="P81" s="7">
        <f>AI81+AZ81+BQ81+CH81+CY81+DP81+EG81+EX81</f>
        <v>0</v>
      </c>
      <c r="Q81" s="7">
        <f>AH81+AY81+BP81+CG81+CX81+DO81+EF81+EW81</f>
        <v>0</v>
      </c>
      <c r="R81" s="7">
        <v>0</v>
      </c>
      <c r="S81" s="11">
        <v>2</v>
      </c>
      <c r="T81" s="10" t="s">
        <v>59</v>
      </c>
      <c r="U81" s="11"/>
      <c r="V81" s="10"/>
      <c r="W81" s="11"/>
      <c r="X81" s="10"/>
      <c r="Y81" s="11"/>
      <c r="Z81" s="10"/>
      <c r="AA81" s="7">
        <v>0</v>
      </c>
      <c r="AB81" s="11"/>
      <c r="AC81" s="10"/>
      <c r="AD81" s="11"/>
      <c r="AE81" s="10"/>
      <c r="AF81" s="11"/>
      <c r="AG81" s="10"/>
      <c r="AH81" s="7"/>
      <c r="AI81" s="7">
        <f>AA81+AH81</f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>AR81+AY81</f>
        <v>0</v>
      </c>
      <c r="BA81" s="11"/>
      <c r="BB81" s="10"/>
      <c r="BC81" s="11"/>
      <c r="BD81" s="10"/>
      <c r="BE81" s="11"/>
      <c r="BF81" s="10"/>
      <c r="BG81" s="11"/>
      <c r="BH81" s="10"/>
      <c r="BI81" s="7"/>
      <c r="BJ81" s="11"/>
      <c r="BK81" s="10"/>
      <c r="BL81" s="11"/>
      <c r="BM81" s="10"/>
      <c r="BN81" s="11"/>
      <c r="BO81" s="10"/>
      <c r="BP81" s="7"/>
      <c r="BQ81" s="7">
        <f>BI81+BP81</f>
        <v>0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>BZ81+CG81</f>
        <v>0</v>
      </c>
      <c r="CI81" s="11"/>
      <c r="CJ81" s="10"/>
      <c r="CK81" s="11"/>
      <c r="CL81" s="10"/>
      <c r="CM81" s="11"/>
      <c r="CN81" s="10"/>
      <c r="CO81" s="11"/>
      <c r="CP81" s="10"/>
      <c r="CQ81" s="7"/>
      <c r="CR81" s="11"/>
      <c r="CS81" s="10"/>
      <c r="CT81" s="11"/>
      <c r="CU81" s="10"/>
      <c r="CV81" s="11"/>
      <c r="CW81" s="10"/>
      <c r="CX81" s="7"/>
      <c r="CY81" s="7">
        <f>CQ81+CX81</f>
        <v>0</v>
      </c>
      <c r="CZ81" s="11"/>
      <c r="DA81" s="10"/>
      <c r="DB81" s="11"/>
      <c r="DC81" s="10"/>
      <c r="DD81" s="11"/>
      <c r="DE81" s="10"/>
      <c r="DF81" s="11"/>
      <c r="DG81" s="10"/>
      <c r="DH81" s="7"/>
      <c r="DI81" s="11"/>
      <c r="DJ81" s="10"/>
      <c r="DK81" s="11"/>
      <c r="DL81" s="10"/>
      <c r="DM81" s="11"/>
      <c r="DN81" s="10"/>
      <c r="DO81" s="7"/>
      <c r="DP81" s="7">
        <f>DH81+DO81</f>
        <v>0</v>
      </c>
      <c r="DQ81" s="11"/>
      <c r="DR81" s="10"/>
      <c r="DS81" s="11"/>
      <c r="DT81" s="10"/>
      <c r="DU81" s="11"/>
      <c r="DV81" s="10"/>
      <c r="DW81" s="11"/>
      <c r="DX81" s="10"/>
      <c r="DY81" s="7"/>
      <c r="DZ81" s="11"/>
      <c r="EA81" s="10"/>
      <c r="EB81" s="11"/>
      <c r="EC81" s="10"/>
      <c r="ED81" s="11"/>
      <c r="EE81" s="10"/>
      <c r="EF81" s="7"/>
      <c r="EG81" s="7">
        <f>DY81+EF81</f>
        <v>0</v>
      </c>
      <c r="EH81" s="11"/>
      <c r="EI81" s="10"/>
      <c r="EJ81" s="11"/>
      <c r="EK81" s="10"/>
      <c r="EL81" s="11"/>
      <c r="EM81" s="10"/>
      <c r="EN81" s="11"/>
      <c r="EO81" s="10"/>
      <c r="EP81" s="7"/>
      <c r="EQ81" s="11"/>
      <c r="ER81" s="10"/>
      <c r="ES81" s="11"/>
      <c r="ET81" s="10"/>
      <c r="EU81" s="11"/>
      <c r="EV81" s="10"/>
      <c r="EW81" s="7"/>
      <c r="EX81" s="7">
        <f>EP81+EW81</f>
        <v>0</v>
      </c>
    </row>
    <row r="82" spans="1:154" ht="12">
      <c r="A82" s="6"/>
      <c r="B82" s="6"/>
      <c r="C82" s="6"/>
      <c r="D82" s="6" t="s">
        <v>174</v>
      </c>
      <c r="E82" s="3" t="s">
        <v>175</v>
      </c>
      <c r="F82" s="6">
        <f>COUNTIF(S82:EV82,"e")</f>
        <v>0</v>
      </c>
      <c r="G82" s="6">
        <f>COUNTIF(S82:EV82,"z")</f>
        <v>1</v>
      </c>
      <c r="H82" s="6">
        <f>SUM(I82:O82)</f>
        <v>3</v>
      </c>
      <c r="I82" s="6">
        <f>S82+AJ82+BA82+BR82+CI82+CZ82+DQ82+EH82</f>
        <v>3</v>
      </c>
      <c r="J82" s="6">
        <f>U82+AL82+BC82+BT82+CK82+DB82+DS82+EJ82</f>
        <v>0</v>
      </c>
      <c r="K82" s="6">
        <f>W82+AN82+BE82+BV82+CM82+DD82+DU82+EL82</f>
        <v>0</v>
      </c>
      <c r="L82" s="6">
        <f>Y82+AP82+BG82+BX82+CO82+DF82+DW82+EN82</f>
        <v>0</v>
      </c>
      <c r="M82" s="6">
        <f>AB82+AS82+BJ82+CA82+CR82+DI82+DZ82+EQ82</f>
        <v>0</v>
      </c>
      <c r="N82" s="6">
        <f>AD82+AU82+BL82+CC82+CT82+DK82+EB82+ES82</f>
        <v>0</v>
      </c>
      <c r="O82" s="6">
        <f>AF82+AW82+BN82+CE82+CV82+DM82+ED82+EU82</f>
        <v>0</v>
      </c>
      <c r="P82" s="7">
        <f>AI82+AZ82+BQ82+CH82+CY82+DP82+EG82+EX82</f>
        <v>0</v>
      </c>
      <c r="Q82" s="7">
        <f>AH82+AY82+BP82+CG82+CX82+DO82+EF82+EW82</f>
        <v>0</v>
      </c>
      <c r="R82" s="7">
        <v>0</v>
      </c>
      <c r="S82" s="11">
        <v>3</v>
      </c>
      <c r="T82" s="10" t="s">
        <v>59</v>
      </c>
      <c r="U82" s="11"/>
      <c r="V82" s="10"/>
      <c r="W82" s="11"/>
      <c r="X82" s="10"/>
      <c r="Y82" s="11"/>
      <c r="Z82" s="10"/>
      <c r="AA82" s="7">
        <v>0</v>
      </c>
      <c r="AB82" s="11"/>
      <c r="AC82" s="10"/>
      <c r="AD82" s="11"/>
      <c r="AE82" s="10"/>
      <c r="AF82" s="11"/>
      <c r="AG82" s="10"/>
      <c r="AH82" s="7"/>
      <c r="AI82" s="7">
        <f>AA82+AH82</f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>AR82+AY82</f>
        <v>0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>BI82+BP82</f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>BZ82+CG82</f>
        <v>0</v>
      </c>
      <c r="CI82" s="11"/>
      <c r="CJ82" s="10"/>
      <c r="CK82" s="11"/>
      <c r="CL82" s="10"/>
      <c r="CM82" s="11"/>
      <c r="CN82" s="10"/>
      <c r="CO82" s="11"/>
      <c r="CP82" s="10"/>
      <c r="CQ82" s="7"/>
      <c r="CR82" s="11"/>
      <c r="CS82" s="10"/>
      <c r="CT82" s="11"/>
      <c r="CU82" s="10"/>
      <c r="CV82" s="11"/>
      <c r="CW82" s="10"/>
      <c r="CX82" s="7"/>
      <c r="CY82" s="7">
        <f>CQ82+CX82</f>
        <v>0</v>
      </c>
      <c r="CZ82" s="11"/>
      <c r="DA82" s="10"/>
      <c r="DB82" s="11"/>
      <c r="DC82" s="10"/>
      <c r="DD82" s="11"/>
      <c r="DE82" s="10"/>
      <c r="DF82" s="11"/>
      <c r="DG82" s="10"/>
      <c r="DH82" s="7"/>
      <c r="DI82" s="11"/>
      <c r="DJ82" s="10"/>
      <c r="DK82" s="11"/>
      <c r="DL82" s="10"/>
      <c r="DM82" s="11"/>
      <c r="DN82" s="10"/>
      <c r="DO82" s="7"/>
      <c r="DP82" s="7">
        <f>DH82+DO82</f>
        <v>0</v>
      </c>
      <c r="DQ82" s="11"/>
      <c r="DR82" s="10"/>
      <c r="DS82" s="11"/>
      <c r="DT82" s="10"/>
      <c r="DU82" s="11"/>
      <c r="DV82" s="10"/>
      <c r="DW82" s="11"/>
      <c r="DX82" s="10"/>
      <c r="DY82" s="7"/>
      <c r="DZ82" s="11"/>
      <c r="EA82" s="10"/>
      <c r="EB82" s="11"/>
      <c r="EC82" s="10"/>
      <c r="ED82" s="11"/>
      <c r="EE82" s="10"/>
      <c r="EF82" s="7"/>
      <c r="EG82" s="7">
        <f>DY82+EF82</f>
        <v>0</v>
      </c>
      <c r="EH82" s="11"/>
      <c r="EI82" s="10"/>
      <c r="EJ82" s="11"/>
      <c r="EK82" s="10"/>
      <c r="EL82" s="11"/>
      <c r="EM82" s="10"/>
      <c r="EN82" s="11"/>
      <c r="EO82" s="10"/>
      <c r="EP82" s="7"/>
      <c r="EQ82" s="11"/>
      <c r="ER82" s="10"/>
      <c r="ES82" s="11"/>
      <c r="ET82" s="10"/>
      <c r="EU82" s="11"/>
      <c r="EV82" s="10"/>
      <c r="EW82" s="7"/>
      <c r="EX82" s="7">
        <f>EP82+EW82</f>
        <v>0</v>
      </c>
    </row>
    <row r="83" spans="1:154" ht="12">
      <c r="A83" s="6"/>
      <c r="B83" s="6"/>
      <c r="C83" s="6"/>
      <c r="D83" s="6" t="s">
        <v>176</v>
      </c>
      <c r="E83" s="3" t="s">
        <v>177</v>
      </c>
      <c r="F83" s="6">
        <f>COUNTIF(S83:EV83,"e")</f>
        <v>0</v>
      </c>
      <c r="G83" s="6">
        <f>COUNTIF(S83:EV83,"z")</f>
        <v>1</v>
      </c>
      <c r="H83" s="6">
        <f>SUM(I83:O83)</f>
        <v>2</v>
      </c>
      <c r="I83" s="6">
        <f>S83+AJ83+BA83+BR83+CI83+CZ83+DQ83+EH83</f>
        <v>2</v>
      </c>
      <c r="J83" s="6">
        <f>U83+AL83+BC83+BT83+CK83+DB83+DS83+EJ83</f>
        <v>0</v>
      </c>
      <c r="K83" s="6">
        <f>W83+AN83+BE83+BV83+CM83+DD83+DU83+EL83</f>
        <v>0</v>
      </c>
      <c r="L83" s="6">
        <f>Y83+AP83+BG83+BX83+CO83+DF83+DW83+EN83</f>
        <v>0</v>
      </c>
      <c r="M83" s="6">
        <f>AB83+AS83+BJ83+CA83+CR83+DI83+DZ83+EQ83</f>
        <v>0</v>
      </c>
      <c r="N83" s="6">
        <f>AD83+AU83+BL83+CC83+CT83+DK83+EB83+ES83</f>
        <v>0</v>
      </c>
      <c r="O83" s="6">
        <f>AF83+AW83+BN83+CE83+CV83+DM83+ED83+EU83</f>
        <v>0</v>
      </c>
      <c r="P83" s="7">
        <f>AI83+AZ83+BQ83+CH83+CY83+DP83+EG83+EX83</f>
        <v>0</v>
      </c>
      <c r="Q83" s="7">
        <f>AH83+AY83+BP83+CG83+CX83+DO83+EF83+EW83</f>
        <v>0</v>
      </c>
      <c r="R83" s="7">
        <v>0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>AA83+AH83</f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>AR83+AY83</f>
        <v>0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>BI83+BP83</f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>BZ83+CG83</f>
        <v>0</v>
      </c>
      <c r="CI83" s="11"/>
      <c r="CJ83" s="10"/>
      <c r="CK83" s="11"/>
      <c r="CL83" s="10"/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7"/>
      <c r="CY83" s="7">
        <f>CQ83+CX83</f>
        <v>0</v>
      </c>
      <c r="CZ83" s="11"/>
      <c r="DA83" s="10"/>
      <c r="DB83" s="11"/>
      <c r="DC83" s="10"/>
      <c r="DD83" s="11"/>
      <c r="DE83" s="10"/>
      <c r="DF83" s="11"/>
      <c r="DG83" s="10"/>
      <c r="DH83" s="7"/>
      <c r="DI83" s="11"/>
      <c r="DJ83" s="10"/>
      <c r="DK83" s="11"/>
      <c r="DL83" s="10"/>
      <c r="DM83" s="11"/>
      <c r="DN83" s="10"/>
      <c r="DO83" s="7"/>
      <c r="DP83" s="7">
        <f>DH83+DO83</f>
        <v>0</v>
      </c>
      <c r="DQ83" s="11">
        <v>2</v>
      </c>
      <c r="DR83" s="10" t="s">
        <v>59</v>
      </c>
      <c r="DS83" s="11"/>
      <c r="DT83" s="10"/>
      <c r="DU83" s="11"/>
      <c r="DV83" s="10"/>
      <c r="DW83" s="11"/>
      <c r="DX83" s="10"/>
      <c r="DY83" s="7">
        <v>0</v>
      </c>
      <c r="DZ83" s="11"/>
      <c r="EA83" s="10"/>
      <c r="EB83" s="11"/>
      <c r="EC83" s="10"/>
      <c r="ED83" s="11"/>
      <c r="EE83" s="10"/>
      <c r="EF83" s="7"/>
      <c r="EG83" s="7">
        <f>DY83+EF83</f>
        <v>0</v>
      </c>
      <c r="EH83" s="11"/>
      <c r="EI83" s="10"/>
      <c r="EJ83" s="11"/>
      <c r="EK83" s="10"/>
      <c r="EL83" s="11"/>
      <c r="EM83" s="10"/>
      <c r="EN83" s="11"/>
      <c r="EO83" s="10"/>
      <c r="EP83" s="7"/>
      <c r="EQ83" s="11"/>
      <c r="ER83" s="10"/>
      <c r="ES83" s="11"/>
      <c r="ET83" s="10"/>
      <c r="EU83" s="11"/>
      <c r="EV83" s="10"/>
      <c r="EW83" s="7"/>
      <c r="EX83" s="7">
        <f>EP83+EW83</f>
        <v>0</v>
      </c>
    </row>
    <row r="84" spans="1:154" ht="12">
      <c r="A84" s="6"/>
      <c r="B84" s="6"/>
      <c r="C84" s="6"/>
      <c r="D84" s="6" t="s">
        <v>178</v>
      </c>
      <c r="E84" s="3" t="s">
        <v>179</v>
      </c>
      <c r="F84" s="6">
        <f>COUNTIF(S84:EV84,"e")</f>
        <v>0</v>
      </c>
      <c r="G84" s="6">
        <f>COUNTIF(S84:EV84,"z")</f>
        <v>1</v>
      </c>
      <c r="H84" s="6">
        <f>SUM(I84:O84)</f>
        <v>2</v>
      </c>
      <c r="I84" s="6">
        <f>S84+AJ84+BA84+BR84+CI84+CZ84+DQ84+EH84</f>
        <v>2</v>
      </c>
      <c r="J84" s="6">
        <f>U84+AL84+BC84+BT84+CK84+DB84+DS84+EJ84</f>
        <v>0</v>
      </c>
      <c r="K84" s="6">
        <f>W84+AN84+BE84+BV84+CM84+DD84+DU84+EL84</f>
        <v>0</v>
      </c>
      <c r="L84" s="6">
        <f>Y84+AP84+BG84+BX84+CO84+DF84+DW84+EN84</f>
        <v>0</v>
      </c>
      <c r="M84" s="6">
        <f>AB84+AS84+BJ84+CA84+CR84+DI84+DZ84+EQ84</f>
        <v>0</v>
      </c>
      <c r="N84" s="6">
        <f>AD84+AU84+BL84+CC84+CT84+DK84+EB84+ES84</f>
        <v>0</v>
      </c>
      <c r="O84" s="6">
        <f>AF84+AW84+BN84+CE84+CV84+DM84+ED84+EU84</f>
        <v>0</v>
      </c>
      <c r="P84" s="7">
        <f>AI84+AZ84+BQ84+CH84+CY84+DP84+EG84+EX84</f>
        <v>0</v>
      </c>
      <c r="Q84" s="7">
        <f>AH84+AY84+BP84+CG84+CX84+DO84+EF84+EW84</f>
        <v>0</v>
      </c>
      <c r="R84" s="7">
        <v>0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>AA84+AH84</f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>AR84+AY84</f>
        <v>0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>BI84+BP84</f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>BZ84+CG84</f>
        <v>0</v>
      </c>
      <c r="CI84" s="11">
        <v>2</v>
      </c>
      <c r="CJ84" s="10" t="s">
        <v>59</v>
      </c>
      <c r="CK84" s="11"/>
      <c r="CL84" s="10"/>
      <c r="CM84" s="11"/>
      <c r="CN84" s="10"/>
      <c r="CO84" s="11"/>
      <c r="CP84" s="10"/>
      <c r="CQ84" s="7">
        <v>0</v>
      </c>
      <c r="CR84" s="11"/>
      <c r="CS84" s="10"/>
      <c r="CT84" s="11"/>
      <c r="CU84" s="10"/>
      <c r="CV84" s="11"/>
      <c r="CW84" s="10"/>
      <c r="CX84" s="7"/>
      <c r="CY84" s="7">
        <f>CQ84+CX84</f>
        <v>0</v>
      </c>
      <c r="CZ84" s="11"/>
      <c r="DA84" s="10"/>
      <c r="DB84" s="11"/>
      <c r="DC84" s="10"/>
      <c r="DD84" s="11"/>
      <c r="DE84" s="10"/>
      <c r="DF84" s="11"/>
      <c r="DG84" s="10"/>
      <c r="DH84" s="7"/>
      <c r="DI84" s="11"/>
      <c r="DJ84" s="10"/>
      <c r="DK84" s="11"/>
      <c r="DL84" s="10"/>
      <c r="DM84" s="11"/>
      <c r="DN84" s="10"/>
      <c r="DO84" s="7"/>
      <c r="DP84" s="7">
        <f>DH84+DO84</f>
        <v>0</v>
      </c>
      <c r="DQ84" s="11"/>
      <c r="DR84" s="10"/>
      <c r="DS84" s="11"/>
      <c r="DT84" s="10"/>
      <c r="DU84" s="11"/>
      <c r="DV84" s="10"/>
      <c r="DW84" s="11"/>
      <c r="DX84" s="10"/>
      <c r="DY84" s="7"/>
      <c r="DZ84" s="11"/>
      <c r="EA84" s="10"/>
      <c r="EB84" s="11"/>
      <c r="EC84" s="10"/>
      <c r="ED84" s="11"/>
      <c r="EE84" s="10"/>
      <c r="EF84" s="7"/>
      <c r="EG84" s="7">
        <f>DY84+EF84</f>
        <v>0</v>
      </c>
      <c r="EH84" s="11"/>
      <c r="EI84" s="10"/>
      <c r="EJ84" s="11"/>
      <c r="EK84" s="10"/>
      <c r="EL84" s="11"/>
      <c r="EM84" s="10"/>
      <c r="EN84" s="11"/>
      <c r="EO84" s="10"/>
      <c r="EP84" s="7"/>
      <c r="EQ84" s="11"/>
      <c r="ER84" s="10"/>
      <c r="ES84" s="11"/>
      <c r="ET84" s="10"/>
      <c r="EU84" s="11"/>
      <c r="EV84" s="10"/>
      <c r="EW84" s="7"/>
      <c r="EX84" s="7">
        <f>EP84+EW84</f>
        <v>0</v>
      </c>
    </row>
    <row r="85" spans="1:154" ht="15.75" customHeight="1">
      <c r="A85" s="6"/>
      <c r="B85" s="6"/>
      <c r="C85" s="6"/>
      <c r="D85" s="6"/>
      <c r="E85" s="6" t="s">
        <v>69</v>
      </c>
      <c r="F85" s="6">
        <f aca="true" t="shared" si="105" ref="F85:AK85">SUM(F80:F84)</f>
        <v>0</v>
      </c>
      <c r="G85" s="6">
        <f t="shared" si="105"/>
        <v>5</v>
      </c>
      <c r="H85" s="6">
        <f t="shared" si="105"/>
        <v>14</v>
      </c>
      <c r="I85" s="6">
        <f t="shared" si="105"/>
        <v>14</v>
      </c>
      <c r="J85" s="6">
        <f t="shared" si="105"/>
        <v>0</v>
      </c>
      <c r="K85" s="6">
        <f t="shared" si="105"/>
        <v>0</v>
      </c>
      <c r="L85" s="6">
        <f t="shared" si="105"/>
        <v>0</v>
      </c>
      <c r="M85" s="6">
        <f t="shared" si="105"/>
        <v>0</v>
      </c>
      <c r="N85" s="6">
        <f t="shared" si="105"/>
        <v>0</v>
      </c>
      <c r="O85" s="6">
        <f t="shared" si="105"/>
        <v>0</v>
      </c>
      <c r="P85" s="7">
        <f t="shared" si="105"/>
        <v>0</v>
      </c>
      <c r="Q85" s="7">
        <f t="shared" si="105"/>
        <v>0</v>
      </c>
      <c r="R85" s="7">
        <f t="shared" si="105"/>
        <v>0</v>
      </c>
      <c r="S85" s="11">
        <f t="shared" si="105"/>
        <v>10</v>
      </c>
      <c r="T85" s="10">
        <f t="shared" si="105"/>
        <v>0</v>
      </c>
      <c r="U85" s="11">
        <f t="shared" si="105"/>
        <v>0</v>
      </c>
      <c r="V85" s="10">
        <f t="shared" si="105"/>
        <v>0</v>
      </c>
      <c r="W85" s="11">
        <f t="shared" si="105"/>
        <v>0</v>
      </c>
      <c r="X85" s="10">
        <f t="shared" si="105"/>
        <v>0</v>
      </c>
      <c r="Y85" s="11">
        <f t="shared" si="105"/>
        <v>0</v>
      </c>
      <c r="Z85" s="10">
        <f t="shared" si="105"/>
        <v>0</v>
      </c>
      <c r="AA85" s="7">
        <f t="shared" si="105"/>
        <v>0</v>
      </c>
      <c r="AB85" s="11">
        <f t="shared" si="105"/>
        <v>0</v>
      </c>
      <c r="AC85" s="10">
        <f t="shared" si="105"/>
        <v>0</v>
      </c>
      <c r="AD85" s="11">
        <f t="shared" si="105"/>
        <v>0</v>
      </c>
      <c r="AE85" s="10">
        <f t="shared" si="105"/>
        <v>0</v>
      </c>
      <c r="AF85" s="11">
        <f t="shared" si="105"/>
        <v>0</v>
      </c>
      <c r="AG85" s="10">
        <f t="shared" si="105"/>
        <v>0</v>
      </c>
      <c r="AH85" s="7">
        <f t="shared" si="105"/>
        <v>0</v>
      </c>
      <c r="AI85" s="7">
        <f t="shared" si="105"/>
        <v>0</v>
      </c>
      <c r="AJ85" s="11">
        <f t="shared" si="105"/>
        <v>0</v>
      </c>
      <c r="AK85" s="10">
        <f t="shared" si="105"/>
        <v>0</v>
      </c>
      <c r="AL85" s="11">
        <f aca="true" t="shared" si="106" ref="AL85:BQ85">SUM(AL80:AL84)</f>
        <v>0</v>
      </c>
      <c r="AM85" s="10">
        <f t="shared" si="106"/>
        <v>0</v>
      </c>
      <c r="AN85" s="11">
        <f t="shared" si="106"/>
        <v>0</v>
      </c>
      <c r="AO85" s="10">
        <f t="shared" si="106"/>
        <v>0</v>
      </c>
      <c r="AP85" s="11">
        <f t="shared" si="106"/>
        <v>0</v>
      </c>
      <c r="AQ85" s="10">
        <f t="shared" si="106"/>
        <v>0</v>
      </c>
      <c r="AR85" s="7">
        <f t="shared" si="106"/>
        <v>0</v>
      </c>
      <c r="AS85" s="11">
        <f t="shared" si="106"/>
        <v>0</v>
      </c>
      <c r="AT85" s="10">
        <f t="shared" si="106"/>
        <v>0</v>
      </c>
      <c r="AU85" s="11">
        <f t="shared" si="106"/>
        <v>0</v>
      </c>
      <c r="AV85" s="10">
        <f t="shared" si="106"/>
        <v>0</v>
      </c>
      <c r="AW85" s="11">
        <f t="shared" si="106"/>
        <v>0</v>
      </c>
      <c r="AX85" s="10">
        <f t="shared" si="106"/>
        <v>0</v>
      </c>
      <c r="AY85" s="7">
        <f t="shared" si="106"/>
        <v>0</v>
      </c>
      <c r="AZ85" s="7">
        <f t="shared" si="106"/>
        <v>0</v>
      </c>
      <c r="BA85" s="11">
        <f t="shared" si="106"/>
        <v>0</v>
      </c>
      <c r="BB85" s="10">
        <f t="shared" si="106"/>
        <v>0</v>
      </c>
      <c r="BC85" s="11">
        <f t="shared" si="106"/>
        <v>0</v>
      </c>
      <c r="BD85" s="10">
        <f t="shared" si="106"/>
        <v>0</v>
      </c>
      <c r="BE85" s="11">
        <f t="shared" si="106"/>
        <v>0</v>
      </c>
      <c r="BF85" s="10">
        <f t="shared" si="106"/>
        <v>0</v>
      </c>
      <c r="BG85" s="11">
        <f t="shared" si="106"/>
        <v>0</v>
      </c>
      <c r="BH85" s="10">
        <f t="shared" si="106"/>
        <v>0</v>
      </c>
      <c r="BI85" s="7">
        <f t="shared" si="106"/>
        <v>0</v>
      </c>
      <c r="BJ85" s="11">
        <f t="shared" si="106"/>
        <v>0</v>
      </c>
      <c r="BK85" s="10">
        <f t="shared" si="106"/>
        <v>0</v>
      </c>
      <c r="BL85" s="11">
        <f t="shared" si="106"/>
        <v>0</v>
      </c>
      <c r="BM85" s="10">
        <f t="shared" si="106"/>
        <v>0</v>
      </c>
      <c r="BN85" s="11">
        <f t="shared" si="106"/>
        <v>0</v>
      </c>
      <c r="BO85" s="10">
        <f t="shared" si="106"/>
        <v>0</v>
      </c>
      <c r="BP85" s="7">
        <f t="shared" si="106"/>
        <v>0</v>
      </c>
      <c r="BQ85" s="7">
        <f t="shared" si="106"/>
        <v>0</v>
      </c>
      <c r="BR85" s="11">
        <f aca="true" t="shared" si="107" ref="BR85:CW85">SUM(BR80:BR84)</f>
        <v>0</v>
      </c>
      <c r="BS85" s="10">
        <f t="shared" si="107"/>
        <v>0</v>
      </c>
      <c r="BT85" s="11">
        <f t="shared" si="107"/>
        <v>0</v>
      </c>
      <c r="BU85" s="10">
        <f t="shared" si="107"/>
        <v>0</v>
      </c>
      <c r="BV85" s="11">
        <f t="shared" si="107"/>
        <v>0</v>
      </c>
      <c r="BW85" s="10">
        <f t="shared" si="107"/>
        <v>0</v>
      </c>
      <c r="BX85" s="11">
        <f t="shared" si="107"/>
        <v>0</v>
      </c>
      <c r="BY85" s="10">
        <f t="shared" si="107"/>
        <v>0</v>
      </c>
      <c r="BZ85" s="7">
        <f t="shared" si="107"/>
        <v>0</v>
      </c>
      <c r="CA85" s="11">
        <f t="shared" si="107"/>
        <v>0</v>
      </c>
      <c r="CB85" s="10">
        <f t="shared" si="107"/>
        <v>0</v>
      </c>
      <c r="CC85" s="11">
        <f t="shared" si="107"/>
        <v>0</v>
      </c>
      <c r="CD85" s="10">
        <f t="shared" si="107"/>
        <v>0</v>
      </c>
      <c r="CE85" s="11">
        <f t="shared" si="107"/>
        <v>0</v>
      </c>
      <c r="CF85" s="10">
        <f t="shared" si="107"/>
        <v>0</v>
      </c>
      <c r="CG85" s="7">
        <f t="shared" si="107"/>
        <v>0</v>
      </c>
      <c r="CH85" s="7">
        <f t="shared" si="107"/>
        <v>0</v>
      </c>
      <c r="CI85" s="11">
        <f t="shared" si="107"/>
        <v>2</v>
      </c>
      <c r="CJ85" s="10">
        <f t="shared" si="107"/>
        <v>0</v>
      </c>
      <c r="CK85" s="11">
        <f t="shared" si="107"/>
        <v>0</v>
      </c>
      <c r="CL85" s="10">
        <f t="shared" si="107"/>
        <v>0</v>
      </c>
      <c r="CM85" s="11">
        <f t="shared" si="107"/>
        <v>0</v>
      </c>
      <c r="CN85" s="10">
        <f t="shared" si="107"/>
        <v>0</v>
      </c>
      <c r="CO85" s="11">
        <f t="shared" si="107"/>
        <v>0</v>
      </c>
      <c r="CP85" s="10">
        <f t="shared" si="107"/>
        <v>0</v>
      </c>
      <c r="CQ85" s="7">
        <f t="shared" si="107"/>
        <v>0</v>
      </c>
      <c r="CR85" s="11">
        <f t="shared" si="107"/>
        <v>0</v>
      </c>
      <c r="CS85" s="10">
        <f t="shared" si="107"/>
        <v>0</v>
      </c>
      <c r="CT85" s="11">
        <f t="shared" si="107"/>
        <v>0</v>
      </c>
      <c r="CU85" s="10">
        <f t="shared" si="107"/>
        <v>0</v>
      </c>
      <c r="CV85" s="11">
        <f t="shared" si="107"/>
        <v>0</v>
      </c>
      <c r="CW85" s="10">
        <f t="shared" si="107"/>
        <v>0</v>
      </c>
      <c r="CX85" s="7">
        <f aca="true" t="shared" si="108" ref="CX85:EC85">SUM(CX80:CX84)</f>
        <v>0</v>
      </c>
      <c r="CY85" s="7">
        <f t="shared" si="108"/>
        <v>0</v>
      </c>
      <c r="CZ85" s="11">
        <f t="shared" si="108"/>
        <v>0</v>
      </c>
      <c r="DA85" s="10">
        <f t="shared" si="108"/>
        <v>0</v>
      </c>
      <c r="DB85" s="11">
        <f t="shared" si="108"/>
        <v>0</v>
      </c>
      <c r="DC85" s="10">
        <f t="shared" si="108"/>
        <v>0</v>
      </c>
      <c r="DD85" s="11">
        <f t="shared" si="108"/>
        <v>0</v>
      </c>
      <c r="DE85" s="10">
        <f t="shared" si="108"/>
        <v>0</v>
      </c>
      <c r="DF85" s="11">
        <f t="shared" si="108"/>
        <v>0</v>
      </c>
      <c r="DG85" s="10">
        <f t="shared" si="108"/>
        <v>0</v>
      </c>
      <c r="DH85" s="7">
        <f t="shared" si="108"/>
        <v>0</v>
      </c>
      <c r="DI85" s="11">
        <f t="shared" si="108"/>
        <v>0</v>
      </c>
      <c r="DJ85" s="10">
        <f t="shared" si="108"/>
        <v>0</v>
      </c>
      <c r="DK85" s="11">
        <f t="shared" si="108"/>
        <v>0</v>
      </c>
      <c r="DL85" s="10">
        <f t="shared" si="108"/>
        <v>0</v>
      </c>
      <c r="DM85" s="11">
        <f t="shared" si="108"/>
        <v>0</v>
      </c>
      <c r="DN85" s="10">
        <f t="shared" si="108"/>
        <v>0</v>
      </c>
      <c r="DO85" s="7">
        <f t="shared" si="108"/>
        <v>0</v>
      </c>
      <c r="DP85" s="7">
        <f t="shared" si="108"/>
        <v>0</v>
      </c>
      <c r="DQ85" s="11">
        <f t="shared" si="108"/>
        <v>2</v>
      </c>
      <c r="DR85" s="10">
        <f t="shared" si="108"/>
        <v>0</v>
      </c>
      <c r="DS85" s="11">
        <f t="shared" si="108"/>
        <v>0</v>
      </c>
      <c r="DT85" s="10">
        <f t="shared" si="108"/>
        <v>0</v>
      </c>
      <c r="DU85" s="11">
        <f t="shared" si="108"/>
        <v>0</v>
      </c>
      <c r="DV85" s="10">
        <f t="shared" si="108"/>
        <v>0</v>
      </c>
      <c r="DW85" s="11">
        <f t="shared" si="108"/>
        <v>0</v>
      </c>
      <c r="DX85" s="10">
        <f t="shared" si="108"/>
        <v>0</v>
      </c>
      <c r="DY85" s="7">
        <f t="shared" si="108"/>
        <v>0</v>
      </c>
      <c r="DZ85" s="11">
        <f t="shared" si="108"/>
        <v>0</v>
      </c>
      <c r="EA85" s="10">
        <f t="shared" si="108"/>
        <v>0</v>
      </c>
      <c r="EB85" s="11">
        <f t="shared" si="108"/>
        <v>0</v>
      </c>
      <c r="EC85" s="10">
        <f t="shared" si="108"/>
        <v>0</v>
      </c>
      <c r="ED85" s="11">
        <f aca="true" t="shared" si="109" ref="ED85:EX85">SUM(ED80:ED84)</f>
        <v>0</v>
      </c>
      <c r="EE85" s="10">
        <f t="shared" si="109"/>
        <v>0</v>
      </c>
      <c r="EF85" s="7">
        <f t="shared" si="109"/>
        <v>0</v>
      </c>
      <c r="EG85" s="7">
        <f t="shared" si="109"/>
        <v>0</v>
      </c>
      <c r="EH85" s="11">
        <f t="shared" si="109"/>
        <v>0</v>
      </c>
      <c r="EI85" s="10">
        <f t="shared" si="109"/>
        <v>0</v>
      </c>
      <c r="EJ85" s="11">
        <f t="shared" si="109"/>
        <v>0</v>
      </c>
      <c r="EK85" s="10">
        <f t="shared" si="109"/>
        <v>0</v>
      </c>
      <c r="EL85" s="11">
        <f t="shared" si="109"/>
        <v>0</v>
      </c>
      <c r="EM85" s="10">
        <f t="shared" si="109"/>
        <v>0</v>
      </c>
      <c r="EN85" s="11">
        <f t="shared" si="109"/>
        <v>0</v>
      </c>
      <c r="EO85" s="10">
        <f t="shared" si="109"/>
        <v>0</v>
      </c>
      <c r="EP85" s="7">
        <f t="shared" si="109"/>
        <v>0</v>
      </c>
      <c r="EQ85" s="11">
        <f t="shared" si="109"/>
        <v>0</v>
      </c>
      <c r="ER85" s="10">
        <f t="shared" si="109"/>
        <v>0</v>
      </c>
      <c r="ES85" s="11">
        <f t="shared" si="109"/>
        <v>0</v>
      </c>
      <c r="ET85" s="10">
        <f t="shared" si="109"/>
        <v>0</v>
      </c>
      <c r="EU85" s="11">
        <f t="shared" si="109"/>
        <v>0</v>
      </c>
      <c r="EV85" s="10">
        <f t="shared" si="109"/>
        <v>0</v>
      </c>
      <c r="EW85" s="7">
        <f t="shared" si="109"/>
        <v>0</v>
      </c>
      <c r="EX85" s="7">
        <f t="shared" si="109"/>
        <v>0</v>
      </c>
    </row>
    <row r="86" spans="1:154" ht="19.5" customHeight="1">
      <c r="A86" s="6"/>
      <c r="B86" s="6"/>
      <c r="C86" s="6"/>
      <c r="D86" s="6"/>
      <c r="E86" s="8" t="s">
        <v>180</v>
      </c>
      <c r="F86" s="6">
        <f>F22+F39+F53+F67+F78+F85</f>
        <v>21</v>
      </c>
      <c r="G86" s="6">
        <f>G22+G39+G53+G67+G78+G85</f>
        <v>66</v>
      </c>
      <c r="H86" s="6">
        <f aca="true" t="shared" si="110" ref="H86:O86">H22+H39+H53+H67+H85</f>
        <v>2634</v>
      </c>
      <c r="I86" s="6">
        <f t="shared" si="110"/>
        <v>1149</v>
      </c>
      <c r="J86" s="6">
        <f t="shared" si="110"/>
        <v>75</v>
      </c>
      <c r="K86" s="6">
        <f t="shared" si="110"/>
        <v>0</v>
      </c>
      <c r="L86" s="6">
        <f t="shared" si="110"/>
        <v>15</v>
      </c>
      <c r="M86" s="6">
        <f t="shared" si="110"/>
        <v>1335</v>
      </c>
      <c r="N86" s="6">
        <f t="shared" si="110"/>
        <v>0</v>
      </c>
      <c r="O86" s="6">
        <f t="shared" si="110"/>
        <v>60</v>
      </c>
      <c r="P86" s="7">
        <f>P22+P39+P53+P67+P78+P85</f>
        <v>210</v>
      </c>
      <c r="Q86" s="7">
        <f>Q22+Q39+Q53+Q67+Q78+Q85</f>
        <v>102</v>
      </c>
      <c r="R86" s="7">
        <f>R22+R39+R53+R67+R78+R85</f>
        <v>105.6</v>
      </c>
      <c r="S86" s="11">
        <f aca="true" t="shared" si="111" ref="S86:Z86">S22+S39+S53+S67+S85</f>
        <v>170</v>
      </c>
      <c r="T86" s="10">
        <f t="shared" si="111"/>
        <v>0</v>
      </c>
      <c r="U86" s="11">
        <f t="shared" si="111"/>
        <v>60</v>
      </c>
      <c r="V86" s="10">
        <f t="shared" si="111"/>
        <v>0</v>
      </c>
      <c r="W86" s="11">
        <f t="shared" si="111"/>
        <v>0</v>
      </c>
      <c r="X86" s="10">
        <f t="shared" si="111"/>
        <v>0</v>
      </c>
      <c r="Y86" s="11">
        <f t="shared" si="111"/>
        <v>0</v>
      </c>
      <c r="Z86" s="10">
        <f t="shared" si="111"/>
        <v>0</v>
      </c>
      <c r="AA86" s="7">
        <f>AA22+AA39+AA53+AA67+AA78+AA85</f>
        <v>19</v>
      </c>
      <c r="AB86" s="11">
        <f aca="true" t="shared" si="112" ref="AB86:AG86">AB22+AB39+AB53+AB67+AB85</f>
        <v>165</v>
      </c>
      <c r="AC86" s="10">
        <f t="shared" si="112"/>
        <v>0</v>
      </c>
      <c r="AD86" s="11">
        <f t="shared" si="112"/>
        <v>0</v>
      </c>
      <c r="AE86" s="10">
        <f t="shared" si="112"/>
        <v>0</v>
      </c>
      <c r="AF86" s="11">
        <f t="shared" si="112"/>
        <v>30</v>
      </c>
      <c r="AG86" s="10">
        <f t="shared" si="112"/>
        <v>0</v>
      </c>
      <c r="AH86" s="7">
        <f>AH22+AH39+AH53+AH67+AH78+AH85</f>
        <v>11</v>
      </c>
      <c r="AI86" s="7">
        <f>AI22+AI39+AI53+AI67+AI78+AI85</f>
        <v>30</v>
      </c>
      <c r="AJ86" s="11">
        <f aca="true" t="shared" si="113" ref="AJ86:AQ86">AJ22+AJ39+AJ53+AJ67+AJ85</f>
        <v>240</v>
      </c>
      <c r="AK86" s="10">
        <f t="shared" si="113"/>
        <v>0</v>
      </c>
      <c r="AL86" s="11">
        <f t="shared" si="113"/>
        <v>0</v>
      </c>
      <c r="AM86" s="10">
        <f t="shared" si="113"/>
        <v>0</v>
      </c>
      <c r="AN86" s="11">
        <f t="shared" si="113"/>
        <v>0</v>
      </c>
      <c r="AO86" s="10">
        <f t="shared" si="113"/>
        <v>0</v>
      </c>
      <c r="AP86" s="11">
        <f t="shared" si="113"/>
        <v>0</v>
      </c>
      <c r="AQ86" s="10">
        <f t="shared" si="113"/>
        <v>0</v>
      </c>
      <c r="AR86" s="7">
        <f>AR22+AR39+AR53+AR67+AR78+AR85</f>
        <v>17</v>
      </c>
      <c r="AS86" s="11">
        <f aca="true" t="shared" si="114" ref="AS86:AX86">AS22+AS39+AS53+AS67+AS85</f>
        <v>210</v>
      </c>
      <c r="AT86" s="10">
        <f t="shared" si="114"/>
        <v>0</v>
      </c>
      <c r="AU86" s="11">
        <f t="shared" si="114"/>
        <v>0</v>
      </c>
      <c r="AV86" s="10">
        <f t="shared" si="114"/>
        <v>0</v>
      </c>
      <c r="AW86" s="11">
        <f t="shared" si="114"/>
        <v>30</v>
      </c>
      <c r="AX86" s="10">
        <f t="shared" si="114"/>
        <v>0</v>
      </c>
      <c r="AY86" s="7">
        <f>AY22+AY39+AY53+AY67+AY78+AY85</f>
        <v>13</v>
      </c>
      <c r="AZ86" s="7">
        <f>AZ22+AZ39+AZ53+AZ67+AZ78+AZ85</f>
        <v>30</v>
      </c>
      <c r="BA86" s="11">
        <f aca="true" t="shared" si="115" ref="BA86:BH86">BA22+BA39+BA53+BA67+BA85</f>
        <v>165</v>
      </c>
      <c r="BB86" s="10">
        <f t="shared" si="115"/>
        <v>0</v>
      </c>
      <c r="BC86" s="11">
        <f t="shared" si="115"/>
        <v>0</v>
      </c>
      <c r="BD86" s="10">
        <f t="shared" si="115"/>
        <v>0</v>
      </c>
      <c r="BE86" s="11">
        <f t="shared" si="115"/>
        <v>0</v>
      </c>
      <c r="BF86" s="10">
        <f t="shared" si="115"/>
        <v>0</v>
      </c>
      <c r="BG86" s="11">
        <f t="shared" si="115"/>
        <v>0</v>
      </c>
      <c r="BH86" s="10">
        <f t="shared" si="115"/>
        <v>0</v>
      </c>
      <c r="BI86" s="7">
        <f>BI22+BI39+BI53+BI67+BI78+BI85</f>
        <v>11</v>
      </c>
      <c r="BJ86" s="11">
        <f aca="true" t="shared" si="116" ref="BJ86:BO86">BJ22+BJ39+BJ53+BJ67+BJ85</f>
        <v>240</v>
      </c>
      <c r="BK86" s="10">
        <f t="shared" si="116"/>
        <v>0</v>
      </c>
      <c r="BL86" s="11">
        <f t="shared" si="116"/>
        <v>0</v>
      </c>
      <c r="BM86" s="10">
        <f t="shared" si="116"/>
        <v>0</v>
      </c>
      <c r="BN86" s="11">
        <f t="shared" si="116"/>
        <v>0</v>
      </c>
      <c r="BO86" s="10">
        <f t="shared" si="116"/>
        <v>0</v>
      </c>
      <c r="BP86" s="7">
        <f>BP22+BP39+BP53+BP67+BP78+BP85</f>
        <v>19</v>
      </c>
      <c r="BQ86" s="7">
        <f>BQ22+BQ39+BQ53+BQ67+BQ78+BQ85</f>
        <v>30</v>
      </c>
      <c r="BR86" s="11">
        <f aca="true" t="shared" si="117" ref="BR86:BY86">BR22+BR39+BR53+BR67+BR85</f>
        <v>135</v>
      </c>
      <c r="BS86" s="10">
        <f t="shared" si="117"/>
        <v>0</v>
      </c>
      <c r="BT86" s="11">
        <f t="shared" si="117"/>
        <v>15</v>
      </c>
      <c r="BU86" s="10">
        <f t="shared" si="117"/>
        <v>0</v>
      </c>
      <c r="BV86" s="11">
        <f t="shared" si="117"/>
        <v>0</v>
      </c>
      <c r="BW86" s="10">
        <f t="shared" si="117"/>
        <v>0</v>
      </c>
      <c r="BX86" s="11">
        <f t="shared" si="117"/>
        <v>0</v>
      </c>
      <c r="BY86" s="10">
        <f t="shared" si="117"/>
        <v>0</v>
      </c>
      <c r="BZ86" s="7">
        <f>BZ22+BZ39+BZ53+BZ67+BZ78+BZ85</f>
        <v>10</v>
      </c>
      <c r="CA86" s="11">
        <f aca="true" t="shared" si="118" ref="CA86:CF86">CA22+CA39+CA53+CA67+CA85</f>
        <v>225</v>
      </c>
      <c r="CB86" s="10">
        <f t="shared" si="118"/>
        <v>0</v>
      </c>
      <c r="CC86" s="11">
        <f t="shared" si="118"/>
        <v>0</v>
      </c>
      <c r="CD86" s="10">
        <f t="shared" si="118"/>
        <v>0</v>
      </c>
      <c r="CE86" s="11">
        <f t="shared" si="118"/>
        <v>0</v>
      </c>
      <c r="CF86" s="10">
        <f t="shared" si="118"/>
        <v>0</v>
      </c>
      <c r="CG86" s="7">
        <f>CG22+CG39+CG53+CG67+CG78+CG85</f>
        <v>20</v>
      </c>
      <c r="CH86" s="7">
        <f>CH22+CH39+CH53+CH67+CH78+CH85</f>
        <v>30</v>
      </c>
      <c r="CI86" s="11">
        <f aca="true" t="shared" si="119" ref="CI86:CP86">CI22+CI39+CI53+CI67+CI85</f>
        <v>197</v>
      </c>
      <c r="CJ86" s="10">
        <f t="shared" si="119"/>
        <v>0</v>
      </c>
      <c r="CK86" s="11">
        <f t="shared" si="119"/>
        <v>0</v>
      </c>
      <c r="CL86" s="10">
        <f t="shared" si="119"/>
        <v>0</v>
      </c>
      <c r="CM86" s="11">
        <f t="shared" si="119"/>
        <v>0</v>
      </c>
      <c r="CN86" s="10">
        <f t="shared" si="119"/>
        <v>0</v>
      </c>
      <c r="CO86" s="11">
        <f t="shared" si="119"/>
        <v>0</v>
      </c>
      <c r="CP86" s="10">
        <f t="shared" si="119"/>
        <v>0</v>
      </c>
      <c r="CQ86" s="7">
        <f>CQ22+CQ39+CQ53+CQ67+CQ78+CQ85</f>
        <v>12</v>
      </c>
      <c r="CR86" s="11">
        <f aca="true" t="shared" si="120" ref="CR86:CW86">CR22+CR39+CR53+CR67+CR85</f>
        <v>240</v>
      </c>
      <c r="CS86" s="10">
        <f t="shared" si="120"/>
        <v>0</v>
      </c>
      <c r="CT86" s="11">
        <f t="shared" si="120"/>
        <v>0</v>
      </c>
      <c r="CU86" s="10">
        <f t="shared" si="120"/>
        <v>0</v>
      </c>
      <c r="CV86" s="11">
        <f t="shared" si="120"/>
        <v>0</v>
      </c>
      <c r="CW86" s="10">
        <f t="shared" si="120"/>
        <v>0</v>
      </c>
      <c r="CX86" s="7">
        <f>CX22+CX39+CX53+CX67+CX78+CX85</f>
        <v>18</v>
      </c>
      <c r="CY86" s="7">
        <f>CY22+CY39+CY53+CY67+CY78+CY85</f>
        <v>30</v>
      </c>
      <c r="CZ86" s="11">
        <f aca="true" t="shared" si="121" ref="CZ86:DG86">CZ22+CZ39+CZ53+CZ67+CZ85</f>
        <v>150</v>
      </c>
      <c r="DA86" s="10">
        <f t="shared" si="121"/>
        <v>0</v>
      </c>
      <c r="DB86" s="11">
        <f t="shared" si="121"/>
        <v>0</v>
      </c>
      <c r="DC86" s="10">
        <f t="shared" si="121"/>
        <v>0</v>
      </c>
      <c r="DD86" s="11">
        <f t="shared" si="121"/>
        <v>0</v>
      </c>
      <c r="DE86" s="10">
        <f t="shared" si="121"/>
        <v>0</v>
      </c>
      <c r="DF86" s="11">
        <f t="shared" si="121"/>
        <v>15</v>
      </c>
      <c r="DG86" s="10">
        <f t="shared" si="121"/>
        <v>0</v>
      </c>
      <c r="DH86" s="7">
        <f>DH22+DH39+DH53+DH67+DH78+DH85</f>
        <v>18</v>
      </c>
      <c r="DI86" s="11">
        <f aca="true" t="shared" si="122" ref="DI86:DN86">DI22+DI39+DI53+DI67+DI85</f>
        <v>150</v>
      </c>
      <c r="DJ86" s="10">
        <f t="shared" si="122"/>
        <v>0</v>
      </c>
      <c r="DK86" s="11">
        <f t="shared" si="122"/>
        <v>0</v>
      </c>
      <c r="DL86" s="10">
        <f t="shared" si="122"/>
        <v>0</v>
      </c>
      <c r="DM86" s="11">
        <f t="shared" si="122"/>
        <v>0</v>
      </c>
      <c r="DN86" s="10">
        <f t="shared" si="122"/>
        <v>0</v>
      </c>
      <c r="DO86" s="7">
        <f>DO22+DO39+DO53+DO67+DO78+DO85</f>
        <v>12</v>
      </c>
      <c r="DP86" s="7">
        <f>DP22+DP39+DP53+DP67+DP78+DP85</f>
        <v>30</v>
      </c>
      <c r="DQ86" s="11">
        <f aca="true" t="shared" si="123" ref="DQ86:DX86">DQ22+DQ39+DQ53+DQ67+DQ85</f>
        <v>92</v>
      </c>
      <c r="DR86" s="10">
        <f t="shared" si="123"/>
        <v>0</v>
      </c>
      <c r="DS86" s="11">
        <f t="shared" si="123"/>
        <v>0</v>
      </c>
      <c r="DT86" s="10">
        <f t="shared" si="123"/>
        <v>0</v>
      </c>
      <c r="DU86" s="11">
        <f t="shared" si="123"/>
        <v>0</v>
      </c>
      <c r="DV86" s="10">
        <f t="shared" si="123"/>
        <v>0</v>
      </c>
      <c r="DW86" s="11">
        <f t="shared" si="123"/>
        <v>0</v>
      </c>
      <c r="DX86" s="10">
        <f t="shared" si="123"/>
        <v>0</v>
      </c>
      <c r="DY86" s="7">
        <f>DY22+DY39+DY53+DY67+DY78+DY85</f>
        <v>21</v>
      </c>
      <c r="DZ86" s="11">
        <f aca="true" t="shared" si="124" ref="DZ86:EE86">DZ22+DZ39+DZ53+DZ67+DZ85</f>
        <v>105</v>
      </c>
      <c r="EA86" s="10">
        <f t="shared" si="124"/>
        <v>0</v>
      </c>
      <c r="EB86" s="11">
        <f t="shared" si="124"/>
        <v>0</v>
      </c>
      <c r="EC86" s="10">
        <f t="shared" si="124"/>
        <v>0</v>
      </c>
      <c r="ED86" s="11">
        <f t="shared" si="124"/>
        <v>0</v>
      </c>
      <c r="EE86" s="10">
        <f t="shared" si="124"/>
        <v>0</v>
      </c>
      <c r="EF86" s="7">
        <f>EF22+EF39+EF53+EF67+EF78+EF85</f>
        <v>9</v>
      </c>
      <c r="EG86" s="7">
        <f>EG22+EG39+EG53+EG67+EG78+EG85</f>
        <v>30</v>
      </c>
      <c r="EH86" s="11">
        <f aca="true" t="shared" si="125" ref="EH86:EO86">EH22+EH39+EH53+EH67+EH85</f>
        <v>0</v>
      </c>
      <c r="EI86" s="10">
        <f t="shared" si="125"/>
        <v>0</v>
      </c>
      <c r="EJ86" s="11">
        <f t="shared" si="125"/>
        <v>0</v>
      </c>
      <c r="EK86" s="10">
        <f t="shared" si="125"/>
        <v>0</v>
      </c>
      <c r="EL86" s="11">
        <f t="shared" si="125"/>
        <v>0</v>
      </c>
      <c r="EM86" s="10">
        <f t="shared" si="125"/>
        <v>0</v>
      </c>
      <c r="EN86" s="11">
        <f t="shared" si="125"/>
        <v>0</v>
      </c>
      <c r="EO86" s="10">
        <f t="shared" si="125"/>
        <v>0</v>
      </c>
      <c r="EP86" s="7">
        <f>EP22+EP39+EP53+EP67+EP78+EP85</f>
        <v>0</v>
      </c>
      <c r="EQ86" s="11">
        <f aca="true" t="shared" si="126" ref="EQ86:EV86">EQ22+EQ39+EQ53+EQ67+EQ85</f>
        <v>0</v>
      </c>
      <c r="ER86" s="10">
        <f t="shared" si="126"/>
        <v>0</v>
      </c>
      <c r="ES86" s="11">
        <f t="shared" si="126"/>
        <v>0</v>
      </c>
      <c r="ET86" s="10">
        <f t="shared" si="126"/>
        <v>0</v>
      </c>
      <c r="EU86" s="11">
        <f t="shared" si="126"/>
        <v>0</v>
      </c>
      <c r="EV86" s="10">
        <f t="shared" si="126"/>
        <v>0</v>
      </c>
      <c r="EW86" s="7">
        <f>EW22+EW39+EW53+EW67+EW78+EW85</f>
        <v>0</v>
      </c>
      <c r="EX86" s="7">
        <f>EX22+EX39+EX53+EX67+EX78+EX85</f>
        <v>0</v>
      </c>
    </row>
    <row r="88" spans="4:5" ht="12">
      <c r="D88" s="3" t="s">
        <v>22</v>
      </c>
      <c r="E88" s="3" t="s">
        <v>181</v>
      </c>
    </row>
    <row r="89" spans="4:5" ht="12">
      <c r="D89" s="3" t="s">
        <v>26</v>
      </c>
      <c r="E89" s="3" t="s">
        <v>182</v>
      </c>
    </row>
    <row r="90" spans="4:5" ht="12">
      <c r="D90" s="21" t="s">
        <v>32</v>
      </c>
      <c r="E90" s="21"/>
    </row>
    <row r="91" spans="4:5" ht="12">
      <c r="D91" s="3" t="s">
        <v>34</v>
      </c>
      <c r="E91" s="3" t="s">
        <v>183</v>
      </c>
    </row>
    <row r="92" spans="4:5" ht="12">
      <c r="D92" s="3" t="s">
        <v>35</v>
      </c>
      <c r="E92" s="3" t="s">
        <v>184</v>
      </c>
    </row>
    <row r="93" spans="4:5" ht="12">
      <c r="D93" s="3" t="s">
        <v>36</v>
      </c>
      <c r="E93" s="3" t="s">
        <v>185</v>
      </c>
    </row>
    <row r="94" spans="4:29" ht="12">
      <c r="D94" s="3" t="s">
        <v>37</v>
      </c>
      <c r="E94" s="3" t="s">
        <v>186</v>
      </c>
      <c r="M94" s="9"/>
      <c r="U94" s="9"/>
      <c r="AC94" s="9"/>
    </row>
    <row r="95" spans="4:5" ht="12">
      <c r="D95" s="21" t="s">
        <v>33</v>
      </c>
      <c r="E95" s="21"/>
    </row>
    <row r="96" spans="4:5" ht="12">
      <c r="D96" s="3" t="s">
        <v>38</v>
      </c>
      <c r="E96" s="3" t="s">
        <v>187</v>
      </c>
    </row>
    <row r="97" spans="4:5" ht="12">
      <c r="D97" s="3" t="s">
        <v>39</v>
      </c>
      <c r="E97" s="3" t="s">
        <v>188</v>
      </c>
    </row>
    <row r="98" spans="4:5" ht="12">
      <c r="D98" s="3" t="s">
        <v>40</v>
      </c>
      <c r="E98" s="3" t="s">
        <v>189</v>
      </c>
    </row>
  </sheetData>
  <sheetProtection/>
  <mergeCells count="138">
    <mergeCell ref="D95:E95"/>
    <mergeCell ref="C71:C75"/>
    <mergeCell ref="A71:A75"/>
    <mergeCell ref="B71:B75"/>
    <mergeCell ref="A76:EX76"/>
    <mergeCell ref="A79:EX79"/>
    <mergeCell ref="D90:E90"/>
    <mergeCell ref="A23:EX23"/>
    <mergeCell ref="A40:EX40"/>
    <mergeCell ref="A54:EX54"/>
    <mergeCell ref="A68:EX68"/>
    <mergeCell ref="C69:C70"/>
    <mergeCell ref="A69:A70"/>
    <mergeCell ref="B69:B70"/>
    <mergeCell ref="EU15:EV15"/>
    <mergeCell ref="EW14:EW15"/>
    <mergeCell ref="EX14:EX15"/>
    <mergeCell ref="A16:EX16"/>
    <mergeCell ref="EF14:EF15"/>
    <mergeCell ref="EG14:EG15"/>
    <mergeCell ref="DU15:DV15"/>
    <mergeCell ref="DW15:DX15"/>
    <mergeCell ref="EH13:EX13"/>
    <mergeCell ref="EH14:EO14"/>
    <mergeCell ref="EH15:EI15"/>
    <mergeCell ref="EJ15:EK15"/>
    <mergeCell ref="EL15:EM15"/>
    <mergeCell ref="EN15:EO15"/>
    <mergeCell ref="EP14:EP15"/>
    <mergeCell ref="EQ14:EV14"/>
    <mergeCell ref="EQ15:ER15"/>
    <mergeCell ref="ES15:ET15"/>
    <mergeCell ref="DY14:DY15"/>
    <mergeCell ref="DZ14:EE14"/>
    <mergeCell ref="DZ15:EA15"/>
    <mergeCell ref="EB15:EC15"/>
    <mergeCell ref="ED15:EE15"/>
    <mergeCell ref="DI15:DJ15"/>
    <mergeCell ref="DK15:DL15"/>
    <mergeCell ref="DM15:DN15"/>
    <mergeCell ref="DO14:DO15"/>
    <mergeCell ref="DP14:DP15"/>
    <mergeCell ref="DQ12:EX12"/>
    <mergeCell ref="DQ13:EG13"/>
    <mergeCell ref="DQ14:DX14"/>
    <mergeCell ref="DQ15:DR15"/>
    <mergeCell ref="DS15:DT15"/>
    <mergeCell ref="CX14:CX15"/>
    <mergeCell ref="CY14:CY15"/>
    <mergeCell ref="CZ13:DP13"/>
    <mergeCell ref="CZ14:DG14"/>
    <mergeCell ref="CZ15:DA15"/>
    <mergeCell ref="DB15:DC15"/>
    <mergeCell ref="DD15:DE15"/>
    <mergeCell ref="DF15:DG15"/>
    <mergeCell ref="DH14:DH15"/>
    <mergeCell ref="DI14:DN14"/>
    <mergeCell ref="CM15:CN15"/>
    <mergeCell ref="CO15:CP15"/>
    <mergeCell ref="CQ14:CQ15"/>
    <mergeCell ref="CR14:CW14"/>
    <mergeCell ref="CR15:CS15"/>
    <mergeCell ref="CT15:CU15"/>
    <mergeCell ref="CV15:CW15"/>
    <mergeCell ref="CA15:CB15"/>
    <mergeCell ref="CC15:CD15"/>
    <mergeCell ref="CE15:CF15"/>
    <mergeCell ref="CG14:CG15"/>
    <mergeCell ref="CH14:CH15"/>
    <mergeCell ref="CI12:DP12"/>
    <mergeCell ref="CI13:CY13"/>
    <mergeCell ref="CI14:CP14"/>
    <mergeCell ref="CI15:CJ15"/>
    <mergeCell ref="CK15:CL15"/>
    <mergeCell ref="BP14:BP15"/>
    <mergeCell ref="BQ14:BQ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BE15:BF15"/>
    <mergeCell ref="BG15:BH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EW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00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8515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3" width="3.8515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2" width="3.8515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20" width="3.8515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8515625" style="0" customWidth="1"/>
    <col min="130" max="130" width="3.57421875" style="0" customWidth="1"/>
    <col min="131" max="131" width="2.00390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7" width="3.8515625" style="0" customWidth="1"/>
    <col min="138" max="138" width="3.57421875" style="0" hidden="1" customWidth="1"/>
    <col min="139" max="139" width="2.00390625" style="0" hidden="1" customWidth="1"/>
    <col min="140" max="140" width="3.57421875" style="0" hidden="1" customWidth="1"/>
    <col min="141" max="141" width="2.00390625" style="0" hidden="1" customWidth="1"/>
    <col min="142" max="142" width="3.57421875" style="0" hidden="1" customWidth="1"/>
    <col min="143" max="143" width="2.00390625" style="0" hidden="1" customWidth="1"/>
    <col min="144" max="144" width="3.57421875" style="0" hidden="1" customWidth="1"/>
    <col min="145" max="145" width="2.00390625" style="0" hidden="1" customWidth="1"/>
    <col min="146" max="146" width="3.8515625" style="0" hidden="1" customWidth="1"/>
    <col min="147" max="147" width="3.57421875" style="0" hidden="1" customWidth="1"/>
    <col min="148" max="148" width="2.00390625" style="0" hidden="1" customWidth="1"/>
    <col min="149" max="149" width="3.57421875" style="0" hidden="1" customWidth="1"/>
    <col min="150" max="150" width="2.00390625" style="0" hidden="1" customWidth="1"/>
    <col min="151" max="151" width="3.57421875" style="0" hidden="1" customWidth="1"/>
    <col min="152" max="152" width="2.00390625" style="0" hidden="1" customWidth="1"/>
    <col min="153" max="154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68" ht="12.75">
      <c r="E7" t="s">
        <v>11</v>
      </c>
      <c r="F7" s="1" t="s">
        <v>12</v>
      </c>
      <c r="BP7" t="s">
        <v>13</v>
      </c>
    </row>
    <row r="8" spans="5:68" ht="12.75">
      <c r="E8" t="s">
        <v>14</v>
      </c>
      <c r="F8" s="1" t="s">
        <v>127</v>
      </c>
      <c r="BP8" t="s">
        <v>16</v>
      </c>
    </row>
    <row r="9" spans="5:68" ht="12.75">
      <c r="E9" t="s">
        <v>17</v>
      </c>
      <c r="F9" s="1" t="s">
        <v>18</v>
      </c>
      <c r="BP9" t="s">
        <v>216</v>
      </c>
    </row>
    <row r="11" spans="1:153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4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 t="s">
        <v>52</v>
      </c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 t="s">
        <v>55</v>
      </c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</row>
    <row r="13" spans="1:154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 t="s">
        <v>53</v>
      </c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 t="s">
        <v>54</v>
      </c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 t="s">
        <v>56</v>
      </c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 t="s">
        <v>57</v>
      </c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</row>
    <row r="14" spans="1:154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  <c r="CI14" s="18" t="s">
        <v>32</v>
      </c>
      <c r="CJ14" s="18"/>
      <c r="CK14" s="18"/>
      <c r="CL14" s="18"/>
      <c r="CM14" s="18"/>
      <c r="CN14" s="18"/>
      <c r="CO14" s="18"/>
      <c r="CP14" s="18"/>
      <c r="CQ14" s="16" t="s">
        <v>46</v>
      </c>
      <c r="CR14" s="18" t="s">
        <v>33</v>
      </c>
      <c r="CS14" s="18"/>
      <c r="CT14" s="18"/>
      <c r="CU14" s="18"/>
      <c r="CV14" s="18"/>
      <c r="CW14" s="18"/>
      <c r="CX14" s="16" t="s">
        <v>46</v>
      </c>
      <c r="CY14" s="16" t="s">
        <v>47</v>
      </c>
      <c r="CZ14" s="18" t="s">
        <v>32</v>
      </c>
      <c r="DA14" s="18"/>
      <c r="DB14" s="18"/>
      <c r="DC14" s="18"/>
      <c r="DD14" s="18"/>
      <c r="DE14" s="18"/>
      <c r="DF14" s="18"/>
      <c r="DG14" s="18"/>
      <c r="DH14" s="16" t="s">
        <v>46</v>
      </c>
      <c r="DI14" s="18" t="s">
        <v>33</v>
      </c>
      <c r="DJ14" s="18"/>
      <c r="DK14" s="18"/>
      <c r="DL14" s="18"/>
      <c r="DM14" s="18"/>
      <c r="DN14" s="18"/>
      <c r="DO14" s="16" t="s">
        <v>46</v>
      </c>
      <c r="DP14" s="16" t="s">
        <v>47</v>
      </c>
      <c r="DQ14" s="18" t="s">
        <v>32</v>
      </c>
      <c r="DR14" s="18"/>
      <c r="DS14" s="18"/>
      <c r="DT14" s="18"/>
      <c r="DU14" s="18"/>
      <c r="DV14" s="18"/>
      <c r="DW14" s="18"/>
      <c r="DX14" s="18"/>
      <c r="DY14" s="16" t="s">
        <v>46</v>
      </c>
      <c r="DZ14" s="18" t="s">
        <v>33</v>
      </c>
      <c r="EA14" s="18"/>
      <c r="EB14" s="18"/>
      <c r="EC14" s="18"/>
      <c r="ED14" s="18"/>
      <c r="EE14" s="18"/>
      <c r="EF14" s="16" t="s">
        <v>46</v>
      </c>
      <c r="EG14" s="16" t="s">
        <v>47</v>
      </c>
      <c r="EH14" s="18" t="s">
        <v>32</v>
      </c>
      <c r="EI14" s="18"/>
      <c r="EJ14" s="18"/>
      <c r="EK14" s="18"/>
      <c r="EL14" s="18"/>
      <c r="EM14" s="18"/>
      <c r="EN14" s="18"/>
      <c r="EO14" s="18"/>
      <c r="EP14" s="16" t="s">
        <v>46</v>
      </c>
      <c r="EQ14" s="18" t="s">
        <v>33</v>
      </c>
      <c r="ER14" s="18"/>
      <c r="ES14" s="18"/>
      <c r="ET14" s="18"/>
      <c r="EU14" s="18"/>
      <c r="EV14" s="18"/>
      <c r="EW14" s="16" t="s">
        <v>46</v>
      </c>
      <c r="EX14" s="16" t="s">
        <v>47</v>
      </c>
    </row>
    <row r="15" spans="1:154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  <c r="CI15" s="13" t="s">
        <v>34</v>
      </c>
      <c r="CJ15" s="13"/>
      <c r="CK15" s="13" t="s">
        <v>35</v>
      </c>
      <c r="CL15" s="13"/>
      <c r="CM15" s="13" t="s">
        <v>36</v>
      </c>
      <c r="CN15" s="13"/>
      <c r="CO15" s="13" t="s">
        <v>37</v>
      </c>
      <c r="CP15" s="13"/>
      <c r="CQ15" s="16"/>
      <c r="CR15" s="13" t="s">
        <v>38</v>
      </c>
      <c r="CS15" s="13"/>
      <c r="CT15" s="13" t="s">
        <v>39</v>
      </c>
      <c r="CU15" s="13"/>
      <c r="CV15" s="13" t="s">
        <v>40</v>
      </c>
      <c r="CW15" s="13"/>
      <c r="CX15" s="16"/>
      <c r="CY15" s="16"/>
      <c r="CZ15" s="13" t="s">
        <v>34</v>
      </c>
      <c r="DA15" s="13"/>
      <c r="DB15" s="13" t="s">
        <v>35</v>
      </c>
      <c r="DC15" s="13"/>
      <c r="DD15" s="13" t="s">
        <v>36</v>
      </c>
      <c r="DE15" s="13"/>
      <c r="DF15" s="13" t="s">
        <v>37</v>
      </c>
      <c r="DG15" s="13"/>
      <c r="DH15" s="16"/>
      <c r="DI15" s="13" t="s">
        <v>38</v>
      </c>
      <c r="DJ15" s="13"/>
      <c r="DK15" s="13" t="s">
        <v>39</v>
      </c>
      <c r="DL15" s="13"/>
      <c r="DM15" s="13" t="s">
        <v>40</v>
      </c>
      <c r="DN15" s="13"/>
      <c r="DO15" s="16"/>
      <c r="DP15" s="16"/>
      <c r="DQ15" s="13" t="s">
        <v>34</v>
      </c>
      <c r="DR15" s="13"/>
      <c r="DS15" s="13" t="s">
        <v>35</v>
      </c>
      <c r="DT15" s="13"/>
      <c r="DU15" s="13" t="s">
        <v>36</v>
      </c>
      <c r="DV15" s="13"/>
      <c r="DW15" s="13" t="s">
        <v>37</v>
      </c>
      <c r="DX15" s="13"/>
      <c r="DY15" s="16"/>
      <c r="DZ15" s="13" t="s">
        <v>38</v>
      </c>
      <c r="EA15" s="13"/>
      <c r="EB15" s="13" t="s">
        <v>39</v>
      </c>
      <c r="EC15" s="13"/>
      <c r="ED15" s="13" t="s">
        <v>40</v>
      </c>
      <c r="EE15" s="13"/>
      <c r="EF15" s="16"/>
      <c r="EG15" s="16"/>
      <c r="EH15" s="13" t="s">
        <v>34</v>
      </c>
      <c r="EI15" s="13"/>
      <c r="EJ15" s="13" t="s">
        <v>35</v>
      </c>
      <c r="EK15" s="13"/>
      <c r="EL15" s="13" t="s">
        <v>36</v>
      </c>
      <c r="EM15" s="13"/>
      <c r="EN15" s="13" t="s">
        <v>37</v>
      </c>
      <c r="EO15" s="13"/>
      <c r="EP15" s="16"/>
      <c r="EQ15" s="13" t="s">
        <v>38</v>
      </c>
      <c r="ER15" s="13"/>
      <c r="ES15" s="13" t="s">
        <v>39</v>
      </c>
      <c r="ET15" s="13"/>
      <c r="EU15" s="13" t="s">
        <v>40</v>
      </c>
      <c r="EV15" s="13"/>
      <c r="EW15" s="16"/>
      <c r="EX15" s="16"/>
    </row>
    <row r="16" spans="1:154" ht="19.5" customHeight="1">
      <c r="A16" s="19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9"/>
      <c r="EX16" s="15"/>
    </row>
    <row r="17" spans="1:154" ht="12">
      <c r="A17" s="6"/>
      <c r="B17" s="6"/>
      <c r="C17" s="6"/>
      <c r="D17" s="6" t="s">
        <v>60</v>
      </c>
      <c r="E17" s="3" t="s">
        <v>61</v>
      </c>
      <c r="F17" s="6">
        <f>COUNTIF(S17:EV17,"e")</f>
        <v>0</v>
      </c>
      <c r="G17" s="6">
        <f>COUNTIF(S17:EV17,"z")</f>
        <v>1</v>
      </c>
      <c r="H17" s="6">
        <f>SUM(I17:O17)</f>
        <v>45</v>
      </c>
      <c r="I17" s="6">
        <f>S17+AJ17+BA17+BR17+CI17+CZ17+DQ17+EH17</f>
        <v>0</v>
      </c>
      <c r="J17" s="6">
        <f>U17+AL17+BC17+BT17+CK17+DB17+DS17+EJ17</f>
        <v>0</v>
      </c>
      <c r="K17" s="6">
        <f>W17+AN17+BE17+BV17+CM17+DD17+DU17+EL17</f>
        <v>0</v>
      </c>
      <c r="L17" s="6">
        <f>Y17+AP17+BG17+BX17+CO17+DF17+DW17+EN17</f>
        <v>0</v>
      </c>
      <c r="M17" s="6">
        <f>AB17+AS17+BJ17+CA17+CR17+DI17+DZ17+EQ17</f>
        <v>45</v>
      </c>
      <c r="N17" s="6">
        <f>AD17+AU17+BL17+CC17+CT17+DK17+EB17+ES17</f>
        <v>0</v>
      </c>
      <c r="O17" s="6">
        <f>AF17+AW17+BN17+CE17+CV17+DM17+ED17+EU17</f>
        <v>0</v>
      </c>
      <c r="P17" s="7">
        <f>AI17+AZ17+BQ17+CH17+CY17+DP17+EG17+EX17</f>
        <v>3</v>
      </c>
      <c r="Q17" s="7">
        <f>AH17+AY17+BP17+CG17+CX17+DO17+EF17+EW17</f>
        <v>3</v>
      </c>
      <c r="R17" s="7">
        <v>1.8</v>
      </c>
      <c r="S17" s="11"/>
      <c r="T17" s="10"/>
      <c r="U17" s="11"/>
      <c r="V17" s="10"/>
      <c r="W17" s="11"/>
      <c r="X17" s="10"/>
      <c r="Y17" s="11"/>
      <c r="Z17" s="10"/>
      <c r="AA17" s="7"/>
      <c r="AB17" s="11">
        <v>45</v>
      </c>
      <c r="AC17" s="10" t="s">
        <v>59</v>
      </c>
      <c r="AD17" s="11"/>
      <c r="AE17" s="10"/>
      <c r="AF17" s="11"/>
      <c r="AG17" s="10"/>
      <c r="AH17" s="7">
        <v>3</v>
      </c>
      <c r="AI17" s="7">
        <f>AA17+AH17</f>
        <v>3</v>
      </c>
      <c r="AJ17" s="11"/>
      <c r="AK17" s="10"/>
      <c r="AL17" s="11"/>
      <c r="AM17" s="10"/>
      <c r="AN17" s="11"/>
      <c r="AO17" s="10"/>
      <c r="AP17" s="11"/>
      <c r="AQ17" s="10"/>
      <c r="AR17" s="7"/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  <c r="CI17" s="11"/>
      <c r="CJ17" s="10"/>
      <c r="CK17" s="11"/>
      <c r="CL17" s="10"/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7"/>
      <c r="CY17" s="7">
        <f>CQ17+CX17</f>
        <v>0</v>
      </c>
      <c r="CZ17" s="11"/>
      <c r="DA17" s="10"/>
      <c r="DB17" s="11"/>
      <c r="DC17" s="10"/>
      <c r="DD17" s="11"/>
      <c r="DE17" s="10"/>
      <c r="DF17" s="11"/>
      <c r="DG17" s="10"/>
      <c r="DH17" s="7"/>
      <c r="DI17" s="11"/>
      <c r="DJ17" s="10"/>
      <c r="DK17" s="11"/>
      <c r="DL17" s="10"/>
      <c r="DM17" s="11"/>
      <c r="DN17" s="10"/>
      <c r="DO17" s="7"/>
      <c r="DP17" s="7">
        <f>DH17+DO17</f>
        <v>0</v>
      </c>
      <c r="DQ17" s="11"/>
      <c r="DR17" s="10"/>
      <c r="DS17" s="11"/>
      <c r="DT17" s="10"/>
      <c r="DU17" s="11"/>
      <c r="DV17" s="10"/>
      <c r="DW17" s="11"/>
      <c r="DX17" s="10"/>
      <c r="DY17" s="7"/>
      <c r="DZ17" s="11"/>
      <c r="EA17" s="10"/>
      <c r="EB17" s="11"/>
      <c r="EC17" s="10"/>
      <c r="ED17" s="11"/>
      <c r="EE17" s="10"/>
      <c r="EF17" s="7"/>
      <c r="EG17" s="7">
        <f>DY17+EF17</f>
        <v>0</v>
      </c>
      <c r="EH17" s="11"/>
      <c r="EI17" s="10"/>
      <c r="EJ17" s="11"/>
      <c r="EK17" s="10"/>
      <c r="EL17" s="11"/>
      <c r="EM17" s="10"/>
      <c r="EN17" s="11"/>
      <c r="EO17" s="10"/>
      <c r="EP17" s="7"/>
      <c r="EQ17" s="11"/>
      <c r="ER17" s="10"/>
      <c r="ES17" s="11"/>
      <c r="ET17" s="10"/>
      <c r="EU17" s="11"/>
      <c r="EV17" s="10"/>
      <c r="EW17" s="7"/>
      <c r="EX17" s="7">
        <f>EP17+EW17</f>
        <v>0</v>
      </c>
    </row>
    <row r="18" spans="1:154" ht="12">
      <c r="A18" s="6">
        <v>1</v>
      </c>
      <c r="B18" s="6">
        <v>1</v>
      </c>
      <c r="C18" s="6"/>
      <c r="D18" s="6"/>
      <c r="E18" s="3" t="s">
        <v>62</v>
      </c>
      <c r="F18" s="6">
        <f>$B$18*COUNTIF(S18:EV18,"e")</f>
        <v>1</v>
      </c>
      <c r="G18" s="6">
        <f>$B$18*COUNTIF(S18:EV18,"z")</f>
        <v>2</v>
      </c>
      <c r="H18" s="6">
        <f>SUM(I18:O18)</f>
        <v>150</v>
      </c>
      <c r="I18" s="6">
        <f>S18+AJ18+BA18+BR18+CI18+CZ18+DQ18+EH18</f>
        <v>0</v>
      </c>
      <c r="J18" s="6">
        <f>U18+AL18+BC18+BT18+CK18+DB18+DS18+EJ18</f>
        <v>0</v>
      </c>
      <c r="K18" s="6">
        <f>W18+AN18+BE18+BV18+CM18+DD18+DU18+EL18</f>
        <v>0</v>
      </c>
      <c r="L18" s="6">
        <f>Y18+AP18+BG18+BX18+CO18+DF18+DW18+EN18</f>
        <v>0</v>
      </c>
      <c r="M18" s="6">
        <f>AB18+AS18+BJ18+CA18+CR18+DI18+DZ18+EQ18</f>
        <v>150</v>
      </c>
      <c r="N18" s="6">
        <f>AD18+AU18+BL18+CC18+CT18+DK18+EB18+ES18</f>
        <v>0</v>
      </c>
      <c r="O18" s="6">
        <f>AF18+AW18+BN18+CE18+CV18+DM18+ED18+EU18</f>
        <v>0</v>
      </c>
      <c r="P18" s="7">
        <f>AI18+AZ18+BQ18+CH18+CY18+DP18+EG18+EX18</f>
        <v>9</v>
      </c>
      <c r="Q18" s="7">
        <f>AH18+AY18+BP18+CG18+CX18+DO18+EF18+EW18</f>
        <v>9</v>
      </c>
      <c r="R18" s="7">
        <f>$B$18*6.1</f>
        <v>6.1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/>
      <c r="AQ18" s="10"/>
      <c r="AR18" s="7"/>
      <c r="AS18" s="11"/>
      <c r="AT18" s="10"/>
      <c r="AU18" s="11"/>
      <c r="AV18" s="10"/>
      <c r="AW18" s="11"/>
      <c r="AX18" s="10"/>
      <c r="AY18" s="7"/>
      <c r="AZ18" s="7">
        <f>AR18+AY18</f>
        <v>0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>
        <f>$B$18*30</f>
        <v>30</v>
      </c>
      <c r="BK18" s="10" t="s">
        <v>59</v>
      </c>
      <c r="BL18" s="11"/>
      <c r="BM18" s="10"/>
      <c r="BN18" s="11"/>
      <c r="BO18" s="10"/>
      <c r="BP18" s="7">
        <f>$B$18*2</f>
        <v>2</v>
      </c>
      <c r="BQ18" s="7">
        <f>BI18+BP18</f>
        <v>2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>
        <f>$B$18*60</f>
        <v>60</v>
      </c>
      <c r="CB18" s="10" t="s">
        <v>59</v>
      </c>
      <c r="CC18" s="11"/>
      <c r="CD18" s="10"/>
      <c r="CE18" s="11"/>
      <c r="CF18" s="10"/>
      <c r="CG18" s="7">
        <f>$B$18*3</f>
        <v>3</v>
      </c>
      <c r="CH18" s="7">
        <f>BZ18+CG18</f>
        <v>3</v>
      </c>
      <c r="CI18" s="11"/>
      <c r="CJ18" s="10"/>
      <c r="CK18" s="11"/>
      <c r="CL18" s="10"/>
      <c r="CM18" s="11"/>
      <c r="CN18" s="10"/>
      <c r="CO18" s="11"/>
      <c r="CP18" s="10"/>
      <c r="CQ18" s="7"/>
      <c r="CR18" s="11">
        <f>$B$18*60</f>
        <v>60</v>
      </c>
      <c r="CS18" s="10" t="s">
        <v>63</v>
      </c>
      <c r="CT18" s="11"/>
      <c r="CU18" s="10"/>
      <c r="CV18" s="11"/>
      <c r="CW18" s="10"/>
      <c r="CX18" s="7">
        <f>$B$18*4</f>
        <v>4</v>
      </c>
      <c r="CY18" s="7">
        <f>CQ18+CX18</f>
        <v>4</v>
      </c>
      <c r="CZ18" s="11"/>
      <c r="DA18" s="10"/>
      <c r="DB18" s="11"/>
      <c r="DC18" s="10"/>
      <c r="DD18" s="11"/>
      <c r="DE18" s="10"/>
      <c r="DF18" s="11"/>
      <c r="DG18" s="10"/>
      <c r="DH18" s="7"/>
      <c r="DI18" s="11"/>
      <c r="DJ18" s="10"/>
      <c r="DK18" s="11"/>
      <c r="DL18" s="10"/>
      <c r="DM18" s="11"/>
      <c r="DN18" s="10"/>
      <c r="DO18" s="7"/>
      <c r="DP18" s="7">
        <f>DH18+DO18</f>
        <v>0</v>
      </c>
      <c r="DQ18" s="11"/>
      <c r="DR18" s="10"/>
      <c r="DS18" s="11"/>
      <c r="DT18" s="10"/>
      <c r="DU18" s="11"/>
      <c r="DV18" s="10"/>
      <c r="DW18" s="11"/>
      <c r="DX18" s="10"/>
      <c r="DY18" s="7"/>
      <c r="DZ18" s="11"/>
      <c r="EA18" s="10"/>
      <c r="EB18" s="11"/>
      <c r="EC18" s="10"/>
      <c r="ED18" s="11"/>
      <c r="EE18" s="10"/>
      <c r="EF18" s="7"/>
      <c r="EG18" s="7">
        <f>DY18+EF18</f>
        <v>0</v>
      </c>
      <c r="EH18" s="11"/>
      <c r="EI18" s="10"/>
      <c r="EJ18" s="11"/>
      <c r="EK18" s="10"/>
      <c r="EL18" s="11"/>
      <c r="EM18" s="10"/>
      <c r="EN18" s="11"/>
      <c r="EO18" s="10"/>
      <c r="EP18" s="7"/>
      <c r="EQ18" s="11"/>
      <c r="ER18" s="10"/>
      <c r="ES18" s="11"/>
      <c r="ET18" s="10"/>
      <c r="EU18" s="11"/>
      <c r="EV18" s="10"/>
      <c r="EW18" s="7"/>
      <c r="EX18" s="7">
        <f>EP18+EW18</f>
        <v>0</v>
      </c>
    </row>
    <row r="19" spans="1:154" ht="12">
      <c r="A19" s="6">
        <v>2</v>
      </c>
      <c r="B19" s="6">
        <v>1</v>
      </c>
      <c r="C19" s="6"/>
      <c r="D19" s="6"/>
      <c r="E19" s="3" t="s">
        <v>64</v>
      </c>
      <c r="F19" s="6">
        <f>$B$19*COUNTIF(S19:EV19,"e")</f>
        <v>0</v>
      </c>
      <c r="G19" s="6">
        <f>$B$19*COUNTIF(S19:EV19,"z")</f>
        <v>1</v>
      </c>
      <c r="H19" s="6">
        <f>SUM(I19:O19)</f>
        <v>45</v>
      </c>
      <c r="I19" s="6">
        <f>S19+AJ19+BA19+BR19+CI19+CZ19+DQ19+EH19</f>
        <v>45</v>
      </c>
      <c r="J19" s="6">
        <f>U19+AL19+BC19+BT19+CK19+DB19+DS19+EJ19</f>
        <v>0</v>
      </c>
      <c r="K19" s="6">
        <f>W19+AN19+BE19+BV19+CM19+DD19+DU19+EL19</f>
        <v>0</v>
      </c>
      <c r="L19" s="6">
        <f>Y19+AP19+BG19+BX19+CO19+DF19+DW19+EN19</f>
        <v>0</v>
      </c>
      <c r="M19" s="6">
        <f>AB19+AS19+BJ19+CA19+CR19+DI19+DZ19+EQ19</f>
        <v>0</v>
      </c>
      <c r="N19" s="6">
        <f>AD19+AU19+BL19+CC19+CT19+DK19+EB19+ES19</f>
        <v>0</v>
      </c>
      <c r="O19" s="6">
        <f>AF19+AW19+BN19+CE19+CV19+DM19+ED19+EU19</f>
        <v>0</v>
      </c>
      <c r="P19" s="7">
        <f>AI19+AZ19+BQ19+CH19+CY19+DP19+EG19+EX19</f>
        <v>3</v>
      </c>
      <c r="Q19" s="7">
        <f>AH19+AY19+BP19+CG19+CX19+DO19+EF19+EW19</f>
        <v>0</v>
      </c>
      <c r="R19" s="7">
        <f>$B$19*1.8</f>
        <v>1.8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>
        <f>$B$19*45</f>
        <v>45</v>
      </c>
      <c r="AK19" s="10" t="s">
        <v>59</v>
      </c>
      <c r="AL19" s="11"/>
      <c r="AM19" s="10"/>
      <c r="AN19" s="11"/>
      <c r="AO19" s="10"/>
      <c r="AP19" s="11"/>
      <c r="AQ19" s="10"/>
      <c r="AR19" s="7">
        <f>$B$19*3</f>
        <v>3</v>
      </c>
      <c r="AS19" s="11"/>
      <c r="AT19" s="10"/>
      <c r="AU19" s="11"/>
      <c r="AV19" s="10"/>
      <c r="AW19" s="11"/>
      <c r="AX19" s="10"/>
      <c r="AY19" s="7"/>
      <c r="AZ19" s="7">
        <f>AR19+AY19</f>
        <v>3</v>
      </c>
      <c r="BA19" s="11"/>
      <c r="BB19" s="10"/>
      <c r="BC19" s="11"/>
      <c r="BD19" s="10"/>
      <c r="BE19" s="11"/>
      <c r="BF19" s="10"/>
      <c r="BG19" s="11"/>
      <c r="BH19" s="10"/>
      <c r="BI19" s="7"/>
      <c r="BJ19" s="11"/>
      <c r="BK19" s="10"/>
      <c r="BL19" s="11"/>
      <c r="BM19" s="10"/>
      <c r="BN19" s="11"/>
      <c r="BO19" s="10"/>
      <c r="BP19" s="7"/>
      <c r="BQ19" s="7">
        <f>BI19+BP19</f>
        <v>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  <c r="CI19" s="11"/>
      <c r="CJ19" s="10"/>
      <c r="CK19" s="11"/>
      <c r="CL19" s="10"/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7"/>
      <c r="CY19" s="7">
        <f>CQ19+CX19</f>
        <v>0</v>
      </c>
      <c r="CZ19" s="11"/>
      <c r="DA19" s="10"/>
      <c r="DB19" s="11"/>
      <c r="DC19" s="10"/>
      <c r="DD19" s="11"/>
      <c r="DE19" s="10"/>
      <c r="DF19" s="11"/>
      <c r="DG19" s="10"/>
      <c r="DH19" s="7"/>
      <c r="DI19" s="11"/>
      <c r="DJ19" s="10"/>
      <c r="DK19" s="11"/>
      <c r="DL19" s="10"/>
      <c r="DM19" s="11"/>
      <c r="DN19" s="10"/>
      <c r="DO19" s="7"/>
      <c r="DP19" s="7">
        <f>DH19+DO19</f>
        <v>0</v>
      </c>
      <c r="DQ19" s="11"/>
      <c r="DR19" s="10"/>
      <c r="DS19" s="11"/>
      <c r="DT19" s="10"/>
      <c r="DU19" s="11"/>
      <c r="DV19" s="10"/>
      <c r="DW19" s="11"/>
      <c r="DX19" s="10"/>
      <c r="DY19" s="7"/>
      <c r="DZ19" s="11"/>
      <c r="EA19" s="10"/>
      <c r="EB19" s="11"/>
      <c r="EC19" s="10"/>
      <c r="ED19" s="11"/>
      <c r="EE19" s="10"/>
      <c r="EF19" s="7"/>
      <c r="EG19" s="7">
        <f>DY19+EF19</f>
        <v>0</v>
      </c>
      <c r="EH19" s="11"/>
      <c r="EI19" s="10"/>
      <c r="EJ19" s="11"/>
      <c r="EK19" s="10"/>
      <c r="EL19" s="11"/>
      <c r="EM19" s="10"/>
      <c r="EN19" s="11"/>
      <c r="EO19" s="10"/>
      <c r="EP19" s="7"/>
      <c r="EQ19" s="11"/>
      <c r="ER19" s="10"/>
      <c r="ES19" s="11"/>
      <c r="ET19" s="10"/>
      <c r="EU19" s="11"/>
      <c r="EV19" s="10"/>
      <c r="EW19" s="7"/>
      <c r="EX19" s="7">
        <f>EP19+EW19</f>
        <v>0</v>
      </c>
    </row>
    <row r="20" spans="1:154" ht="12">
      <c r="A20" s="6"/>
      <c r="B20" s="6"/>
      <c r="C20" s="6"/>
      <c r="D20" s="6" t="s">
        <v>65</v>
      </c>
      <c r="E20" s="3" t="s">
        <v>66</v>
      </c>
      <c r="F20" s="6">
        <f>COUNTIF(S20:EV20,"e")</f>
        <v>0</v>
      </c>
      <c r="G20" s="6">
        <f>COUNTIF(S20:EV20,"z")</f>
        <v>2</v>
      </c>
      <c r="H20" s="6">
        <f>SUM(I20:O20)</f>
        <v>60</v>
      </c>
      <c r="I20" s="6">
        <f>S20+AJ20+BA20+BR20+CI20+CZ20+DQ20+EH20</f>
        <v>0</v>
      </c>
      <c r="J20" s="6">
        <f>U20+AL20+BC20+BT20+CK20+DB20+DS20+EJ20</f>
        <v>0</v>
      </c>
      <c r="K20" s="6">
        <f>W20+AN20+BE20+BV20+CM20+DD20+DU20+EL20</f>
        <v>0</v>
      </c>
      <c r="L20" s="6">
        <f>Y20+AP20+BG20+BX20+CO20+DF20+DW20+EN20</f>
        <v>0</v>
      </c>
      <c r="M20" s="6">
        <f>AB20+AS20+BJ20+CA20+CR20+DI20+DZ20+EQ20</f>
        <v>0</v>
      </c>
      <c r="N20" s="6">
        <f>AD20+AU20+BL20+CC20+CT20+DK20+EB20+ES20</f>
        <v>0</v>
      </c>
      <c r="O20" s="6">
        <f>AF20+AW20+BN20+CE20+CV20+DM20+ED20+EU20</f>
        <v>60</v>
      </c>
      <c r="P20" s="7">
        <f>AI20+AZ20+BQ20+CH20+CY20+DP20+EG20+EX20</f>
        <v>0</v>
      </c>
      <c r="Q20" s="7">
        <f>AH20+AY20+BP20+CG20+CX20+DO20+EF20+EW20</f>
        <v>0</v>
      </c>
      <c r="R20" s="7">
        <v>0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>
        <v>30</v>
      </c>
      <c r="AG20" s="10" t="s">
        <v>59</v>
      </c>
      <c r="AH20" s="7">
        <v>0</v>
      </c>
      <c r="AI20" s="7">
        <f>AA20+AH20</f>
        <v>0</v>
      </c>
      <c r="AJ20" s="11"/>
      <c r="AK20" s="10"/>
      <c r="AL20" s="11"/>
      <c r="AM20" s="10"/>
      <c r="AN20" s="11"/>
      <c r="AO20" s="10"/>
      <c r="AP20" s="11"/>
      <c r="AQ20" s="10"/>
      <c r="AR20" s="7"/>
      <c r="AS20" s="11"/>
      <c r="AT20" s="10"/>
      <c r="AU20" s="11"/>
      <c r="AV20" s="10"/>
      <c r="AW20" s="11">
        <v>30</v>
      </c>
      <c r="AX20" s="10" t="s">
        <v>59</v>
      </c>
      <c r="AY20" s="7">
        <v>0</v>
      </c>
      <c r="AZ20" s="7">
        <f>AR20+AY20</f>
        <v>0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  <c r="CI20" s="11"/>
      <c r="CJ20" s="10"/>
      <c r="CK20" s="11"/>
      <c r="CL20" s="10"/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7"/>
      <c r="CY20" s="7">
        <f>CQ20+CX20</f>
        <v>0</v>
      </c>
      <c r="CZ20" s="11"/>
      <c r="DA20" s="10"/>
      <c r="DB20" s="11"/>
      <c r="DC20" s="10"/>
      <c r="DD20" s="11"/>
      <c r="DE20" s="10"/>
      <c r="DF20" s="11"/>
      <c r="DG20" s="10"/>
      <c r="DH20" s="7"/>
      <c r="DI20" s="11"/>
      <c r="DJ20" s="10"/>
      <c r="DK20" s="11"/>
      <c r="DL20" s="10"/>
      <c r="DM20" s="11"/>
      <c r="DN20" s="10"/>
      <c r="DO20" s="7"/>
      <c r="DP20" s="7">
        <f>DH20+DO20</f>
        <v>0</v>
      </c>
      <c r="DQ20" s="11"/>
      <c r="DR20" s="10"/>
      <c r="DS20" s="11"/>
      <c r="DT20" s="10"/>
      <c r="DU20" s="11"/>
      <c r="DV20" s="10"/>
      <c r="DW20" s="11"/>
      <c r="DX20" s="10"/>
      <c r="DY20" s="7"/>
      <c r="DZ20" s="11"/>
      <c r="EA20" s="10"/>
      <c r="EB20" s="11"/>
      <c r="EC20" s="10"/>
      <c r="ED20" s="11"/>
      <c r="EE20" s="10"/>
      <c r="EF20" s="7"/>
      <c r="EG20" s="7">
        <f>DY20+EF20</f>
        <v>0</v>
      </c>
      <c r="EH20" s="11"/>
      <c r="EI20" s="10"/>
      <c r="EJ20" s="11"/>
      <c r="EK20" s="10"/>
      <c r="EL20" s="11"/>
      <c r="EM20" s="10"/>
      <c r="EN20" s="11"/>
      <c r="EO20" s="10"/>
      <c r="EP20" s="7"/>
      <c r="EQ20" s="11"/>
      <c r="ER20" s="10"/>
      <c r="ES20" s="11"/>
      <c r="ET20" s="10"/>
      <c r="EU20" s="11"/>
      <c r="EV20" s="10"/>
      <c r="EW20" s="7"/>
      <c r="EX20" s="7">
        <f>EP20+EW20</f>
        <v>0</v>
      </c>
    </row>
    <row r="21" spans="1:154" ht="12">
      <c r="A21" s="6"/>
      <c r="B21" s="6"/>
      <c r="C21" s="6"/>
      <c r="D21" s="6" t="s">
        <v>67</v>
      </c>
      <c r="E21" s="3" t="s">
        <v>68</v>
      </c>
      <c r="F21" s="6">
        <f>COUNTIF(S21:EV21,"e")</f>
        <v>0</v>
      </c>
      <c r="G21" s="6">
        <f>COUNTIF(S21:EV21,"z")</f>
        <v>1</v>
      </c>
      <c r="H21" s="6">
        <f>SUM(I21:O21)</f>
        <v>10</v>
      </c>
      <c r="I21" s="6">
        <f>S21+AJ21+BA21+BR21+CI21+CZ21+DQ21+EH21</f>
        <v>10</v>
      </c>
      <c r="J21" s="6">
        <f>U21+AL21+BC21+BT21+CK21+DB21+DS21+EJ21</f>
        <v>0</v>
      </c>
      <c r="K21" s="6">
        <f>W21+AN21+BE21+BV21+CM21+DD21+DU21+EL21</f>
        <v>0</v>
      </c>
      <c r="L21" s="6">
        <f>Y21+AP21+BG21+BX21+CO21+DF21+DW21+EN21</f>
        <v>0</v>
      </c>
      <c r="M21" s="6">
        <f>AB21+AS21+BJ21+CA21+CR21+DI21+DZ21+EQ21</f>
        <v>0</v>
      </c>
      <c r="N21" s="6">
        <f>AD21+AU21+BL21+CC21+CT21+DK21+EB21+ES21</f>
        <v>0</v>
      </c>
      <c r="O21" s="6">
        <f>AF21+AW21+BN21+CE21+CV21+DM21+ED21+EU21</f>
        <v>0</v>
      </c>
      <c r="P21" s="7">
        <f>AI21+AZ21+BQ21+CH21+CY21+DP21+EG21+EX21</f>
        <v>1</v>
      </c>
      <c r="Q21" s="7">
        <f>AH21+AY21+BP21+CG21+CX21+DO21+EF21+EW21</f>
        <v>0</v>
      </c>
      <c r="R21" s="7">
        <v>0.4</v>
      </c>
      <c r="S21" s="11">
        <v>10</v>
      </c>
      <c r="T21" s="10" t="s">
        <v>59</v>
      </c>
      <c r="U21" s="11"/>
      <c r="V21" s="10"/>
      <c r="W21" s="11"/>
      <c r="X21" s="10"/>
      <c r="Y21" s="11"/>
      <c r="Z21" s="10"/>
      <c r="AA21" s="7">
        <v>1</v>
      </c>
      <c r="AB21" s="11"/>
      <c r="AC21" s="10"/>
      <c r="AD21" s="11"/>
      <c r="AE21" s="10"/>
      <c r="AF21" s="11"/>
      <c r="AG21" s="10"/>
      <c r="AH21" s="7"/>
      <c r="AI21" s="7">
        <f>AA21+AH21</f>
        <v>1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  <c r="CI21" s="11"/>
      <c r="CJ21" s="10"/>
      <c r="CK21" s="11"/>
      <c r="CL21" s="10"/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7"/>
      <c r="CY21" s="7">
        <f>CQ21+CX21</f>
        <v>0</v>
      </c>
      <c r="CZ21" s="11"/>
      <c r="DA21" s="10"/>
      <c r="DB21" s="11"/>
      <c r="DC21" s="10"/>
      <c r="DD21" s="11"/>
      <c r="DE21" s="10"/>
      <c r="DF21" s="11"/>
      <c r="DG21" s="10"/>
      <c r="DH21" s="7"/>
      <c r="DI21" s="11"/>
      <c r="DJ21" s="10"/>
      <c r="DK21" s="11"/>
      <c r="DL21" s="10"/>
      <c r="DM21" s="11"/>
      <c r="DN21" s="10"/>
      <c r="DO21" s="7"/>
      <c r="DP21" s="7">
        <f>DH21+DO21</f>
        <v>0</v>
      </c>
      <c r="DQ21" s="11"/>
      <c r="DR21" s="10"/>
      <c r="DS21" s="11"/>
      <c r="DT21" s="10"/>
      <c r="DU21" s="11"/>
      <c r="DV21" s="10"/>
      <c r="DW21" s="11"/>
      <c r="DX21" s="10"/>
      <c r="DY21" s="7"/>
      <c r="DZ21" s="11"/>
      <c r="EA21" s="10"/>
      <c r="EB21" s="11"/>
      <c r="EC21" s="10"/>
      <c r="ED21" s="11"/>
      <c r="EE21" s="10"/>
      <c r="EF21" s="7"/>
      <c r="EG21" s="7">
        <f>DY21+EF21</f>
        <v>0</v>
      </c>
      <c r="EH21" s="11"/>
      <c r="EI21" s="10"/>
      <c r="EJ21" s="11"/>
      <c r="EK21" s="10"/>
      <c r="EL21" s="11"/>
      <c r="EM21" s="10"/>
      <c r="EN21" s="11"/>
      <c r="EO21" s="10"/>
      <c r="EP21" s="7"/>
      <c r="EQ21" s="11"/>
      <c r="ER21" s="10"/>
      <c r="ES21" s="11"/>
      <c r="ET21" s="10"/>
      <c r="EU21" s="11"/>
      <c r="EV21" s="10"/>
      <c r="EW21" s="7"/>
      <c r="EX21" s="7">
        <f>EP21+EW21</f>
        <v>0</v>
      </c>
    </row>
    <row r="22" spans="1:154" ht="15.75" customHeight="1">
      <c r="A22" s="6"/>
      <c r="B22" s="6"/>
      <c r="C22" s="6"/>
      <c r="D22" s="6"/>
      <c r="E22" s="6" t="s">
        <v>69</v>
      </c>
      <c r="F22" s="6">
        <f aca="true" t="shared" si="0" ref="F22:AK22">SUM(F17:F21)</f>
        <v>1</v>
      </c>
      <c r="G22" s="6">
        <f t="shared" si="0"/>
        <v>7</v>
      </c>
      <c r="H22" s="6">
        <f t="shared" si="0"/>
        <v>310</v>
      </c>
      <c r="I22" s="6">
        <f t="shared" si="0"/>
        <v>55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195</v>
      </c>
      <c r="N22" s="6">
        <f t="shared" si="0"/>
        <v>0</v>
      </c>
      <c r="O22" s="6">
        <f t="shared" si="0"/>
        <v>60</v>
      </c>
      <c r="P22" s="7">
        <f t="shared" si="0"/>
        <v>16</v>
      </c>
      <c r="Q22" s="7">
        <f t="shared" si="0"/>
        <v>12</v>
      </c>
      <c r="R22" s="7">
        <f t="shared" si="0"/>
        <v>10.1</v>
      </c>
      <c r="S22" s="11">
        <f t="shared" si="0"/>
        <v>10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1</v>
      </c>
      <c r="AB22" s="11">
        <f t="shared" si="0"/>
        <v>45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30</v>
      </c>
      <c r="AG22" s="10">
        <f t="shared" si="0"/>
        <v>0</v>
      </c>
      <c r="AH22" s="7">
        <f t="shared" si="0"/>
        <v>3</v>
      </c>
      <c r="AI22" s="7">
        <f t="shared" si="0"/>
        <v>4</v>
      </c>
      <c r="AJ22" s="11">
        <f t="shared" si="0"/>
        <v>45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0</v>
      </c>
      <c r="AQ22" s="10">
        <f t="shared" si="1"/>
        <v>0</v>
      </c>
      <c r="AR22" s="7">
        <f t="shared" si="1"/>
        <v>3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30</v>
      </c>
      <c r="AX22" s="10">
        <f t="shared" si="1"/>
        <v>0</v>
      </c>
      <c r="AY22" s="7">
        <f t="shared" si="1"/>
        <v>0</v>
      </c>
      <c r="AZ22" s="7">
        <f t="shared" si="1"/>
        <v>3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0</v>
      </c>
      <c r="BJ22" s="11">
        <f t="shared" si="1"/>
        <v>30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2</v>
      </c>
      <c r="BQ22" s="7">
        <f t="shared" si="1"/>
        <v>2</v>
      </c>
      <c r="BR22" s="11">
        <f aca="true" t="shared" si="2" ref="BR22:CW2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60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3</v>
      </c>
      <c r="CH22" s="7">
        <f t="shared" si="2"/>
        <v>3</v>
      </c>
      <c r="CI22" s="11">
        <f t="shared" si="2"/>
        <v>0</v>
      </c>
      <c r="CJ22" s="10">
        <f t="shared" si="2"/>
        <v>0</v>
      </c>
      <c r="CK22" s="11">
        <f t="shared" si="2"/>
        <v>0</v>
      </c>
      <c r="CL22" s="10">
        <f t="shared" si="2"/>
        <v>0</v>
      </c>
      <c r="CM22" s="11">
        <f t="shared" si="2"/>
        <v>0</v>
      </c>
      <c r="CN22" s="10">
        <f t="shared" si="2"/>
        <v>0</v>
      </c>
      <c r="CO22" s="11">
        <f t="shared" si="2"/>
        <v>0</v>
      </c>
      <c r="CP22" s="10">
        <f t="shared" si="2"/>
        <v>0</v>
      </c>
      <c r="CQ22" s="7">
        <f t="shared" si="2"/>
        <v>0</v>
      </c>
      <c r="CR22" s="11">
        <f t="shared" si="2"/>
        <v>60</v>
      </c>
      <c r="CS22" s="10">
        <f t="shared" si="2"/>
        <v>0</v>
      </c>
      <c r="CT22" s="11">
        <f t="shared" si="2"/>
        <v>0</v>
      </c>
      <c r="CU22" s="10">
        <f t="shared" si="2"/>
        <v>0</v>
      </c>
      <c r="CV22" s="11">
        <f t="shared" si="2"/>
        <v>0</v>
      </c>
      <c r="CW22" s="10">
        <f t="shared" si="2"/>
        <v>0</v>
      </c>
      <c r="CX22" s="7">
        <f aca="true" t="shared" si="3" ref="CX22:EC22">SUM(CX17:CX21)</f>
        <v>4</v>
      </c>
      <c r="CY22" s="7">
        <f t="shared" si="3"/>
        <v>4</v>
      </c>
      <c r="CZ22" s="11">
        <f t="shared" si="3"/>
        <v>0</v>
      </c>
      <c r="DA22" s="10">
        <f t="shared" si="3"/>
        <v>0</v>
      </c>
      <c r="DB22" s="11">
        <f t="shared" si="3"/>
        <v>0</v>
      </c>
      <c r="DC22" s="10">
        <f t="shared" si="3"/>
        <v>0</v>
      </c>
      <c r="DD22" s="11">
        <f t="shared" si="3"/>
        <v>0</v>
      </c>
      <c r="DE22" s="10">
        <f t="shared" si="3"/>
        <v>0</v>
      </c>
      <c r="DF22" s="11">
        <f t="shared" si="3"/>
        <v>0</v>
      </c>
      <c r="DG22" s="10">
        <f t="shared" si="3"/>
        <v>0</v>
      </c>
      <c r="DH22" s="7">
        <f t="shared" si="3"/>
        <v>0</v>
      </c>
      <c r="DI22" s="11">
        <f t="shared" si="3"/>
        <v>0</v>
      </c>
      <c r="DJ22" s="10">
        <f t="shared" si="3"/>
        <v>0</v>
      </c>
      <c r="DK22" s="11">
        <f t="shared" si="3"/>
        <v>0</v>
      </c>
      <c r="DL22" s="10">
        <f t="shared" si="3"/>
        <v>0</v>
      </c>
      <c r="DM22" s="11">
        <f t="shared" si="3"/>
        <v>0</v>
      </c>
      <c r="DN22" s="10">
        <f t="shared" si="3"/>
        <v>0</v>
      </c>
      <c r="DO22" s="7">
        <f t="shared" si="3"/>
        <v>0</v>
      </c>
      <c r="DP22" s="7">
        <f t="shared" si="3"/>
        <v>0</v>
      </c>
      <c r="DQ22" s="11">
        <f t="shared" si="3"/>
        <v>0</v>
      </c>
      <c r="DR22" s="10">
        <f t="shared" si="3"/>
        <v>0</v>
      </c>
      <c r="DS22" s="11">
        <f t="shared" si="3"/>
        <v>0</v>
      </c>
      <c r="DT22" s="10">
        <f t="shared" si="3"/>
        <v>0</v>
      </c>
      <c r="DU22" s="11">
        <f t="shared" si="3"/>
        <v>0</v>
      </c>
      <c r="DV22" s="10">
        <f t="shared" si="3"/>
        <v>0</v>
      </c>
      <c r="DW22" s="11">
        <f t="shared" si="3"/>
        <v>0</v>
      </c>
      <c r="DX22" s="10">
        <f t="shared" si="3"/>
        <v>0</v>
      </c>
      <c r="DY22" s="7">
        <f t="shared" si="3"/>
        <v>0</v>
      </c>
      <c r="DZ22" s="11">
        <f t="shared" si="3"/>
        <v>0</v>
      </c>
      <c r="EA22" s="10">
        <f t="shared" si="3"/>
        <v>0</v>
      </c>
      <c r="EB22" s="11">
        <f t="shared" si="3"/>
        <v>0</v>
      </c>
      <c r="EC22" s="10">
        <f t="shared" si="3"/>
        <v>0</v>
      </c>
      <c r="ED22" s="11">
        <f aca="true" t="shared" si="4" ref="ED22:EX22">SUM(ED17:ED21)</f>
        <v>0</v>
      </c>
      <c r="EE22" s="10">
        <f t="shared" si="4"/>
        <v>0</v>
      </c>
      <c r="EF22" s="7">
        <f t="shared" si="4"/>
        <v>0</v>
      </c>
      <c r="EG22" s="7">
        <f t="shared" si="4"/>
        <v>0</v>
      </c>
      <c r="EH22" s="11">
        <f t="shared" si="4"/>
        <v>0</v>
      </c>
      <c r="EI22" s="10">
        <f t="shared" si="4"/>
        <v>0</v>
      </c>
      <c r="EJ22" s="11">
        <f t="shared" si="4"/>
        <v>0</v>
      </c>
      <c r="EK22" s="10">
        <f t="shared" si="4"/>
        <v>0</v>
      </c>
      <c r="EL22" s="11">
        <f t="shared" si="4"/>
        <v>0</v>
      </c>
      <c r="EM22" s="10">
        <f t="shared" si="4"/>
        <v>0</v>
      </c>
      <c r="EN22" s="11">
        <f t="shared" si="4"/>
        <v>0</v>
      </c>
      <c r="EO22" s="10">
        <f t="shared" si="4"/>
        <v>0</v>
      </c>
      <c r="EP22" s="7">
        <f t="shared" si="4"/>
        <v>0</v>
      </c>
      <c r="EQ22" s="11">
        <f t="shared" si="4"/>
        <v>0</v>
      </c>
      <c r="ER22" s="10">
        <f t="shared" si="4"/>
        <v>0</v>
      </c>
      <c r="ES22" s="11">
        <f t="shared" si="4"/>
        <v>0</v>
      </c>
      <c r="ET22" s="10">
        <f t="shared" si="4"/>
        <v>0</v>
      </c>
      <c r="EU22" s="11">
        <f t="shared" si="4"/>
        <v>0</v>
      </c>
      <c r="EV22" s="10">
        <f t="shared" si="4"/>
        <v>0</v>
      </c>
      <c r="EW22" s="7">
        <f t="shared" si="4"/>
        <v>0</v>
      </c>
      <c r="EX22" s="7">
        <f t="shared" si="4"/>
        <v>0</v>
      </c>
    </row>
    <row r="23" spans="1:154" ht="19.5" customHeight="1">
      <c r="A23" s="19" t="s">
        <v>70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9"/>
      <c r="EX23" s="15"/>
    </row>
    <row r="24" spans="1:154" ht="12">
      <c r="A24" s="6"/>
      <c r="B24" s="6"/>
      <c r="C24" s="6"/>
      <c r="D24" s="6" t="s">
        <v>71</v>
      </c>
      <c r="E24" s="3" t="s">
        <v>72</v>
      </c>
      <c r="F24" s="6">
        <f aca="true" t="shared" si="5" ref="F24:F38">COUNTIF(S24:EV24,"e")</f>
        <v>1</v>
      </c>
      <c r="G24" s="6">
        <f aca="true" t="shared" si="6" ref="G24:G38">COUNTIF(S24:EV24,"z")</f>
        <v>1</v>
      </c>
      <c r="H24" s="6">
        <f aca="true" t="shared" si="7" ref="H24:H38">SUM(I24:O24)</f>
        <v>60</v>
      </c>
      <c r="I24" s="6">
        <f aca="true" t="shared" si="8" ref="I24:I38">S24+AJ24+BA24+BR24+CI24+CZ24+DQ24+EH24</f>
        <v>30</v>
      </c>
      <c r="J24" s="6">
        <f aca="true" t="shared" si="9" ref="J24:J38">U24+AL24+BC24+BT24+CK24+DB24+DS24+EJ24</f>
        <v>30</v>
      </c>
      <c r="K24" s="6">
        <f aca="true" t="shared" si="10" ref="K24:K38">W24+AN24+BE24+BV24+CM24+DD24+DU24+EL24</f>
        <v>0</v>
      </c>
      <c r="L24" s="6">
        <f aca="true" t="shared" si="11" ref="L24:L38">Y24+AP24+BG24+BX24+CO24+DF24+DW24+EN24</f>
        <v>0</v>
      </c>
      <c r="M24" s="6">
        <f aca="true" t="shared" si="12" ref="M24:M38">AB24+AS24+BJ24+CA24+CR24+DI24+DZ24+EQ24</f>
        <v>0</v>
      </c>
      <c r="N24" s="6">
        <f aca="true" t="shared" si="13" ref="N24:N38">AD24+AU24+BL24+CC24+CT24+DK24+EB24+ES24</f>
        <v>0</v>
      </c>
      <c r="O24" s="6">
        <f aca="true" t="shared" si="14" ref="O24:O38">AF24+AW24+BN24+CE24+CV24+DM24+ED24+EU24</f>
        <v>0</v>
      </c>
      <c r="P24" s="7">
        <f aca="true" t="shared" si="15" ref="P24:P38">AI24+AZ24+BQ24+CH24+CY24+DP24+EG24+EX24</f>
        <v>4</v>
      </c>
      <c r="Q24" s="7">
        <f aca="true" t="shared" si="16" ref="Q24:Q38">AH24+AY24+BP24+CG24+CX24+DO24+EF24+EW24</f>
        <v>0</v>
      </c>
      <c r="R24" s="7">
        <v>2.6</v>
      </c>
      <c r="S24" s="11">
        <v>30</v>
      </c>
      <c r="T24" s="10" t="s">
        <v>63</v>
      </c>
      <c r="U24" s="11">
        <v>30</v>
      </c>
      <c r="V24" s="10" t="s">
        <v>59</v>
      </c>
      <c r="W24" s="11"/>
      <c r="X24" s="10"/>
      <c r="Y24" s="11"/>
      <c r="Z24" s="10"/>
      <c r="AA24" s="7">
        <v>4</v>
      </c>
      <c r="AB24" s="11"/>
      <c r="AC24" s="10"/>
      <c r="AD24" s="11"/>
      <c r="AE24" s="10"/>
      <c r="AF24" s="11"/>
      <c r="AG24" s="10"/>
      <c r="AH24" s="7"/>
      <c r="AI24" s="7">
        <f aca="true" t="shared" si="17" ref="AI24:AI38">AA24+AH24</f>
        <v>4</v>
      </c>
      <c r="AJ24" s="11"/>
      <c r="AK24" s="10"/>
      <c r="AL24" s="11"/>
      <c r="AM24" s="10"/>
      <c r="AN24" s="11"/>
      <c r="AO24" s="10"/>
      <c r="AP24" s="11"/>
      <c r="AQ24" s="10"/>
      <c r="AR24" s="7"/>
      <c r="AS24" s="11"/>
      <c r="AT24" s="10"/>
      <c r="AU24" s="11"/>
      <c r="AV24" s="10"/>
      <c r="AW24" s="11"/>
      <c r="AX24" s="10"/>
      <c r="AY24" s="7"/>
      <c r="AZ24" s="7">
        <f aca="true" t="shared" si="18" ref="AZ24:AZ38">AR24+AY24</f>
        <v>0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 aca="true" t="shared" si="19" ref="BQ24:BQ38"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 aca="true" t="shared" si="20" ref="CH24:CH38">BZ24+CG24</f>
        <v>0</v>
      </c>
      <c r="CI24" s="11"/>
      <c r="CJ24" s="10"/>
      <c r="CK24" s="11"/>
      <c r="CL24" s="10"/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7"/>
      <c r="CY24" s="7">
        <f aca="true" t="shared" si="21" ref="CY24:CY38">CQ24+CX24</f>
        <v>0</v>
      </c>
      <c r="CZ24" s="11"/>
      <c r="DA24" s="10"/>
      <c r="DB24" s="11"/>
      <c r="DC24" s="10"/>
      <c r="DD24" s="11"/>
      <c r="DE24" s="10"/>
      <c r="DF24" s="11"/>
      <c r="DG24" s="10"/>
      <c r="DH24" s="7"/>
      <c r="DI24" s="11"/>
      <c r="DJ24" s="10"/>
      <c r="DK24" s="11"/>
      <c r="DL24" s="10"/>
      <c r="DM24" s="11"/>
      <c r="DN24" s="10"/>
      <c r="DO24" s="7"/>
      <c r="DP24" s="7">
        <f aca="true" t="shared" si="22" ref="DP24:DP38">DH24+DO24</f>
        <v>0</v>
      </c>
      <c r="DQ24" s="11"/>
      <c r="DR24" s="10"/>
      <c r="DS24" s="11"/>
      <c r="DT24" s="10"/>
      <c r="DU24" s="11"/>
      <c r="DV24" s="10"/>
      <c r="DW24" s="11"/>
      <c r="DX24" s="10"/>
      <c r="DY24" s="7"/>
      <c r="DZ24" s="11"/>
      <c r="EA24" s="10"/>
      <c r="EB24" s="11"/>
      <c r="EC24" s="10"/>
      <c r="ED24" s="11"/>
      <c r="EE24" s="10"/>
      <c r="EF24" s="7"/>
      <c r="EG24" s="7">
        <f aca="true" t="shared" si="23" ref="EG24:EG38">DY24+EF24</f>
        <v>0</v>
      </c>
      <c r="EH24" s="11"/>
      <c r="EI24" s="10"/>
      <c r="EJ24" s="11"/>
      <c r="EK24" s="10"/>
      <c r="EL24" s="11"/>
      <c r="EM24" s="10"/>
      <c r="EN24" s="11"/>
      <c r="EO24" s="10"/>
      <c r="EP24" s="7"/>
      <c r="EQ24" s="11"/>
      <c r="ER24" s="10"/>
      <c r="ES24" s="11"/>
      <c r="ET24" s="10"/>
      <c r="EU24" s="11"/>
      <c r="EV24" s="10"/>
      <c r="EW24" s="7"/>
      <c r="EX24" s="7">
        <f aca="true" t="shared" si="24" ref="EX24:EX38">EP24+EW24</f>
        <v>0</v>
      </c>
    </row>
    <row r="25" spans="1:154" ht="12">
      <c r="A25" s="6"/>
      <c r="B25" s="6"/>
      <c r="C25" s="6"/>
      <c r="D25" s="6" t="s">
        <v>73</v>
      </c>
      <c r="E25" s="3" t="s">
        <v>74</v>
      </c>
      <c r="F25" s="6">
        <f t="shared" si="5"/>
        <v>0</v>
      </c>
      <c r="G25" s="6">
        <f t="shared" si="6"/>
        <v>1</v>
      </c>
      <c r="H25" s="6">
        <f t="shared" si="7"/>
        <v>30</v>
      </c>
      <c r="I25" s="6">
        <f t="shared" si="8"/>
        <v>30</v>
      </c>
      <c r="J25" s="6">
        <f t="shared" si="9"/>
        <v>0</v>
      </c>
      <c r="K25" s="6">
        <f t="shared" si="10"/>
        <v>0</v>
      </c>
      <c r="L25" s="6">
        <f t="shared" si="11"/>
        <v>0</v>
      </c>
      <c r="M25" s="6">
        <f t="shared" si="12"/>
        <v>0</v>
      </c>
      <c r="N25" s="6">
        <f t="shared" si="13"/>
        <v>0</v>
      </c>
      <c r="O25" s="6">
        <f t="shared" si="14"/>
        <v>0</v>
      </c>
      <c r="P25" s="7">
        <f t="shared" si="15"/>
        <v>2</v>
      </c>
      <c r="Q25" s="7">
        <f t="shared" si="16"/>
        <v>0</v>
      </c>
      <c r="R25" s="7">
        <v>1.2</v>
      </c>
      <c r="S25" s="11"/>
      <c r="T25" s="10"/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7"/>
      <c r="AI25" s="7">
        <f t="shared" si="17"/>
        <v>0</v>
      </c>
      <c r="AJ25" s="11">
        <v>30</v>
      </c>
      <c r="AK25" s="10" t="s">
        <v>59</v>
      </c>
      <c r="AL25" s="11"/>
      <c r="AM25" s="10"/>
      <c r="AN25" s="11"/>
      <c r="AO25" s="10"/>
      <c r="AP25" s="11"/>
      <c r="AQ25" s="10"/>
      <c r="AR25" s="7">
        <v>2</v>
      </c>
      <c r="AS25" s="11"/>
      <c r="AT25" s="10"/>
      <c r="AU25" s="11"/>
      <c r="AV25" s="10"/>
      <c r="AW25" s="11"/>
      <c r="AX25" s="10"/>
      <c r="AY25" s="7"/>
      <c r="AZ25" s="7">
        <f t="shared" si="18"/>
        <v>2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 t="shared" si="19"/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 t="shared" si="20"/>
        <v>0</v>
      </c>
      <c r="CI25" s="11"/>
      <c r="CJ25" s="10"/>
      <c r="CK25" s="11"/>
      <c r="CL25" s="10"/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7"/>
      <c r="CY25" s="7">
        <f t="shared" si="21"/>
        <v>0</v>
      </c>
      <c r="CZ25" s="11"/>
      <c r="DA25" s="10"/>
      <c r="DB25" s="11"/>
      <c r="DC25" s="10"/>
      <c r="DD25" s="11"/>
      <c r="DE25" s="10"/>
      <c r="DF25" s="11"/>
      <c r="DG25" s="10"/>
      <c r="DH25" s="7"/>
      <c r="DI25" s="11"/>
      <c r="DJ25" s="10"/>
      <c r="DK25" s="11"/>
      <c r="DL25" s="10"/>
      <c r="DM25" s="11"/>
      <c r="DN25" s="10"/>
      <c r="DO25" s="7"/>
      <c r="DP25" s="7">
        <f t="shared" si="22"/>
        <v>0</v>
      </c>
      <c r="DQ25" s="11"/>
      <c r="DR25" s="10"/>
      <c r="DS25" s="11"/>
      <c r="DT25" s="10"/>
      <c r="DU25" s="11"/>
      <c r="DV25" s="10"/>
      <c r="DW25" s="11"/>
      <c r="DX25" s="10"/>
      <c r="DY25" s="7"/>
      <c r="DZ25" s="11"/>
      <c r="EA25" s="10"/>
      <c r="EB25" s="11"/>
      <c r="EC25" s="10"/>
      <c r="ED25" s="11"/>
      <c r="EE25" s="10"/>
      <c r="EF25" s="7"/>
      <c r="EG25" s="7">
        <f t="shared" si="23"/>
        <v>0</v>
      </c>
      <c r="EH25" s="11"/>
      <c r="EI25" s="10"/>
      <c r="EJ25" s="11"/>
      <c r="EK25" s="10"/>
      <c r="EL25" s="11"/>
      <c r="EM25" s="10"/>
      <c r="EN25" s="11"/>
      <c r="EO25" s="10"/>
      <c r="EP25" s="7"/>
      <c r="EQ25" s="11"/>
      <c r="ER25" s="10"/>
      <c r="ES25" s="11"/>
      <c r="ET25" s="10"/>
      <c r="EU25" s="11"/>
      <c r="EV25" s="10"/>
      <c r="EW25" s="7"/>
      <c r="EX25" s="7">
        <f t="shared" si="24"/>
        <v>0</v>
      </c>
    </row>
    <row r="26" spans="1:154" ht="12">
      <c r="A26" s="6"/>
      <c r="B26" s="6"/>
      <c r="C26" s="6"/>
      <c r="D26" s="6" t="s">
        <v>75</v>
      </c>
      <c r="E26" s="3" t="s">
        <v>76</v>
      </c>
      <c r="F26" s="6">
        <f t="shared" si="5"/>
        <v>0</v>
      </c>
      <c r="G26" s="6">
        <f t="shared" si="6"/>
        <v>2</v>
      </c>
      <c r="H26" s="6">
        <f t="shared" si="7"/>
        <v>75</v>
      </c>
      <c r="I26" s="6">
        <f t="shared" si="8"/>
        <v>30</v>
      </c>
      <c r="J26" s="6">
        <f t="shared" si="9"/>
        <v>0</v>
      </c>
      <c r="K26" s="6">
        <f t="shared" si="10"/>
        <v>0</v>
      </c>
      <c r="L26" s="6">
        <f t="shared" si="11"/>
        <v>0</v>
      </c>
      <c r="M26" s="6">
        <f t="shared" si="12"/>
        <v>45</v>
      </c>
      <c r="N26" s="6">
        <f t="shared" si="13"/>
        <v>0</v>
      </c>
      <c r="O26" s="6">
        <f t="shared" si="14"/>
        <v>0</v>
      </c>
      <c r="P26" s="7">
        <f t="shared" si="15"/>
        <v>5</v>
      </c>
      <c r="Q26" s="7">
        <f t="shared" si="16"/>
        <v>3</v>
      </c>
      <c r="R26" s="7">
        <v>3.1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 t="shared" si="17"/>
        <v>0</v>
      </c>
      <c r="AJ26" s="11">
        <v>30</v>
      </c>
      <c r="AK26" s="10" t="s">
        <v>59</v>
      </c>
      <c r="AL26" s="11"/>
      <c r="AM26" s="10"/>
      <c r="AN26" s="11"/>
      <c r="AO26" s="10"/>
      <c r="AP26" s="11"/>
      <c r="AQ26" s="10"/>
      <c r="AR26" s="7">
        <v>2</v>
      </c>
      <c r="AS26" s="11">
        <v>45</v>
      </c>
      <c r="AT26" s="10" t="s">
        <v>59</v>
      </c>
      <c r="AU26" s="11"/>
      <c r="AV26" s="10"/>
      <c r="AW26" s="11"/>
      <c r="AX26" s="10"/>
      <c r="AY26" s="7">
        <v>3</v>
      </c>
      <c r="AZ26" s="7">
        <f t="shared" si="18"/>
        <v>5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 t="shared" si="19"/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 t="shared" si="20"/>
        <v>0</v>
      </c>
      <c r="CI26" s="11"/>
      <c r="CJ26" s="10"/>
      <c r="CK26" s="11"/>
      <c r="CL26" s="10"/>
      <c r="CM26" s="11"/>
      <c r="CN26" s="10"/>
      <c r="CO26" s="11"/>
      <c r="CP26" s="10"/>
      <c r="CQ26" s="7"/>
      <c r="CR26" s="11"/>
      <c r="CS26" s="10"/>
      <c r="CT26" s="11"/>
      <c r="CU26" s="10"/>
      <c r="CV26" s="11"/>
      <c r="CW26" s="10"/>
      <c r="CX26" s="7"/>
      <c r="CY26" s="7">
        <f t="shared" si="21"/>
        <v>0</v>
      </c>
      <c r="CZ26" s="11"/>
      <c r="DA26" s="10"/>
      <c r="DB26" s="11"/>
      <c r="DC26" s="10"/>
      <c r="DD26" s="11"/>
      <c r="DE26" s="10"/>
      <c r="DF26" s="11"/>
      <c r="DG26" s="10"/>
      <c r="DH26" s="7"/>
      <c r="DI26" s="11"/>
      <c r="DJ26" s="10"/>
      <c r="DK26" s="11"/>
      <c r="DL26" s="10"/>
      <c r="DM26" s="11"/>
      <c r="DN26" s="10"/>
      <c r="DO26" s="7"/>
      <c r="DP26" s="7">
        <f t="shared" si="22"/>
        <v>0</v>
      </c>
      <c r="DQ26" s="11"/>
      <c r="DR26" s="10"/>
      <c r="DS26" s="11"/>
      <c r="DT26" s="10"/>
      <c r="DU26" s="11"/>
      <c r="DV26" s="10"/>
      <c r="DW26" s="11"/>
      <c r="DX26" s="10"/>
      <c r="DY26" s="7"/>
      <c r="DZ26" s="11"/>
      <c r="EA26" s="10"/>
      <c r="EB26" s="11"/>
      <c r="EC26" s="10"/>
      <c r="ED26" s="11"/>
      <c r="EE26" s="10"/>
      <c r="EF26" s="7"/>
      <c r="EG26" s="7">
        <f t="shared" si="23"/>
        <v>0</v>
      </c>
      <c r="EH26" s="11"/>
      <c r="EI26" s="10"/>
      <c r="EJ26" s="11"/>
      <c r="EK26" s="10"/>
      <c r="EL26" s="11"/>
      <c r="EM26" s="10"/>
      <c r="EN26" s="11"/>
      <c r="EO26" s="10"/>
      <c r="EP26" s="7"/>
      <c r="EQ26" s="11"/>
      <c r="ER26" s="10"/>
      <c r="ES26" s="11"/>
      <c r="ET26" s="10"/>
      <c r="EU26" s="11"/>
      <c r="EV26" s="10"/>
      <c r="EW26" s="7"/>
      <c r="EX26" s="7">
        <f t="shared" si="24"/>
        <v>0</v>
      </c>
    </row>
    <row r="27" spans="1:154" ht="12">
      <c r="A27" s="6"/>
      <c r="B27" s="6"/>
      <c r="C27" s="6"/>
      <c r="D27" s="6" t="s">
        <v>77</v>
      </c>
      <c r="E27" s="3" t="s">
        <v>78</v>
      </c>
      <c r="F27" s="6">
        <f t="shared" si="5"/>
        <v>0</v>
      </c>
      <c r="G27" s="6">
        <f t="shared" si="6"/>
        <v>2</v>
      </c>
      <c r="H27" s="6">
        <f t="shared" si="7"/>
        <v>60</v>
      </c>
      <c r="I27" s="6">
        <f t="shared" si="8"/>
        <v>30</v>
      </c>
      <c r="J27" s="6">
        <f t="shared" si="9"/>
        <v>0</v>
      </c>
      <c r="K27" s="6">
        <f t="shared" si="10"/>
        <v>0</v>
      </c>
      <c r="L27" s="6">
        <f t="shared" si="11"/>
        <v>0</v>
      </c>
      <c r="M27" s="6">
        <f t="shared" si="12"/>
        <v>30</v>
      </c>
      <c r="N27" s="6">
        <f t="shared" si="13"/>
        <v>0</v>
      </c>
      <c r="O27" s="6">
        <f t="shared" si="14"/>
        <v>0</v>
      </c>
      <c r="P27" s="7">
        <f t="shared" si="15"/>
        <v>4</v>
      </c>
      <c r="Q27" s="7">
        <f t="shared" si="16"/>
        <v>2</v>
      </c>
      <c r="R27" s="7">
        <v>2.5</v>
      </c>
      <c r="S27" s="11"/>
      <c r="T27" s="10"/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7"/>
      <c r="AI27" s="7">
        <f t="shared" si="17"/>
        <v>0</v>
      </c>
      <c r="AJ27" s="11">
        <v>30</v>
      </c>
      <c r="AK27" s="10" t="s">
        <v>59</v>
      </c>
      <c r="AL27" s="11"/>
      <c r="AM27" s="10"/>
      <c r="AN27" s="11"/>
      <c r="AO27" s="10"/>
      <c r="AP27" s="11"/>
      <c r="AQ27" s="10"/>
      <c r="AR27" s="7">
        <v>2</v>
      </c>
      <c r="AS27" s="11">
        <v>30</v>
      </c>
      <c r="AT27" s="10" t="s">
        <v>59</v>
      </c>
      <c r="AU27" s="11"/>
      <c r="AV27" s="10"/>
      <c r="AW27" s="11"/>
      <c r="AX27" s="10"/>
      <c r="AY27" s="7">
        <v>2</v>
      </c>
      <c r="AZ27" s="7">
        <f t="shared" si="18"/>
        <v>4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 t="shared" si="19"/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 t="shared" si="20"/>
        <v>0</v>
      </c>
      <c r="CI27" s="11"/>
      <c r="CJ27" s="10"/>
      <c r="CK27" s="11"/>
      <c r="CL27" s="10"/>
      <c r="CM27" s="11"/>
      <c r="CN27" s="10"/>
      <c r="CO27" s="11"/>
      <c r="CP27" s="10"/>
      <c r="CQ27" s="7"/>
      <c r="CR27" s="11"/>
      <c r="CS27" s="10"/>
      <c r="CT27" s="11"/>
      <c r="CU27" s="10"/>
      <c r="CV27" s="11"/>
      <c r="CW27" s="10"/>
      <c r="CX27" s="7"/>
      <c r="CY27" s="7">
        <f t="shared" si="21"/>
        <v>0</v>
      </c>
      <c r="CZ27" s="11"/>
      <c r="DA27" s="10"/>
      <c r="DB27" s="11"/>
      <c r="DC27" s="10"/>
      <c r="DD27" s="11"/>
      <c r="DE27" s="10"/>
      <c r="DF27" s="11"/>
      <c r="DG27" s="10"/>
      <c r="DH27" s="7"/>
      <c r="DI27" s="11"/>
      <c r="DJ27" s="10"/>
      <c r="DK27" s="11"/>
      <c r="DL27" s="10"/>
      <c r="DM27" s="11"/>
      <c r="DN27" s="10"/>
      <c r="DO27" s="7"/>
      <c r="DP27" s="7">
        <f t="shared" si="22"/>
        <v>0</v>
      </c>
      <c r="DQ27" s="11"/>
      <c r="DR27" s="10"/>
      <c r="DS27" s="11"/>
      <c r="DT27" s="10"/>
      <c r="DU27" s="11"/>
      <c r="DV27" s="10"/>
      <c r="DW27" s="11"/>
      <c r="DX27" s="10"/>
      <c r="DY27" s="7"/>
      <c r="DZ27" s="11"/>
      <c r="EA27" s="10"/>
      <c r="EB27" s="11"/>
      <c r="EC27" s="10"/>
      <c r="ED27" s="11"/>
      <c r="EE27" s="10"/>
      <c r="EF27" s="7"/>
      <c r="EG27" s="7">
        <f t="shared" si="23"/>
        <v>0</v>
      </c>
      <c r="EH27" s="11"/>
      <c r="EI27" s="10"/>
      <c r="EJ27" s="11"/>
      <c r="EK27" s="10"/>
      <c r="EL27" s="11"/>
      <c r="EM27" s="10"/>
      <c r="EN27" s="11"/>
      <c r="EO27" s="10"/>
      <c r="EP27" s="7"/>
      <c r="EQ27" s="11"/>
      <c r="ER27" s="10"/>
      <c r="ES27" s="11"/>
      <c r="ET27" s="10"/>
      <c r="EU27" s="11"/>
      <c r="EV27" s="10"/>
      <c r="EW27" s="7"/>
      <c r="EX27" s="7">
        <f t="shared" si="24"/>
        <v>0</v>
      </c>
    </row>
    <row r="28" spans="1:154" ht="12">
      <c r="A28" s="6"/>
      <c r="B28" s="6"/>
      <c r="C28" s="6"/>
      <c r="D28" s="6" t="s">
        <v>79</v>
      </c>
      <c r="E28" s="3" t="s">
        <v>80</v>
      </c>
      <c r="F28" s="6">
        <f t="shared" si="5"/>
        <v>1</v>
      </c>
      <c r="G28" s="6">
        <f t="shared" si="6"/>
        <v>1</v>
      </c>
      <c r="H28" s="6">
        <f t="shared" si="7"/>
        <v>60</v>
      </c>
      <c r="I28" s="6">
        <f t="shared" si="8"/>
        <v>30</v>
      </c>
      <c r="J28" s="6">
        <f t="shared" si="9"/>
        <v>0</v>
      </c>
      <c r="K28" s="6">
        <f t="shared" si="10"/>
        <v>0</v>
      </c>
      <c r="L28" s="6">
        <f t="shared" si="11"/>
        <v>0</v>
      </c>
      <c r="M28" s="6">
        <f t="shared" si="12"/>
        <v>30</v>
      </c>
      <c r="N28" s="6">
        <f t="shared" si="13"/>
        <v>0</v>
      </c>
      <c r="O28" s="6">
        <f t="shared" si="14"/>
        <v>0</v>
      </c>
      <c r="P28" s="7">
        <f t="shared" si="15"/>
        <v>4</v>
      </c>
      <c r="Q28" s="7">
        <f t="shared" si="16"/>
        <v>2</v>
      </c>
      <c r="R28" s="7">
        <v>2.5</v>
      </c>
      <c r="S28" s="11"/>
      <c r="T28" s="10"/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7"/>
      <c r="AI28" s="7">
        <f t="shared" si="17"/>
        <v>0</v>
      </c>
      <c r="AJ28" s="11">
        <v>30</v>
      </c>
      <c r="AK28" s="10" t="s">
        <v>63</v>
      </c>
      <c r="AL28" s="11"/>
      <c r="AM28" s="10"/>
      <c r="AN28" s="11"/>
      <c r="AO28" s="10"/>
      <c r="AP28" s="11"/>
      <c r="AQ28" s="10"/>
      <c r="AR28" s="7">
        <v>2</v>
      </c>
      <c r="AS28" s="11">
        <v>30</v>
      </c>
      <c r="AT28" s="10" t="s">
        <v>59</v>
      </c>
      <c r="AU28" s="11"/>
      <c r="AV28" s="10"/>
      <c r="AW28" s="11"/>
      <c r="AX28" s="10"/>
      <c r="AY28" s="7">
        <v>2</v>
      </c>
      <c r="AZ28" s="7">
        <f t="shared" si="18"/>
        <v>4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 t="shared" si="19"/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 t="shared" si="20"/>
        <v>0</v>
      </c>
      <c r="CI28" s="11"/>
      <c r="CJ28" s="10"/>
      <c r="CK28" s="11"/>
      <c r="CL28" s="10"/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7"/>
      <c r="CY28" s="7">
        <f t="shared" si="21"/>
        <v>0</v>
      </c>
      <c r="CZ28" s="11"/>
      <c r="DA28" s="10"/>
      <c r="DB28" s="11"/>
      <c r="DC28" s="10"/>
      <c r="DD28" s="11"/>
      <c r="DE28" s="10"/>
      <c r="DF28" s="11"/>
      <c r="DG28" s="10"/>
      <c r="DH28" s="7"/>
      <c r="DI28" s="11"/>
      <c r="DJ28" s="10"/>
      <c r="DK28" s="11"/>
      <c r="DL28" s="10"/>
      <c r="DM28" s="11"/>
      <c r="DN28" s="10"/>
      <c r="DO28" s="7"/>
      <c r="DP28" s="7">
        <f t="shared" si="22"/>
        <v>0</v>
      </c>
      <c r="DQ28" s="11"/>
      <c r="DR28" s="10"/>
      <c r="DS28" s="11"/>
      <c r="DT28" s="10"/>
      <c r="DU28" s="11"/>
      <c r="DV28" s="10"/>
      <c r="DW28" s="11"/>
      <c r="DX28" s="10"/>
      <c r="DY28" s="7"/>
      <c r="DZ28" s="11"/>
      <c r="EA28" s="10"/>
      <c r="EB28" s="11"/>
      <c r="EC28" s="10"/>
      <c r="ED28" s="11"/>
      <c r="EE28" s="10"/>
      <c r="EF28" s="7"/>
      <c r="EG28" s="7">
        <f t="shared" si="23"/>
        <v>0</v>
      </c>
      <c r="EH28" s="11"/>
      <c r="EI28" s="10"/>
      <c r="EJ28" s="11"/>
      <c r="EK28" s="10"/>
      <c r="EL28" s="11"/>
      <c r="EM28" s="10"/>
      <c r="EN28" s="11"/>
      <c r="EO28" s="10"/>
      <c r="EP28" s="7"/>
      <c r="EQ28" s="11"/>
      <c r="ER28" s="10"/>
      <c r="ES28" s="11"/>
      <c r="ET28" s="10"/>
      <c r="EU28" s="11"/>
      <c r="EV28" s="10"/>
      <c r="EW28" s="7"/>
      <c r="EX28" s="7">
        <f t="shared" si="24"/>
        <v>0</v>
      </c>
    </row>
    <row r="29" spans="1:154" ht="12">
      <c r="A29" s="6"/>
      <c r="B29" s="6"/>
      <c r="C29" s="6"/>
      <c r="D29" s="6" t="s">
        <v>81</v>
      </c>
      <c r="E29" s="3" t="s">
        <v>82</v>
      </c>
      <c r="F29" s="6">
        <f t="shared" si="5"/>
        <v>0</v>
      </c>
      <c r="G29" s="6">
        <f t="shared" si="6"/>
        <v>2</v>
      </c>
      <c r="H29" s="6">
        <f t="shared" si="7"/>
        <v>60</v>
      </c>
      <c r="I29" s="6">
        <f t="shared" si="8"/>
        <v>30</v>
      </c>
      <c r="J29" s="6">
        <f t="shared" si="9"/>
        <v>0</v>
      </c>
      <c r="K29" s="6">
        <f t="shared" si="10"/>
        <v>0</v>
      </c>
      <c r="L29" s="6">
        <f t="shared" si="11"/>
        <v>0</v>
      </c>
      <c r="M29" s="6">
        <f t="shared" si="12"/>
        <v>30</v>
      </c>
      <c r="N29" s="6">
        <f t="shared" si="13"/>
        <v>0</v>
      </c>
      <c r="O29" s="6">
        <f t="shared" si="14"/>
        <v>0</v>
      </c>
      <c r="P29" s="7">
        <f t="shared" si="15"/>
        <v>5</v>
      </c>
      <c r="Q29" s="7">
        <f t="shared" si="16"/>
        <v>3</v>
      </c>
      <c r="R29" s="7">
        <v>2.5</v>
      </c>
      <c r="S29" s="11"/>
      <c r="T29" s="10"/>
      <c r="U29" s="11"/>
      <c r="V29" s="10"/>
      <c r="W29" s="11"/>
      <c r="X29" s="10"/>
      <c r="Y29" s="11"/>
      <c r="Z29" s="10"/>
      <c r="AA29" s="7"/>
      <c r="AB29" s="11"/>
      <c r="AC29" s="10"/>
      <c r="AD29" s="11"/>
      <c r="AE29" s="10"/>
      <c r="AF29" s="11"/>
      <c r="AG29" s="10"/>
      <c r="AH29" s="7"/>
      <c r="AI29" s="7">
        <f t="shared" si="17"/>
        <v>0</v>
      </c>
      <c r="AJ29" s="11"/>
      <c r="AK29" s="10"/>
      <c r="AL29" s="11"/>
      <c r="AM29" s="10"/>
      <c r="AN29" s="11"/>
      <c r="AO29" s="10"/>
      <c r="AP29" s="11"/>
      <c r="AQ29" s="10"/>
      <c r="AR29" s="7"/>
      <c r="AS29" s="11"/>
      <c r="AT29" s="10"/>
      <c r="AU29" s="11"/>
      <c r="AV29" s="10"/>
      <c r="AW29" s="11"/>
      <c r="AX29" s="10"/>
      <c r="AY29" s="7"/>
      <c r="AZ29" s="7">
        <f t="shared" si="18"/>
        <v>0</v>
      </c>
      <c r="BA29" s="11">
        <v>30</v>
      </c>
      <c r="BB29" s="10" t="s">
        <v>59</v>
      </c>
      <c r="BC29" s="11"/>
      <c r="BD29" s="10"/>
      <c r="BE29" s="11"/>
      <c r="BF29" s="10"/>
      <c r="BG29" s="11"/>
      <c r="BH29" s="10"/>
      <c r="BI29" s="7">
        <v>2</v>
      </c>
      <c r="BJ29" s="11">
        <v>30</v>
      </c>
      <c r="BK29" s="10" t="s">
        <v>59</v>
      </c>
      <c r="BL29" s="11"/>
      <c r="BM29" s="10"/>
      <c r="BN29" s="11"/>
      <c r="BO29" s="10"/>
      <c r="BP29" s="7">
        <v>3</v>
      </c>
      <c r="BQ29" s="7">
        <f t="shared" si="19"/>
        <v>5</v>
      </c>
      <c r="BR29" s="11"/>
      <c r="BS29" s="10"/>
      <c r="BT29" s="11"/>
      <c r="BU29" s="10"/>
      <c r="BV29" s="11"/>
      <c r="BW29" s="10"/>
      <c r="BX29" s="11"/>
      <c r="BY29" s="10"/>
      <c r="BZ29" s="7"/>
      <c r="CA29" s="11"/>
      <c r="CB29" s="10"/>
      <c r="CC29" s="11"/>
      <c r="CD29" s="10"/>
      <c r="CE29" s="11"/>
      <c r="CF29" s="10"/>
      <c r="CG29" s="7"/>
      <c r="CH29" s="7">
        <f t="shared" si="20"/>
        <v>0</v>
      </c>
      <c r="CI29" s="11"/>
      <c r="CJ29" s="10"/>
      <c r="CK29" s="11"/>
      <c r="CL29" s="10"/>
      <c r="CM29" s="11"/>
      <c r="CN29" s="10"/>
      <c r="CO29" s="11"/>
      <c r="CP29" s="10"/>
      <c r="CQ29" s="7"/>
      <c r="CR29" s="11"/>
      <c r="CS29" s="10"/>
      <c r="CT29" s="11"/>
      <c r="CU29" s="10"/>
      <c r="CV29" s="11"/>
      <c r="CW29" s="10"/>
      <c r="CX29" s="7"/>
      <c r="CY29" s="7">
        <f t="shared" si="21"/>
        <v>0</v>
      </c>
      <c r="CZ29" s="11"/>
      <c r="DA29" s="10"/>
      <c r="DB29" s="11"/>
      <c r="DC29" s="10"/>
      <c r="DD29" s="11"/>
      <c r="DE29" s="10"/>
      <c r="DF29" s="11"/>
      <c r="DG29" s="10"/>
      <c r="DH29" s="7"/>
      <c r="DI29" s="11"/>
      <c r="DJ29" s="10"/>
      <c r="DK29" s="11"/>
      <c r="DL29" s="10"/>
      <c r="DM29" s="11"/>
      <c r="DN29" s="10"/>
      <c r="DO29" s="7"/>
      <c r="DP29" s="7">
        <f t="shared" si="22"/>
        <v>0</v>
      </c>
      <c r="DQ29" s="11"/>
      <c r="DR29" s="10"/>
      <c r="DS29" s="11"/>
      <c r="DT29" s="10"/>
      <c r="DU29" s="11"/>
      <c r="DV29" s="10"/>
      <c r="DW29" s="11"/>
      <c r="DX29" s="10"/>
      <c r="DY29" s="7"/>
      <c r="DZ29" s="11"/>
      <c r="EA29" s="10"/>
      <c r="EB29" s="11"/>
      <c r="EC29" s="10"/>
      <c r="ED29" s="11"/>
      <c r="EE29" s="10"/>
      <c r="EF29" s="7"/>
      <c r="EG29" s="7">
        <f t="shared" si="23"/>
        <v>0</v>
      </c>
      <c r="EH29" s="11"/>
      <c r="EI29" s="10"/>
      <c r="EJ29" s="11"/>
      <c r="EK29" s="10"/>
      <c r="EL29" s="11"/>
      <c r="EM29" s="10"/>
      <c r="EN29" s="11"/>
      <c r="EO29" s="10"/>
      <c r="EP29" s="7"/>
      <c r="EQ29" s="11"/>
      <c r="ER29" s="10"/>
      <c r="ES29" s="11"/>
      <c r="ET29" s="10"/>
      <c r="EU29" s="11"/>
      <c r="EV29" s="10"/>
      <c r="EW29" s="7"/>
      <c r="EX29" s="7">
        <f t="shared" si="24"/>
        <v>0</v>
      </c>
    </row>
    <row r="30" spans="1:154" ht="12">
      <c r="A30" s="6"/>
      <c r="B30" s="6"/>
      <c r="C30" s="6"/>
      <c r="D30" s="6" t="s">
        <v>83</v>
      </c>
      <c r="E30" s="3" t="s">
        <v>84</v>
      </c>
      <c r="F30" s="6">
        <f t="shared" si="5"/>
        <v>0</v>
      </c>
      <c r="G30" s="6">
        <f t="shared" si="6"/>
        <v>2</v>
      </c>
      <c r="H30" s="6">
        <f t="shared" si="7"/>
        <v>60</v>
      </c>
      <c r="I30" s="6">
        <f t="shared" si="8"/>
        <v>30</v>
      </c>
      <c r="J30" s="6">
        <f t="shared" si="9"/>
        <v>0</v>
      </c>
      <c r="K30" s="6">
        <f t="shared" si="10"/>
        <v>0</v>
      </c>
      <c r="L30" s="6">
        <f t="shared" si="11"/>
        <v>0</v>
      </c>
      <c r="M30" s="6">
        <f t="shared" si="12"/>
        <v>30</v>
      </c>
      <c r="N30" s="6">
        <f t="shared" si="13"/>
        <v>0</v>
      </c>
      <c r="O30" s="6">
        <f t="shared" si="14"/>
        <v>0</v>
      </c>
      <c r="P30" s="7">
        <f t="shared" si="15"/>
        <v>5</v>
      </c>
      <c r="Q30" s="7">
        <f t="shared" si="16"/>
        <v>3</v>
      </c>
      <c r="R30" s="7">
        <v>2.5</v>
      </c>
      <c r="S30" s="11"/>
      <c r="T30" s="10"/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7"/>
      <c r="AI30" s="7">
        <f t="shared" si="17"/>
        <v>0</v>
      </c>
      <c r="AJ30" s="11"/>
      <c r="AK30" s="10"/>
      <c r="AL30" s="11"/>
      <c r="AM30" s="10"/>
      <c r="AN30" s="11"/>
      <c r="AO30" s="10"/>
      <c r="AP30" s="11"/>
      <c r="AQ30" s="10"/>
      <c r="AR30" s="7"/>
      <c r="AS30" s="11"/>
      <c r="AT30" s="10"/>
      <c r="AU30" s="11"/>
      <c r="AV30" s="10"/>
      <c r="AW30" s="11"/>
      <c r="AX30" s="10"/>
      <c r="AY30" s="7"/>
      <c r="AZ30" s="7">
        <f t="shared" si="18"/>
        <v>0</v>
      </c>
      <c r="BA30" s="11">
        <v>30</v>
      </c>
      <c r="BB30" s="10" t="s">
        <v>59</v>
      </c>
      <c r="BC30" s="11"/>
      <c r="BD30" s="10"/>
      <c r="BE30" s="11"/>
      <c r="BF30" s="10"/>
      <c r="BG30" s="11"/>
      <c r="BH30" s="10"/>
      <c r="BI30" s="7">
        <v>2</v>
      </c>
      <c r="BJ30" s="11">
        <v>30</v>
      </c>
      <c r="BK30" s="10" t="s">
        <v>59</v>
      </c>
      <c r="BL30" s="11"/>
      <c r="BM30" s="10"/>
      <c r="BN30" s="11"/>
      <c r="BO30" s="10"/>
      <c r="BP30" s="7">
        <v>3</v>
      </c>
      <c r="BQ30" s="7">
        <f t="shared" si="19"/>
        <v>5</v>
      </c>
      <c r="BR30" s="11"/>
      <c r="BS30" s="10"/>
      <c r="BT30" s="11"/>
      <c r="BU30" s="10"/>
      <c r="BV30" s="11"/>
      <c r="BW30" s="10"/>
      <c r="BX30" s="11"/>
      <c r="BY30" s="10"/>
      <c r="BZ30" s="7"/>
      <c r="CA30" s="11"/>
      <c r="CB30" s="10"/>
      <c r="CC30" s="11"/>
      <c r="CD30" s="10"/>
      <c r="CE30" s="11"/>
      <c r="CF30" s="10"/>
      <c r="CG30" s="7"/>
      <c r="CH30" s="7">
        <f t="shared" si="20"/>
        <v>0</v>
      </c>
      <c r="CI30" s="11"/>
      <c r="CJ30" s="10"/>
      <c r="CK30" s="11"/>
      <c r="CL30" s="10"/>
      <c r="CM30" s="11"/>
      <c r="CN30" s="10"/>
      <c r="CO30" s="11"/>
      <c r="CP30" s="10"/>
      <c r="CQ30" s="7"/>
      <c r="CR30" s="11"/>
      <c r="CS30" s="10"/>
      <c r="CT30" s="11"/>
      <c r="CU30" s="10"/>
      <c r="CV30" s="11"/>
      <c r="CW30" s="10"/>
      <c r="CX30" s="7"/>
      <c r="CY30" s="7">
        <f t="shared" si="21"/>
        <v>0</v>
      </c>
      <c r="CZ30" s="11"/>
      <c r="DA30" s="10"/>
      <c r="DB30" s="11"/>
      <c r="DC30" s="10"/>
      <c r="DD30" s="11"/>
      <c r="DE30" s="10"/>
      <c r="DF30" s="11"/>
      <c r="DG30" s="10"/>
      <c r="DH30" s="7"/>
      <c r="DI30" s="11"/>
      <c r="DJ30" s="10"/>
      <c r="DK30" s="11"/>
      <c r="DL30" s="10"/>
      <c r="DM30" s="11"/>
      <c r="DN30" s="10"/>
      <c r="DO30" s="7"/>
      <c r="DP30" s="7">
        <f t="shared" si="22"/>
        <v>0</v>
      </c>
      <c r="DQ30" s="11"/>
      <c r="DR30" s="10"/>
      <c r="DS30" s="11"/>
      <c r="DT30" s="10"/>
      <c r="DU30" s="11"/>
      <c r="DV30" s="10"/>
      <c r="DW30" s="11"/>
      <c r="DX30" s="10"/>
      <c r="DY30" s="7"/>
      <c r="DZ30" s="11"/>
      <c r="EA30" s="10"/>
      <c r="EB30" s="11"/>
      <c r="EC30" s="10"/>
      <c r="ED30" s="11"/>
      <c r="EE30" s="10"/>
      <c r="EF30" s="7"/>
      <c r="EG30" s="7">
        <f t="shared" si="23"/>
        <v>0</v>
      </c>
      <c r="EH30" s="11"/>
      <c r="EI30" s="10"/>
      <c r="EJ30" s="11"/>
      <c r="EK30" s="10"/>
      <c r="EL30" s="11"/>
      <c r="EM30" s="10"/>
      <c r="EN30" s="11"/>
      <c r="EO30" s="10"/>
      <c r="EP30" s="7"/>
      <c r="EQ30" s="11"/>
      <c r="ER30" s="10"/>
      <c r="ES30" s="11"/>
      <c r="ET30" s="10"/>
      <c r="EU30" s="11"/>
      <c r="EV30" s="10"/>
      <c r="EW30" s="7"/>
      <c r="EX30" s="7">
        <f t="shared" si="24"/>
        <v>0</v>
      </c>
    </row>
    <row r="31" spans="1:154" ht="12">
      <c r="A31" s="6"/>
      <c r="B31" s="6"/>
      <c r="C31" s="6"/>
      <c r="D31" s="6" t="s">
        <v>85</v>
      </c>
      <c r="E31" s="3" t="s">
        <v>86</v>
      </c>
      <c r="F31" s="6">
        <f t="shared" si="5"/>
        <v>1</v>
      </c>
      <c r="G31" s="6">
        <f t="shared" si="6"/>
        <v>1</v>
      </c>
      <c r="H31" s="6">
        <f t="shared" si="7"/>
        <v>60</v>
      </c>
      <c r="I31" s="6">
        <f t="shared" si="8"/>
        <v>30</v>
      </c>
      <c r="J31" s="6">
        <f t="shared" si="9"/>
        <v>0</v>
      </c>
      <c r="K31" s="6">
        <f t="shared" si="10"/>
        <v>0</v>
      </c>
      <c r="L31" s="6">
        <f t="shared" si="11"/>
        <v>0</v>
      </c>
      <c r="M31" s="6">
        <f t="shared" si="12"/>
        <v>30</v>
      </c>
      <c r="N31" s="6">
        <f t="shared" si="13"/>
        <v>0</v>
      </c>
      <c r="O31" s="6">
        <f t="shared" si="14"/>
        <v>0</v>
      </c>
      <c r="P31" s="7">
        <f t="shared" si="15"/>
        <v>5</v>
      </c>
      <c r="Q31" s="7">
        <f t="shared" si="16"/>
        <v>2</v>
      </c>
      <c r="R31" s="7">
        <v>2.6</v>
      </c>
      <c r="S31" s="11">
        <v>30</v>
      </c>
      <c r="T31" s="10" t="s">
        <v>63</v>
      </c>
      <c r="U31" s="11"/>
      <c r="V31" s="10"/>
      <c r="W31" s="11"/>
      <c r="X31" s="10"/>
      <c r="Y31" s="11"/>
      <c r="Z31" s="10"/>
      <c r="AA31" s="7">
        <v>3</v>
      </c>
      <c r="AB31" s="11">
        <v>30</v>
      </c>
      <c r="AC31" s="10" t="s">
        <v>59</v>
      </c>
      <c r="AD31" s="11"/>
      <c r="AE31" s="10"/>
      <c r="AF31" s="11"/>
      <c r="AG31" s="10"/>
      <c r="AH31" s="7">
        <v>2</v>
      </c>
      <c r="AI31" s="7">
        <f t="shared" si="17"/>
        <v>5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t="shared" si="18"/>
        <v>0</v>
      </c>
      <c r="BA31" s="11"/>
      <c r="BB31" s="10"/>
      <c r="BC31" s="11"/>
      <c r="BD31" s="10"/>
      <c r="BE31" s="11"/>
      <c r="BF31" s="10"/>
      <c r="BG31" s="11"/>
      <c r="BH31" s="10"/>
      <c r="BI31" s="7"/>
      <c r="BJ31" s="11"/>
      <c r="BK31" s="10"/>
      <c r="BL31" s="11"/>
      <c r="BM31" s="10"/>
      <c r="BN31" s="11"/>
      <c r="BO31" s="10"/>
      <c r="BP31" s="7"/>
      <c r="BQ31" s="7">
        <f t="shared" si="19"/>
        <v>0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t="shared" si="20"/>
        <v>0</v>
      </c>
      <c r="CI31" s="11"/>
      <c r="CJ31" s="10"/>
      <c r="CK31" s="11"/>
      <c r="CL31" s="10"/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7"/>
      <c r="CY31" s="7">
        <f t="shared" si="21"/>
        <v>0</v>
      </c>
      <c r="CZ31" s="11"/>
      <c r="DA31" s="10"/>
      <c r="DB31" s="11"/>
      <c r="DC31" s="10"/>
      <c r="DD31" s="11"/>
      <c r="DE31" s="10"/>
      <c r="DF31" s="11"/>
      <c r="DG31" s="10"/>
      <c r="DH31" s="7"/>
      <c r="DI31" s="11"/>
      <c r="DJ31" s="10"/>
      <c r="DK31" s="11"/>
      <c r="DL31" s="10"/>
      <c r="DM31" s="11"/>
      <c r="DN31" s="10"/>
      <c r="DO31" s="7"/>
      <c r="DP31" s="7">
        <f t="shared" si="22"/>
        <v>0</v>
      </c>
      <c r="DQ31" s="11"/>
      <c r="DR31" s="10"/>
      <c r="DS31" s="11"/>
      <c r="DT31" s="10"/>
      <c r="DU31" s="11"/>
      <c r="DV31" s="10"/>
      <c r="DW31" s="11"/>
      <c r="DX31" s="10"/>
      <c r="DY31" s="7"/>
      <c r="DZ31" s="11"/>
      <c r="EA31" s="10"/>
      <c r="EB31" s="11"/>
      <c r="EC31" s="10"/>
      <c r="ED31" s="11"/>
      <c r="EE31" s="10"/>
      <c r="EF31" s="7"/>
      <c r="EG31" s="7">
        <f t="shared" si="23"/>
        <v>0</v>
      </c>
      <c r="EH31" s="11"/>
      <c r="EI31" s="10"/>
      <c r="EJ31" s="11"/>
      <c r="EK31" s="10"/>
      <c r="EL31" s="11"/>
      <c r="EM31" s="10"/>
      <c r="EN31" s="11"/>
      <c r="EO31" s="10"/>
      <c r="EP31" s="7"/>
      <c r="EQ31" s="11"/>
      <c r="ER31" s="10"/>
      <c r="ES31" s="11"/>
      <c r="ET31" s="10"/>
      <c r="EU31" s="11"/>
      <c r="EV31" s="10"/>
      <c r="EW31" s="7"/>
      <c r="EX31" s="7">
        <f t="shared" si="24"/>
        <v>0</v>
      </c>
    </row>
    <row r="32" spans="1:154" ht="12">
      <c r="A32" s="6"/>
      <c r="B32" s="6"/>
      <c r="C32" s="6"/>
      <c r="D32" s="6" t="s">
        <v>87</v>
      </c>
      <c r="E32" s="3" t="s">
        <v>88</v>
      </c>
      <c r="F32" s="6">
        <f t="shared" si="5"/>
        <v>1</v>
      </c>
      <c r="G32" s="6">
        <f t="shared" si="6"/>
        <v>1</v>
      </c>
      <c r="H32" s="6">
        <f t="shared" si="7"/>
        <v>60</v>
      </c>
      <c r="I32" s="6">
        <f t="shared" si="8"/>
        <v>30</v>
      </c>
      <c r="J32" s="6">
        <f t="shared" si="9"/>
        <v>0</v>
      </c>
      <c r="K32" s="6">
        <f t="shared" si="10"/>
        <v>0</v>
      </c>
      <c r="L32" s="6">
        <f t="shared" si="11"/>
        <v>0</v>
      </c>
      <c r="M32" s="6">
        <f t="shared" si="12"/>
        <v>30</v>
      </c>
      <c r="N32" s="6">
        <f t="shared" si="13"/>
        <v>0</v>
      </c>
      <c r="O32" s="6">
        <f t="shared" si="14"/>
        <v>0</v>
      </c>
      <c r="P32" s="7">
        <f t="shared" si="15"/>
        <v>4</v>
      </c>
      <c r="Q32" s="7">
        <f t="shared" si="16"/>
        <v>2</v>
      </c>
      <c r="R32" s="7">
        <v>2.6</v>
      </c>
      <c r="S32" s="11"/>
      <c r="T32" s="10"/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7"/>
      <c r="AI32" s="7">
        <f t="shared" si="17"/>
        <v>0</v>
      </c>
      <c r="AJ32" s="11">
        <v>30</v>
      </c>
      <c r="AK32" s="10" t="s">
        <v>63</v>
      </c>
      <c r="AL32" s="11"/>
      <c r="AM32" s="10"/>
      <c r="AN32" s="11"/>
      <c r="AO32" s="10"/>
      <c r="AP32" s="11"/>
      <c r="AQ32" s="10"/>
      <c r="AR32" s="7">
        <v>2</v>
      </c>
      <c r="AS32" s="11">
        <v>30</v>
      </c>
      <c r="AT32" s="10" t="s">
        <v>59</v>
      </c>
      <c r="AU32" s="11"/>
      <c r="AV32" s="10"/>
      <c r="AW32" s="11"/>
      <c r="AX32" s="10"/>
      <c r="AY32" s="7">
        <v>2</v>
      </c>
      <c r="AZ32" s="7">
        <f t="shared" si="18"/>
        <v>4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19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0"/>
        <v>0</v>
      </c>
      <c r="CI32" s="11"/>
      <c r="CJ32" s="10"/>
      <c r="CK32" s="11"/>
      <c r="CL32" s="10"/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7"/>
      <c r="CY32" s="7">
        <f t="shared" si="21"/>
        <v>0</v>
      </c>
      <c r="CZ32" s="11"/>
      <c r="DA32" s="10"/>
      <c r="DB32" s="11"/>
      <c r="DC32" s="10"/>
      <c r="DD32" s="11"/>
      <c r="DE32" s="10"/>
      <c r="DF32" s="11"/>
      <c r="DG32" s="10"/>
      <c r="DH32" s="7"/>
      <c r="DI32" s="11"/>
      <c r="DJ32" s="10"/>
      <c r="DK32" s="11"/>
      <c r="DL32" s="10"/>
      <c r="DM32" s="11"/>
      <c r="DN32" s="10"/>
      <c r="DO32" s="7"/>
      <c r="DP32" s="7">
        <f t="shared" si="22"/>
        <v>0</v>
      </c>
      <c r="DQ32" s="11"/>
      <c r="DR32" s="10"/>
      <c r="DS32" s="11"/>
      <c r="DT32" s="10"/>
      <c r="DU32" s="11"/>
      <c r="DV32" s="10"/>
      <c r="DW32" s="11"/>
      <c r="DX32" s="10"/>
      <c r="DY32" s="7"/>
      <c r="DZ32" s="11"/>
      <c r="EA32" s="10"/>
      <c r="EB32" s="11"/>
      <c r="EC32" s="10"/>
      <c r="ED32" s="11"/>
      <c r="EE32" s="10"/>
      <c r="EF32" s="7"/>
      <c r="EG32" s="7">
        <f t="shared" si="23"/>
        <v>0</v>
      </c>
      <c r="EH32" s="11"/>
      <c r="EI32" s="10"/>
      <c r="EJ32" s="11"/>
      <c r="EK32" s="10"/>
      <c r="EL32" s="11"/>
      <c r="EM32" s="10"/>
      <c r="EN32" s="11"/>
      <c r="EO32" s="10"/>
      <c r="EP32" s="7"/>
      <c r="EQ32" s="11"/>
      <c r="ER32" s="10"/>
      <c r="ES32" s="11"/>
      <c r="ET32" s="10"/>
      <c r="EU32" s="11"/>
      <c r="EV32" s="10"/>
      <c r="EW32" s="7"/>
      <c r="EX32" s="7">
        <f t="shared" si="24"/>
        <v>0</v>
      </c>
    </row>
    <row r="33" spans="1:154" ht="12">
      <c r="A33" s="6"/>
      <c r="B33" s="6"/>
      <c r="C33" s="6"/>
      <c r="D33" s="6" t="s">
        <v>89</v>
      </c>
      <c r="E33" s="3" t="s">
        <v>90</v>
      </c>
      <c r="F33" s="6">
        <f t="shared" si="5"/>
        <v>1</v>
      </c>
      <c r="G33" s="6">
        <f t="shared" si="6"/>
        <v>1</v>
      </c>
      <c r="H33" s="6">
        <f t="shared" si="7"/>
        <v>75</v>
      </c>
      <c r="I33" s="6">
        <f t="shared" si="8"/>
        <v>30</v>
      </c>
      <c r="J33" s="6">
        <f t="shared" si="9"/>
        <v>0</v>
      </c>
      <c r="K33" s="6">
        <f t="shared" si="10"/>
        <v>0</v>
      </c>
      <c r="L33" s="6">
        <f t="shared" si="11"/>
        <v>0</v>
      </c>
      <c r="M33" s="6">
        <f t="shared" si="12"/>
        <v>45</v>
      </c>
      <c r="N33" s="6">
        <f t="shared" si="13"/>
        <v>0</v>
      </c>
      <c r="O33" s="6">
        <f t="shared" si="14"/>
        <v>0</v>
      </c>
      <c r="P33" s="7">
        <f t="shared" si="15"/>
        <v>6</v>
      </c>
      <c r="Q33" s="7">
        <f t="shared" si="16"/>
        <v>3</v>
      </c>
      <c r="R33" s="7">
        <v>3.1</v>
      </c>
      <c r="S33" s="11">
        <v>30</v>
      </c>
      <c r="T33" s="10" t="s">
        <v>63</v>
      </c>
      <c r="U33" s="11"/>
      <c r="V33" s="10"/>
      <c r="W33" s="11"/>
      <c r="X33" s="10"/>
      <c r="Y33" s="11"/>
      <c r="Z33" s="10"/>
      <c r="AA33" s="7">
        <v>3</v>
      </c>
      <c r="AB33" s="11">
        <v>45</v>
      </c>
      <c r="AC33" s="10" t="s">
        <v>59</v>
      </c>
      <c r="AD33" s="11"/>
      <c r="AE33" s="10"/>
      <c r="AF33" s="11"/>
      <c r="AG33" s="10"/>
      <c r="AH33" s="7">
        <v>3</v>
      </c>
      <c r="AI33" s="7">
        <f t="shared" si="17"/>
        <v>6</v>
      </c>
      <c r="AJ33" s="11"/>
      <c r="AK33" s="10"/>
      <c r="AL33" s="11"/>
      <c r="AM33" s="10"/>
      <c r="AN33" s="11"/>
      <c r="AO33" s="10"/>
      <c r="AP33" s="11"/>
      <c r="AQ33" s="10"/>
      <c r="AR33" s="7"/>
      <c r="AS33" s="11"/>
      <c r="AT33" s="10"/>
      <c r="AU33" s="11"/>
      <c r="AV33" s="10"/>
      <c r="AW33" s="11"/>
      <c r="AX33" s="10"/>
      <c r="AY33" s="7"/>
      <c r="AZ33" s="7">
        <f t="shared" si="18"/>
        <v>0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19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0"/>
        <v>0</v>
      </c>
      <c r="CI33" s="11"/>
      <c r="CJ33" s="10"/>
      <c r="CK33" s="11"/>
      <c r="CL33" s="10"/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7"/>
      <c r="CY33" s="7">
        <f t="shared" si="21"/>
        <v>0</v>
      </c>
      <c r="CZ33" s="11"/>
      <c r="DA33" s="10"/>
      <c r="DB33" s="11"/>
      <c r="DC33" s="10"/>
      <c r="DD33" s="11"/>
      <c r="DE33" s="10"/>
      <c r="DF33" s="11"/>
      <c r="DG33" s="10"/>
      <c r="DH33" s="7"/>
      <c r="DI33" s="11"/>
      <c r="DJ33" s="10"/>
      <c r="DK33" s="11"/>
      <c r="DL33" s="10"/>
      <c r="DM33" s="11"/>
      <c r="DN33" s="10"/>
      <c r="DO33" s="7"/>
      <c r="DP33" s="7">
        <f t="shared" si="22"/>
        <v>0</v>
      </c>
      <c r="DQ33" s="11"/>
      <c r="DR33" s="10"/>
      <c r="DS33" s="11"/>
      <c r="DT33" s="10"/>
      <c r="DU33" s="11"/>
      <c r="DV33" s="10"/>
      <c r="DW33" s="11"/>
      <c r="DX33" s="10"/>
      <c r="DY33" s="7"/>
      <c r="DZ33" s="11"/>
      <c r="EA33" s="10"/>
      <c r="EB33" s="11"/>
      <c r="EC33" s="10"/>
      <c r="ED33" s="11"/>
      <c r="EE33" s="10"/>
      <c r="EF33" s="7"/>
      <c r="EG33" s="7">
        <f t="shared" si="23"/>
        <v>0</v>
      </c>
      <c r="EH33" s="11"/>
      <c r="EI33" s="10"/>
      <c r="EJ33" s="11"/>
      <c r="EK33" s="10"/>
      <c r="EL33" s="11"/>
      <c r="EM33" s="10"/>
      <c r="EN33" s="11"/>
      <c r="EO33" s="10"/>
      <c r="EP33" s="7"/>
      <c r="EQ33" s="11"/>
      <c r="ER33" s="10"/>
      <c r="ES33" s="11"/>
      <c r="ET33" s="10"/>
      <c r="EU33" s="11"/>
      <c r="EV33" s="10"/>
      <c r="EW33" s="7"/>
      <c r="EX33" s="7">
        <f t="shared" si="24"/>
        <v>0</v>
      </c>
    </row>
    <row r="34" spans="1:154" ht="12">
      <c r="A34" s="6"/>
      <c r="B34" s="6"/>
      <c r="C34" s="6"/>
      <c r="D34" s="6" t="s">
        <v>91</v>
      </c>
      <c r="E34" s="3" t="s">
        <v>92</v>
      </c>
      <c r="F34" s="6">
        <f t="shared" si="5"/>
        <v>0</v>
      </c>
      <c r="G34" s="6">
        <f t="shared" si="6"/>
        <v>2</v>
      </c>
      <c r="H34" s="6">
        <f t="shared" si="7"/>
        <v>60</v>
      </c>
      <c r="I34" s="6">
        <f t="shared" si="8"/>
        <v>30</v>
      </c>
      <c r="J34" s="6">
        <f t="shared" si="9"/>
        <v>30</v>
      </c>
      <c r="K34" s="6">
        <f t="shared" si="10"/>
        <v>0</v>
      </c>
      <c r="L34" s="6">
        <f t="shared" si="11"/>
        <v>0</v>
      </c>
      <c r="M34" s="6">
        <f t="shared" si="12"/>
        <v>0</v>
      </c>
      <c r="N34" s="6">
        <f t="shared" si="13"/>
        <v>0</v>
      </c>
      <c r="O34" s="6">
        <f t="shared" si="14"/>
        <v>0</v>
      </c>
      <c r="P34" s="7">
        <f t="shared" si="15"/>
        <v>5</v>
      </c>
      <c r="Q34" s="7">
        <f t="shared" si="16"/>
        <v>0</v>
      </c>
      <c r="R34" s="7">
        <v>2.4</v>
      </c>
      <c r="S34" s="11">
        <v>30</v>
      </c>
      <c r="T34" s="10" t="s">
        <v>59</v>
      </c>
      <c r="U34" s="11">
        <v>30</v>
      </c>
      <c r="V34" s="10" t="s">
        <v>59</v>
      </c>
      <c r="W34" s="11"/>
      <c r="X34" s="10"/>
      <c r="Y34" s="11"/>
      <c r="Z34" s="10"/>
      <c r="AA34" s="7">
        <v>5</v>
      </c>
      <c r="AB34" s="11"/>
      <c r="AC34" s="10"/>
      <c r="AD34" s="11"/>
      <c r="AE34" s="10"/>
      <c r="AF34" s="11"/>
      <c r="AG34" s="10"/>
      <c r="AH34" s="7"/>
      <c r="AI34" s="7">
        <f t="shared" si="17"/>
        <v>5</v>
      </c>
      <c r="AJ34" s="11"/>
      <c r="AK34" s="10"/>
      <c r="AL34" s="11"/>
      <c r="AM34" s="10"/>
      <c r="AN34" s="11"/>
      <c r="AO34" s="10"/>
      <c r="AP34" s="11"/>
      <c r="AQ34" s="10"/>
      <c r="AR34" s="7"/>
      <c r="AS34" s="11"/>
      <c r="AT34" s="10"/>
      <c r="AU34" s="11"/>
      <c r="AV34" s="10"/>
      <c r="AW34" s="11"/>
      <c r="AX34" s="10"/>
      <c r="AY34" s="7"/>
      <c r="AZ34" s="7">
        <f t="shared" si="18"/>
        <v>0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19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0"/>
        <v>0</v>
      </c>
      <c r="CI34" s="11"/>
      <c r="CJ34" s="10"/>
      <c r="CK34" s="11"/>
      <c r="CL34" s="10"/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7"/>
      <c r="CY34" s="7">
        <f t="shared" si="21"/>
        <v>0</v>
      </c>
      <c r="CZ34" s="11"/>
      <c r="DA34" s="10"/>
      <c r="DB34" s="11"/>
      <c r="DC34" s="10"/>
      <c r="DD34" s="11"/>
      <c r="DE34" s="10"/>
      <c r="DF34" s="11"/>
      <c r="DG34" s="10"/>
      <c r="DH34" s="7"/>
      <c r="DI34" s="11"/>
      <c r="DJ34" s="10"/>
      <c r="DK34" s="11"/>
      <c r="DL34" s="10"/>
      <c r="DM34" s="11"/>
      <c r="DN34" s="10"/>
      <c r="DO34" s="7"/>
      <c r="DP34" s="7">
        <f t="shared" si="22"/>
        <v>0</v>
      </c>
      <c r="DQ34" s="11"/>
      <c r="DR34" s="10"/>
      <c r="DS34" s="11"/>
      <c r="DT34" s="10"/>
      <c r="DU34" s="11"/>
      <c r="DV34" s="10"/>
      <c r="DW34" s="11"/>
      <c r="DX34" s="10"/>
      <c r="DY34" s="7"/>
      <c r="DZ34" s="11"/>
      <c r="EA34" s="10"/>
      <c r="EB34" s="11"/>
      <c r="EC34" s="10"/>
      <c r="ED34" s="11"/>
      <c r="EE34" s="10"/>
      <c r="EF34" s="7"/>
      <c r="EG34" s="7">
        <f t="shared" si="23"/>
        <v>0</v>
      </c>
      <c r="EH34" s="11"/>
      <c r="EI34" s="10"/>
      <c r="EJ34" s="11"/>
      <c r="EK34" s="10"/>
      <c r="EL34" s="11"/>
      <c r="EM34" s="10"/>
      <c r="EN34" s="11"/>
      <c r="EO34" s="10"/>
      <c r="EP34" s="7"/>
      <c r="EQ34" s="11"/>
      <c r="ER34" s="10"/>
      <c r="ES34" s="11"/>
      <c r="ET34" s="10"/>
      <c r="EU34" s="11"/>
      <c r="EV34" s="10"/>
      <c r="EW34" s="7"/>
      <c r="EX34" s="7">
        <f t="shared" si="24"/>
        <v>0</v>
      </c>
    </row>
    <row r="35" spans="1:154" ht="12">
      <c r="A35" s="6"/>
      <c r="B35" s="6"/>
      <c r="C35" s="6"/>
      <c r="D35" s="6" t="s">
        <v>93</v>
      </c>
      <c r="E35" s="3" t="s">
        <v>94</v>
      </c>
      <c r="F35" s="6">
        <f t="shared" si="5"/>
        <v>0</v>
      </c>
      <c r="G35" s="6">
        <f t="shared" si="6"/>
        <v>2</v>
      </c>
      <c r="H35" s="6">
        <f t="shared" si="7"/>
        <v>30</v>
      </c>
      <c r="I35" s="6">
        <f t="shared" si="8"/>
        <v>15</v>
      </c>
      <c r="J35" s="6">
        <f t="shared" si="9"/>
        <v>15</v>
      </c>
      <c r="K35" s="6">
        <f t="shared" si="10"/>
        <v>0</v>
      </c>
      <c r="L35" s="6">
        <f t="shared" si="11"/>
        <v>0</v>
      </c>
      <c r="M35" s="6">
        <f t="shared" si="12"/>
        <v>0</v>
      </c>
      <c r="N35" s="6">
        <f t="shared" si="13"/>
        <v>0</v>
      </c>
      <c r="O35" s="6">
        <f t="shared" si="14"/>
        <v>0</v>
      </c>
      <c r="P35" s="7">
        <f t="shared" si="15"/>
        <v>2</v>
      </c>
      <c r="Q35" s="7">
        <f t="shared" si="16"/>
        <v>0</v>
      </c>
      <c r="R35" s="7">
        <v>1.2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7"/>
        <v>0</v>
      </c>
      <c r="AJ35" s="11"/>
      <c r="AK35" s="10"/>
      <c r="AL35" s="11"/>
      <c r="AM35" s="10"/>
      <c r="AN35" s="11"/>
      <c r="AO35" s="10"/>
      <c r="AP35" s="11"/>
      <c r="AQ35" s="10"/>
      <c r="AR35" s="7"/>
      <c r="AS35" s="11"/>
      <c r="AT35" s="10"/>
      <c r="AU35" s="11"/>
      <c r="AV35" s="10"/>
      <c r="AW35" s="11"/>
      <c r="AX35" s="10"/>
      <c r="AY35" s="7"/>
      <c r="AZ35" s="7">
        <f t="shared" si="18"/>
        <v>0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19"/>
        <v>0</v>
      </c>
      <c r="BR35" s="11">
        <v>15</v>
      </c>
      <c r="BS35" s="10" t="s">
        <v>59</v>
      </c>
      <c r="BT35" s="11">
        <v>15</v>
      </c>
      <c r="BU35" s="10" t="s">
        <v>59</v>
      </c>
      <c r="BV35" s="11"/>
      <c r="BW35" s="10"/>
      <c r="BX35" s="11"/>
      <c r="BY35" s="10"/>
      <c r="BZ35" s="7">
        <v>2</v>
      </c>
      <c r="CA35" s="11"/>
      <c r="CB35" s="10"/>
      <c r="CC35" s="11"/>
      <c r="CD35" s="10"/>
      <c r="CE35" s="11"/>
      <c r="CF35" s="10"/>
      <c r="CG35" s="7"/>
      <c r="CH35" s="7">
        <f t="shared" si="20"/>
        <v>2</v>
      </c>
      <c r="CI35" s="11"/>
      <c r="CJ35" s="10"/>
      <c r="CK35" s="11"/>
      <c r="CL35" s="10"/>
      <c r="CM35" s="11"/>
      <c r="CN35" s="10"/>
      <c r="CO35" s="11"/>
      <c r="CP35" s="10"/>
      <c r="CQ35" s="7"/>
      <c r="CR35" s="11"/>
      <c r="CS35" s="10"/>
      <c r="CT35" s="11"/>
      <c r="CU35" s="10"/>
      <c r="CV35" s="11"/>
      <c r="CW35" s="10"/>
      <c r="CX35" s="7"/>
      <c r="CY35" s="7">
        <f t="shared" si="21"/>
        <v>0</v>
      </c>
      <c r="CZ35" s="11"/>
      <c r="DA35" s="10"/>
      <c r="DB35" s="11"/>
      <c r="DC35" s="10"/>
      <c r="DD35" s="11"/>
      <c r="DE35" s="10"/>
      <c r="DF35" s="11"/>
      <c r="DG35" s="10"/>
      <c r="DH35" s="7"/>
      <c r="DI35" s="11"/>
      <c r="DJ35" s="10"/>
      <c r="DK35" s="11"/>
      <c r="DL35" s="10"/>
      <c r="DM35" s="11"/>
      <c r="DN35" s="10"/>
      <c r="DO35" s="7"/>
      <c r="DP35" s="7">
        <f t="shared" si="22"/>
        <v>0</v>
      </c>
      <c r="DQ35" s="11"/>
      <c r="DR35" s="10"/>
      <c r="DS35" s="11"/>
      <c r="DT35" s="10"/>
      <c r="DU35" s="11"/>
      <c r="DV35" s="10"/>
      <c r="DW35" s="11"/>
      <c r="DX35" s="10"/>
      <c r="DY35" s="7"/>
      <c r="DZ35" s="11"/>
      <c r="EA35" s="10"/>
      <c r="EB35" s="11"/>
      <c r="EC35" s="10"/>
      <c r="ED35" s="11"/>
      <c r="EE35" s="10"/>
      <c r="EF35" s="7"/>
      <c r="EG35" s="7">
        <f t="shared" si="23"/>
        <v>0</v>
      </c>
      <c r="EH35" s="11"/>
      <c r="EI35" s="10"/>
      <c r="EJ35" s="11"/>
      <c r="EK35" s="10"/>
      <c r="EL35" s="11"/>
      <c r="EM35" s="10"/>
      <c r="EN35" s="11"/>
      <c r="EO35" s="10"/>
      <c r="EP35" s="7"/>
      <c r="EQ35" s="11"/>
      <c r="ER35" s="10"/>
      <c r="ES35" s="11"/>
      <c r="ET35" s="10"/>
      <c r="EU35" s="11"/>
      <c r="EV35" s="10"/>
      <c r="EW35" s="7"/>
      <c r="EX35" s="7">
        <f t="shared" si="24"/>
        <v>0</v>
      </c>
    </row>
    <row r="36" spans="1:154" ht="12">
      <c r="A36" s="6"/>
      <c r="B36" s="6"/>
      <c r="C36" s="6"/>
      <c r="D36" s="6" t="s">
        <v>95</v>
      </c>
      <c r="E36" s="3" t="s">
        <v>96</v>
      </c>
      <c r="F36" s="6">
        <f t="shared" si="5"/>
        <v>1</v>
      </c>
      <c r="G36" s="6">
        <f t="shared" si="6"/>
        <v>1</v>
      </c>
      <c r="H36" s="6">
        <f t="shared" si="7"/>
        <v>75</v>
      </c>
      <c r="I36" s="6">
        <f t="shared" si="8"/>
        <v>30</v>
      </c>
      <c r="J36" s="6">
        <f t="shared" si="9"/>
        <v>0</v>
      </c>
      <c r="K36" s="6">
        <f t="shared" si="10"/>
        <v>0</v>
      </c>
      <c r="L36" s="6">
        <f t="shared" si="11"/>
        <v>0</v>
      </c>
      <c r="M36" s="6">
        <f t="shared" si="12"/>
        <v>45</v>
      </c>
      <c r="N36" s="6">
        <f t="shared" si="13"/>
        <v>0</v>
      </c>
      <c r="O36" s="6">
        <f t="shared" si="14"/>
        <v>0</v>
      </c>
      <c r="P36" s="7">
        <f t="shared" si="15"/>
        <v>6</v>
      </c>
      <c r="Q36" s="7">
        <f t="shared" si="16"/>
        <v>3</v>
      </c>
      <c r="R36" s="7">
        <v>3.1</v>
      </c>
      <c r="S36" s="11">
        <v>30</v>
      </c>
      <c r="T36" s="10" t="s">
        <v>63</v>
      </c>
      <c r="U36" s="11"/>
      <c r="V36" s="10"/>
      <c r="W36" s="11"/>
      <c r="X36" s="10"/>
      <c r="Y36" s="11"/>
      <c r="Z36" s="10"/>
      <c r="AA36" s="7">
        <v>3</v>
      </c>
      <c r="AB36" s="11">
        <v>45</v>
      </c>
      <c r="AC36" s="10" t="s">
        <v>59</v>
      </c>
      <c r="AD36" s="11"/>
      <c r="AE36" s="10"/>
      <c r="AF36" s="11"/>
      <c r="AG36" s="10"/>
      <c r="AH36" s="7">
        <v>3</v>
      </c>
      <c r="AI36" s="7">
        <f t="shared" si="17"/>
        <v>6</v>
      </c>
      <c r="AJ36" s="11"/>
      <c r="AK36" s="10"/>
      <c r="AL36" s="11"/>
      <c r="AM36" s="10"/>
      <c r="AN36" s="11"/>
      <c r="AO36" s="10"/>
      <c r="AP36" s="11"/>
      <c r="AQ36" s="10"/>
      <c r="AR36" s="7"/>
      <c r="AS36" s="11"/>
      <c r="AT36" s="10"/>
      <c r="AU36" s="11"/>
      <c r="AV36" s="10"/>
      <c r="AW36" s="11"/>
      <c r="AX36" s="10"/>
      <c r="AY36" s="7"/>
      <c r="AZ36" s="7">
        <f t="shared" si="18"/>
        <v>0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19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0"/>
        <v>0</v>
      </c>
      <c r="CI36" s="11"/>
      <c r="CJ36" s="10"/>
      <c r="CK36" s="11"/>
      <c r="CL36" s="10"/>
      <c r="CM36" s="11"/>
      <c r="CN36" s="10"/>
      <c r="CO36" s="11"/>
      <c r="CP36" s="10"/>
      <c r="CQ36" s="7"/>
      <c r="CR36" s="11"/>
      <c r="CS36" s="10"/>
      <c r="CT36" s="11"/>
      <c r="CU36" s="10"/>
      <c r="CV36" s="11"/>
      <c r="CW36" s="10"/>
      <c r="CX36" s="7"/>
      <c r="CY36" s="7">
        <f t="shared" si="21"/>
        <v>0</v>
      </c>
      <c r="CZ36" s="11"/>
      <c r="DA36" s="10"/>
      <c r="DB36" s="11"/>
      <c r="DC36" s="10"/>
      <c r="DD36" s="11"/>
      <c r="DE36" s="10"/>
      <c r="DF36" s="11"/>
      <c r="DG36" s="10"/>
      <c r="DH36" s="7"/>
      <c r="DI36" s="11"/>
      <c r="DJ36" s="10"/>
      <c r="DK36" s="11"/>
      <c r="DL36" s="10"/>
      <c r="DM36" s="11"/>
      <c r="DN36" s="10"/>
      <c r="DO36" s="7"/>
      <c r="DP36" s="7">
        <f t="shared" si="22"/>
        <v>0</v>
      </c>
      <c r="DQ36" s="11"/>
      <c r="DR36" s="10"/>
      <c r="DS36" s="11"/>
      <c r="DT36" s="10"/>
      <c r="DU36" s="11"/>
      <c r="DV36" s="10"/>
      <c r="DW36" s="11"/>
      <c r="DX36" s="10"/>
      <c r="DY36" s="7"/>
      <c r="DZ36" s="11"/>
      <c r="EA36" s="10"/>
      <c r="EB36" s="11"/>
      <c r="EC36" s="10"/>
      <c r="ED36" s="11"/>
      <c r="EE36" s="10"/>
      <c r="EF36" s="7"/>
      <c r="EG36" s="7">
        <f t="shared" si="23"/>
        <v>0</v>
      </c>
      <c r="EH36" s="11"/>
      <c r="EI36" s="10"/>
      <c r="EJ36" s="11"/>
      <c r="EK36" s="10"/>
      <c r="EL36" s="11"/>
      <c r="EM36" s="10"/>
      <c r="EN36" s="11"/>
      <c r="EO36" s="10"/>
      <c r="EP36" s="7"/>
      <c r="EQ36" s="11"/>
      <c r="ER36" s="10"/>
      <c r="ES36" s="11"/>
      <c r="ET36" s="10"/>
      <c r="EU36" s="11"/>
      <c r="EV36" s="10"/>
      <c r="EW36" s="7"/>
      <c r="EX36" s="7">
        <f t="shared" si="24"/>
        <v>0</v>
      </c>
    </row>
    <row r="37" spans="1:154" ht="12">
      <c r="A37" s="6"/>
      <c r="B37" s="6"/>
      <c r="C37" s="6"/>
      <c r="D37" s="6" t="s">
        <v>97</v>
      </c>
      <c r="E37" s="3" t="s">
        <v>98</v>
      </c>
      <c r="F37" s="6">
        <f t="shared" si="5"/>
        <v>1</v>
      </c>
      <c r="G37" s="6">
        <f t="shared" si="6"/>
        <v>1</v>
      </c>
      <c r="H37" s="6">
        <f t="shared" si="7"/>
        <v>45</v>
      </c>
      <c r="I37" s="6">
        <f t="shared" si="8"/>
        <v>15</v>
      </c>
      <c r="J37" s="6">
        <f t="shared" si="9"/>
        <v>0</v>
      </c>
      <c r="K37" s="6">
        <f t="shared" si="10"/>
        <v>0</v>
      </c>
      <c r="L37" s="6">
        <f t="shared" si="11"/>
        <v>0</v>
      </c>
      <c r="M37" s="6">
        <f t="shared" si="12"/>
        <v>30</v>
      </c>
      <c r="N37" s="6">
        <f t="shared" si="13"/>
        <v>0</v>
      </c>
      <c r="O37" s="6">
        <f t="shared" si="14"/>
        <v>0</v>
      </c>
      <c r="P37" s="7">
        <f t="shared" si="15"/>
        <v>4</v>
      </c>
      <c r="Q37" s="7">
        <f t="shared" si="16"/>
        <v>2</v>
      </c>
      <c r="R37" s="7">
        <v>1.9</v>
      </c>
      <c r="S37" s="11"/>
      <c r="T37" s="10"/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7"/>
      <c r="AI37" s="7">
        <f t="shared" si="17"/>
        <v>0</v>
      </c>
      <c r="AJ37" s="11">
        <v>15</v>
      </c>
      <c r="AK37" s="10" t="s">
        <v>63</v>
      </c>
      <c r="AL37" s="11"/>
      <c r="AM37" s="10"/>
      <c r="AN37" s="11"/>
      <c r="AO37" s="10"/>
      <c r="AP37" s="11"/>
      <c r="AQ37" s="10"/>
      <c r="AR37" s="7">
        <v>2</v>
      </c>
      <c r="AS37" s="11">
        <v>30</v>
      </c>
      <c r="AT37" s="10" t="s">
        <v>59</v>
      </c>
      <c r="AU37" s="11"/>
      <c r="AV37" s="10"/>
      <c r="AW37" s="11"/>
      <c r="AX37" s="10"/>
      <c r="AY37" s="7">
        <v>2</v>
      </c>
      <c r="AZ37" s="7">
        <f t="shared" si="18"/>
        <v>4</v>
      </c>
      <c r="BA37" s="11"/>
      <c r="BB37" s="10"/>
      <c r="BC37" s="11"/>
      <c r="BD37" s="10"/>
      <c r="BE37" s="11"/>
      <c r="BF37" s="10"/>
      <c r="BG37" s="11"/>
      <c r="BH37" s="10"/>
      <c r="BI37" s="7"/>
      <c r="BJ37" s="11"/>
      <c r="BK37" s="10"/>
      <c r="BL37" s="11"/>
      <c r="BM37" s="10"/>
      <c r="BN37" s="11"/>
      <c r="BO37" s="10"/>
      <c r="BP37" s="7"/>
      <c r="BQ37" s="7">
        <f t="shared" si="19"/>
        <v>0</v>
      </c>
      <c r="BR37" s="11"/>
      <c r="BS37" s="10"/>
      <c r="BT37" s="11"/>
      <c r="BU37" s="10"/>
      <c r="BV37" s="11"/>
      <c r="BW37" s="10"/>
      <c r="BX37" s="11"/>
      <c r="BY37" s="10"/>
      <c r="BZ37" s="7"/>
      <c r="CA37" s="11"/>
      <c r="CB37" s="10"/>
      <c r="CC37" s="11"/>
      <c r="CD37" s="10"/>
      <c r="CE37" s="11"/>
      <c r="CF37" s="10"/>
      <c r="CG37" s="7"/>
      <c r="CH37" s="7">
        <f t="shared" si="20"/>
        <v>0</v>
      </c>
      <c r="CI37" s="11"/>
      <c r="CJ37" s="10"/>
      <c r="CK37" s="11"/>
      <c r="CL37" s="10"/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7"/>
      <c r="CY37" s="7">
        <f t="shared" si="21"/>
        <v>0</v>
      </c>
      <c r="CZ37" s="11"/>
      <c r="DA37" s="10"/>
      <c r="DB37" s="11"/>
      <c r="DC37" s="10"/>
      <c r="DD37" s="11"/>
      <c r="DE37" s="10"/>
      <c r="DF37" s="11"/>
      <c r="DG37" s="10"/>
      <c r="DH37" s="7"/>
      <c r="DI37" s="11"/>
      <c r="DJ37" s="10"/>
      <c r="DK37" s="11"/>
      <c r="DL37" s="10"/>
      <c r="DM37" s="11"/>
      <c r="DN37" s="10"/>
      <c r="DO37" s="7"/>
      <c r="DP37" s="7">
        <f t="shared" si="22"/>
        <v>0</v>
      </c>
      <c r="DQ37" s="11"/>
      <c r="DR37" s="10"/>
      <c r="DS37" s="11"/>
      <c r="DT37" s="10"/>
      <c r="DU37" s="11"/>
      <c r="DV37" s="10"/>
      <c r="DW37" s="11"/>
      <c r="DX37" s="10"/>
      <c r="DY37" s="7"/>
      <c r="DZ37" s="11"/>
      <c r="EA37" s="10"/>
      <c r="EB37" s="11"/>
      <c r="EC37" s="10"/>
      <c r="ED37" s="11"/>
      <c r="EE37" s="10"/>
      <c r="EF37" s="7"/>
      <c r="EG37" s="7">
        <f t="shared" si="23"/>
        <v>0</v>
      </c>
      <c r="EH37" s="11"/>
      <c r="EI37" s="10"/>
      <c r="EJ37" s="11"/>
      <c r="EK37" s="10"/>
      <c r="EL37" s="11"/>
      <c r="EM37" s="10"/>
      <c r="EN37" s="11"/>
      <c r="EO37" s="10"/>
      <c r="EP37" s="7"/>
      <c r="EQ37" s="11"/>
      <c r="ER37" s="10"/>
      <c r="ES37" s="11"/>
      <c r="ET37" s="10"/>
      <c r="EU37" s="11"/>
      <c r="EV37" s="10"/>
      <c r="EW37" s="7"/>
      <c r="EX37" s="7">
        <f t="shared" si="24"/>
        <v>0</v>
      </c>
    </row>
    <row r="38" spans="1:154" ht="12">
      <c r="A38" s="6"/>
      <c r="B38" s="6"/>
      <c r="C38" s="6"/>
      <c r="D38" s="6" t="s">
        <v>99</v>
      </c>
      <c r="E38" s="3" t="s">
        <v>100</v>
      </c>
      <c r="F38" s="6">
        <f t="shared" si="5"/>
        <v>1</v>
      </c>
      <c r="G38" s="6">
        <f t="shared" si="6"/>
        <v>1</v>
      </c>
      <c r="H38" s="6">
        <f t="shared" si="7"/>
        <v>75</v>
      </c>
      <c r="I38" s="6">
        <f t="shared" si="8"/>
        <v>30</v>
      </c>
      <c r="J38" s="6">
        <f t="shared" si="9"/>
        <v>0</v>
      </c>
      <c r="K38" s="6">
        <f t="shared" si="10"/>
        <v>0</v>
      </c>
      <c r="L38" s="6">
        <f t="shared" si="11"/>
        <v>0</v>
      </c>
      <c r="M38" s="6">
        <f t="shared" si="12"/>
        <v>45</v>
      </c>
      <c r="N38" s="6">
        <f t="shared" si="13"/>
        <v>0</v>
      </c>
      <c r="O38" s="6">
        <f t="shared" si="14"/>
        <v>0</v>
      </c>
      <c r="P38" s="7">
        <f t="shared" si="15"/>
        <v>4</v>
      </c>
      <c r="Q38" s="7">
        <f t="shared" si="16"/>
        <v>2</v>
      </c>
      <c r="R38" s="7">
        <v>3.1</v>
      </c>
      <c r="S38" s="11"/>
      <c r="T38" s="10"/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7"/>
      <c r="AI38" s="7">
        <f t="shared" si="17"/>
        <v>0</v>
      </c>
      <c r="AJ38" s="11">
        <v>30</v>
      </c>
      <c r="AK38" s="10" t="s">
        <v>63</v>
      </c>
      <c r="AL38" s="11"/>
      <c r="AM38" s="10"/>
      <c r="AN38" s="11"/>
      <c r="AO38" s="10"/>
      <c r="AP38" s="11"/>
      <c r="AQ38" s="10"/>
      <c r="AR38" s="7">
        <v>2</v>
      </c>
      <c r="AS38" s="11">
        <v>45</v>
      </c>
      <c r="AT38" s="10" t="s">
        <v>59</v>
      </c>
      <c r="AU38" s="11"/>
      <c r="AV38" s="10"/>
      <c r="AW38" s="11"/>
      <c r="AX38" s="10"/>
      <c r="AY38" s="7">
        <v>2</v>
      </c>
      <c r="AZ38" s="7">
        <f t="shared" si="18"/>
        <v>4</v>
      </c>
      <c r="BA38" s="11"/>
      <c r="BB38" s="10"/>
      <c r="BC38" s="11"/>
      <c r="BD38" s="10"/>
      <c r="BE38" s="11"/>
      <c r="BF38" s="10"/>
      <c r="BG38" s="11"/>
      <c r="BH38" s="10"/>
      <c r="BI38" s="7"/>
      <c r="BJ38" s="11"/>
      <c r="BK38" s="10"/>
      <c r="BL38" s="11"/>
      <c r="BM38" s="10"/>
      <c r="BN38" s="11"/>
      <c r="BO38" s="10"/>
      <c r="BP38" s="7"/>
      <c r="BQ38" s="7">
        <f t="shared" si="19"/>
        <v>0</v>
      </c>
      <c r="BR38" s="11"/>
      <c r="BS38" s="10"/>
      <c r="BT38" s="11"/>
      <c r="BU38" s="10"/>
      <c r="BV38" s="11"/>
      <c r="BW38" s="10"/>
      <c r="BX38" s="11"/>
      <c r="BY38" s="10"/>
      <c r="BZ38" s="7"/>
      <c r="CA38" s="11"/>
      <c r="CB38" s="10"/>
      <c r="CC38" s="11"/>
      <c r="CD38" s="10"/>
      <c r="CE38" s="11"/>
      <c r="CF38" s="10"/>
      <c r="CG38" s="7"/>
      <c r="CH38" s="7">
        <f t="shared" si="20"/>
        <v>0</v>
      </c>
      <c r="CI38" s="11"/>
      <c r="CJ38" s="10"/>
      <c r="CK38" s="11"/>
      <c r="CL38" s="10"/>
      <c r="CM38" s="11"/>
      <c r="CN38" s="10"/>
      <c r="CO38" s="11"/>
      <c r="CP38" s="10"/>
      <c r="CQ38" s="7"/>
      <c r="CR38" s="11"/>
      <c r="CS38" s="10"/>
      <c r="CT38" s="11"/>
      <c r="CU38" s="10"/>
      <c r="CV38" s="11"/>
      <c r="CW38" s="10"/>
      <c r="CX38" s="7"/>
      <c r="CY38" s="7">
        <f t="shared" si="21"/>
        <v>0</v>
      </c>
      <c r="CZ38" s="11"/>
      <c r="DA38" s="10"/>
      <c r="DB38" s="11"/>
      <c r="DC38" s="10"/>
      <c r="DD38" s="11"/>
      <c r="DE38" s="10"/>
      <c r="DF38" s="11"/>
      <c r="DG38" s="10"/>
      <c r="DH38" s="7"/>
      <c r="DI38" s="11"/>
      <c r="DJ38" s="10"/>
      <c r="DK38" s="11"/>
      <c r="DL38" s="10"/>
      <c r="DM38" s="11"/>
      <c r="DN38" s="10"/>
      <c r="DO38" s="7"/>
      <c r="DP38" s="7">
        <f t="shared" si="22"/>
        <v>0</v>
      </c>
      <c r="DQ38" s="11"/>
      <c r="DR38" s="10"/>
      <c r="DS38" s="11"/>
      <c r="DT38" s="10"/>
      <c r="DU38" s="11"/>
      <c r="DV38" s="10"/>
      <c r="DW38" s="11"/>
      <c r="DX38" s="10"/>
      <c r="DY38" s="7"/>
      <c r="DZ38" s="11"/>
      <c r="EA38" s="10"/>
      <c r="EB38" s="11"/>
      <c r="EC38" s="10"/>
      <c r="ED38" s="11"/>
      <c r="EE38" s="10"/>
      <c r="EF38" s="7"/>
      <c r="EG38" s="7">
        <f t="shared" si="23"/>
        <v>0</v>
      </c>
      <c r="EH38" s="11"/>
      <c r="EI38" s="10"/>
      <c r="EJ38" s="11"/>
      <c r="EK38" s="10"/>
      <c r="EL38" s="11"/>
      <c r="EM38" s="10"/>
      <c r="EN38" s="11"/>
      <c r="EO38" s="10"/>
      <c r="EP38" s="7"/>
      <c r="EQ38" s="11"/>
      <c r="ER38" s="10"/>
      <c r="ES38" s="11"/>
      <c r="ET38" s="10"/>
      <c r="EU38" s="11"/>
      <c r="EV38" s="10"/>
      <c r="EW38" s="7"/>
      <c r="EX38" s="7">
        <f t="shared" si="24"/>
        <v>0</v>
      </c>
    </row>
    <row r="39" spans="1:154" ht="15.75" customHeight="1">
      <c r="A39" s="6"/>
      <c r="B39" s="6"/>
      <c r="C39" s="6"/>
      <c r="D39" s="6"/>
      <c r="E39" s="6" t="s">
        <v>69</v>
      </c>
      <c r="F39" s="6">
        <f aca="true" t="shared" si="25" ref="F39:AK39">SUM(F24:F38)</f>
        <v>8</v>
      </c>
      <c r="G39" s="6">
        <f t="shared" si="25"/>
        <v>21</v>
      </c>
      <c r="H39" s="6">
        <f t="shared" si="25"/>
        <v>885</v>
      </c>
      <c r="I39" s="6">
        <f t="shared" si="25"/>
        <v>420</v>
      </c>
      <c r="J39" s="6">
        <f t="shared" si="25"/>
        <v>75</v>
      </c>
      <c r="K39" s="6">
        <f t="shared" si="25"/>
        <v>0</v>
      </c>
      <c r="L39" s="6">
        <f t="shared" si="25"/>
        <v>0</v>
      </c>
      <c r="M39" s="6">
        <f t="shared" si="25"/>
        <v>390</v>
      </c>
      <c r="N39" s="6">
        <f t="shared" si="25"/>
        <v>0</v>
      </c>
      <c r="O39" s="6">
        <f t="shared" si="25"/>
        <v>0</v>
      </c>
      <c r="P39" s="7">
        <f t="shared" si="25"/>
        <v>65</v>
      </c>
      <c r="Q39" s="7">
        <f t="shared" si="25"/>
        <v>27</v>
      </c>
      <c r="R39" s="7">
        <f t="shared" si="25"/>
        <v>36.900000000000006</v>
      </c>
      <c r="S39" s="11">
        <f t="shared" si="25"/>
        <v>150</v>
      </c>
      <c r="T39" s="10">
        <f t="shared" si="25"/>
        <v>0</v>
      </c>
      <c r="U39" s="11">
        <f t="shared" si="25"/>
        <v>60</v>
      </c>
      <c r="V39" s="10">
        <f t="shared" si="25"/>
        <v>0</v>
      </c>
      <c r="W39" s="11">
        <f t="shared" si="25"/>
        <v>0</v>
      </c>
      <c r="X39" s="10">
        <f t="shared" si="25"/>
        <v>0</v>
      </c>
      <c r="Y39" s="11">
        <f t="shared" si="25"/>
        <v>0</v>
      </c>
      <c r="Z39" s="10">
        <f t="shared" si="25"/>
        <v>0</v>
      </c>
      <c r="AA39" s="7">
        <f t="shared" si="25"/>
        <v>18</v>
      </c>
      <c r="AB39" s="11">
        <f t="shared" si="25"/>
        <v>120</v>
      </c>
      <c r="AC39" s="10">
        <f t="shared" si="25"/>
        <v>0</v>
      </c>
      <c r="AD39" s="11">
        <f t="shared" si="25"/>
        <v>0</v>
      </c>
      <c r="AE39" s="10">
        <f t="shared" si="25"/>
        <v>0</v>
      </c>
      <c r="AF39" s="11">
        <f t="shared" si="25"/>
        <v>0</v>
      </c>
      <c r="AG39" s="10">
        <f t="shared" si="25"/>
        <v>0</v>
      </c>
      <c r="AH39" s="7">
        <f t="shared" si="25"/>
        <v>8</v>
      </c>
      <c r="AI39" s="7">
        <f t="shared" si="25"/>
        <v>26</v>
      </c>
      <c r="AJ39" s="11">
        <f t="shared" si="25"/>
        <v>195</v>
      </c>
      <c r="AK39" s="10">
        <f t="shared" si="25"/>
        <v>0</v>
      </c>
      <c r="AL39" s="11">
        <f aca="true" t="shared" si="26" ref="AL39:BQ39">SUM(AL24:AL38)</f>
        <v>0</v>
      </c>
      <c r="AM39" s="10">
        <f t="shared" si="26"/>
        <v>0</v>
      </c>
      <c r="AN39" s="11">
        <f t="shared" si="26"/>
        <v>0</v>
      </c>
      <c r="AO39" s="10">
        <f t="shared" si="26"/>
        <v>0</v>
      </c>
      <c r="AP39" s="11">
        <f t="shared" si="26"/>
        <v>0</v>
      </c>
      <c r="AQ39" s="10">
        <f t="shared" si="26"/>
        <v>0</v>
      </c>
      <c r="AR39" s="7">
        <f t="shared" si="26"/>
        <v>14</v>
      </c>
      <c r="AS39" s="11">
        <f t="shared" si="26"/>
        <v>210</v>
      </c>
      <c r="AT39" s="10">
        <f t="shared" si="26"/>
        <v>0</v>
      </c>
      <c r="AU39" s="11">
        <f t="shared" si="26"/>
        <v>0</v>
      </c>
      <c r="AV39" s="10">
        <f t="shared" si="26"/>
        <v>0</v>
      </c>
      <c r="AW39" s="11">
        <f t="shared" si="26"/>
        <v>0</v>
      </c>
      <c r="AX39" s="10">
        <f t="shared" si="26"/>
        <v>0</v>
      </c>
      <c r="AY39" s="7">
        <f t="shared" si="26"/>
        <v>13</v>
      </c>
      <c r="AZ39" s="7">
        <f t="shared" si="26"/>
        <v>27</v>
      </c>
      <c r="BA39" s="11">
        <f t="shared" si="26"/>
        <v>60</v>
      </c>
      <c r="BB39" s="10">
        <f t="shared" si="26"/>
        <v>0</v>
      </c>
      <c r="BC39" s="11">
        <f t="shared" si="26"/>
        <v>0</v>
      </c>
      <c r="BD39" s="10">
        <f t="shared" si="26"/>
        <v>0</v>
      </c>
      <c r="BE39" s="11">
        <f t="shared" si="26"/>
        <v>0</v>
      </c>
      <c r="BF39" s="10">
        <f t="shared" si="26"/>
        <v>0</v>
      </c>
      <c r="BG39" s="11">
        <f t="shared" si="26"/>
        <v>0</v>
      </c>
      <c r="BH39" s="10">
        <f t="shared" si="26"/>
        <v>0</v>
      </c>
      <c r="BI39" s="7">
        <f t="shared" si="26"/>
        <v>4</v>
      </c>
      <c r="BJ39" s="11">
        <f t="shared" si="26"/>
        <v>60</v>
      </c>
      <c r="BK39" s="10">
        <f t="shared" si="26"/>
        <v>0</v>
      </c>
      <c r="BL39" s="11">
        <f t="shared" si="26"/>
        <v>0</v>
      </c>
      <c r="BM39" s="10">
        <f t="shared" si="26"/>
        <v>0</v>
      </c>
      <c r="BN39" s="11">
        <f t="shared" si="26"/>
        <v>0</v>
      </c>
      <c r="BO39" s="10">
        <f t="shared" si="26"/>
        <v>0</v>
      </c>
      <c r="BP39" s="7">
        <f t="shared" si="26"/>
        <v>6</v>
      </c>
      <c r="BQ39" s="7">
        <f t="shared" si="26"/>
        <v>10</v>
      </c>
      <c r="BR39" s="11">
        <f aca="true" t="shared" si="27" ref="BR39:CW39">SUM(BR24:BR38)</f>
        <v>15</v>
      </c>
      <c r="BS39" s="10">
        <f t="shared" si="27"/>
        <v>0</v>
      </c>
      <c r="BT39" s="11">
        <f t="shared" si="27"/>
        <v>15</v>
      </c>
      <c r="BU39" s="10">
        <f t="shared" si="27"/>
        <v>0</v>
      </c>
      <c r="BV39" s="11">
        <f t="shared" si="27"/>
        <v>0</v>
      </c>
      <c r="BW39" s="10">
        <f t="shared" si="27"/>
        <v>0</v>
      </c>
      <c r="BX39" s="11">
        <f t="shared" si="27"/>
        <v>0</v>
      </c>
      <c r="BY39" s="10">
        <f t="shared" si="27"/>
        <v>0</v>
      </c>
      <c r="BZ39" s="7">
        <f t="shared" si="27"/>
        <v>2</v>
      </c>
      <c r="CA39" s="11">
        <f t="shared" si="27"/>
        <v>0</v>
      </c>
      <c r="CB39" s="10">
        <f t="shared" si="27"/>
        <v>0</v>
      </c>
      <c r="CC39" s="11">
        <f t="shared" si="27"/>
        <v>0</v>
      </c>
      <c r="CD39" s="10">
        <f t="shared" si="27"/>
        <v>0</v>
      </c>
      <c r="CE39" s="11">
        <f t="shared" si="27"/>
        <v>0</v>
      </c>
      <c r="CF39" s="10">
        <f t="shared" si="27"/>
        <v>0</v>
      </c>
      <c r="CG39" s="7">
        <f t="shared" si="27"/>
        <v>0</v>
      </c>
      <c r="CH39" s="7">
        <f t="shared" si="27"/>
        <v>2</v>
      </c>
      <c r="CI39" s="11">
        <f t="shared" si="27"/>
        <v>0</v>
      </c>
      <c r="CJ39" s="10">
        <f t="shared" si="27"/>
        <v>0</v>
      </c>
      <c r="CK39" s="11">
        <f t="shared" si="27"/>
        <v>0</v>
      </c>
      <c r="CL39" s="10">
        <f t="shared" si="27"/>
        <v>0</v>
      </c>
      <c r="CM39" s="11">
        <f t="shared" si="27"/>
        <v>0</v>
      </c>
      <c r="CN39" s="10">
        <f t="shared" si="27"/>
        <v>0</v>
      </c>
      <c r="CO39" s="11">
        <f t="shared" si="27"/>
        <v>0</v>
      </c>
      <c r="CP39" s="10">
        <f t="shared" si="27"/>
        <v>0</v>
      </c>
      <c r="CQ39" s="7">
        <f t="shared" si="27"/>
        <v>0</v>
      </c>
      <c r="CR39" s="11">
        <f t="shared" si="27"/>
        <v>0</v>
      </c>
      <c r="CS39" s="10">
        <f t="shared" si="27"/>
        <v>0</v>
      </c>
      <c r="CT39" s="11">
        <f t="shared" si="27"/>
        <v>0</v>
      </c>
      <c r="CU39" s="10">
        <f t="shared" si="27"/>
        <v>0</v>
      </c>
      <c r="CV39" s="11">
        <f t="shared" si="27"/>
        <v>0</v>
      </c>
      <c r="CW39" s="10">
        <f t="shared" si="27"/>
        <v>0</v>
      </c>
      <c r="CX39" s="7">
        <f aca="true" t="shared" si="28" ref="CX39:EC39">SUM(CX24:CX38)</f>
        <v>0</v>
      </c>
      <c r="CY39" s="7">
        <f t="shared" si="28"/>
        <v>0</v>
      </c>
      <c r="CZ39" s="11">
        <f t="shared" si="28"/>
        <v>0</v>
      </c>
      <c r="DA39" s="10">
        <f t="shared" si="28"/>
        <v>0</v>
      </c>
      <c r="DB39" s="11">
        <f t="shared" si="28"/>
        <v>0</v>
      </c>
      <c r="DC39" s="10">
        <f t="shared" si="28"/>
        <v>0</v>
      </c>
      <c r="DD39" s="11">
        <f t="shared" si="28"/>
        <v>0</v>
      </c>
      <c r="DE39" s="10">
        <f t="shared" si="28"/>
        <v>0</v>
      </c>
      <c r="DF39" s="11">
        <f t="shared" si="28"/>
        <v>0</v>
      </c>
      <c r="DG39" s="10">
        <f t="shared" si="28"/>
        <v>0</v>
      </c>
      <c r="DH39" s="7">
        <f t="shared" si="28"/>
        <v>0</v>
      </c>
      <c r="DI39" s="11">
        <f t="shared" si="28"/>
        <v>0</v>
      </c>
      <c r="DJ39" s="10">
        <f t="shared" si="28"/>
        <v>0</v>
      </c>
      <c r="DK39" s="11">
        <f t="shared" si="28"/>
        <v>0</v>
      </c>
      <c r="DL39" s="10">
        <f t="shared" si="28"/>
        <v>0</v>
      </c>
      <c r="DM39" s="11">
        <f t="shared" si="28"/>
        <v>0</v>
      </c>
      <c r="DN39" s="10">
        <f t="shared" si="28"/>
        <v>0</v>
      </c>
      <c r="DO39" s="7">
        <f t="shared" si="28"/>
        <v>0</v>
      </c>
      <c r="DP39" s="7">
        <f t="shared" si="28"/>
        <v>0</v>
      </c>
      <c r="DQ39" s="11">
        <f t="shared" si="28"/>
        <v>0</v>
      </c>
      <c r="DR39" s="10">
        <f t="shared" si="28"/>
        <v>0</v>
      </c>
      <c r="DS39" s="11">
        <f t="shared" si="28"/>
        <v>0</v>
      </c>
      <c r="DT39" s="10">
        <f t="shared" si="28"/>
        <v>0</v>
      </c>
      <c r="DU39" s="11">
        <f t="shared" si="28"/>
        <v>0</v>
      </c>
      <c r="DV39" s="10">
        <f t="shared" si="28"/>
        <v>0</v>
      </c>
      <c r="DW39" s="11">
        <f t="shared" si="28"/>
        <v>0</v>
      </c>
      <c r="DX39" s="10">
        <f t="shared" si="28"/>
        <v>0</v>
      </c>
      <c r="DY39" s="7">
        <f t="shared" si="28"/>
        <v>0</v>
      </c>
      <c r="DZ39" s="11">
        <f t="shared" si="28"/>
        <v>0</v>
      </c>
      <c r="EA39" s="10">
        <f t="shared" si="28"/>
        <v>0</v>
      </c>
      <c r="EB39" s="11">
        <f t="shared" si="28"/>
        <v>0</v>
      </c>
      <c r="EC39" s="10">
        <f t="shared" si="28"/>
        <v>0</v>
      </c>
      <c r="ED39" s="11">
        <f aca="true" t="shared" si="29" ref="ED39:EX39">SUM(ED24:ED38)</f>
        <v>0</v>
      </c>
      <c r="EE39" s="10">
        <f t="shared" si="29"/>
        <v>0</v>
      </c>
      <c r="EF39" s="7">
        <f t="shared" si="29"/>
        <v>0</v>
      </c>
      <c r="EG39" s="7">
        <f t="shared" si="29"/>
        <v>0</v>
      </c>
      <c r="EH39" s="11">
        <f t="shared" si="29"/>
        <v>0</v>
      </c>
      <c r="EI39" s="10">
        <f t="shared" si="29"/>
        <v>0</v>
      </c>
      <c r="EJ39" s="11">
        <f t="shared" si="29"/>
        <v>0</v>
      </c>
      <c r="EK39" s="10">
        <f t="shared" si="29"/>
        <v>0</v>
      </c>
      <c r="EL39" s="11">
        <f t="shared" si="29"/>
        <v>0</v>
      </c>
      <c r="EM39" s="10">
        <f t="shared" si="29"/>
        <v>0</v>
      </c>
      <c r="EN39" s="11">
        <f t="shared" si="29"/>
        <v>0</v>
      </c>
      <c r="EO39" s="10">
        <f t="shared" si="29"/>
        <v>0</v>
      </c>
      <c r="EP39" s="7">
        <f t="shared" si="29"/>
        <v>0</v>
      </c>
      <c r="EQ39" s="11">
        <f t="shared" si="29"/>
        <v>0</v>
      </c>
      <c r="ER39" s="10">
        <f t="shared" si="29"/>
        <v>0</v>
      </c>
      <c r="ES39" s="11">
        <f t="shared" si="29"/>
        <v>0</v>
      </c>
      <c r="ET39" s="10">
        <f t="shared" si="29"/>
        <v>0</v>
      </c>
      <c r="EU39" s="11">
        <f t="shared" si="29"/>
        <v>0</v>
      </c>
      <c r="EV39" s="10">
        <f t="shared" si="29"/>
        <v>0</v>
      </c>
      <c r="EW39" s="7">
        <f t="shared" si="29"/>
        <v>0</v>
      </c>
      <c r="EX39" s="7">
        <f t="shared" si="29"/>
        <v>0</v>
      </c>
    </row>
    <row r="40" spans="1:154" ht="19.5" customHeight="1">
      <c r="A40" s="19" t="s">
        <v>101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9"/>
      <c r="EX40" s="15"/>
    </row>
    <row r="41" spans="1:154" ht="12">
      <c r="A41" s="6"/>
      <c r="B41" s="6"/>
      <c r="C41" s="6"/>
      <c r="D41" s="6" t="s">
        <v>102</v>
      </c>
      <c r="E41" s="3" t="s">
        <v>103</v>
      </c>
      <c r="F41" s="6">
        <f aca="true" t="shared" si="30" ref="F41:F52">COUNTIF(S41:EV41,"e")</f>
        <v>1</v>
      </c>
      <c r="G41" s="6">
        <f aca="true" t="shared" si="31" ref="G41:G52">COUNTIF(S41:EV41,"z")</f>
        <v>1</v>
      </c>
      <c r="H41" s="6">
        <f aca="true" t="shared" si="32" ref="H41:H52">SUM(I41:O41)</f>
        <v>75</v>
      </c>
      <c r="I41" s="6">
        <f aca="true" t="shared" si="33" ref="I41:I52">S41+AJ41+BA41+BR41+CI41+CZ41+DQ41+EH41</f>
        <v>30</v>
      </c>
      <c r="J41" s="6">
        <f aca="true" t="shared" si="34" ref="J41:J52">U41+AL41+BC41+BT41+CK41+DB41+DS41+EJ41</f>
        <v>0</v>
      </c>
      <c r="K41" s="6">
        <f aca="true" t="shared" si="35" ref="K41:K52">W41+AN41+BE41+BV41+CM41+DD41+DU41+EL41</f>
        <v>0</v>
      </c>
      <c r="L41" s="6">
        <f aca="true" t="shared" si="36" ref="L41:L52">Y41+AP41+BG41+BX41+CO41+DF41+DW41+EN41</f>
        <v>0</v>
      </c>
      <c r="M41" s="6">
        <f aca="true" t="shared" si="37" ref="M41:M52">AB41+AS41+BJ41+CA41+CR41+DI41+DZ41+EQ41</f>
        <v>45</v>
      </c>
      <c r="N41" s="6">
        <f aca="true" t="shared" si="38" ref="N41:N52">AD41+AU41+BL41+CC41+CT41+DK41+EB41+ES41</f>
        <v>0</v>
      </c>
      <c r="O41" s="6">
        <f aca="true" t="shared" si="39" ref="O41:O52">AF41+AW41+BN41+CE41+CV41+DM41+ED41+EU41</f>
        <v>0</v>
      </c>
      <c r="P41" s="7">
        <f aca="true" t="shared" si="40" ref="P41:P52">AI41+AZ41+BQ41+CH41+CY41+DP41+EG41+EX41</f>
        <v>5</v>
      </c>
      <c r="Q41" s="7">
        <f aca="true" t="shared" si="41" ref="Q41:Q52">AH41+AY41+BP41+CG41+CX41+DO41+EF41+EW41</f>
        <v>3</v>
      </c>
      <c r="R41" s="7">
        <v>3.1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aca="true" t="shared" si="42" ref="AI41:AI52">AA41+AH41</f>
        <v>0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aca="true" t="shared" si="43" ref="AZ41:AZ52">AR41+AY41</f>
        <v>0</v>
      </c>
      <c r="BA41" s="11">
        <v>30</v>
      </c>
      <c r="BB41" s="10" t="s">
        <v>63</v>
      </c>
      <c r="BC41" s="11"/>
      <c r="BD41" s="10"/>
      <c r="BE41" s="11"/>
      <c r="BF41" s="10"/>
      <c r="BG41" s="11"/>
      <c r="BH41" s="10"/>
      <c r="BI41" s="7">
        <v>2</v>
      </c>
      <c r="BJ41" s="11">
        <v>45</v>
      </c>
      <c r="BK41" s="10" t="s">
        <v>59</v>
      </c>
      <c r="BL41" s="11"/>
      <c r="BM41" s="10"/>
      <c r="BN41" s="11"/>
      <c r="BO41" s="10"/>
      <c r="BP41" s="7">
        <v>3</v>
      </c>
      <c r="BQ41" s="7">
        <f aca="true" t="shared" si="44" ref="BQ41:BQ52">BI41+BP41</f>
        <v>5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aca="true" t="shared" si="45" ref="CH41:CH52">BZ41+CG41</f>
        <v>0</v>
      </c>
      <c r="CI41" s="11"/>
      <c r="CJ41" s="10"/>
      <c r="CK41" s="11"/>
      <c r="CL41" s="10"/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7"/>
      <c r="CY41" s="7">
        <f aca="true" t="shared" si="46" ref="CY41:CY52">CQ41+CX41</f>
        <v>0</v>
      </c>
      <c r="CZ41" s="11"/>
      <c r="DA41" s="10"/>
      <c r="DB41" s="11"/>
      <c r="DC41" s="10"/>
      <c r="DD41" s="11"/>
      <c r="DE41" s="10"/>
      <c r="DF41" s="11"/>
      <c r="DG41" s="10"/>
      <c r="DH41" s="7"/>
      <c r="DI41" s="11"/>
      <c r="DJ41" s="10"/>
      <c r="DK41" s="11"/>
      <c r="DL41" s="10"/>
      <c r="DM41" s="11"/>
      <c r="DN41" s="10"/>
      <c r="DO41" s="7"/>
      <c r="DP41" s="7">
        <f aca="true" t="shared" si="47" ref="DP41:DP52">DH41+DO41</f>
        <v>0</v>
      </c>
      <c r="DQ41" s="11"/>
      <c r="DR41" s="10"/>
      <c r="DS41" s="11"/>
      <c r="DT41" s="10"/>
      <c r="DU41" s="11"/>
      <c r="DV41" s="10"/>
      <c r="DW41" s="11"/>
      <c r="DX41" s="10"/>
      <c r="DY41" s="7"/>
      <c r="DZ41" s="11"/>
      <c r="EA41" s="10"/>
      <c r="EB41" s="11"/>
      <c r="EC41" s="10"/>
      <c r="ED41" s="11"/>
      <c r="EE41" s="10"/>
      <c r="EF41" s="7"/>
      <c r="EG41" s="7">
        <f aca="true" t="shared" si="48" ref="EG41:EG52">DY41+EF41</f>
        <v>0</v>
      </c>
      <c r="EH41" s="11"/>
      <c r="EI41" s="10"/>
      <c r="EJ41" s="11"/>
      <c r="EK41" s="10"/>
      <c r="EL41" s="11"/>
      <c r="EM41" s="10"/>
      <c r="EN41" s="11"/>
      <c r="EO41" s="10"/>
      <c r="EP41" s="7"/>
      <c r="EQ41" s="11"/>
      <c r="ER41" s="10"/>
      <c r="ES41" s="11"/>
      <c r="ET41" s="10"/>
      <c r="EU41" s="11"/>
      <c r="EV41" s="10"/>
      <c r="EW41" s="7"/>
      <c r="EX41" s="7">
        <f aca="true" t="shared" si="49" ref="EX41:EX52">EP41+EW41</f>
        <v>0</v>
      </c>
    </row>
    <row r="42" spans="1:154" ht="12">
      <c r="A42" s="6"/>
      <c r="B42" s="6"/>
      <c r="C42" s="6"/>
      <c r="D42" s="6" t="s">
        <v>104</v>
      </c>
      <c r="E42" s="3" t="s">
        <v>105</v>
      </c>
      <c r="F42" s="6">
        <f t="shared" si="30"/>
        <v>1</v>
      </c>
      <c r="G42" s="6">
        <f t="shared" si="31"/>
        <v>1</v>
      </c>
      <c r="H42" s="6">
        <f t="shared" si="32"/>
        <v>60</v>
      </c>
      <c r="I42" s="6">
        <f t="shared" si="33"/>
        <v>30</v>
      </c>
      <c r="J42" s="6">
        <f t="shared" si="34"/>
        <v>0</v>
      </c>
      <c r="K42" s="6">
        <f t="shared" si="35"/>
        <v>0</v>
      </c>
      <c r="L42" s="6">
        <f t="shared" si="36"/>
        <v>0</v>
      </c>
      <c r="M42" s="6">
        <f t="shared" si="37"/>
        <v>30</v>
      </c>
      <c r="N42" s="6">
        <f t="shared" si="38"/>
        <v>0</v>
      </c>
      <c r="O42" s="6">
        <f t="shared" si="39"/>
        <v>0</v>
      </c>
      <c r="P42" s="7">
        <f t="shared" si="40"/>
        <v>4</v>
      </c>
      <c r="Q42" s="7">
        <f t="shared" si="41"/>
        <v>2</v>
      </c>
      <c r="R42" s="7">
        <v>2.5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42"/>
        <v>0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43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44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5"/>
        <v>0</v>
      </c>
      <c r="CI42" s="11">
        <v>30</v>
      </c>
      <c r="CJ42" s="10" t="s">
        <v>63</v>
      </c>
      <c r="CK42" s="11"/>
      <c r="CL42" s="10"/>
      <c r="CM42" s="11"/>
      <c r="CN42" s="10"/>
      <c r="CO42" s="11"/>
      <c r="CP42" s="10"/>
      <c r="CQ42" s="7">
        <v>2</v>
      </c>
      <c r="CR42" s="11">
        <v>30</v>
      </c>
      <c r="CS42" s="10" t="s">
        <v>59</v>
      </c>
      <c r="CT42" s="11"/>
      <c r="CU42" s="10"/>
      <c r="CV42" s="11"/>
      <c r="CW42" s="10"/>
      <c r="CX42" s="7">
        <v>2</v>
      </c>
      <c r="CY42" s="7">
        <f t="shared" si="46"/>
        <v>4</v>
      </c>
      <c r="CZ42" s="11"/>
      <c r="DA42" s="10"/>
      <c r="DB42" s="11"/>
      <c r="DC42" s="10"/>
      <c r="DD42" s="11"/>
      <c r="DE42" s="10"/>
      <c r="DF42" s="11"/>
      <c r="DG42" s="10"/>
      <c r="DH42" s="7"/>
      <c r="DI42" s="11"/>
      <c r="DJ42" s="10"/>
      <c r="DK42" s="11"/>
      <c r="DL42" s="10"/>
      <c r="DM42" s="11"/>
      <c r="DN42" s="10"/>
      <c r="DO42" s="7"/>
      <c r="DP42" s="7">
        <f t="shared" si="47"/>
        <v>0</v>
      </c>
      <c r="DQ42" s="11"/>
      <c r="DR42" s="10"/>
      <c r="DS42" s="11"/>
      <c r="DT42" s="10"/>
      <c r="DU42" s="11"/>
      <c r="DV42" s="10"/>
      <c r="DW42" s="11"/>
      <c r="DX42" s="10"/>
      <c r="DY42" s="7"/>
      <c r="DZ42" s="11"/>
      <c r="EA42" s="10"/>
      <c r="EB42" s="11"/>
      <c r="EC42" s="10"/>
      <c r="ED42" s="11"/>
      <c r="EE42" s="10"/>
      <c r="EF42" s="7"/>
      <c r="EG42" s="7">
        <f t="shared" si="48"/>
        <v>0</v>
      </c>
      <c r="EH42" s="11"/>
      <c r="EI42" s="10"/>
      <c r="EJ42" s="11"/>
      <c r="EK42" s="10"/>
      <c r="EL42" s="11"/>
      <c r="EM42" s="10"/>
      <c r="EN42" s="11"/>
      <c r="EO42" s="10"/>
      <c r="EP42" s="7"/>
      <c r="EQ42" s="11"/>
      <c r="ER42" s="10"/>
      <c r="ES42" s="11"/>
      <c r="ET42" s="10"/>
      <c r="EU42" s="11"/>
      <c r="EV42" s="10"/>
      <c r="EW42" s="7"/>
      <c r="EX42" s="7">
        <f t="shared" si="49"/>
        <v>0</v>
      </c>
    </row>
    <row r="43" spans="1:154" ht="12">
      <c r="A43" s="6"/>
      <c r="B43" s="6"/>
      <c r="C43" s="6"/>
      <c r="D43" s="6" t="s">
        <v>106</v>
      </c>
      <c r="E43" s="3" t="s">
        <v>107</v>
      </c>
      <c r="F43" s="6">
        <f t="shared" si="30"/>
        <v>0</v>
      </c>
      <c r="G43" s="6">
        <f t="shared" si="31"/>
        <v>2</v>
      </c>
      <c r="H43" s="6">
        <f t="shared" si="32"/>
        <v>45</v>
      </c>
      <c r="I43" s="6">
        <f t="shared" si="33"/>
        <v>15</v>
      </c>
      <c r="J43" s="6">
        <f t="shared" si="34"/>
        <v>0</v>
      </c>
      <c r="K43" s="6">
        <f t="shared" si="35"/>
        <v>0</v>
      </c>
      <c r="L43" s="6">
        <f t="shared" si="36"/>
        <v>0</v>
      </c>
      <c r="M43" s="6">
        <f t="shared" si="37"/>
        <v>30</v>
      </c>
      <c r="N43" s="6">
        <f t="shared" si="38"/>
        <v>0</v>
      </c>
      <c r="O43" s="6">
        <f t="shared" si="39"/>
        <v>0</v>
      </c>
      <c r="P43" s="7">
        <f t="shared" si="40"/>
        <v>3</v>
      </c>
      <c r="Q43" s="7">
        <f t="shared" si="41"/>
        <v>2</v>
      </c>
      <c r="R43" s="7">
        <v>1.8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42"/>
        <v>0</v>
      </c>
      <c r="AJ43" s="11"/>
      <c r="AK43" s="10"/>
      <c r="AL43" s="11"/>
      <c r="AM43" s="10"/>
      <c r="AN43" s="11"/>
      <c r="AO43" s="10"/>
      <c r="AP43" s="11"/>
      <c r="AQ43" s="10"/>
      <c r="AR43" s="7"/>
      <c r="AS43" s="11"/>
      <c r="AT43" s="10"/>
      <c r="AU43" s="11"/>
      <c r="AV43" s="10"/>
      <c r="AW43" s="11"/>
      <c r="AX43" s="10"/>
      <c r="AY43" s="7"/>
      <c r="AZ43" s="7">
        <f t="shared" si="43"/>
        <v>0</v>
      </c>
      <c r="BA43" s="11">
        <v>15</v>
      </c>
      <c r="BB43" s="10" t="s">
        <v>59</v>
      </c>
      <c r="BC43" s="11"/>
      <c r="BD43" s="10"/>
      <c r="BE43" s="11"/>
      <c r="BF43" s="10"/>
      <c r="BG43" s="11"/>
      <c r="BH43" s="10"/>
      <c r="BI43" s="7">
        <v>1</v>
      </c>
      <c r="BJ43" s="11">
        <v>30</v>
      </c>
      <c r="BK43" s="10" t="s">
        <v>59</v>
      </c>
      <c r="BL43" s="11"/>
      <c r="BM43" s="10"/>
      <c r="BN43" s="11"/>
      <c r="BO43" s="10"/>
      <c r="BP43" s="7">
        <v>2</v>
      </c>
      <c r="BQ43" s="7">
        <f t="shared" si="44"/>
        <v>3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5"/>
        <v>0</v>
      </c>
      <c r="CI43" s="11"/>
      <c r="CJ43" s="10"/>
      <c r="CK43" s="11"/>
      <c r="CL43" s="10"/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7"/>
      <c r="CY43" s="7">
        <f t="shared" si="46"/>
        <v>0</v>
      </c>
      <c r="CZ43" s="11"/>
      <c r="DA43" s="10"/>
      <c r="DB43" s="11"/>
      <c r="DC43" s="10"/>
      <c r="DD43" s="11"/>
      <c r="DE43" s="10"/>
      <c r="DF43" s="11"/>
      <c r="DG43" s="10"/>
      <c r="DH43" s="7"/>
      <c r="DI43" s="11"/>
      <c r="DJ43" s="10"/>
      <c r="DK43" s="11"/>
      <c r="DL43" s="10"/>
      <c r="DM43" s="11"/>
      <c r="DN43" s="10"/>
      <c r="DO43" s="7"/>
      <c r="DP43" s="7">
        <f t="shared" si="47"/>
        <v>0</v>
      </c>
      <c r="DQ43" s="11"/>
      <c r="DR43" s="10"/>
      <c r="DS43" s="11"/>
      <c r="DT43" s="10"/>
      <c r="DU43" s="11"/>
      <c r="DV43" s="10"/>
      <c r="DW43" s="11"/>
      <c r="DX43" s="10"/>
      <c r="DY43" s="7"/>
      <c r="DZ43" s="11"/>
      <c r="EA43" s="10"/>
      <c r="EB43" s="11"/>
      <c r="EC43" s="10"/>
      <c r="ED43" s="11"/>
      <c r="EE43" s="10"/>
      <c r="EF43" s="7"/>
      <c r="EG43" s="7">
        <f t="shared" si="48"/>
        <v>0</v>
      </c>
      <c r="EH43" s="11"/>
      <c r="EI43" s="10"/>
      <c r="EJ43" s="11"/>
      <c r="EK43" s="10"/>
      <c r="EL43" s="11"/>
      <c r="EM43" s="10"/>
      <c r="EN43" s="11"/>
      <c r="EO43" s="10"/>
      <c r="EP43" s="7"/>
      <c r="EQ43" s="11"/>
      <c r="ER43" s="10"/>
      <c r="ES43" s="11"/>
      <c r="ET43" s="10"/>
      <c r="EU43" s="11"/>
      <c r="EV43" s="10"/>
      <c r="EW43" s="7"/>
      <c r="EX43" s="7">
        <f t="shared" si="49"/>
        <v>0</v>
      </c>
    </row>
    <row r="44" spans="1:154" ht="12">
      <c r="A44" s="6"/>
      <c r="B44" s="6"/>
      <c r="C44" s="6"/>
      <c r="D44" s="6" t="s">
        <v>108</v>
      </c>
      <c r="E44" s="3" t="s">
        <v>109</v>
      </c>
      <c r="F44" s="6">
        <f t="shared" si="30"/>
        <v>0</v>
      </c>
      <c r="G44" s="6">
        <f t="shared" si="31"/>
        <v>1</v>
      </c>
      <c r="H44" s="6">
        <f t="shared" si="32"/>
        <v>30</v>
      </c>
      <c r="I44" s="6">
        <f t="shared" si="33"/>
        <v>30</v>
      </c>
      <c r="J44" s="6">
        <f t="shared" si="34"/>
        <v>0</v>
      </c>
      <c r="K44" s="6">
        <f t="shared" si="35"/>
        <v>0</v>
      </c>
      <c r="L44" s="6">
        <f t="shared" si="36"/>
        <v>0</v>
      </c>
      <c r="M44" s="6">
        <f t="shared" si="37"/>
        <v>0</v>
      </c>
      <c r="N44" s="6">
        <f t="shared" si="38"/>
        <v>0</v>
      </c>
      <c r="O44" s="6">
        <f t="shared" si="39"/>
        <v>0</v>
      </c>
      <c r="P44" s="7">
        <f t="shared" si="40"/>
        <v>2</v>
      </c>
      <c r="Q44" s="7">
        <f t="shared" si="41"/>
        <v>0</v>
      </c>
      <c r="R44" s="7">
        <v>1.2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42"/>
        <v>0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43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44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5"/>
        <v>0</v>
      </c>
      <c r="CI44" s="11">
        <v>30</v>
      </c>
      <c r="CJ44" s="10" t="s">
        <v>59</v>
      </c>
      <c r="CK44" s="11"/>
      <c r="CL44" s="10"/>
      <c r="CM44" s="11"/>
      <c r="CN44" s="10"/>
      <c r="CO44" s="11"/>
      <c r="CP44" s="10"/>
      <c r="CQ44" s="7">
        <v>2</v>
      </c>
      <c r="CR44" s="11"/>
      <c r="CS44" s="10"/>
      <c r="CT44" s="11"/>
      <c r="CU44" s="10"/>
      <c r="CV44" s="11"/>
      <c r="CW44" s="10"/>
      <c r="CX44" s="7"/>
      <c r="CY44" s="7">
        <f t="shared" si="46"/>
        <v>2</v>
      </c>
      <c r="CZ44" s="11"/>
      <c r="DA44" s="10"/>
      <c r="DB44" s="11"/>
      <c r="DC44" s="10"/>
      <c r="DD44" s="11"/>
      <c r="DE44" s="10"/>
      <c r="DF44" s="11"/>
      <c r="DG44" s="10"/>
      <c r="DH44" s="7"/>
      <c r="DI44" s="11"/>
      <c r="DJ44" s="10"/>
      <c r="DK44" s="11"/>
      <c r="DL44" s="10"/>
      <c r="DM44" s="11"/>
      <c r="DN44" s="10"/>
      <c r="DO44" s="7"/>
      <c r="DP44" s="7">
        <f t="shared" si="47"/>
        <v>0</v>
      </c>
      <c r="DQ44" s="11"/>
      <c r="DR44" s="10"/>
      <c r="DS44" s="11"/>
      <c r="DT44" s="10"/>
      <c r="DU44" s="11"/>
      <c r="DV44" s="10"/>
      <c r="DW44" s="11"/>
      <c r="DX44" s="10"/>
      <c r="DY44" s="7"/>
      <c r="DZ44" s="11"/>
      <c r="EA44" s="10"/>
      <c r="EB44" s="11"/>
      <c r="EC44" s="10"/>
      <c r="ED44" s="11"/>
      <c r="EE44" s="10"/>
      <c r="EF44" s="7"/>
      <c r="EG44" s="7">
        <f t="shared" si="48"/>
        <v>0</v>
      </c>
      <c r="EH44" s="11"/>
      <c r="EI44" s="10"/>
      <c r="EJ44" s="11"/>
      <c r="EK44" s="10"/>
      <c r="EL44" s="11"/>
      <c r="EM44" s="10"/>
      <c r="EN44" s="11"/>
      <c r="EO44" s="10"/>
      <c r="EP44" s="7"/>
      <c r="EQ44" s="11"/>
      <c r="ER44" s="10"/>
      <c r="ES44" s="11"/>
      <c r="ET44" s="10"/>
      <c r="EU44" s="11"/>
      <c r="EV44" s="10"/>
      <c r="EW44" s="7"/>
      <c r="EX44" s="7">
        <f t="shared" si="49"/>
        <v>0</v>
      </c>
    </row>
    <row r="45" spans="1:154" ht="12">
      <c r="A45" s="6"/>
      <c r="B45" s="6"/>
      <c r="C45" s="6"/>
      <c r="D45" s="6" t="s">
        <v>110</v>
      </c>
      <c r="E45" s="3" t="s">
        <v>111</v>
      </c>
      <c r="F45" s="6">
        <f t="shared" si="30"/>
        <v>1</v>
      </c>
      <c r="G45" s="6">
        <f t="shared" si="31"/>
        <v>1</v>
      </c>
      <c r="H45" s="6">
        <f t="shared" si="32"/>
        <v>75</v>
      </c>
      <c r="I45" s="6">
        <f t="shared" si="33"/>
        <v>30</v>
      </c>
      <c r="J45" s="6">
        <f t="shared" si="34"/>
        <v>0</v>
      </c>
      <c r="K45" s="6">
        <f t="shared" si="35"/>
        <v>0</v>
      </c>
      <c r="L45" s="6">
        <f t="shared" si="36"/>
        <v>0</v>
      </c>
      <c r="M45" s="6">
        <f t="shared" si="37"/>
        <v>45</v>
      </c>
      <c r="N45" s="6">
        <f t="shared" si="38"/>
        <v>0</v>
      </c>
      <c r="O45" s="6">
        <f t="shared" si="39"/>
        <v>0</v>
      </c>
      <c r="P45" s="7">
        <f t="shared" si="40"/>
        <v>5</v>
      </c>
      <c r="Q45" s="7">
        <f t="shared" si="41"/>
        <v>3</v>
      </c>
      <c r="R45" s="7">
        <v>3.1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42"/>
        <v>0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43"/>
        <v>0</v>
      </c>
      <c r="BA45" s="11">
        <v>30</v>
      </c>
      <c r="BB45" s="10" t="s">
        <v>63</v>
      </c>
      <c r="BC45" s="11"/>
      <c r="BD45" s="10"/>
      <c r="BE45" s="11"/>
      <c r="BF45" s="10"/>
      <c r="BG45" s="11"/>
      <c r="BH45" s="10"/>
      <c r="BI45" s="7">
        <v>2</v>
      </c>
      <c r="BJ45" s="11">
        <v>45</v>
      </c>
      <c r="BK45" s="10" t="s">
        <v>59</v>
      </c>
      <c r="BL45" s="11"/>
      <c r="BM45" s="10"/>
      <c r="BN45" s="11"/>
      <c r="BO45" s="10"/>
      <c r="BP45" s="7">
        <v>3</v>
      </c>
      <c r="BQ45" s="7">
        <f t="shared" si="44"/>
        <v>5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5"/>
        <v>0</v>
      </c>
      <c r="CI45" s="11"/>
      <c r="CJ45" s="10"/>
      <c r="CK45" s="11"/>
      <c r="CL45" s="10"/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7"/>
      <c r="CY45" s="7">
        <f t="shared" si="46"/>
        <v>0</v>
      </c>
      <c r="CZ45" s="11"/>
      <c r="DA45" s="10"/>
      <c r="DB45" s="11"/>
      <c r="DC45" s="10"/>
      <c r="DD45" s="11"/>
      <c r="DE45" s="10"/>
      <c r="DF45" s="11"/>
      <c r="DG45" s="10"/>
      <c r="DH45" s="7"/>
      <c r="DI45" s="11"/>
      <c r="DJ45" s="10"/>
      <c r="DK45" s="11"/>
      <c r="DL45" s="10"/>
      <c r="DM45" s="11"/>
      <c r="DN45" s="10"/>
      <c r="DO45" s="7"/>
      <c r="DP45" s="7">
        <f t="shared" si="47"/>
        <v>0</v>
      </c>
      <c r="DQ45" s="11"/>
      <c r="DR45" s="10"/>
      <c r="DS45" s="11"/>
      <c r="DT45" s="10"/>
      <c r="DU45" s="11"/>
      <c r="DV45" s="10"/>
      <c r="DW45" s="11"/>
      <c r="DX45" s="10"/>
      <c r="DY45" s="7"/>
      <c r="DZ45" s="11"/>
      <c r="EA45" s="10"/>
      <c r="EB45" s="11"/>
      <c r="EC45" s="10"/>
      <c r="ED45" s="11"/>
      <c r="EE45" s="10"/>
      <c r="EF45" s="7"/>
      <c r="EG45" s="7">
        <f t="shared" si="48"/>
        <v>0</v>
      </c>
      <c r="EH45" s="11"/>
      <c r="EI45" s="10"/>
      <c r="EJ45" s="11"/>
      <c r="EK45" s="10"/>
      <c r="EL45" s="11"/>
      <c r="EM45" s="10"/>
      <c r="EN45" s="11"/>
      <c r="EO45" s="10"/>
      <c r="EP45" s="7"/>
      <c r="EQ45" s="11"/>
      <c r="ER45" s="10"/>
      <c r="ES45" s="11"/>
      <c r="ET45" s="10"/>
      <c r="EU45" s="11"/>
      <c r="EV45" s="10"/>
      <c r="EW45" s="7"/>
      <c r="EX45" s="7">
        <f t="shared" si="49"/>
        <v>0</v>
      </c>
    </row>
    <row r="46" spans="1:154" ht="12">
      <c r="A46" s="6"/>
      <c r="B46" s="6"/>
      <c r="C46" s="6"/>
      <c r="D46" s="6" t="s">
        <v>112</v>
      </c>
      <c r="E46" s="3" t="s">
        <v>113</v>
      </c>
      <c r="F46" s="6">
        <f t="shared" si="30"/>
        <v>1</v>
      </c>
      <c r="G46" s="6">
        <f t="shared" si="31"/>
        <v>1</v>
      </c>
      <c r="H46" s="6">
        <f t="shared" si="32"/>
        <v>60</v>
      </c>
      <c r="I46" s="6">
        <f t="shared" si="33"/>
        <v>30</v>
      </c>
      <c r="J46" s="6">
        <f t="shared" si="34"/>
        <v>0</v>
      </c>
      <c r="K46" s="6">
        <f t="shared" si="35"/>
        <v>0</v>
      </c>
      <c r="L46" s="6">
        <f t="shared" si="36"/>
        <v>0</v>
      </c>
      <c r="M46" s="6">
        <f t="shared" si="37"/>
        <v>30</v>
      </c>
      <c r="N46" s="6">
        <f t="shared" si="38"/>
        <v>0</v>
      </c>
      <c r="O46" s="6">
        <f t="shared" si="39"/>
        <v>0</v>
      </c>
      <c r="P46" s="7">
        <f t="shared" si="40"/>
        <v>5</v>
      </c>
      <c r="Q46" s="7">
        <f t="shared" si="41"/>
        <v>3</v>
      </c>
      <c r="R46" s="7">
        <v>2.5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42"/>
        <v>0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43"/>
        <v>0</v>
      </c>
      <c r="BA46" s="11">
        <v>30</v>
      </c>
      <c r="BB46" s="10" t="s">
        <v>63</v>
      </c>
      <c r="BC46" s="11"/>
      <c r="BD46" s="10"/>
      <c r="BE46" s="11"/>
      <c r="BF46" s="10"/>
      <c r="BG46" s="11"/>
      <c r="BH46" s="10"/>
      <c r="BI46" s="7">
        <v>2</v>
      </c>
      <c r="BJ46" s="11">
        <v>30</v>
      </c>
      <c r="BK46" s="10" t="s">
        <v>59</v>
      </c>
      <c r="BL46" s="11"/>
      <c r="BM46" s="10"/>
      <c r="BN46" s="11"/>
      <c r="BO46" s="10"/>
      <c r="BP46" s="7">
        <v>3</v>
      </c>
      <c r="BQ46" s="7">
        <f t="shared" si="44"/>
        <v>5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5"/>
        <v>0</v>
      </c>
      <c r="CI46" s="11"/>
      <c r="CJ46" s="10"/>
      <c r="CK46" s="11"/>
      <c r="CL46" s="10"/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7"/>
      <c r="CY46" s="7">
        <f t="shared" si="46"/>
        <v>0</v>
      </c>
      <c r="CZ46" s="11"/>
      <c r="DA46" s="10"/>
      <c r="DB46" s="11"/>
      <c r="DC46" s="10"/>
      <c r="DD46" s="11"/>
      <c r="DE46" s="10"/>
      <c r="DF46" s="11"/>
      <c r="DG46" s="10"/>
      <c r="DH46" s="7"/>
      <c r="DI46" s="11"/>
      <c r="DJ46" s="10"/>
      <c r="DK46" s="11"/>
      <c r="DL46" s="10"/>
      <c r="DM46" s="11"/>
      <c r="DN46" s="10"/>
      <c r="DO46" s="7"/>
      <c r="DP46" s="7">
        <f t="shared" si="47"/>
        <v>0</v>
      </c>
      <c r="DQ46" s="11"/>
      <c r="DR46" s="10"/>
      <c r="DS46" s="11"/>
      <c r="DT46" s="10"/>
      <c r="DU46" s="11"/>
      <c r="DV46" s="10"/>
      <c r="DW46" s="11"/>
      <c r="DX46" s="10"/>
      <c r="DY46" s="7"/>
      <c r="DZ46" s="11"/>
      <c r="EA46" s="10"/>
      <c r="EB46" s="11"/>
      <c r="EC46" s="10"/>
      <c r="ED46" s="11"/>
      <c r="EE46" s="10"/>
      <c r="EF46" s="7"/>
      <c r="EG46" s="7">
        <f t="shared" si="48"/>
        <v>0</v>
      </c>
      <c r="EH46" s="11"/>
      <c r="EI46" s="10"/>
      <c r="EJ46" s="11"/>
      <c r="EK46" s="10"/>
      <c r="EL46" s="11"/>
      <c r="EM46" s="10"/>
      <c r="EN46" s="11"/>
      <c r="EO46" s="10"/>
      <c r="EP46" s="7"/>
      <c r="EQ46" s="11"/>
      <c r="ER46" s="10"/>
      <c r="ES46" s="11"/>
      <c r="ET46" s="10"/>
      <c r="EU46" s="11"/>
      <c r="EV46" s="10"/>
      <c r="EW46" s="7"/>
      <c r="EX46" s="7">
        <f t="shared" si="49"/>
        <v>0</v>
      </c>
    </row>
    <row r="47" spans="1:154" ht="12">
      <c r="A47" s="6"/>
      <c r="B47" s="6"/>
      <c r="C47" s="6"/>
      <c r="D47" s="6" t="s">
        <v>114</v>
      </c>
      <c r="E47" s="3" t="s">
        <v>115</v>
      </c>
      <c r="F47" s="6">
        <f t="shared" si="30"/>
        <v>1</v>
      </c>
      <c r="G47" s="6">
        <f t="shared" si="31"/>
        <v>1</v>
      </c>
      <c r="H47" s="6">
        <f t="shared" si="32"/>
        <v>75</v>
      </c>
      <c r="I47" s="6">
        <f t="shared" si="33"/>
        <v>30</v>
      </c>
      <c r="J47" s="6">
        <f t="shared" si="34"/>
        <v>0</v>
      </c>
      <c r="K47" s="6">
        <f t="shared" si="35"/>
        <v>0</v>
      </c>
      <c r="L47" s="6">
        <f t="shared" si="36"/>
        <v>0</v>
      </c>
      <c r="M47" s="6">
        <f t="shared" si="37"/>
        <v>45</v>
      </c>
      <c r="N47" s="6">
        <f t="shared" si="38"/>
        <v>0</v>
      </c>
      <c r="O47" s="6">
        <f t="shared" si="39"/>
        <v>0</v>
      </c>
      <c r="P47" s="7">
        <f t="shared" si="40"/>
        <v>5</v>
      </c>
      <c r="Q47" s="7">
        <f t="shared" si="41"/>
        <v>3</v>
      </c>
      <c r="R47" s="7">
        <v>3.1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42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43"/>
        <v>0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44"/>
        <v>0</v>
      </c>
      <c r="BR47" s="11">
        <v>30</v>
      </c>
      <c r="BS47" s="10" t="s">
        <v>63</v>
      </c>
      <c r="BT47" s="11"/>
      <c r="BU47" s="10"/>
      <c r="BV47" s="11"/>
      <c r="BW47" s="10"/>
      <c r="BX47" s="11"/>
      <c r="BY47" s="10"/>
      <c r="BZ47" s="7">
        <v>2</v>
      </c>
      <c r="CA47" s="11">
        <v>45</v>
      </c>
      <c r="CB47" s="10" t="s">
        <v>59</v>
      </c>
      <c r="CC47" s="11"/>
      <c r="CD47" s="10"/>
      <c r="CE47" s="11"/>
      <c r="CF47" s="10"/>
      <c r="CG47" s="7">
        <v>3</v>
      </c>
      <c r="CH47" s="7">
        <f t="shared" si="45"/>
        <v>5</v>
      </c>
      <c r="CI47" s="11"/>
      <c r="CJ47" s="10"/>
      <c r="CK47" s="11"/>
      <c r="CL47" s="10"/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7"/>
      <c r="CY47" s="7">
        <f t="shared" si="46"/>
        <v>0</v>
      </c>
      <c r="CZ47" s="11"/>
      <c r="DA47" s="10"/>
      <c r="DB47" s="11"/>
      <c r="DC47" s="10"/>
      <c r="DD47" s="11"/>
      <c r="DE47" s="10"/>
      <c r="DF47" s="11"/>
      <c r="DG47" s="10"/>
      <c r="DH47" s="7"/>
      <c r="DI47" s="11"/>
      <c r="DJ47" s="10"/>
      <c r="DK47" s="11"/>
      <c r="DL47" s="10"/>
      <c r="DM47" s="11"/>
      <c r="DN47" s="10"/>
      <c r="DO47" s="7"/>
      <c r="DP47" s="7">
        <f t="shared" si="47"/>
        <v>0</v>
      </c>
      <c r="DQ47" s="11"/>
      <c r="DR47" s="10"/>
      <c r="DS47" s="11"/>
      <c r="DT47" s="10"/>
      <c r="DU47" s="11"/>
      <c r="DV47" s="10"/>
      <c r="DW47" s="11"/>
      <c r="DX47" s="10"/>
      <c r="DY47" s="7"/>
      <c r="DZ47" s="11"/>
      <c r="EA47" s="10"/>
      <c r="EB47" s="11"/>
      <c r="EC47" s="10"/>
      <c r="ED47" s="11"/>
      <c r="EE47" s="10"/>
      <c r="EF47" s="7"/>
      <c r="EG47" s="7">
        <f t="shared" si="48"/>
        <v>0</v>
      </c>
      <c r="EH47" s="11"/>
      <c r="EI47" s="10"/>
      <c r="EJ47" s="11"/>
      <c r="EK47" s="10"/>
      <c r="EL47" s="11"/>
      <c r="EM47" s="10"/>
      <c r="EN47" s="11"/>
      <c r="EO47" s="10"/>
      <c r="EP47" s="7"/>
      <c r="EQ47" s="11"/>
      <c r="ER47" s="10"/>
      <c r="ES47" s="11"/>
      <c r="ET47" s="10"/>
      <c r="EU47" s="11"/>
      <c r="EV47" s="10"/>
      <c r="EW47" s="7"/>
      <c r="EX47" s="7">
        <f t="shared" si="49"/>
        <v>0</v>
      </c>
    </row>
    <row r="48" spans="1:154" ht="12">
      <c r="A48" s="6"/>
      <c r="B48" s="6"/>
      <c r="C48" s="6"/>
      <c r="D48" s="6" t="s">
        <v>116</v>
      </c>
      <c r="E48" s="3" t="s">
        <v>117</v>
      </c>
      <c r="F48" s="6">
        <f t="shared" si="30"/>
        <v>1</v>
      </c>
      <c r="G48" s="6">
        <f t="shared" si="31"/>
        <v>1</v>
      </c>
      <c r="H48" s="6">
        <f t="shared" si="32"/>
        <v>75</v>
      </c>
      <c r="I48" s="6">
        <f t="shared" si="33"/>
        <v>30</v>
      </c>
      <c r="J48" s="6">
        <f t="shared" si="34"/>
        <v>0</v>
      </c>
      <c r="K48" s="6">
        <f t="shared" si="35"/>
        <v>0</v>
      </c>
      <c r="L48" s="6">
        <f t="shared" si="36"/>
        <v>0</v>
      </c>
      <c r="M48" s="6">
        <f t="shared" si="37"/>
        <v>45</v>
      </c>
      <c r="N48" s="6">
        <f t="shared" si="38"/>
        <v>0</v>
      </c>
      <c r="O48" s="6">
        <f t="shared" si="39"/>
        <v>0</v>
      </c>
      <c r="P48" s="7">
        <f t="shared" si="40"/>
        <v>5</v>
      </c>
      <c r="Q48" s="7">
        <f t="shared" si="41"/>
        <v>3</v>
      </c>
      <c r="R48" s="7">
        <v>3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42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43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44"/>
        <v>0</v>
      </c>
      <c r="BR48" s="11">
        <v>30</v>
      </c>
      <c r="BS48" s="10" t="s">
        <v>63</v>
      </c>
      <c r="BT48" s="11"/>
      <c r="BU48" s="10"/>
      <c r="BV48" s="11"/>
      <c r="BW48" s="10"/>
      <c r="BX48" s="11"/>
      <c r="BY48" s="10"/>
      <c r="BZ48" s="7">
        <v>2</v>
      </c>
      <c r="CA48" s="11">
        <v>45</v>
      </c>
      <c r="CB48" s="10" t="s">
        <v>59</v>
      </c>
      <c r="CC48" s="11"/>
      <c r="CD48" s="10"/>
      <c r="CE48" s="11"/>
      <c r="CF48" s="10"/>
      <c r="CG48" s="7">
        <v>3</v>
      </c>
      <c r="CH48" s="7">
        <f t="shared" si="45"/>
        <v>5</v>
      </c>
      <c r="CI48" s="11"/>
      <c r="CJ48" s="10"/>
      <c r="CK48" s="11"/>
      <c r="CL48" s="10"/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7"/>
      <c r="CY48" s="7">
        <f t="shared" si="46"/>
        <v>0</v>
      </c>
      <c r="CZ48" s="11"/>
      <c r="DA48" s="10"/>
      <c r="DB48" s="11"/>
      <c r="DC48" s="10"/>
      <c r="DD48" s="11"/>
      <c r="DE48" s="10"/>
      <c r="DF48" s="11"/>
      <c r="DG48" s="10"/>
      <c r="DH48" s="7"/>
      <c r="DI48" s="11"/>
      <c r="DJ48" s="10"/>
      <c r="DK48" s="11"/>
      <c r="DL48" s="10"/>
      <c r="DM48" s="11"/>
      <c r="DN48" s="10"/>
      <c r="DO48" s="7"/>
      <c r="DP48" s="7">
        <f t="shared" si="47"/>
        <v>0</v>
      </c>
      <c r="DQ48" s="11"/>
      <c r="DR48" s="10"/>
      <c r="DS48" s="11"/>
      <c r="DT48" s="10"/>
      <c r="DU48" s="11"/>
      <c r="DV48" s="10"/>
      <c r="DW48" s="11"/>
      <c r="DX48" s="10"/>
      <c r="DY48" s="7"/>
      <c r="DZ48" s="11"/>
      <c r="EA48" s="10"/>
      <c r="EB48" s="11"/>
      <c r="EC48" s="10"/>
      <c r="ED48" s="11"/>
      <c r="EE48" s="10"/>
      <c r="EF48" s="7"/>
      <c r="EG48" s="7">
        <f t="shared" si="48"/>
        <v>0</v>
      </c>
      <c r="EH48" s="11"/>
      <c r="EI48" s="10"/>
      <c r="EJ48" s="11"/>
      <c r="EK48" s="10"/>
      <c r="EL48" s="11"/>
      <c r="EM48" s="10"/>
      <c r="EN48" s="11"/>
      <c r="EO48" s="10"/>
      <c r="EP48" s="7"/>
      <c r="EQ48" s="11"/>
      <c r="ER48" s="10"/>
      <c r="ES48" s="11"/>
      <c r="ET48" s="10"/>
      <c r="EU48" s="11"/>
      <c r="EV48" s="10"/>
      <c r="EW48" s="7"/>
      <c r="EX48" s="7">
        <f t="shared" si="49"/>
        <v>0</v>
      </c>
    </row>
    <row r="49" spans="1:154" ht="12">
      <c r="A49" s="6"/>
      <c r="B49" s="6"/>
      <c r="C49" s="6"/>
      <c r="D49" s="6" t="s">
        <v>118</v>
      </c>
      <c r="E49" s="3" t="s">
        <v>119</v>
      </c>
      <c r="F49" s="6">
        <f t="shared" si="30"/>
        <v>0</v>
      </c>
      <c r="G49" s="6">
        <f t="shared" si="31"/>
        <v>2</v>
      </c>
      <c r="H49" s="6">
        <f t="shared" si="32"/>
        <v>60</v>
      </c>
      <c r="I49" s="6">
        <f t="shared" si="33"/>
        <v>30</v>
      </c>
      <c r="J49" s="6">
        <f t="shared" si="34"/>
        <v>0</v>
      </c>
      <c r="K49" s="6">
        <f t="shared" si="35"/>
        <v>0</v>
      </c>
      <c r="L49" s="6">
        <f t="shared" si="36"/>
        <v>0</v>
      </c>
      <c r="M49" s="6">
        <f t="shared" si="37"/>
        <v>30</v>
      </c>
      <c r="N49" s="6">
        <f t="shared" si="38"/>
        <v>0</v>
      </c>
      <c r="O49" s="6">
        <f t="shared" si="39"/>
        <v>0</v>
      </c>
      <c r="P49" s="7">
        <f t="shared" si="40"/>
        <v>4</v>
      </c>
      <c r="Q49" s="7">
        <f t="shared" si="41"/>
        <v>2</v>
      </c>
      <c r="R49" s="7">
        <v>2.5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42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43"/>
        <v>0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44"/>
        <v>0</v>
      </c>
      <c r="BR49" s="11">
        <v>30</v>
      </c>
      <c r="BS49" s="10" t="s">
        <v>59</v>
      </c>
      <c r="BT49" s="11"/>
      <c r="BU49" s="10"/>
      <c r="BV49" s="11"/>
      <c r="BW49" s="10"/>
      <c r="BX49" s="11"/>
      <c r="BY49" s="10"/>
      <c r="BZ49" s="7">
        <v>2</v>
      </c>
      <c r="CA49" s="11">
        <v>30</v>
      </c>
      <c r="CB49" s="10" t="s">
        <v>59</v>
      </c>
      <c r="CC49" s="11"/>
      <c r="CD49" s="10"/>
      <c r="CE49" s="11"/>
      <c r="CF49" s="10"/>
      <c r="CG49" s="7">
        <v>2</v>
      </c>
      <c r="CH49" s="7">
        <f t="shared" si="45"/>
        <v>4</v>
      </c>
      <c r="CI49" s="11"/>
      <c r="CJ49" s="10"/>
      <c r="CK49" s="11"/>
      <c r="CL49" s="10"/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7"/>
      <c r="CY49" s="7">
        <f t="shared" si="46"/>
        <v>0</v>
      </c>
      <c r="CZ49" s="11"/>
      <c r="DA49" s="10"/>
      <c r="DB49" s="11"/>
      <c r="DC49" s="10"/>
      <c r="DD49" s="11"/>
      <c r="DE49" s="10"/>
      <c r="DF49" s="11"/>
      <c r="DG49" s="10"/>
      <c r="DH49" s="7"/>
      <c r="DI49" s="11"/>
      <c r="DJ49" s="10"/>
      <c r="DK49" s="11"/>
      <c r="DL49" s="10"/>
      <c r="DM49" s="11"/>
      <c r="DN49" s="10"/>
      <c r="DO49" s="7"/>
      <c r="DP49" s="7">
        <f t="shared" si="47"/>
        <v>0</v>
      </c>
      <c r="DQ49" s="11"/>
      <c r="DR49" s="10"/>
      <c r="DS49" s="11"/>
      <c r="DT49" s="10"/>
      <c r="DU49" s="11"/>
      <c r="DV49" s="10"/>
      <c r="DW49" s="11"/>
      <c r="DX49" s="10"/>
      <c r="DY49" s="7"/>
      <c r="DZ49" s="11"/>
      <c r="EA49" s="10"/>
      <c r="EB49" s="11"/>
      <c r="EC49" s="10"/>
      <c r="ED49" s="11"/>
      <c r="EE49" s="10"/>
      <c r="EF49" s="7"/>
      <c r="EG49" s="7">
        <f t="shared" si="48"/>
        <v>0</v>
      </c>
      <c r="EH49" s="11"/>
      <c r="EI49" s="10"/>
      <c r="EJ49" s="11"/>
      <c r="EK49" s="10"/>
      <c r="EL49" s="11"/>
      <c r="EM49" s="10"/>
      <c r="EN49" s="11"/>
      <c r="EO49" s="10"/>
      <c r="EP49" s="7"/>
      <c r="EQ49" s="11"/>
      <c r="ER49" s="10"/>
      <c r="ES49" s="11"/>
      <c r="ET49" s="10"/>
      <c r="EU49" s="11"/>
      <c r="EV49" s="10"/>
      <c r="EW49" s="7"/>
      <c r="EX49" s="7">
        <f t="shared" si="49"/>
        <v>0</v>
      </c>
    </row>
    <row r="50" spans="1:154" ht="12">
      <c r="A50" s="6"/>
      <c r="B50" s="6"/>
      <c r="C50" s="6"/>
      <c r="D50" s="6" t="s">
        <v>120</v>
      </c>
      <c r="E50" s="3" t="s">
        <v>121</v>
      </c>
      <c r="F50" s="6">
        <f t="shared" si="30"/>
        <v>1</v>
      </c>
      <c r="G50" s="6">
        <f t="shared" si="31"/>
        <v>1</v>
      </c>
      <c r="H50" s="6">
        <f t="shared" si="32"/>
        <v>75</v>
      </c>
      <c r="I50" s="6">
        <f t="shared" si="33"/>
        <v>30</v>
      </c>
      <c r="J50" s="6">
        <f t="shared" si="34"/>
        <v>0</v>
      </c>
      <c r="K50" s="6">
        <f t="shared" si="35"/>
        <v>0</v>
      </c>
      <c r="L50" s="6">
        <f t="shared" si="36"/>
        <v>0</v>
      </c>
      <c r="M50" s="6">
        <f t="shared" si="37"/>
        <v>45</v>
      </c>
      <c r="N50" s="6">
        <f t="shared" si="38"/>
        <v>0</v>
      </c>
      <c r="O50" s="6">
        <f t="shared" si="39"/>
        <v>0</v>
      </c>
      <c r="P50" s="7">
        <f t="shared" si="40"/>
        <v>5</v>
      </c>
      <c r="Q50" s="7">
        <f t="shared" si="41"/>
        <v>3</v>
      </c>
      <c r="R50" s="7">
        <v>3.1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42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43"/>
        <v>0</v>
      </c>
      <c r="BA50" s="11"/>
      <c r="BB50" s="10"/>
      <c r="BC50" s="11"/>
      <c r="BD50" s="10"/>
      <c r="BE50" s="11"/>
      <c r="BF50" s="10"/>
      <c r="BG50" s="11"/>
      <c r="BH50" s="10"/>
      <c r="BI50" s="7"/>
      <c r="BJ50" s="11"/>
      <c r="BK50" s="10"/>
      <c r="BL50" s="11"/>
      <c r="BM50" s="10"/>
      <c r="BN50" s="11"/>
      <c r="BO50" s="10"/>
      <c r="BP50" s="7"/>
      <c r="BQ50" s="7">
        <f t="shared" si="44"/>
        <v>0</v>
      </c>
      <c r="BR50" s="11">
        <v>30</v>
      </c>
      <c r="BS50" s="10" t="s">
        <v>63</v>
      </c>
      <c r="BT50" s="11"/>
      <c r="BU50" s="10"/>
      <c r="BV50" s="11"/>
      <c r="BW50" s="10"/>
      <c r="BX50" s="11"/>
      <c r="BY50" s="10"/>
      <c r="BZ50" s="7">
        <v>2</v>
      </c>
      <c r="CA50" s="11">
        <v>45</v>
      </c>
      <c r="CB50" s="10" t="s">
        <v>59</v>
      </c>
      <c r="CC50" s="11"/>
      <c r="CD50" s="10"/>
      <c r="CE50" s="11"/>
      <c r="CF50" s="10"/>
      <c r="CG50" s="7">
        <v>3</v>
      </c>
      <c r="CH50" s="7">
        <f t="shared" si="45"/>
        <v>5</v>
      </c>
      <c r="CI50" s="11"/>
      <c r="CJ50" s="10"/>
      <c r="CK50" s="11"/>
      <c r="CL50" s="10"/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7"/>
      <c r="CY50" s="7">
        <f t="shared" si="46"/>
        <v>0</v>
      </c>
      <c r="CZ50" s="11"/>
      <c r="DA50" s="10"/>
      <c r="DB50" s="11"/>
      <c r="DC50" s="10"/>
      <c r="DD50" s="11"/>
      <c r="DE50" s="10"/>
      <c r="DF50" s="11"/>
      <c r="DG50" s="10"/>
      <c r="DH50" s="7"/>
      <c r="DI50" s="11"/>
      <c r="DJ50" s="10"/>
      <c r="DK50" s="11"/>
      <c r="DL50" s="10"/>
      <c r="DM50" s="11"/>
      <c r="DN50" s="10"/>
      <c r="DO50" s="7"/>
      <c r="DP50" s="7">
        <f t="shared" si="47"/>
        <v>0</v>
      </c>
      <c r="DQ50" s="11"/>
      <c r="DR50" s="10"/>
      <c r="DS50" s="11"/>
      <c r="DT50" s="10"/>
      <c r="DU50" s="11"/>
      <c r="DV50" s="10"/>
      <c r="DW50" s="11"/>
      <c r="DX50" s="10"/>
      <c r="DY50" s="7"/>
      <c r="DZ50" s="11"/>
      <c r="EA50" s="10"/>
      <c r="EB50" s="11"/>
      <c r="EC50" s="10"/>
      <c r="ED50" s="11"/>
      <c r="EE50" s="10"/>
      <c r="EF50" s="7"/>
      <c r="EG50" s="7">
        <f t="shared" si="48"/>
        <v>0</v>
      </c>
      <c r="EH50" s="11"/>
      <c r="EI50" s="10"/>
      <c r="EJ50" s="11"/>
      <c r="EK50" s="10"/>
      <c r="EL50" s="11"/>
      <c r="EM50" s="10"/>
      <c r="EN50" s="11"/>
      <c r="EO50" s="10"/>
      <c r="EP50" s="7"/>
      <c r="EQ50" s="11"/>
      <c r="ER50" s="10"/>
      <c r="ES50" s="11"/>
      <c r="ET50" s="10"/>
      <c r="EU50" s="11"/>
      <c r="EV50" s="10"/>
      <c r="EW50" s="7"/>
      <c r="EX50" s="7">
        <f t="shared" si="49"/>
        <v>0</v>
      </c>
    </row>
    <row r="51" spans="1:154" ht="12">
      <c r="A51" s="6"/>
      <c r="B51" s="6"/>
      <c r="C51" s="6"/>
      <c r="D51" s="6" t="s">
        <v>122</v>
      </c>
      <c r="E51" s="3" t="s">
        <v>123</v>
      </c>
      <c r="F51" s="6">
        <f t="shared" si="30"/>
        <v>1</v>
      </c>
      <c r="G51" s="6">
        <f t="shared" si="31"/>
        <v>1</v>
      </c>
      <c r="H51" s="6">
        <f t="shared" si="32"/>
        <v>75</v>
      </c>
      <c r="I51" s="6">
        <f t="shared" si="33"/>
        <v>30</v>
      </c>
      <c r="J51" s="6">
        <f t="shared" si="34"/>
        <v>0</v>
      </c>
      <c r="K51" s="6">
        <f t="shared" si="35"/>
        <v>0</v>
      </c>
      <c r="L51" s="6">
        <f t="shared" si="36"/>
        <v>0</v>
      </c>
      <c r="M51" s="6">
        <f t="shared" si="37"/>
        <v>45</v>
      </c>
      <c r="N51" s="6">
        <f t="shared" si="38"/>
        <v>0</v>
      </c>
      <c r="O51" s="6">
        <f t="shared" si="39"/>
        <v>0</v>
      </c>
      <c r="P51" s="7">
        <f t="shared" si="40"/>
        <v>5</v>
      </c>
      <c r="Q51" s="7">
        <f t="shared" si="41"/>
        <v>3</v>
      </c>
      <c r="R51" s="7">
        <v>3.1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42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43"/>
        <v>0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t="shared" si="44"/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5"/>
        <v>0</v>
      </c>
      <c r="CI51" s="11">
        <v>30</v>
      </c>
      <c r="CJ51" s="10" t="s">
        <v>63</v>
      </c>
      <c r="CK51" s="11"/>
      <c r="CL51" s="10"/>
      <c r="CM51" s="11"/>
      <c r="CN51" s="10"/>
      <c r="CO51" s="11"/>
      <c r="CP51" s="10"/>
      <c r="CQ51" s="7">
        <v>2</v>
      </c>
      <c r="CR51" s="11">
        <v>45</v>
      </c>
      <c r="CS51" s="10" t="s">
        <v>59</v>
      </c>
      <c r="CT51" s="11"/>
      <c r="CU51" s="10"/>
      <c r="CV51" s="11"/>
      <c r="CW51" s="10"/>
      <c r="CX51" s="7">
        <v>3</v>
      </c>
      <c r="CY51" s="7">
        <f t="shared" si="46"/>
        <v>5</v>
      </c>
      <c r="CZ51" s="11"/>
      <c r="DA51" s="10"/>
      <c r="DB51" s="11"/>
      <c r="DC51" s="10"/>
      <c r="DD51" s="11"/>
      <c r="DE51" s="10"/>
      <c r="DF51" s="11"/>
      <c r="DG51" s="10"/>
      <c r="DH51" s="7"/>
      <c r="DI51" s="11"/>
      <c r="DJ51" s="10"/>
      <c r="DK51" s="11"/>
      <c r="DL51" s="10"/>
      <c r="DM51" s="11"/>
      <c r="DN51" s="10"/>
      <c r="DO51" s="7"/>
      <c r="DP51" s="7">
        <f t="shared" si="47"/>
        <v>0</v>
      </c>
      <c r="DQ51" s="11"/>
      <c r="DR51" s="10"/>
      <c r="DS51" s="11"/>
      <c r="DT51" s="10"/>
      <c r="DU51" s="11"/>
      <c r="DV51" s="10"/>
      <c r="DW51" s="11"/>
      <c r="DX51" s="10"/>
      <c r="DY51" s="7"/>
      <c r="DZ51" s="11"/>
      <c r="EA51" s="10"/>
      <c r="EB51" s="11"/>
      <c r="EC51" s="10"/>
      <c r="ED51" s="11"/>
      <c r="EE51" s="10"/>
      <c r="EF51" s="7"/>
      <c r="EG51" s="7">
        <f t="shared" si="48"/>
        <v>0</v>
      </c>
      <c r="EH51" s="11"/>
      <c r="EI51" s="10"/>
      <c r="EJ51" s="11"/>
      <c r="EK51" s="10"/>
      <c r="EL51" s="11"/>
      <c r="EM51" s="10"/>
      <c r="EN51" s="11"/>
      <c r="EO51" s="10"/>
      <c r="EP51" s="7"/>
      <c r="EQ51" s="11"/>
      <c r="ER51" s="10"/>
      <c r="ES51" s="11"/>
      <c r="ET51" s="10"/>
      <c r="EU51" s="11"/>
      <c r="EV51" s="10"/>
      <c r="EW51" s="7"/>
      <c r="EX51" s="7">
        <f t="shared" si="49"/>
        <v>0</v>
      </c>
    </row>
    <row r="52" spans="1:154" ht="12">
      <c r="A52" s="6"/>
      <c r="B52" s="6"/>
      <c r="C52" s="6"/>
      <c r="D52" s="6" t="s">
        <v>124</v>
      </c>
      <c r="E52" s="3" t="s">
        <v>125</v>
      </c>
      <c r="F52" s="6">
        <f t="shared" si="30"/>
        <v>0</v>
      </c>
      <c r="G52" s="6">
        <f t="shared" si="31"/>
        <v>2</v>
      </c>
      <c r="H52" s="6">
        <f t="shared" si="32"/>
        <v>60</v>
      </c>
      <c r="I52" s="6">
        <f t="shared" si="33"/>
        <v>30</v>
      </c>
      <c r="J52" s="6">
        <f t="shared" si="34"/>
        <v>0</v>
      </c>
      <c r="K52" s="6">
        <f t="shared" si="35"/>
        <v>0</v>
      </c>
      <c r="L52" s="6">
        <f t="shared" si="36"/>
        <v>0</v>
      </c>
      <c r="M52" s="6">
        <f t="shared" si="37"/>
        <v>30</v>
      </c>
      <c r="N52" s="6">
        <f t="shared" si="38"/>
        <v>0</v>
      </c>
      <c r="O52" s="6">
        <f t="shared" si="39"/>
        <v>0</v>
      </c>
      <c r="P52" s="7">
        <f t="shared" si="40"/>
        <v>5</v>
      </c>
      <c r="Q52" s="7">
        <f t="shared" si="41"/>
        <v>3</v>
      </c>
      <c r="R52" s="7">
        <v>2.4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42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43"/>
        <v>0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44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5"/>
        <v>0</v>
      </c>
      <c r="CI52" s="11">
        <v>30</v>
      </c>
      <c r="CJ52" s="10" t="s">
        <v>59</v>
      </c>
      <c r="CK52" s="11"/>
      <c r="CL52" s="10"/>
      <c r="CM52" s="11"/>
      <c r="CN52" s="10"/>
      <c r="CO52" s="11"/>
      <c r="CP52" s="10"/>
      <c r="CQ52" s="7">
        <v>2</v>
      </c>
      <c r="CR52" s="11">
        <v>30</v>
      </c>
      <c r="CS52" s="10" t="s">
        <v>59</v>
      </c>
      <c r="CT52" s="11"/>
      <c r="CU52" s="10"/>
      <c r="CV52" s="11"/>
      <c r="CW52" s="10"/>
      <c r="CX52" s="7">
        <v>3</v>
      </c>
      <c r="CY52" s="7">
        <f t="shared" si="46"/>
        <v>5</v>
      </c>
      <c r="CZ52" s="11"/>
      <c r="DA52" s="10"/>
      <c r="DB52" s="11"/>
      <c r="DC52" s="10"/>
      <c r="DD52" s="11"/>
      <c r="DE52" s="10"/>
      <c r="DF52" s="11"/>
      <c r="DG52" s="10"/>
      <c r="DH52" s="7"/>
      <c r="DI52" s="11"/>
      <c r="DJ52" s="10"/>
      <c r="DK52" s="11"/>
      <c r="DL52" s="10"/>
      <c r="DM52" s="11"/>
      <c r="DN52" s="10"/>
      <c r="DO52" s="7"/>
      <c r="DP52" s="7">
        <f t="shared" si="47"/>
        <v>0</v>
      </c>
      <c r="DQ52" s="11"/>
      <c r="DR52" s="10"/>
      <c r="DS52" s="11"/>
      <c r="DT52" s="10"/>
      <c r="DU52" s="11"/>
      <c r="DV52" s="10"/>
      <c r="DW52" s="11"/>
      <c r="DX52" s="10"/>
      <c r="DY52" s="7"/>
      <c r="DZ52" s="11"/>
      <c r="EA52" s="10"/>
      <c r="EB52" s="11"/>
      <c r="EC52" s="10"/>
      <c r="ED52" s="11"/>
      <c r="EE52" s="10"/>
      <c r="EF52" s="7"/>
      <c r="EG52" s="7">
        <f t="shared" si="48"/>
        <v>0</v>
      </c>
      <c r="EH52" s="11"/>
      <c r="EI52" s="10"/>
      <c r="EJ52" s="11"/>
      <c r="EK52" s="10"/>
      <c r="EL52" s="11"/>
      <c r="EM52" s="10"/>
      <c r="EN52" s="11"/>
      <c r="EO52" s="10"/>
      <c r="EP52" s="7"/>
      <c r="EQ52" s="11"/>
      <c r="ER52" s="10"/>
      <c r="ES52" s="11"/>
      <c r="ET52" s="10"/>
      <c r="EU52" s="11"/>
      <c r="EV52" s="10"/>
      <c r="EW52" s="7"/>
      <c r="EX52" s="7">
        <f t="shared" si="49"/>
        <v>0</v>
      </c>
    </row>
    <row r="53" spans="1:154" ht="15.75" customHeight="1">
      <c r="A53" s="6"/>
      <c r="B53" s="6"/>
      <c r="C53" s="6"/>
      <c r="D53" s="6"/>
      <c r="E53" s="6" t="s">
        <v>69</v>
      </c>
      <c r="F53" s="6">
        <f aca="true" t="shared" si="50" ref="F53:AK53">SUM(F41:F52)</f>
        <v>8</v>
      </c>
      <c r="G53" s="6">
        <f t="shared" si="50"/>
        <v>15</v>
      </c>
      <c r="H53" s="6">
        <f t="shared" si="50"/>
        <v>765</v>
      </c>
      <c r="I53" s="6">
        <f t="shared" si="50"/>
        <v>345</v>
      </c>
      <c r="J53" s="6">
        <f t="shared" si="50"/>
        <v>0</v>
      </c>
      <c r="K53" s="6">
        <f t="shared" si="50"/>
        <v>0</v>
      </c>
      <c r="L53" s="6">
        <f t="shared" si="50"/>
        <v>0</v>
      </c>
      <c r="M53" s="6">
        <f t="shared" si="50"/>
        <v>420</v>
      </c>
      <c r="N53" s="6">
        <f t="shared" si="50"/>
        <v>0</v>
      </c>
      <c r="O53" s="6">
        <f t="shared" si="50"/>
        <v>0</v>
      </c>
      <c r="P53" s="7">
        <f t="shared" si="50"/>
        <v>53</v>
      </c>
      <c r="Q53" s="7">
        <f t="shared" si="50"/>
        <v>30</v>
      </c>
      <c r="R53" s="7">
        <f t="shared" si="50"/>
        <v>31.400000000000002</v>
      </c>
      <c r="S53" s="11">
        <f t="shared" si="50"/>
        <v>0</v>
      </c>
      <c r="T53" s="10">
        <f t="shared" si="50"/>
        <v>0</v>
      </c>
      <c r="U53" s="11">
        <f t="shared" si="50"/>
        <v>0</v>
      </c>
      <c r="V53" s="10">
        <f t="shared" si="50"/>
        <v>0</v>
      </c>
      <c r="W53" s="11">
        <f t="shared" si="50"/>
        <v>0</v>
      </c>
      <c r="X53" s="10">
        <f t="shared" si="50"/>
        <v>0</v>
      </c>
      <c r="Y53" s="11">
        <f t="shared" si="50"/>
        <v>0</v>
      </c>
      <c r="Z53" s="10">
        <f t="shared" si="50"/>
        <v>0</v>
      </c>
      <c r="AA53" s="7">
        <f t="shared" si="50"/>
        <v>0</v>
      </c>
      <c r="AB53" s="11">
        <f t="shared" si="50"/>
        <v>0</v>
      </c>
      <c r="AC53" s="10">
        <f t="shared" si="50"/>
        <v>0</v>
      </c>
      <c r="AD53" s="11">
        <f t="shared" si="50"/>
        <v>0</v>
      </c>
      <c r="AE53" s="10">
        <f t="shared" si="50"/>
        <v>0</v>
      </c>
      <c r="AF53" s="11">
        <f t="shared" si="50"/>
        <v>0</v>
      </c>
      <c r="AG53" s="10">
        <f t="shared" si="50"/>
        <v>0</v>
      </c>
      <c r="AH53" s="7">
        <f t="shared" si="50"/>
        <v>0</v>
      </c>
      <c r="AI53" s="7">
        <f t="shared" si="50"/>
        <v>0</v>
      </c>
      <c r="AJ53" s="11">
        <f t="shared" si="50"/>
        <v>0</v>
      </c>
      <c r="AK53" s="10">
        <f t="shared" si="50"/>
        <v>0</v>
      </c>
      <c r="AL53" s="11">
        <f aca="true" t="shared" si="51" ref="AL53:BQ53">SUM(AL41:AL52)</f>
        <v>0</v>
      </c>
      <c r="AM53" s="10">
        <f t="shared" si="51"/>
        <v>0</v>
      </c>
      <c r="AN53" s="11">
        <f t="shared" si="51"/>
        <v>0</v>
      </c>
      <c r="AO53" s="10">
        <f t="shared" si="51"/>
        <v>0</v>
      </c>
      <c r="AP53" s="11">
        <f t="shared" si="51"/>
        <v>0</v>
      </c>
      <c r="AQ53" s="10">
        <f t="shared" si="51"/>
        <v>0</v>
      </c>
      <c r="AR53" s="7">
        <f t="shared" si="51"/>
        <v>0</v>
      </c>
      <c r="AS53" s="11">
        <f t="shared" si="51"/>
        <v>0</v>
      </c>
      <c r="AT53" s="10">
        <f t="shared" si="51"/>
        <v>0</v>
      </c>
      <c r="AU53" s="11">
        <f t="shared" si="51"/>
        <v>0</v>
      </c>
      <c r="AV53" s="10">
        <f t="shared" si="51"/>
        <v>0</v>
      </c>
      <c r="AW53" s="11">
        <f t="shared" si="51"/>
        <v>0</v>
      </c>
      <c r="AX53" s="10">
        <f t="shared" si="51"/>
        <v>0</v>
      </c>
      <c r="AY53" s="7">
        <f t="shared" si="51"/>
        <v>0</v>
      </c>
      <c r="AZ53" s="7">
        <f t="shared" si="51"/>
        <v>0</v>
      </c>
      <c r="BA53" s="11">
        <f t="shared" si="51"/>
        <v>105</v>
      </c>
      <c r="BB53" s="10">
        <f t="shared" si="51"/>
        <v>0</v>
      </c>
      <c r="BC53" s="11">
        <f t="shared" si="51"/>
        <v>0</v>
      </c>
      <c r="BD53" s="10">
        <f t="shared" si="51"/>
        <v>0</v>
      </c>
      <c r="BE53" s="11">
        <f t="shared" si="51"/>
        <v>0</v>
      </c>
      <c r="BF53" s="10">
        <f t="shared" si="51"/>
        <v>0</v>
      </c>
      <c r="BG53" s="11">
        <f t="shared" si="51"/>
        <v>0</v>
      </c>
      <c r="BH53" s="10">
        <f t="shared" si="51"/>
        <v>0</v>
      </c>
      <c r="BI53" s="7">
        <f t="shared" si="51"/>
        <v>7</v>
      </c>
      <c r="BJ53" s="11">
        <f t="shared" si="51"/>
        <v>150</v>
      </c>
      <c r="BK53" s="10">
        <f t="shared" si="51"/>
        <v>0</v>
      </c>
      <c r="BL53" s="11">
        <f t="shared" si="51"/>
        <v>0</v>
      </c>
      <c r="BM53" s="10">
        <f t="shared" si="51"/>
        <v>0</v>
      </c>
      <c r="BN53" s="11">
        <f t="shared" si="51"/>
        <v>0</v>
      </c>
      <c r="BO53" s="10">
        <f t="shared" si="51"/>
        <v>0</v>
      </c>
      <c r="BP53" s="7">
        <f t="shared" si="51"/>
        <v>11</v>
      </c>
      <c r="BQ53" s="7">
        <f t="shared" si="51"/>
        <v>18</v>
      </c>
      <c r="BR53" s="11">
        <f aca="true" t="shared" si="52" ref="BR53:CW53">SUM(BR41:BR52)</f>
        <v>120</v>
      </c>
      <c r="BS53" s="10">
        <f t="shared" si="52"/>
        <v>0</v>
      </c>
      <c r="BT53" s="11">
        <f t="shared" si="52"/>
        <v>0</v>
      </c>
      <c r="BU53" s="10">
        <f t="shared" si="52"/>
        <v>0</v>
      </c>
      <c r="BV53" s="11">
        <f t="shared" si="52"/>
        <v>0</v>
      </c>
      <c r="BW53" s="10">
        <f t="shared" si="52"/>
        <v>0</v>
      </c>
      <c r="BX53" s="11">
        <f t="shared" si="52"/>
        <v>0</v>
      </c>
      <c r="BY53" s="10">
        <f t="shared" si="52"/>
        <v>0</v>
      </c>
      <c r="BZ53" s="7">
        <f t="shared" si="52"/>
        <v>8</v>
      </c>
      <c r="CA53" s="11">
        <f t="shared" si="52"/>
        <v>165</v>
      </c>
      <c r="CB53" s="10">
        <f t="shared" si="52"/>
        <v>0</v>
      </c>
      <c r="CC53" s="11">
        <f t="shared" si="52"/>
        <v>0</v>
      </c>
      <c r="CD53" s="10">
        <f t="shared" si="52"/>
        <v>0</v>
      </c>
      <c r="CE53" s="11">
        <f t="shared" si="52"/>
        <v>0</v>
      </c>
      <c r="CF53" s="10">
        <f t="shared" si="52"/>
        <v>0</v>
      </c>
      <c r="CG53" s="7">
        <f t="shared" si="52"/>
        <v>11</v>
      </c>
      <c r="CH53" s="7">
        <f t="shared" si="52"/>
        <v>19</v>
      </c>
      <c r="CI53" s="11">
        <f t="shared" si="52"/>
        <v>120</v>
      </c>
      <c r="CJ53" s="10">
        <f t="shared" si="52"/>
        <v>0</v>
      </c>
      <c r="CK53" s="11">
        <f t="shared" si="52"/>
        <v>0</v>
      </c>
      <c r="CL53" s="10">
        <f t="shared" si="52"/>
        <v>0</v>
      </c>
      <c r="CM53" s="11">
        <f t="shared" si="52"/>
        <v>0</v>
      </c>
      <c r="CN53" s="10">
        <f t="shared" si="52"/>
        <v>0</v>
      </c>
      <c r="CO53" s="11">
        <f t="shared" si="52"/>
        <v>0</v>
      </c>
      <c r="CP53" s="10">
        <f t="shared" si="52"/>
        <v>0</v>
      </c>
      <c r="CQ53" s="7">
        <f t="shared" si="52"/>
        <v>8</v>
      </c>
      <c r="CR53" s="11">
        <f t="shared" si="52"/>
        <v>105</v>
      </c>
      <c r="CS53" s="10">
        <f t="shared" si="52"/>
        <v>0</v>
      </c>
      <c r="CT53" s="11">
        <f t="shared" si="52"/>
        <v>0</v>
      </c>
      <c r="CU53" s="10">
        <f t="shared" si="52"/>
        <v>0</v>
      </c>
      <c r="CV53" s="11">
        <f t="shared" si="52"/>
        <v>0</v>
      </c>
      <c r="CW53" s="10">
        <f t="shared" si="52"/>
        <v>0</v>
      </c>
      <c r="CX53" s="7">
        <f aca="true" t="shared" si="53" ref="CX53:EC53">SUM(CX41:CX52)</f>
        <v>8</v>
      </c>
      <c r="CY53" s="7">
        <f t="shared" si="53"/>
        <v>16</v>
      </c>
      <c r="CZ53" s="11">
        <f t="shared" si="53"/>
        <v>0</v>
      </c>
      <c r="DA53" s="10">
        <f t="shared" si="53"/>
        <v>0</v>
      </c>
      <c r="DB53" s="11">
        <f t="shared" si="53"/>
        <v>0</v>
      </c>
      <c r="DC53" s="10">
        <f t="shared" si="53"/>
        <v>0</v>
      </c>
      <c r="DD53" s="11">
        <f t="shared" si="53"/>
        <v>0</v>
      </c>
      <c r="DE53" s="10">
        <f t="shared" si="53"/>
        <v>0</v>
      </c>
      <c r="DF53" s="11">
        <f t="shared" si="53"/>
        <v>0</v>
      </c>
      <c r="DG53" s="10">
        <f t="shared" si="53"/>
        <v>0</v>
      </c>
      <c r="DH53" s="7">
        <f t="shared" si="53"/>
        <v>0</v>
      </c>
      <c r="DI53" s="11">
        <f t="shared" si="53"/>
        <v>0</v>
      </c>
      <c r="DJ53" s="10">
        <f t="shared" si="53"/>
        <v>0</v>
      </c>
      <c r="DK53" s="11">
        <f t="shared" si="53"/>
        <v>0</v>
      </c>
      <c r="DL53" s="10">
        <f t="shared" si="53"/>
        <v>0</v>
      </c>
      <c r="DM53" s="11">
        <f t="shared" si="53"/>
        <v>0</v>
      </c>
      <c r="DN53" s="10">
        <f t="shared" si="53"/>
        <v>0</v>
      </c>
      <c r="DO53" s="7">
        <f t="shared" si="53"/>
        <v>0</v>
      </c>
      <c r="DP53" s="7">
        <f t="shared" si="53"/>
        <v>0</v>
      </c>
      <c r="DQ53" s="11">
        <f t="shared" si="53"/>
        <v>0</v>
      </c>
      <c r="DR53" s="10">
        <f t="shared" si="53"/>
        <v>0</v>
      </c>
      <c r="DS53" s="11">
        <f t="shared" si="53"/>
        <v>0</v>
      </c>
      <c r="DT53" s="10">
        <f t="shared" si="53"/>
        <v>0</v>
      </c>
      <c r="DU53" s="11">
        <f t="shared" si="53"/>
        <v>0</v>
      </c>
      <c r="DV53" s="10">
        <f t="shared" si="53"/>
        <v>0</v>
      </c>
      <c r="DW53" s="11">
        <f t="shared" si="53"/>
        <v>0</v>
      </c>
      <c r="DX53" s="10">
        <f t="shared" si="53"/>
        <v>0</v>
      </c>
      <c r="DY53" s="7">
        <f t="shared" si="53"/>
        <v>0</v>
      </c>
      <c r="DZ53" s="11">
        <f t="shared" si="53"/>
        <v>0</v>
      </c>
      <c r="EA53" s="10">
        <f t="shared" si="53"/>
        <v>0</v>
      </c>
      <c r="EB53" s="11">
        <f t="shared" si="53"/>
        <v>0</v>
      </c>
      <c r="EC53" s="10">
        <f t="shared" si="53"/>
        <v>0</v>
      </c>
      <c r="ED53" s="11">
        <f aca="true" t="shared" si="54" ref="ED53:EX53">SUM(ED41:ED52)</f>
        <v>0</v>
      </c>
      <c r="EE53" s="10">
        <f t="shared" si="54"/>
        <v>0</v>
      </c>
      <c r="EF53" s="7">
        <f t="shared" si="54"/>
        <v>0</v>
      </c>
      <c r="EG53" s="7">
        <f t="shared" si="54"/>
        <v>0</v>
      </c>
      <c r="EH53" s="11">
        <f t="shared" si="54"/>
        <v>0</v>
      </c>
      <c r="EI53" s="10">
        <f t="shared" si="54"/>
        <v>0</v>
      </c>
      <c r="EJ53" s="11">
        <f t="shared" si="54"/>
        <v>0</v>
      </c>
      <c r="EK53" s="10">
        <f t="shared" si="54"/>
        <v>0</v>
      </c>
      <c r="EL53" s="11">
        <f t="shared" si="54"/>
        <v>0</v>
      </c>
      <c r="EM53" s="10">
        <f t="shared" si="54"/>
        <v>0</v>
      </c>
      <c r="EN53" s="11">
        <f t="shared" si="54"/>
        <v>0</v>
      </c>
      <c r="EO53" s="10">
        <f t="shared" si="54"/>
        <v>0</v>
      </c>
      <c r="EP53" s="7">
        <f t="shared" si="54"/>
        <v>0</v>
      </c>
      <c r="EQ53" s="11">
        <f t="shared" si="54"/>
        <v>0</v>
      </c>
      <c r="ER53" s="10">
        <f t="shared" si="54"/>
        <v>0</v>
      </c>
      <c r="ES53" s="11">
        <f t="shared" si="54"/>
        <v>0</v>
      </c>
      <c r="ET53" s="10">
        <f t="shared" si="54"/>
        <v>0</v>
      </c>
      <c r="EU53" s="11">
        <f t="shared" si="54"/>
        <v>0</v>
      </c>
      <c r="EV53" s="10">
        <f t="shared" si="54"/>
        <v>0</v>
      </c>
      <c r="EW53" s="7">
        <f t="shared" si="54"/>
        <v>0</v>
      </c>
      <c r="EX53" s="7">
        <f t="shared" si="54"/>
        <v>0</v>
      </c>
    </row>
    <row r="54" spans="1:154" ht="19.5" customHeight="1">
      <c r="A54" s="19" t="s">
        <v>126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9"/>
      <c r="EX54" s="15"/>
    </row>
    <row r="55" spans="1:154" ht="12">
      <c r="A55" s="6"/>
      <c r="B55" s="6"/>
      <c r="C55" s="6"/>
      <c r="D55" s="6" t="s">
        <v>190</v>
      </c>
      <c r="E55" s="3" t="s">
        <v>191</v>
      </c>
      <c r="F55" s="6">
        <f aca="true" t="shared" si="55" ref="F55:F68">COUNTIF(S55:EV55,"e")</f>
        <v>1</v>
      </c>
      <c r="G55" s="6">
        <f aca="true" t="shared" si="56" ref="G55:G68">COUNTIF(S55:EV55,"z")</f>
        <v>1</v>
      </c>
      <c r="H55" s="6">
        <f aca="true" t="shared" si="57" ref="H55:H68">SUM(I55:O55)</f>
        <v>75</v>
      </c>
      <c r="I55" s="6">
        <f aca="true" t="shared" si="58" ref="I55:I68">S55+AJ55+BA55+BR55+CI55+CZ55+DQ55+EH55</f>
        <v>30</v>
      </c>
      <c r="J55" s="6">
        <f aca="true" t="shared" si="59" ref="J55:J68">U55+AL55+BC55+BT55+CK55+DB55+DS55+EJ55</f>
        <v>0</v>
      </c>
      <c r="K55" s="6">
        <f aca="true" t="shared" si="60" ref="K55:K68">W55+AN55+BE55+BV55+CM55+DD55+DU55+EL55</f>
        <v>0</v>
      </c>
      <c r="L55" s="6">
        <f aca="true" t="shared" si="61" ref="L55:L68">Y55+AP55+BG55+BX55+CO55+DF55+DW55+EN55</f>
        <v>0</v>
      </c>
      <c r="M55" s="6">
        <f aca="true" t="shared" si="62" ref="M55:M68">AB55+AS55+BJ55+CA55+CR55+DI55+DZ55+EQ55</f>
        <v>45</v>
      </c>
      <c r="N55" s="6">
        <f aca="true" t="shared" si="63" ref="N55:N68">AD55+AU55+BL55+CC55+CT55+DK55+EB55+ES55</f>
        <v>0</v>
      </c>
      <c r="O55" s="6">
        <f aca="true" t="shared" si="64" ref="O55:O68">AF55+AW55+BN55+CE55+CV55+DM55+ED55+EU55</f>
        <v>0</v>
      </c>
      <c r="P55" s="7">
        <f aca="true" t="shared" si="65" ref="P55:P68">AI55+AZ55+BQ55+CH55+CY55+DP55+EG55+EX55</f>
        <v>5</v>
      </c>
      <c r="Q55" s="7">
        <f aca="true" t="shared" si="66" ref="Q55:Q68">AH55+AY55+BP55+CG55+CX55+DO55+EF55+EW55</f>
        <v>3</v>
      </c>
      <c r="R55" s="7">
        <v>3.1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aca="true" t="shared" si="67" ref="AI55:AI68">AA55+AH55</f>
        <v>0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aca="true" t="shared" si="68" ref="AZ55:AZ68">AR55+AY55</f>
        <v>0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aca="true" t="shared" si="69" ref="BQ55:BQ68">BI55+BP55</f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aca="true" t="shared" si="70" ref="CH55:CH68">BZ55+CG55</f>
        <v>0</v>
      </c>
      <c r="CI55" s="11">
        <v>30</v>
      </c>
      <c r="CJ55" s="10" t="s">
        <v>63</v>
      </c>
      <c r="CK55" s="11"/>
      <c r="CL55" s="10"/>
      <c r="CM55" s="11"/>
      <c r="CN55" s="10"/>
      <c r="CO55" s="11"/>
      <c r="CP55" s="10"/>
      <c r="CQ55" s="7">
        <v>2</v>
      </c>
      <c r="CR55" s="11">
        <v>45</v>
      </c>
      <c r="CS55" s="10" t="s">
        <v>59</v>
      </c>
      <c r="CT55" s="11"/>
      <c r="CU55" s="10"/>
      <c r="CV55" s="11"/>
      <c r="CW55" s="10"/>
      <c r="CX55" s="7">
        <v>3</v>
      </c>
      <c r="CY55" s="7">
        <f aca="true" t="shared" si="71" ref="CY55:CY68">CQ55+CX55</f>
        <v>5</v>
      </c>
      <c r="CZ55" s="11"/>
      <c r="DA55" s="10"/>
      <c r="DB55" s="11"/>
      <c r="DC55" s="10"/>
      <c r="DD55" s="11"/>
      <c r="DE55" s="10"/>
      <c r="DF55" s="11"/>
      <c r="DG55" s="10"/>
      <c r="DH55" s="7"/>
      <c r="DI55" s="11"/>
      <c r="DJ55" s="10"/>
      <c r="DK55" s="11"/>
      <c r="DL55" s="10"/>
      <c r="DM55" s="11"/>
      <c r="DN55" s="10"/>
      <c r="DO55" s="7"/>
      <c r="DP55" s="7">
        <f aca="true" t="shared" si="72" ref="DP55:DP68">DH55+DO55</f>
        <v>0</v>
      </c>
      <c r="DQ55" s="11"/>
      <c r="DR55" s="10"/>
      <c r="DS55" s="11"/>
      <c r="DT55" s="10"/>
      <c r="DU55" s="11"/>
      <c r="DV55" s="10"/>
      <c r="DW55" s="11"/>
      <c r="DX55" s="10"/>
      <c r="DY55" s="7"/>
      <c r="DZ55" s="11"/>
      <c r="EA55" s="10"/>
      <c r="EB55" s="11"/>
      <c r="EC55" s="10"/>
      <c r="ED55" s="11"/>
      <c r="EE55" s="10"/>
      <c r="EF55" s="7"/>
      <c r="EG55" s="7">
        <f aca="true" t="shared" si="73" ref="EG55:EG68">DY55+EF55</f>
        <v>0</v>
      </c>
      <c r="EH55" s="11"/>
      <c r="EI55" s="10"/>
      <c r="EJ55" s="11"/>
      <c r="EK55" s="10"/>
      <c r="EL55" s="11"/>
      <c r="EM55" s="10"/>
      <c r="EN55" s="11"/>
      <c r="EO55" s="10"/>
      <c r="EP55" s="7"/>
      <c r="EQ55" s="11"/>
      <c r="ER55" s="10"/>
      <c r="ES55" s="11"/>
      <c r="ET55" s="10"/>
      <c r="EU55" s="11"/>
      <c r="EV55" s="10"/>
      <c r="EW55" s="7"/>
      <c r="EX55" s="7">
        <f aca="true" t="shared" si="74" ref="EX55:EX68">EP55+EW55</f>
        <v>0</v>
      </c>
    </row>
    <row r="56" spans="1:154" ht="12">
      <c r="A56" s="6"/>
      <c r="B56" s="6"/>
      <c r="C56" s="6"/>
      <c r="D56" s="6" t="s">
        <v>192</v>
      </c>
      <c r="E56" s="3" t="s">
        <v>193</v>
      </c>
      <c r="F56" s="6">
        <f t="shared" si="55"/>
        <v>0</v>
      </c>
      <c r="G56" s="6">
        <f t="shared" si="56"/>
        <v>2</v>
      </c>
      <c r="H56" s="6">
        <f t="shared" si="57"/>
        <v>45</v>
      </c>
      <c r="I56" s="6">
        <f t="shared" si="58"/>
        <v>15</v>
      </c>
      <c r="J56" s="6">
        <f t="shared" si="59"/>
        <v>0</v>
      </c>
      <c r="K56" s="6">
        <f t="shared" si="60"/>
        <v>0</v>
      </c>
      <c r="L56" s="6">
        <f t="shared" si="61"/>
        <v>0</v>
      </c>
      <c r="M56" s="6">
        <f t="shared" si="62"/>
        <v>30</v>
      </c>
      <c r="N56" s="6">
        <f t="shared" si="63"/>
        <v>0</v>
      </c>
      <c r="O56" s="6">
        <f t="shared" si="64"/>
        <v>0</v>
      </c>
      <c r="P56" s="7">
        <f t="shared" si="65"/>
        <v>2</v>
      </c>
      <c r="Q56" s="7">
        <f t="shared" si="66"/>
        <v>1.4</v>
      </c>
      <c r="R56" s="7">
        <v>1.8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67"/>
        <v>0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68"/>
        <v>0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69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70"/>
        <v>0</v>
      </c>
      <c r="CI56" s="11"/>
      <c r="CJ56" s="10"/>
      <c r="CK56" s="11"/>
      <c r="CL56" s="10"/>
      <c r="CM56" s="11"/>
      <c r="CN56" s="10"/>
      <c r="CO56" s="11"/>
      <c r="CP56" s="10"/>
      <c r="CQ56" s="7"/>
      <c r="CR56" s="11"/>
      <c r="CS56" s="10"/>
      <c r="CT56" s="11"/>
      <c r="CU56" s="10"/>
      <c r="CV56" s="11"/>
      <c r="CW56" s="10"/>
      <c r="CX56" s="7"/>
      <c r="CY56" s="7">
        <f t="shared" si="71"/>
        <v>0</v>
      </c>
      <c r="CZ56" s="11"/>
      <c r="DA56" s="10"/>
      <c r="DB56" s="11"/>
      <c r="DC56" s="10"/>
      <c r="DD56" s="11"/>
      <c r="DE56" s="10"/>
      <c r="DF56" s="11"/>
      <c r="DG56" s="10"/>
      <c r="DH56" s="7"/>
      <c r="DI56" s="11"/>
      <c r="DJ56" s="10"/>
      <c r="DK56" s="11"/>
      <c r="DL56" s="10"/>
      <c r="DM56" s="11"/>
      <c r="DN56" s="10"/>
      <c r="DO56" s="7"/>
      <c r="DP56" s="7">
        <f t="shared" si="72"/>
        <v>0</v>
      </c>
      <c r="DQ56" s="11">
        <v>15</v>
      </c>
      <c r="DR56" s="10" t="s">
        <v>59</v>
      </c>
      <c r="DS56" s="11"/>
      <c r="DT56" s="10"/>
      <c r="DU56" s="11"/>
      <c r="DV56" s="10"/>
      <c r="DW56" s="11"/>
      <c r="DX56" s="10"/>
      <c r="DY56" s="7">
        <v>0.6</v>
      </c>
      <c r="DZ56" s="11">
        <v>30</v>
      </c>
      <c r="EA56" s="10" t="s">
        <v>59</v>
      </c>
      <c r="EB56" s="11"/>
      <c r="EC56" s="10"/>
      <c r="ED56" s="11"/>
      <c r="EE56" s="10"/>
      <c r="EF56" s="7">
        <v>1.4</v>
      </c>
      <c r="EG56" s="7">
        <f t="shared" si="73"/>
        <v>2</v>
      </c>
      <c r="EH56" s="11"/>
      <c r="EI56" s="10"/>
      <c r="EJ56" s="11"/>
      <c r="EK56" s="10"/>
      <c r="EL56" s="11"/>
      <c r="EM56" s="10"/>
      <c r="EN56" s="11"/>
      <c r="EO56" s="10"/>
      <c r="EP56" s="7"/>
      <c r="EQ56" s="11"/>
      <c r="ER56" s="10"/>
      <c r="ES56" s="11"/>
      <c r="ET56" s="10"/>
      <c r="EU56" s="11"/>
      <c r="EV56" s="10"/>
      <c r="EW56" s="7"/>
      <c r="EX56" s="7">
        <f t="shared" si="74"/>
        <v>0</v>
      </c>
    </row>
    <row r="57" spans="1:154" ht="12">
      <c r="A57" s="6"/>
      <c r="B57" s="6"/>
      <c r="C57" s="6"/>
      <c r="D57" s="6" t="s">
        <v>194</v>
      </c>
      <c r="E57" s="3" t="s">
        <v>195</v>
      </c>
      <c r="F57" s="6">
        <f t="shared" si="55"/>
        <v>0</v>
      </c>
      <c r="G57" s="6">
        <f t="shared" si="56"/>
        <v>2</v>
      </c>
      <c r="H57" s="6">
        <f t="shared" si="57"/>
        <v>60</v>
      </c>
      <c r="I57" s="6">
        <f t="shared" si="58"/>
        <v>30</v>
      </c>
      <c r="J57" s="6">
        <f t="shared" si="59"/>
        <v>0</v>
      </c>
      <c r="K57" s="6">
        <f t="shared" si="60"/>
        <v>0</v>
      </c>
      <c r="L57" s="6">
        <f t="shared" si="61"/>
        <v>0</v>
      </c>
      <c r="M57" s="6">
        <f t="shared" si="62"/>
        <v>30</v>
      </c>
      <c r="N57" s="6">
        <f t="shared" si="63"/>
        <v>0</v>
      </c>
      <c r="O57" s="6">
        <f t="shared" si="64"/>
        <v>0</v>
      </c>
      <c r="P57" s="7">
        <f t="shared" si="65"/>
        <v>3</v>
      </c>
      <c r="Q57" s="7">
        <f t="shared" si="66"/>
        <v>1.5</v>
      </c>
      <c r="R57" s="7">
        <v>2.4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67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68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69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70"/>
        <v>0</v>
      </c>
      <c r="CI57" s="11"/>
      <c r="CJ57" s="10"/>
      <c r="CK57" s="11"/>
      <c r="CL57" s="10"/>
      <c r="CM57" s="11"/>
      <c r="CN57" s="10"/>
      <c r="CO57" s="11"/>
      <c r="CP57" s="10"/>
      <c r="CQ57" s="7"/>
      <c r="CR57" s="11"/>
      <c r="CS57" s="10"/>
      <c r="CT57" s="11"/>
      <c r="CU57" s="10"/>
      <c r="CV57" s="11"/>
      <c r="CW57" s="10"/>
      <c r="CX57" s="7"/>
      <c r="CY57" s="7">
        <f t="shared" si="71"/>
        <v>0</v>
      </c>
      <c r="CZ57" s="11"/>
      <c r="DA57" s="10"/>
      <c r="DB57" s="11"/>
      <c r="DC57" s="10"/>
      <c r="DD57" s="11"/>
      <c r="DE57" s="10"/>
      <c r="DF57" s="11"/>
      <c r="DG57" s="10"/>
      <c r="DH57" s="7"/>
      <c r="DI57" s="11"/>
      <c r="DJ57" s="10"/>
      <c r="DK57" s="11"/>
      <c r="DL57" s="10"/>
      <c r="DM57" s="11"/>
      <c r="DN57" s="10"/>
      <c r="DO57" s="7"/>
      <c r="DP57" s="7">
        <f t="shared" si="72"/>
        <v>0</v>
      </c>
      <c r="DQ57" s="11">
        <v>30</v>
      </c>
      <c r="DR57" s="10" t="s">
        <v>59</v>
      </c>
      <c r="DS57" s="11"/>
      <c r="DT57" s="10"/>
      <c r="DU57" s="11"/>
      <c r="DV57" s="10"/>
      <c r="DW57" s="11"/>
      <c r="DX57" s="10"/>
      <c r="DY57" s="7">
        <v>1.5</v>
      </c>
      <c r="DZ57" s="11">
        <v>30</v>
      </c>
      <c r="EA57" s="10" t="s">
        <v>59</v>
      </c>
      <c r="EB57" s="11"/>
      <c r="EC57" s="10"/>
      <c r="ED57" s="11"/>
      <c r="EE57" s="10"/>
      <c r="EF57" s="7">
        <v>1.5</v>
      </c>
      <c r="EG57" s="7">
        <f t="shared" si="73"/>
        <v>3</v>
      </c>
      <c r="EH57" s="11"/>
      <c r="EI57" s="10"/>
      <c r="EJ57" s="11"/>
      <c r="EK57" s="10"/>
      <c r="EL57" s="11"/>
      <c r="EM57" s="10"/>
      <c r="EN57" s="11"/>
      <c r="EO57" s="10"/>
      <c r="EP57" s="7"/>
      <c r="EQ57" s="11"/>
      <c r="ER57" s="10"/>
      <c r="ES57" s="11"/>
      <c r="ET57" s="10"/>
      <c r="EU57" s="11"/>
      <c r="EV57" s="10"/>
      <c r="EW57" s="7"/>
      <c r="EX57" s="7">
        <f t="shared" si="74"/>
        <v>0</v>
      </c>
    </row>
    <row r="58" spans="1:154" ht="12">
      <c r="A58" s="6"/>
      <c r="B58" s="6"/>
      <c r="C58" s="6"/>
      <c r="D58" s="6" t="s">
        <v>196</v>
      </c>
      <c r="E58" s="3" t="s">
        <v>133</v>
      </c>
      <c r="F58" s="6">
        <f t="shared" si="55"/>
        <v>0</v>
      </c>
      <c r="G58" s="6">
        <f t="shared" si="56"/>
        <v>1</v>
      </c>
      <c r="H58" s="6">
        <f t="shared" si="57"/>
        <v>15</v>
      </c>
      <c r="I58" s="6">
        <f t="shared" si="58"/>
        <v>0</v>
      </c>
      <c r="J58" s="6">
        <f t="shared" si="59"/>
        <v>0</v>
      </c>
      <c r="K58" s="6">
        <f t="shared" si="60"/>
        <v>0</v>
      </c>
      <c r="L58" s="6">
        <f t="shared" si="61"/>
        <v>15</v>
      </c>
      <c r="M58" s="6">
        <f t="shared" si="62"/>
        <v>0</v>
      </c>
      <c r="N58" s="6">
        <f t="shared" si="63"/>
        <v>0</v>
      </c>
      <c r="O58" s="6">
        <f t="shared" si="64"/>
        <v>0</v>
      </c>
      <c r="P58" s="7">
        <f t="shared" si="65"/>
        <v>2</v>
      </c>
      <c r="Q58" s="7">
        <f t="shared" si="66"/>
        <v>0</v>
      </c>
      <c r="R58" s="7">
        <v>0.6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67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68"/>
        <v>0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69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70"/>
        <v>0</v>
      </c>
      <c r="CI58" s="11"/>
      <c r="CJ58" s="10"/>
      <c r="CK58" s="11"/>
      <c r="CL58" s="10"/>
      <c r="CM58" s="11"/>
      <c r="CN58" s="10"/>
      <c r="CO58" s="11"/>
      <c r="CP58" s="10"/>
      <c r="CQ58" s="7"/>
      <c r="CR58" s="11"/>
      <c r="CS58" s="10"/>
      <c r="CT58" s="11"/>
      <c r="CU58" s="10"/>
      <c r="CV58" s="11"/>
      <c r="CW58" s="10"/>
      <c r="CX58" s="7"/>
      <c r="CY58" s="7">
        <f t="shared" si="71"/>
        <v>0</v>
      </c>
      <c r="CZ58" s="11"/>
      <c r="DA58" s="10"/>
      <c r="DB58" s="11"/>
      <c r="DC58" s="10"/>
      <c r="DD58" s="11"/>
      <c r="DE58" s="10"/>
      <c r="DF58" s="11">
        <v>15</v>
      </c>
      <c r="DG58" s="10" t="s">
        <v>59</v>
      </c>
      <c r="DH58" s="7">
        <v>2</v>
      </c>
      <c r="DI58" s="11"/>
      <c r="DJ58" s="10"/>
      <c r="DK58" s="11"/>
      <c r="DL58" s="10"/>
      <c r="DM58" s="11"/>
      <c r="DN58" s="10"/>
      <c r="DO58" s="7"/>
      <c r="DP58" s="7">
        <f t="shared" si="72"/>
        <v>2</v>
      </c>
      <c r="DQ58" s="11"/>
      <c r="DR58" s="10"/>
      <c r="DS58" s="11"/>
      <c r="DT58" s="10"/>
      <c r="DU58" s="11"/>
      <c r="DV58" s="10"/>
      <c r="DW58" s="11"/>
      <c r="DX58" s="10"/>
      <c r="DY58" s="7"/>
      <c r="DZ58" s="11"/>
      <c r="EA58" s="10"/>
      <c r="EB58" s="11"/>
      <c r="EC58" s="10"/>
      <c r="ED58" s="11"/>
      <c r="EE58" s="10"/>
      <c r="EF58" s="7"/>
      <c r="EG58" s="7">
        <f t="shared" si="73"/>
        <v>0</v>
      </c>
      <c r="EH58" s="11"/>
      <c r="EI58" s="10"/>
      <c r="EJ58" s="11"/>
      <c r="EK58" s="10"/>
      <c r="EL58" s="11"/>
      <c r="EM58" s="10"/>
      <c r="EN58" s="11"/>
      <c r="EO58" s="10"/>
      <c r="EP58" s="7"/>
      <c r="EQ58" s="11"/>
      <c r="ER58" s="10"/>
      <c r="ES58" s="11"/>
      <c r="ET58" s="10"/>
      <c r="EU58" s="11"/>
      <c r="EV58" s="10"/>
      <c r="EW58" s="7"/>
      <c r="EX58" s="7">
        <f t="shared" si="74"/>
        <v>0</v>
      </c>
    </row>
    <row r="59" spans="1:154" ht="12">
      <c r="A59" s="6"/>
      <c r="B59" s="6"/>
      <c r="C59" s="6"/>
      <c r="D59" s="6" t="s">
        <v>197</v>
      </c>
      <c r="E59" s="3" t="s">
        <v>135</v>
      </c>
      <c r="F59" s="6">
        <f t="shared" si="55"/>
        <v>0</v>
      </c>
      <c r="G59" s="6">
        <f t="shared" si="56"/>
        <v>1</v>
      </c>
      <c r="H59" s="6">
        <f t="shared" si="57"/>
        <v>0</v>
      </c>
      <c r="I59" s="6">
        <f t="shared" si="58"/>
        <v>0</v>
      </c>
      <c r="J59" s="6">
        <f t="shared" si="59"/>
        <v>0</v>
      </c>
      <c r="K59" s="6">
        <f t="shared" si="60"/>
        <v>0</v>
      </c>
      <c r="L59" s="6">
        <f t="shared" si="61"/>
        <v>0</v>
      </c>
      <c r="M59" s="6">
        <f t="shared" si="62"/>
        <v>0</v>
      </c>
      <c r="N59" s="6">
        <f t="shared" si="63"/>
        <v>0</v>
      </c>
      <c r="O59" s="6">
        <f t="shared" si="64"/>
        <v>0</v>
      </c>
      <c r="P59" s="7">
        <f t="shared" si="65"/>
        <v>15</v>
      </c>
      <c r="Q59" s="7">
        <f t="shared" si="66"/>
        <v>0</v>
      </c>
      <c r="R59" s="7">
        <v>0.5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67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68"/>
        <v>0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69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70"/>
        <v>0</v>
      </c>
      <c r="CI59" s="11"/>
      <c r="CJ59" s="10"/>
      <c r="CK59" s="11"/>
      <c r="CL59" s="10"/>
      <c r="CM59" s="11"/>
      <c r="CN59" s="10"/>
      <c r="CO59" s="11"/>
      <c r="CP59" s="10"/>
      <c r="CQ59" s="7"/>
      <c r="CR59" s="11"/>
      <c r="CS59" s="10"/>
      <c r="CT59" s="11"/>
      <c r="CU59" s="10"/>
      <c r="CV59" s="11"/>
      <c r="CW59" s="10"/>
      <c r="CX59" s="7"/>
      <c r="CY59" s="7">
        <f t="shared" si="71"/>
        <v>0</v>
      </c>
      <c r="CZ59" s="11"/>
      <c r="DA59" s="10"/>
      <c r="DB59" s="11"/>
      <c r="DC59" s="10"/>
      <c r="DD59" s="11"/>
      <c r="DE59" s="10"/>
      <c r="DF59" s="11"/>
      <c r="DG59" s="10"/>
      <c r="DH59" s="7"/>
      <c r="DI59" s="11"/>
      <c r="DJ59" s="10"/>
      <c r="DK59" s="11"/>
      <c r="DL59" s="10"/>
      <c r="DM59" s="11"/>
      <c r="DN59" s="10"/>
      <c r="DO59" s="7"/>
      <c r="DP59" s="7">
        <f t="shared" si="72"/>
        <v>0</v>
      </c>
      <c r="DQ59" s="11"/>
      <c r="DR59" s="10"/>
      <c r="DS59" s="11"/>
      <c r="DT59" s="10"/>
      <c r="DU59" s="11">
        <v>0</v>
      </c>
      <c r="DV59" s="10" t="s">
        <v>59</v>
      </c>
      <c r="DW59" s="11"/>
      <c r="DX59" s="10"/>
      <c r="DY59" s="7">
        <v>15</v>
      </c>
      <c r="DZ59" s="11"/>
      <c r="EA59" s="10"/>
      <c r="EB59" s="11"/>
      <c r="EC59" s="10"/>
      <c r="ED59" s="11"/>
      <c r="EE59" s="10"/>
      <c r="EF59" s="7"/>
      <c r="EG59" s="7">
        <f t="shared" si="73"/>
        <v>15</v>
      </c>
      <c r="EH59" s="11"/>
      <c r="EI59" s="10"/>
      <c r="EJ59" s="11"/>
      <c r="EK59" s="10"/>
      <c r="EL59" s="11"/>
      <c r="EM59" s="10"/>
      <c r="EN59" s="11"/>
      <c r="EO59" s="10"/>
      <c r="EP59" s="7"/>
      <c r="EQ59" s="11"/>
      <c r="ER59" s="10"/>
      <c r="ES59" s="11"/>
      <c r="ET59" s="10"/>
      <c r="EU59" s="11"/>
      <c r="EV59" s="10"/>
      <c r="EW59" s="7"/>
      <c r="EX59" s="7">
        <f t="shared" si="74"/>
        <v>0</v>
      </c>
    </row>
    <row r="60" spans="1:154" ht="12">
      <c r="A60" s="6"/>
      <c r="B60" s="6"/>
      <c r="C60" s="6"/>
      <c r="D60" s="6" t="s">
        <v>198</v>
      </c>
      <c r="E60" s="3" t="s">
        <v>199</v>
      </c>
      <c r="F60" s="6">
        <f t="shared" si="55"/>
        <v>0</v>
      </c>
      <c r="G60" s="6">
        <f t="shared" si="56"/>
        <v>1</v>
      </c>
      <c r="H60" s="6">
        <f t="shared" si="57"/>
        <v>15</v>
      </c>
      <c r="I60" s="6">
        <f t="shared" si="58"/>
        <v>0</v>
      </c>
      <c r="J60" s="6">
        <f t="shared" si="59"/>
        <v>15</v>
      </c>
      <c r="K60" s="6">
        <f t="shared" si="60"/>
        <v>0</v>
      </c>
      <c r="L60" s="6">
        <f t="shared" si="61"/>
        <v>0</v>
      </c>
      <c r="M60" s="6">
        <f t="shared" si="62"/>
        <v>0</v>
      </c>
      <c r="N60" s="6">
        <f t="shared" si="63"/>
        <v>0</v>
      </c>
      <c r="O60" s="6">
        <f t="shared" si="64"/>
        <v>0</v>
      </c>
      <c r="P60" s="7">
        <f t="shared" si="65"/>
        <v>1</v>
      </c>
      <c r="Q60" s="7">
        <f t="shared" si="66"/>
        <v>0</v>
      </c>
      <c r="R60" s="7">
        <v>0.6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67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68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69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70"/>
        <v>0</v>
      </c>
      <c r="CI60" s="11"/>
      <c r="CJ60" s="10"/>
      <c r="CK60" s="11"/>
      <c r="CL60" s="10"/>
      <c r="CM60" s="11"/>
      <c r="CN60" s="10"/>
      <c r="CO60" s="11"/>
      <c r="CP60" s="10"/>
      <c r="CQ60" s="7"/>
      <c r="CR60" s="11"/>
      <c r="CS60" s="10"/>
      <c r="CT60" s="11"/>
      <c r="CU60" s="10"/>
      <c r="CV60" s="11"/>
      <c r="CW60" s="10"/>
      <c r="CX60" s="7"/>
      <c r="CY60" s="7">
        <f t="shared" si="71"/>
        <v>0</v>
      </c>
      <c r="CZ60" s="11"/>
      <c r="DA60" s="10"/>
      <c r="DB60" s="11"/>
      <c r="DC60" s="10"/>
      <c r="DD60" s="11"/>
      <c r="DE60" s="10"/>
      <c r="DF60" s="11"/>
      <c r="DG60" s="10"/>
      <c r="DH60" s="7"/>
      <c r="DI60" s="11"/>
      <c r="DJ60" s="10"/>
      <c r="DK60" s="11"/>
      <c r="DL60" s="10"/>
      <c r="DM60" s="11"/>
      <c r="DN60" s="10"/>
      <c r="DO60" s="7"/>
      <c r="DP60" s="7">
        <f t="shared" si="72"/>
        <v>0</v>
      </c>
      <c r="DQ60" s="11"/>
      <c r="DR60" s="10"/>
      <c r="DS60" s="11">
        <v>15</v>
      </c>
      <c r="DT60" s="10" t="s">
        <v>59</v>
      </c>
      <c r="DU60" s="11"/>
      <c r="DV60" s="10"/>
      <c r="DW60" s="11"/>
      <c r="DX60" s="10"/>
      <c r="DY60" s="7">
        <v>1</v>
      </c>
      <c r="DZ60" s="11"/>
      <c r="EA60" s="10"/>
      <c r="EB60" s="11"/>
      <c r="EC60" s="10"/>
      <c r="ED60" s="11"/>
      <c r="EE60" s="10"/>
      <c r="EF60" s="7"/>
      <c r="EG60" s="7">
        <f t="shared" si="73"/>
        <v>1</v>
      </c>
      <c r="EH60" s="11"/>
      <c r="EI60" s="10"/>
      <c r="EJ60" s="11"/>
      <c r="EK60" s="10"/>
      <c r="EL60" s="11"/>
      <c r="EM60" s="10"/>
      <c r="EN60" s="11"/>
      <c r="EO60" s="10"/>
      <c r="EP60" s="7"/>
      <c r="EQ60" s="11"/>
      <c r="ER60" s="10"/>
      <c r="ES60" s="11"/>
      <c r="ET60" s="10"/>
      <c r="EU60" s="11"/>
      <c r="EV60" s="10"/>
      <c r="EW60" s="7"/>
      <c r="EX60" s="7">
        <f t="shared" si="74"/>
        <v>0</v>
      </c>
    </row>
    <row r="61" spans="1:154" ht="12">
      <c r="A61" s="6"/>
      <c r="B61" s="6"/>
      <c r="C61" s="6"/>
      <c r="D61" s="6" t="s">
        <v>200</v>
      </c>
      <c r="E61" s="3" t="s">
        <v>201</v>
      </c>
      <c r="F61" s="6">
        <f t="shared" si="55"/>
        <v>0</v>
      </c>
      <c r="G61" s="6">
        <f t="shared" si="56"/>
        <v>2</v>
      </c>
      <c r="H61" s="6">
        <f t="shared" si="57"/>
        <v>75</v>
      </c>
      <c r="I61" s="6">
        <f t="shared" si="58"/>
        <v>30</v>
      </c>
      <c r="J61" s="6">
        <f t="shared" si="59"/>
        <v>0</v>
      </c>
      <c r="K61" s="6">
        <f t="shared" si="60"/>
        <v>0</v>
      </c>
      <c r="L61" s="6">
        <f t="shared" si="61"/>
        <v>0</v>
      </c>
      <c r="M61" s="6">
        <f t="shared" si="62"/>
        <v>45</v>
      </c>
      <c r="N61" s="6">
        <f t="shared" si="63"/>
        <v>0</v>
      </c>
      <c r="O61" s="6">
        <f t="shared" si="64"/>
        <v>0</v>
      </c>
      <c r="P61" s="7">
        <f t="shared" si="65"/>
        <v>5</v>
      </c>
      <c r="Q61" s="7">
        <f t="shared" si="66"/>
        <v>3</v>
      </c>
      <c r="R61" s="7">
        <v>3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67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68"/>
        <v>0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69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70"/>
        <v>0</v>
      </c>
      <c r="CI61" s="11">
        <v>30</v>
      </c>
      <c r="CJ61" s="10" t="s">
        <v>59</v>
      </c>
      <c r="CK61" s="11"/>
      <c r="CL61" s="10"/>
      <c r="CM61" s="11"/>
      <c r="CN61" s="10"/>
      <c r="CO61" s="11"/>
      <c r="CP61" s="10"/>
      <c r="CQ61" s="7">
        <v>2</v>
      </c>
      <c r="CR61" s="11">
        <v>45</v>
      </c>
      <c r="CS61" s="10" t="s">
        <v>59</v>
      </c>
      <c r="CT61" s="11"/>
      <c r="CU61" s="10"/>
      <c r="CV61" s="11"/>
      <c r="CW61" s="10"/>
      <c r="CX61" s="7">
        <v>3</v>
      </c>
      <c r="CY61" s="7">
        <f t="shared" si="71"/>
        <v>5</v>
      </c>
      <c r="CZ61" s="11"/>
      <c r="DA61" s="10"/>
      <c r="DB61" s="11"/>
      <c r="DC61" s="10"/>
      <c r="DD61" s="11"/>
      <c r="DE61" s="10"/>
      <c r="DF61" s="11"/>
      <c r="DG61" s="10"/>
      <c r="DH61" s="7"/>
      <c r="DI61" s="11"/>
      <c r="DJ61" s="10"/>
      <c r="DK61" s="11"/>
      <c r="DL61" s="10"/>
      <c r="DM61" s="11"/>
      <c r="DN61" s="10"/>
      <c r="DO61" s="7"/>
      <c r="DP61" s="7">
        <f t="shared" si="72"/>
        <v>0</v>
      </c>
      <c r="DQ61" s="11"/>
      <c r="DR61" s="10"/>
      <c r="DS61" s="11"/>
      <c r="DT61" s="10"/>
      <c r="DU61" s="11"/>
      <c r="DV61" s="10"/>
      <c r="DW61" s="11"/>
      <c r="DX61" s="10"/>
      <c r="DY61" s="7"/>
      <c r="DZ61" s="11"/>
      <c r="EA61" s="10"/>
      <c r="EB61" s="11"/>
      <c r="EC61" s="10"/>
      <c r="ED61" s="11"/>
      <c r="EE61" s="10"/>
      <c r="EF61" s="7"/>
      <c r="EG61" s="7">
        <f t="shared" si="73"/>
        <v>0</v>
      </c>
      <c r="EH61" s="11"/>
      <c r="EI61" s="10"/>
      <c r="EJ61" s="11"/>
      <c r="EK61" s="10"/>
      <c r="EL61" s="11"/>
      <c r="EM61" s="10"/>
      <c r="EN61" s="11"/>
      <c r="EO61" s="10"/>
      <c r="EP61" s="7"/>
      <c r="EQ61" s="11"/>
      <c r="ER61" s="10"/>
      <c r="ES61" s="11"/>
      <c r="ET61" s="10"/>
      <c r="EU61" s="11"/>
      <c r="EV61" s="10"/>
      <c r="EW61" s="7"/>
      <c r="EX61" s="7">
        <f t="shared" si="74"/>
        <v>0</v>
      </c>
    </row>
    <row r="62" spans="1:154" ht="12">
      <c r="A62" s="6"/>
      <c r="B62" s="6"/>
      <c r="C62" s="6"/>
      <c r="D62" s="6" t="s">
        <v>202</v>
      </c>
      <c r="E62" s="3" t="s">
        <v>203</v>
      </c>
      <c r="F62" s="6">
        <f t="shared" si="55"/>
        <v>1</v>
      </c>
      <c r="G62" s="6">
        <f t="shared" si="56"/>
        <v>1</v>
      </c>
      <c r="H62" s="6">
        <f t="shared" si="57"/>
        <v>75</v>
      </c>
      <c r="I62" s="6">
        <f t="shared" si="58"/>
        <v>30</v>
      </c>
      <c r="J62" s="6">
        <f t="shared" si="59"/>
        <v>0</v>
      </c>
      <c r="K62" s="6">
        <f t="shared" si="60"/>
        <v>0</v>
      </c>
      <c r="L62" s="6">
        <f t="shared" si="61"/>
        <v>0</v>
      </c>
      <c r="M62" s="6">
        <f t="shared" si="62"/>
        <v>45</v>
      </c>
      <c r="N62" s="6">
        <f t="shared" si="63"/>
        <v>0</v>
      </c>
      <c r="O62" s="6">
        <f t="shared" si="64"/>
        <v>0</v>
      </c>
      <c r="P62" s="7">
        <f t="shared" si="65"/>
        <v>6</v>
      </c>
      <c r="Q62" s="7">
        <f t="shared" si="66"/>
        <v>3</v>
      </c>
      <c r="R62" s="7">
        <v>3.1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67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68"/>
        <v>0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69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70"/>
        <v>0</v>
      </c>
      <c r="CI62" s="11"/>
      <c r="CJ62" s="10"/>
      <c r="CK62" s="11"/>
      <c r="CL62" s="10"/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7"/>
      <c r="CY62" s="7">
        <f t="shared" si="71"/>
        <v>0</v>
      </c>
      <c r="CZ62" s="11">
        <v>30</v>
      </c>
      <c r="DA62" s="10" t="s">
        <v>63</v>
      </c>
      <c r="DB62" s="11"/>
      <c r="DC62" s="10"/>
      <c r="DD62" s="11"/>
      <c r="DE62" s="10"/>
      <c r="DF62" s="11"/>
      <c r="DG62" s="10"/>
      <c r="DH62" s="7">
        <v>3</v>
      </c>
      <c r="DI62" s="11">
        <v>45</v>
      </c>
      <c r="DJ62" s="10" t="s">
        <v>59</v>
      </c>
      <c r="DK62" s="11"/>
      <c r="DL62" s="10"/>
      <c r="DM62" s="11"/>
      <c r="DN62" s="10"/>
      <c r="DO62" s="7">
        <v>3</v>
      </c>
      <c r="DP62" s="7">
        <f t="shared" si="72"/>
        <v>6</v>
      </c>
      <c r="DQ62" s="11"/>
      <c r="DR62" s="10"/>
      <c r="DS62" s="11"/>
      <c r="DT62" s="10"/>
      <c r="DU62" s="11"/>
      <c r="DV62" s="10"/>
      <c r="DW62" s="11"/>
      <c r="DX62" s="10"/>
      <c r="DY62" s="7"/>
      <c r="DZ62" s="11"/>
      <c r="EA62" s="10"/>
      <c r="EB62" s="11"/>
      <c r="EC62" s="10"/>
      <c r="ED62" s="11"/>
      <c r="EE62" s="10"/>
      <c r="EF62" s="7"/>
      <c r="EG62" s="7">
        <f t="shared" si="73"/>
        <v>0</v>
      </c>
      <c r="EH62" s="11"/>
      <c r="EI62" s="10"/>
      <c r="EJ62" s="11"/>
      <c r="EK62" s="10"/>
      <c r="EL62" s="11"/>
      <c r="EM62" s="10"/>
      <c r="EN62" s="11"/>
      <c r="EO62" s="10"/>
      <c r="EP62" s="7"/>
      <c r="EQ62" s="11"/>
      <c r="ER62" s="10"/>
      <c r="ES62" s="11"/>
      <c r="ET62" s="10"/>
      <c r="EU62" s="11"/>
      <c r="EV62" s="10"/>
      <c r="EW62" s="7"/>
      <c r="EX62" s="7">
        <f t="shared" si="74"/>
        <v>0</v>
      </c>
    </row>
    <row r="63" spans="1:154" ht="12">
      <c r="A63" s="6"/>
      <c r="B63" s="6"/>
      <c r="C63" s="6"/>
      <c r="D63" s="6" t="s">
        <v>204</v>
      </c>
      <c r="E63" s="3" t="s">
        <v>205</v>
      </c>
      <c r="F63" s="6">
        <f t="shared" si="55"/>
        <v>1</v>
      </c>
      <c r="G63" s="6">
        <f t="shared" si="56"/>
        <v>1</v>
      </c>
      <c r="H63" s="6">
        <f t="shared" si="57"/>
        <v>60</v>
      </c>
      <c r="I63" s="6">
        <f t="shared" si="58"/>
        <v>30</v>
      </c>
      <c r="J63" s="6">
        <f t="shared" si="59"/>
        <v>0</v>
      </c>
      <c r="K63" s="6">
        <f t="shared" si="60"/>
        <v>0</v>
      </c>
      <c r="L63" s="6">
        <f t="shared" si="61"/>
        <v>0</v>
      </c>
      <c r="M63" s="6">
        <f t="shared" si="62"/>
        <v>30</v>
      </c>
      <c r="N63" s="6">
        <f t="shared" si="63"/>
        <v>0</v>
      </c>
      <c r="O63" s="6">
        <f t="shared" si="64"/>
        <v>0</v>
      </c>
      <c r="P63" s="7">
        <f t="shared" si="65"/>
        <v>5</v>
      </c>
      <c r="Q63" s="7">
        <f t="shared" si="66"/>
        <v>3</v>
      </c>
      <c r="R63" s="7">
        <v>2.5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67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68"/>
        <v>0</v>
      </c>
      <c r="BA63" s="11"/>
      <c r="BB63" s="10"/>
      <c r="BC63" s="11"/>
      <c r="BD63" s="10"/>
      <c r="BE63" s="11"/>
      <c r="BF63" s="10"/>
      <c r="BG63" s="11"/>
      <c r="BH63" s="10"/>
      <c r="BI63" s="7"/>
      <c r="BJ63" s="11"/>
      <c r="BK63" s="10"/>
      <c r="BL63" s="11"/>
      <c r="BM63" s="10"/>
      <c r="BN63" s="11"/>
      <c r="BO63" s="10"/>
      <c r="BP63" s="7"/>
      <c r="BQ63" s="7">
        <f t="shared" si="69"/>
        <v>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70"/>
        <v>0</v>
      </c>
      <c r="CI63" s="11"/>
      <c r="CJ63" s="10"/>
      <c r="CK63" s="11"/>
      <c r="CL63" s="10"/>
      <c r="CM63" s="11"/>
      <c r="CN63" s="10"/>
      <c r="CO63" s="11"/>
      <c r="CP63" s="10"/>
      <c r="CQ63" s="7"/>
      <c r="CR63" s="11"/>
      <c r="CS63" s="10"/>
      <c r="CT63" s="11"/>
      <c r="CU63" s="10"/>
      <c r="CV63" s="11"/>
      <c r="CW63" s="10"/>
      <c r="CX63" s="7"/>
      <c r="CY63" s="7">
        <f t="shared" si="71"/>
        <v>0</v>
      </c>
      <c r="CZ63" s="11">
        <v>30</v>
      </c>
      <c r="DA63" s="10" t="s">
        <v>63</v>
      </c>
      <c r="DB63" s="11"/>
      <c r="DC63" s="10"/>
      <c r="DD63" s="11"/>
      <c r="DE63" s="10"/>
      <c r="DF63" s="11"/>
      <c r="DG63" s="10"/>
      <c r="DH63" s="7">
        <v>2</v>
      </c>
      <c r="DI63" s="11">
        <v>30</v>
      </c>
      <c r="DJ63" s="10" t="s">
        <v>59</v>
      </c>
      <c r="DK63" s="11"/>
      <c r="DL63" s="10"/>
      <c r="DM63" s="11"/>
      <c r="DN63" s="10"/>
      <c r="DO63" s="7">
        <v>3</v>
      </c>
      <c r="DP63" s="7">
        <f t="shared" si="72"/>
        <v>5</v>
      </c>
      <c r="DQ63" s="11"/>
      <c r="DR63" s="10"/>
      <c r="DS63" s="11"/>
      <c r="DT63" s="10"/>
      <c r="DU63" s="11"/>
      <c r="DV63" s="10"/>
      <c r="DW63" s="11"/>
      <c r="DX63" s="10"/>
      <c r="DY63" s="7"/>
      <c r="DZ63" s="11"/>
      <c r="EA63" s="10"/>
      <c r="EB63" s="11"/>
      <c r="EC63" s="10"/>
      <c r="ED63" s="11"/>
      <c r="EE63" s="10"/>
      <c r="EF63" s="7"/>
      <c r="EG63" s="7">
        <f t="shared" si="73"/>
        <v>0</v>
      </c>
      <c r="EH63" s="11"/>
      <c r="EI63" s="10"/>
      <c r="EJ63" s="11"/>
      <c r="EK63" s="10"/>
      <c r="EL63" s="11"/>
      <c r="EM63" s="10"/>
      <c r="EN63" s="11"/>
      <c r="EO63" s="10"/>
      <c r="EP63" s="7"/>
      <c r="EQ63" s="11"/>
      <c r="ER63" s="10"/>
      <c r="ES63" s="11"/>
      <c r="ET63" s="10"/>
      <c r="EU63" s="11"/>
      <c r="EV63" s="10"/>
      <c r="EW63" s="7"/>
      <c r="EX63" s="7">
        <f t="shared" si="74"/>
        <v>0</v>
      </c>
    </row>
    <row r="64" spans="1:154" ht="12">
      <c r="A64" s="6"/>
      <c r="B64" s="6"/>
      <c r="C64" s="6"/>
      <c r="D64" s="6" t="s">
        <v>206</v>
      </c>
      <c r="E64" s="3" t="s">
        <v>207</v>
      </c>
      <c r="F64" s="6">
        <f t="shared" si="55"/>
        <v>0</v>
      </c>
      <c r="G64" s="6">
        <f t="shared" si="56"/>
        <v>2</v>
      </c>
      <c r="H64" s="6">
        <f t="shared" si="57"/>
        <v>45</v>
      </c>
      <c r="I64" s="6">
        <f t="shared" si="58"/>
        <v>15</v>
      </c>
      <c r="J64" s="6">
        <f t="shared" si="59"/>
        <v>0</v>
      </c>
      <c r="K64" s="6">
        <f t="shared" si="60"/>
        <v>0</v>
      </c>
      <c r="L64" s="6">
        <f t="shared" si="61"/>
        <v>0</v>
      </c>
      <c r="M64" s="6">
        <f t="shared" si="62"/>
        <v>30</v>
      </c>
      <c r="N64" s="6">
        <f t="shared" si="63"/>
        <v>0</v>
      </c>
      <c r="O64" s="6">
        <f t="shared" si="64"/>
        <v>0</v>
      </c>
      <c r="P64" s="7">
        <f t="shared" si="65"/>
        <v>6</v>
      </c>
      <c r="Q64" s="7">
        <f t="shared" si="66"/>
        <v>3</v>
      </c>
      <c r="R64" s="7">
        <v>1.8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67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68"/>
        <v>0</v>
      </c>
      <c r="BA64" s="11"/>
      <c r="BB64" s="10"/>
      <c r="BC64" s="11"/>
      <c r="BD64" s="10"/>
      <c r="BE64" s="11"/>
      <c r="BF64" s="10"/>
      <c r="BG64" s="11"/>
      <c r="BH64" s="10"/>
      <c r="BI64" s="7"/>
      <c r="BJ64" s="11"/>
      <c r="BK64" s="10"/>
      <c r="BL64" s="11"/>
      <c r="BM64" s="10"/>
      <c r="BN64" s="11"/>
      <c r="BO64" s="10"/>
      <c r="BP64" s="7"/>
      <c r="BQ64" s="7">
        <f t="shared" si="69"/>
        <v>0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70"/>
        <v>0</v>
      </c>
      <c r="CI64" s="11"/>
      <c r="CJ64" s="10"/>
      <c r="CK64" s="11"/>
      <c r="CL64" s="10"/>
      <c r="CM64" s="11"/>
      <c r="CN64" s="10"/>
      <c r="CO64" s="11"/>
      <c r="CP64" s="10"/>
      <c r="CQ64" s="7"/>
      <c r="CR64" s="11"/>
      <c r="CS64" s="10"/>
      <c r="CT64" s="11"/>
      <c r="CU64" s="10"/>
      <c r="CV64" s="11"/>
      <c r="CW64" s="10"/>
      <c r="CX64" s="7"/>
      <c r="CY64" s="7">
        <f t="shared" si="71"/>
        <v>0</v>
      </c>
      <c r="CZ64" s="11">
        <v>15</v>
      </c>
      <c r="DA64" s="10" t="s">
        <v>59</v>
      </c>
      <c r="DB64" s="11"/>
      <c r="DC64" s="10"/>
      <c r="DD64" s="11"/>
      <c r="DE64" s="10"/>
      <c r="DF64" s="11"/>
      <c r="DG64" s="10"/>
      <c r="DH64" s="7">
        <v>3</v>
      </c>
      <c r="DI64" s="11">
        <v>30</v>
      </c>
      <c r="DJ64" s="10" t="s">
        <v>59</v>
      </c>
      <c r="DK64" s="11"/>
      <c r="DL64" s="10"/>
      <c r="DM64" s="11"/>
      <c r="DN64" s="10"/>
      <c r="DO64" s="7">
        <v>3</v>
      </c>
      <c r="DP64" s="7">
        <f t="shared" si="72"/>
        <v>6</v>
      </c>
      <c r="DQ64" s="11"/>
      <c r="DR64" s="10"/>
      <c r="DS64" s="11"/>
      <c r="DT64" s="10"/>
      <c r="DU64" s="11"/>
      <c r="DV64" s="10"/>
      <c r="DW64" s="11"/>
      <c r="DX64" s="10"/>
      <c r="DY64" s="7"/>
      <c r="DZ64" s="11"/>
      <c r="EA64" s="10"/>
      <c r="EB64" s="11"/>
      <c r="EC64" s="10"/>
      <c r="ED64" s="11"/>
      <c r="EE64" s="10"/>
      <c r="EF64" s="7"/>
      <c r="EG64" s="7">
        <f t="shared" si="73"/>
        <v>0</v>
      </c>
      <c r="EH64" s="11"/>
      <c r="EI64" s="10"/>
      <c r="EJ64" s="11"/>
      <c r="EK64" s="10"/>
      <c r="EL64" s="11"/>
      <c r="EM64" s="10"/>
      <c r="EN64" s="11"/>
      <c r="EO64" s="10"/>
      <c r="EP64" s="7"/>
      <c r="EQ64" s="11"/>
      <c r="ER64" s="10"/>
      <c r="ES64" s="11"/>
      <c r="ET64" s="10"/>
      <c r="EU64" s="11"/>
      <c r="EV64" s="10"/>
      <c r="EW64" s="7"/>
      <c r="EX64" s="7">
        <f t="shared" si="74"/>
        <v>0</v>
      </c>
    </row>
    <row r="65" spans="1:154" ht="12">
      <c r="A65" s="6"/>
      <c r="B65" s="6"/>
      <c r="C65" s="6"/>
      <c r="D65" s="6" t="s">
        <v>208</v>
      </c>
      <c r="E65" s="3" t="s">
        <v>209</v>
      </c>
      <c r="F65" s="6">
        <f t="shared" si="55"/>
        <v>0</v>
      </c>
      <c r="G65" s="6">
        <f t="shared" si="56"/>
        <v>2</v>
      </c>
      <c r="H65" s="6">
        <f t="shared" si="57"/>
        <v>60</v>
      </c>
      <c r="I65" s="6">
        <f t="shared" si="58"/>
        <v>30</v>
      </c>
      <c r="J65" s="6">
        <f t="shared" si="59"/>
        <v>0</v>
      </c>
      <c r="K65" s="6">
        <f t="shared" si="60"/>
        <v>0</v>
      </c>
      <c r="L65" s="6">
        <f t="shared" si="61"/>
        <v>0</v>
      </c>
      <c r="M65" s="6">
        <f t="shared" si="62"/>
        <v>30</v>
      </c>
      <c r="N65" s="6">
        <f t="shared" si="63"/>
        <v>0</v>
      </c>
      <c r="O65" s="6">
        <f t="shared" si="64"/>
        <v>0</v>
      </c>
      <c r="P65" s="7">
        <f t="shared" si="65"/>
        <v>4</v>
      </c>
      <c r="Q65" s="7">
        <f t="shared" si="66"/>
        <v>2</v>
      </c>
      <c r="R65" s="7">
        <v>2.4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67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68"/>
        <v>0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69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70"/>
        <v>0</v>
      </c>
      <c r="CI65" s="11"/>
      <c r="CJ65" s="10"/>
      <c r="CK65" s="11"/>
      <c r="CL65" s="10"/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7"/>
      <c r="CY65" s="7">
        <f t="shared" si="71"/>
        <v>0</v>
      </c>
      <c r="CZ65" s="11"/>
      <c r="DA65" s="10"/>
      <c r="DB65" s="11"/>
      <c r="DC65" s="10"/>
      <c r="DD65" s="11"/>
      <c r="DE65" s="10"/>
      <c r="DF65" s="11"/>
      <c r="DG65" s="10"/>
      <c r="DH65" s="7"/>
      <c r="DI65" s="11"/>
      <c r="DJ65" s="10"/>
      <c r="DK65" s="11"/>
      <c r="DL65" s="10"/>
      <c r="DM65" s="11"/>
      <c r="DN65" s="10"/>
      <c r="DO65" s="7"/>
      <c r="DP65" s="7">
        <f t="shared" si="72"/>
        <v>0</v>
      </c>
      <c r="DQ65" s="11">
        <v>30</v>
      </c>
      <c r="DR65" s="10" t="s">
        <v>59</v>
      </c>
      <c r="DS65" s="11"/>
      <c r="DT65" s="10"/>
      <c r="DU65" s="11"/>
      <c r="DV65" s="10"/>
      <c r="DW65" s="11"/>
      <c r="DX65" s="10"/>
      <c r="DY65" s="7">
        <v>2</v>
      </c>
      <c r="DZ65" s="11">
        <v>30</v>
      </c>
      <c r="EA65" s="10" t="s">
        <v>59</v>
      </c>
      <c r="EB65" s="11"/>
      <c r="EC65" s="10"/>
      <c r="ED65" s="11"/>
      <c r="EE65" s="10"/>
      <c r="EF65" s="7">
        <v>2</v>
      </c>
      <c r="EG65" s="7">
        <f t="shared" si="73"/>
        <v>4</v>
      </c>
      <c r="EH65" s="11"/>
      <c r="EI65" s="10"/>
      <c r="EJ65" s="11"/>
      <c r="EK65" s="10"/>
      <c r="EL65" s="11"/>
      <c r="EM65" s="10"/>
      <c r="EN65" s="11"/>
      <c r="EO65" s="10"/>
      <c r="EP65" s="7"/>
      <c r="EQ65" s="11"/>
      <c r="ER65" s="10"/>
      <c r="ES65" s="11"/>
      <c r="ET65" s="10"/>
      <c r="EU65" s="11"/>
      <c r="EV65" s="10"/>
      <c r="EW65" s="7"/>
      <c r="EX65" s="7">
        <f t="shared" si="74"/>
        <v>0</v>
      </c>
    </row>
    <row r="66" spans="1:154" ht="12">
      <c r="A66" s="6"/>
      <c r="B66" s="6"/>
      <c r="C66" s="6"/>
      <c r="D66" s="6" t="s">
        <v>210</v>
      </c>
      <c r="E66" s="3" t="s">
        <v>211</v>
      </c>
      <c r="F66" s="6">
        <f t="shared" si="55"/>
        <v>0</v>
      </c>
      <c r="G66" s="6">
        <f t="shared" si="56"/>
        <v>1</v>
      </c>
      <c r="H66" s="6">
        <f t="shared" si="57"/>
        <v>30</v>
      </c>
      <c r="I66" s="6">
        <f t="shared" si="58"/>
        <v>30</v>
      </c>
      <c r="J66" s="6">
        <f t="shared" si="59"/>
        <v>0</v>
      </c>
      <c r="K66" s="6">
        <f t="shared" si="60"/>
        <v>0</v>
      </c>
      <c r="L66" s="6">
        <f t="shared" si="61"/>
        <v>0</v>
      </c>
      <c r="M66" s="6">
        <f t="shared" si="62"/>
        <v>0</v>
      </c>
      <c r="N66" s="6">
        <f t="shared" si="63"/>
        <v>0</v>
      </c>
      <c r="O66" s="6">
        <f t="shared" si="64"/>
        <v>0</v>
      </c>
      <c r="P66" s="7">
        <f t="shared" si="65"/>
        <v>5</v>
      </c>
      <c r="Q66" s="7">
        <f t="shared" si="66"/>
        <v>0</v>
      </c>
      <c r="R66" s="7">
        <v>1.2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67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68"/>
        <v>0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69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70"/>
        <v>0</v>
      </c>
      <c r="CI66" s="11"/>
      <c r="CJ66" s="10"/>
      <c r="CK66" s="11"/>
      <c r="CL66" s="10"/>
      <c r="CM66" s="11"/>
      <c r="CN66" s="10"/>
      <c r="CO66" s="11"/>
      <c r="CP66" s="10"/>
      <c r="CQ66" s="7"/>
      <c r="CR66" s="11"/>
      <c r="CS66" s="10"/>
      <c r="CT66" s="11"/>
      <c r="CU66" s="10"/>
      <c r="CV66" s="11"/>
      <c r="CW66" s="10"/>
      <c r="CX66" s="7"/>
      <c r="CY66" s="7">
        <f t="shared" si="71"/>
        <v>0</v>
      </c>
      <c r="CZ66" s="11">
        <v>30</v>
      </c>
      <c r="DA66" s="10" t="s">
        <v>59</v>
      </c>
      <c r="DB66" s="11"/>
      <c r="DC66" s="10"/>
      <c r="DD66" s="11"/>
      <c r="DE66" s="10"/>
      <c r="DF66" s="11"/>
      <c r="DG66" s="10"/>
      <c r="DH66" s="7">
        <v>5</v>
      </c>
      <c r="DI66" s="11"/>
      <c r="DJ66" s="10"/>
      <c r="DK66" s="11"/>
      <c r="DL66" s="10"/>
      <c r="DM66" s="11"/>
      <c r="DN66" s="10"/>
      <c r="DO66" s="7"/>
      <c r="DP66" s="7">
        <f t="shared" si="72"/>
        <v>5</v>
      </c>
      <c r="DQ66" s="11"/>
      <c r="DR66" s="10"/>
      <c r="DS66" s="11"/>
      <c r="DT66" s="10"/>
      <c r="DU66" s="11"/>
      <c r="DV66" s="10"/>
      <c r="DW66" s="11"/>
      <c r="DX66" s="10"/>
      <c r="DY66" s="7"/>
      <c r="DZ66" s="11"/>
      <c r="EA66" s="10"/>
      <c r="EB66" s="11"/>
      <c r="EC66" s="10"/>
      <c r="ED66" s="11"/>
      <c r="EE66" s="10"/>
      <c r="EF66" s="7"/>
      <c r="EG66" s="7">
        <f t="shared" si="73"/>
        <v>0</v>
      </c>
      <c r="EH66" s="11"/>
      <c r="EI66" s="10"/>
      <c r="EJ66" s="11"/>
      <c r="EK66" s="10"/>
      <c r="EL66" s="11"/>
      <c r="EM66" s="10"/>
      <c r="EN66" s="11"/>
      <c r="EO66" s="10"/>
      <c r="EP66" s="7"/>
      <c r="EQ66" s="11"/>
      <c r="ER66" s="10"/>
      <c r="ES66" s="11"/>
      <c r="ET66" s="10"/>
      <c r="EU66" s="11"/>
      <c r="EV66" s="10"/>
      <c r="EW66" s="7"/>
      <c r="EX66" s="7">
        <f t="shared" si="74"/>
        <v>0</v>
      </c>
    </row>
    <row r="67" spans="1:154" ht="12">
      <c r="A67" s="6"/>
      <c r="B67" s="6"/>
      <c r="C67" s="6"/>
      <c r="D67" s="6" t="s">
        <v>212</v>
      </c>
      <c r="E67" s="3" t="s">
        <v>213</v>
      </c>
      <c r="F67" s="6">
        <f t="shared" si="55"/>
        <v>0</v>
      </c>
      <c r="G67" s="6">
        <f t="shared" si="56"/>
        <v>2</v>
      </c>
      <c r="H67" s="6">
        <f t="shared" si="57"/>
        <v>60</v>
      </c>
      <c r="I67" s="6">
        <f t="shared" si="58"/>
        <v>30</v>
      </c>
      <c r="J67" s="6">
        <f t="shared" si="59"/>
        <v>0</v>
      </c>
      <c r="K67" s="6">
        <f t="shared" si="60"/>
        <v>0</v>
      </c>
      <c r="L67" s="6">
        <f t="shared" si="61"/>
        <v>0</v>
      </c>
      <c r="M67" s="6">
        <f t="shared" si="62"/>
        <v>30</v>
      </c>
      <c r="N67" s="6">
        <f t="shared" si="63"/>
        <v>0</v>
      </c>
      <c r="O67" s="6">
        <f t="shared" si="64"/>
        <v>0</v>
      </c>
      <c r="P67" s="7">
        <f t="shared" si="65"/>
        <v>6</v>
      </c>
      <c r="Q67" s="7">
        <f t="shared" si="66"/>
        <v>3</v>
      </c>
      <c r="R67" s="7">
        <v>2.4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67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68"/>
        <v>0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69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70"/>
        <v>0</v>
      </c>
      <c r="CI67" s="11"/>
      <c r="CJ67" s="10"/>
      <c r="CK67" s="11"/>
      <c r="CL67" s="10"/>
      <c r="CM67" s="11"/>
      <c r="CN67" s="10"/>
      <c r="CO67" s="11"/>
      <c r="CP67" s="10"/>
      <c r="CQ67" s="7"/>
      <c r="CR67" s="11"/>
      <c r="CS67" s="10"/>
      <c r="CT67" s="11"/>
      <c r="CU67" s="10"/>
      <c r="CV67" s="11"/>
      <c r="CW67" s="10"/>
      <c r="CX67" s="7"/>
      <c r="CY67" s="7">
        <f t="shared" si="71"/>
        <v>0</v>
      </c>
      <c r="CZ67" s="11">
        <v>30</v>
      </c>
      <c r="DA67" s="10" t="s">
        <v>59</v>
      </c>
      <c r="DB67" s="11"/>
      <c r="DC67" s="10"/>
      <c r="DD67" s="11"/>
      <c r="DE67" s="10"/>
      <c r="DF67" s="11"/>
      <c r="DG67" s="10"/>
      <c r="DH67" s="7">
        <v>3</v>
      </c>
      <c r="DI67" s="11">
        <v>30</v>
      </c>
      <c r="DJ67" s="10" t="s">
        <v>59</v>
      </c>
      <c r="DK67" s="11"/>
      <c r="DL67" s="10"/>
      <c r="DM67" s="11"/>
      <c r="DN67" s="10"/>
      <c r="DO67" s="7">
        <v>3</v>
      </c>
      <c r="DP67" s="7">
        <f t="shared" si="72"/>
        <v>6</v>
      </c>
      <c r="DQ67" s="11"/>
      <c r="DR67" s="10"/>
      <c r="DS67" s="11"/>
      <c r="DT67" s="10"/>
      <c r="DU67" s="11"/>
      <c r="DV67" s="10"/>
      <c r="DW67" s="11"/>
      <c r="DX67" s="10"/>
      <c r="DY67" s="7"/>
      <c r="DZ67" s="11"/>
      <c r="EA67" s="10"/>
      <c r="EB67" s="11"/>
      <c r="EC67" s="10"/>
      <c r="ED67" s="11"/>
      <c r="EE67" s="10"/>
      <c r="EF67" s="7"/>
      <c r="EG67" s="7">
        <f t="shared" si="73"/>
        <v>0</v>
      </c>
      <c r="EH67" s="11"/>
      <c r="EI67" s="10"/>
      <c r="EJ67" s="11"/>
      <c r="EK67" s="10"/>
      <c r="EL67" s="11"/>
      <c r="EM67" s="10"/>
      <c r="EN67" s="11"/>
      <c r="EO67" s="10"/>
      <c r="EP67" s="7"/>
      <c r="EQ67" s="11"/>
      <c r="ER67" s="10"/>
      <c r="ES67" s="11"/>
      <c r="ET67" s="10"/>
      <c r="EU67" s="11"/>
      <c r="EV67" s="10"/>
      <c r="EW67" s="7"/>
      <c r="EX67" s="7">
        <f t="shared" si="74"/>
        <v>0</v>
      </c>
    </row>
    <row r="68" spans="1:154" ht="12">
      <c r="A68" s="6"/>
      <c r="B68" s="6"/>
      <c r="C68" s="6"/>
      <c r="D68" s="6" t="s">
        <v>214</v>
      </c>
      <c r="E68" s="3" t="s">
        <v>215</v>
      </c>
      <c r="F68" s="6">
        <f t="shared" si="55"/>
        <v>0</v>
      </c>
      <c r="G68" s="6">
        <f t="shared" si="56"/>
        <v>2</v>
      </c>
      <c r="H68" s="6">
        <f t="shared" si="57"/>
        <v>60</v>
      </c>
      <c r="I68" s="6">
        <f t="shared" si="58"/>
        <v>30</v>
      </c>
      <c r="J68" s="6">
        <f t="shared" si="59"/>
        <v>0</v>
      </c>
      <c r="K68" s="6">
        <f t="shared" si="60"/>
        <v>0</v>
      </c>
      <c r="L68" s="6">
        <f t="shared" si="61"/>
        <v>0</v>
      </c>
      <c r="M68" s="6">
        <f t="shared" si="62"/>
        <v>30</v>
      </c>
      <c r="N68" s="6">
        <f t="shared" si="63"/>
        <v>0</v>
      </c>
      <c r="O68" s="6">
        <f t="shared" si="64"/>
        <v>0</v>
      </c>
      <c r="P68" s="7">
        <f t="shared" si="65"/>
        <v>5</v>
      </c>
      <c r="Q68" s="7">
        <f t="shared" si="66"/>
        <v>3</v>
      </c>
      <c r="R68" s="7">
        <v>2.4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67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68"/>
        <v>0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69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70"/>
        <v>0</v>
      </c>
      <c r="CI68" s="11"/>
      <c r="CJ68" s="10"/>
      <c r="CK68" s="11"/>
      <c r="CL68" s="10"/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7"/>
      <c r="CY68" s="7">
        <f t="shared" si="71"/>
        <v>0</v>
      </c>
      <c r="CZ68" s="11"/>
      <c r="DA68" s="10"/>
      <c r="DB68" s="11"/>
      <c r="DC68" s="10"/>
      <c r="DD68" s="11"/>
      <c r="DE68" s="10"/>
      <c r="DF68" s="11"/>
      <c r="DG68" s="10"/>
      <c r="DH68" s="7"/>
      <c r="DI68" s="11"/>
      <c r="DJ68" s="10"/>
      <c r="DK68" s="11"/>
      <c r="DL68" s="10"/>
      <c r="DM68" s="11"/>
      <c r="DN68" s="10"/>
      <c r="DO68" s="7"/>
      <c r="DP68" s="7">
        <f t="shared" si="72"/>
        <v>0</v>
      </c>
      <c r="DQ68" s="11">
        <v>30</v>
      </c>
      <c r="DR68" s="10" t="s">
        <v>59</v>
      </c>
      <c r="DS68" s="11"/>
      <c r="DT68" s="10"/>
      <c r="DU68" s="11"/>
      <c r="DV68" s="10"/>
      <c r="DW68" s="11"/>
      <c r="DX68" s="10"/>
      <c r="DY68" s="7">
        <v>2</v>
      </c>
      <c r="DZ68" s="11">
        <v>30</v>
      </c>
      <c r="EA68" s="10" t="s">
        <v>59</v>
      </c>
      <c r="EB68" s="11"/>
      <c r="EC68" s="10"/>
      <c r="ED68" s="11"/>
      <c r="EE68" s="10"/>
      <c r="EF68" s="7">
        <v>3</v>
      </c>
      <c r="EG68" s="7">
        <f t="shared" si="73"/>
        <v>5</v>
      </c>
      <c r="EH68" s="11"/>
      <c r="EI68" s="10"/>
      <c r="EJ68" s="11"/>
      <c r="EK68" s="10"/>
      <c r="EL68" s="11"/>
      <c r="EM68" s="10"/>
      <c r="EN68" s="11"/>
      <c r="EO68" s="10"/>
      <c r="EP68" s="7"/>
      <c r="EQ68" s="11"/>
      <c r="ER68" s="10"/>
      <c r="ES68" s="11"/>
      <c r="ET68" s="10"/>
      <c r="EU68" s="11"/>
      <c r="EV68" s="10"/>
      <c r="EW68" s="7"/>
      <c r="EX68" s="7">
        <f t="shared" si="74"/>
        <v>0</v>
      </c>
    </row>
    <row r="69" spans="1:154" ht="15.75" customHeight="1">
      <c r="A69" s="6"/>
      <c r="B69" s="6"/>
      <c r="C69" s="6"/>
      <c r="D69" s="6"/>
      <c r="E69" s="6" t="s">
        <v>69</v>
      </c>
      <c r="F69" s="6">
        <f aca="true" t="shared" si="75" ref="F69:AK69">SUM(F55:F68)</f>
        <v>3</v>
      </c>
      <c r="G69" s="6">
        <f t="shared" si="75"/>
        <v>21</v>
      </c>
      <c r="H69" s="6">
        <f t="shared" si="75"/>
        <v>675</v>
      </c>
      <c r="I69" s="6">
        <f t="shared" si="75"/>
        <v>300</v>
      </c>
      <c r="J69" s="6">
        <f t="shared" si="75"/>
        <v>15</v>
      </c>
      <c r="K69" s="6">
        <f t="shared" si="75"/>
        <v>0</v>
      </c>
      <c r="L69" s="6">
        <f t="shared" si="75"/>
        <v>15</v>
      </c>
      <c r="M69" s="6">
        <f t="shared" si="75"/>
        <v>345</v>
      </c>
      <c r="N69" s="6">
        <f t="shared" si="75"/>
        <v>0</v>
      </c>
      <c r="O69" s="6">
        <f t="shared" si="75"/>
        <v>0</v>
      </c>
      <c r="P69" s="7">
        <f t="shared" si="75"/>
        <v>70</v>
      </c>
      <c r="Q69" s="7">
        <f t="shared" si="75"/>
        <v>25.9</v>
      </c>
      <c r="R69" s="7">
        <f t="shared" si="75"/>
        <v>27.799999999999997</v>
      </c>
      <c r="S69" s="11">
        <f t="shared" si="75"/>
        <v>0</v>
      </c>
      <c r="T69" s="10">
        <f t="shared" si="75"/>
        <v>0</v>
      </c>
      <c r="U69" s="11">
        <f t="shared" si="75"/>
        <v>0</v>
      </c>
      <c r="V69" s="10">
        <f t="shared" si="75"/>
        <v>0</v>
      </c>
      <c r="W69" s="11">
        <f t="shared" si="75"/>
        <v>0</v>
      </c>
      <c r="X69" s="10">
        <f t="shared" si="75"/>
        <v>0</v>
      </c>
      <c r="Y69" s="11">
        <f t="shared" si="75"/>
        <v>0</v>
      </c>
      <c r="Z69" s="10">
        <f t="shared" si="75"/>
        <v>0</v>
      </c>
      <c r="AA69" s="7">
        <f t="shared" si="75"/>
        <v>0</v>
      </c>
      <c r="AB69" s="11">
        <f t="shared" si="75"/>
        <v>0</v>
      </c>
      <c r="AC69" s="10">
        <f t="shared" si="75"/>
        <v>0</v>
      </c>
      <c r="AD69" s="11">
        <f t="shared" si="75"/>
        <v>0</v>
      </c>
      <c r="AE69" s="10">
        <f t="shared" si="75"/>
        <v>0</v>
      </c>
      <c r="AF69" s="11">
        <f t="shared" si="75"/>
        <v>0</v>
      </c>
      <c r="AG69" s="10">
        <f t="shared" si="75"/>
        <v>0</v>
      </c>
      <c r="AH69" s="7">
        <f t="shared" si="75"/>
        <v>0</v>
      </c>
      <c r="AI69" s="7">
        <f t="shared" si="75"/>
        <v>0</v>
      </c>
      <c r="AJ69" s="11">
        <f t="shared" si="75"/>
        <v>0</v>
      </c>
      <c r="AK69" s="10">
        <f t="shared" si="75"/>
        <v>0</v>
      </c>
      <c r="AL69" s="11">
        <f aca="true" t="shared" si="76" ref="AL69:BQ69">SUM(AL55:AL68)</f>
        <v>0</v>
      </c>
      <c r="AM69" s="10">
        <f t="shared" si="76"/>
        <v>0</v>
      </c>
      <c r="AN69" s="11">
        <f t="shared" si="76"/>
        <v>0</v>
      </c>
      <c r="AO69" s="10">
        <f t="shared" si="76"/>
        <v>0</v>
      </c>
      <c r="AP69" s="11">
        <f t="shared" si="76"/>
        <v>0</v>
      </c>
      <c r="AQ69" s="10">
        <f t="shared" si="76"/>
        <v>0</v>
      </c>
      <c r="AR69" s="7">
        <f t="shared" si="76"/>
        <v>0</v>
      </c>
      <c r="AS69" s="11">
        <f t="shared" si="76"/>
        <v>0</v>
      </c>
      <c r="AT69" s="10">
        <f t="shared" si="76"/>
        <v>0</v>
      </c>
      <c r="AU69" s="11">
        <f t="shared" si="76"/>
        <v>0</v>
      </c>
      <c r="AV69" s="10">
        <f t="shared" si="76"/>
        <v>0</v>
      </c>
      <c r="AW69" s="11">
        <f t="shared" si="76"/>
        <v>0</v>
      </c>
      <c r="AX69" s="10">
        <f t="shared" si="76"/>
        <v>0</v>
      </c>
      <c r="AY69" s="7">
        <f t="shared" si="76"/>
        <v>0</v>
      </c>
      <c r="AZ69" s="7">
        <f t="shared" si="76"/>
        <v>0</v>
      </c>
      <c r="BA69" s="11">
        <f t="shared" si="76"/>
        <v>0</v>
      </c>
      <c r="BB69" s="10">
        <f t="shared" si="76"/>
        <v>0</v>
      </c>
      <c r="BC69" s="11">
        <f t="shared" si="76"/>
        <v>0</v>
      </c>
      <c r="BD69" s="10">
        <f t="shared" si="76"/>
        <v>0</v>
      </c>
      <c r="BE69" s="11">
        <f t="shared" si="76"/>
        <v>0</v>
      </c>
      <c r="BF69" s="10">
        <f t="shared" si="76"/>
        <v>0</v>
      </c>
      <c r="BG69" s="11">
        <f t="shared" si="76"/>
        <v>0</v>
      </c>
      <c r="BH69" s="10">
        <f t="shared" si="76"/>
        <v>0</v>
      </c>
      <c r="BI69" s="7">
        <f t="shared" si="76"/>
        <v>0</v>
      </c>
      <c r="BJ69" s="11">
        <f t="shared" si="76"/>
        <v>0</v>
      </c>
      <c r="BK69" s="10">
        <f t="shared" si="76"/>
        <v>0</v>
      </c>
      <c r="BL69" s="11">
        <f t="shared" si="76"/>
        <v>0</v>
      </c>
      <c r="BM69" s="10">
        <f t="shared" si="76"/>
        <v>0</v>
      </c>
      <c r="BN69" s="11">
        <f t="shared" si="76"/>
        <v>0</v>
      </c>
      <c r="BO69" s="10">
        <f t="shared" si="76"/>
        <v>0</v>
      </c>
      <c r="BP69" s="7">
        <f t="shared" si="76"/>
        <v>0</v>
      </c>
      <c r="BQ69" s="7">
        <f t="shared" si="76"/>
        <v>0</v>
      </c>
      <c r="BR69" s="11">
        <f aca="true" t="shared" si="77" ref="BR69:CW69">SUM(BR55:BR68)</f>
        <v>0</v>
      </c>
      <c r="BS69" s="10">
        <f t="shared" si="77"/>
        <v>0</v>
      </c>
      <c r="BT69" s="11">
        <f t="shared" si="77"/>
        <v>0</v>
      </c>
      <c r="BU69" s="10">
        <f t="shared" si="77"/>
        <v>0</v>
      </c>
      <c r="BV69" s="11">
        <f t="shared" si="77"/>
        <v>0</v>
      </c>
      <c r="BW69" s="10">
        <f t="shared" si="77"/>
        <v>0</v>
      </c>
      <c r="BX69" s="11">
        <f t="shared" si="77"/>
        <v>0</v>
      </c>
      <c r="BY69" s="10">
        <f t="shared" si="77"/>
        <v>0</v>
      </c>
      <c r="BZ69" s="7">
        <f t="shared" si="77"/>
        <v>0</v>
      </c>
      <c r="CA69" s="11">
        <f t="shared" si="77"/>
        <v>0</v>
      </c>
      <c r="CB69" s="10">
        <f t="shared" si="77"/>
        <v>0</v>
      </c>
      <c r="CC69" s="11">
        <f t="shared" si="77"/>
        <v>0</v>
      </c>
      <c r="CD69" s="10">
        <f t="shared" si="77"/>
        <v>0</v>
      </c>
      <c r="CE69" s="11">
        <f t="shared" si="77"/>
        <v>0</v>
      </c>
      <c r="CF69" s="10">
        <f t="shared" si="77"/>
        <v>0</v>
      </c>
      <c r="CG69" s="7">
        <f t="shared" si="77"/>
        <v>0</v>
      </c>
      <c r="CH69" s="7">
        <f t="shared" si="77"/>
        <v>0</v>
      </c>
      <c r="CI69" s="11">
        <f t="shared" si="77"/>
        <v>60</v>
      </c>
      <c r="CJ69" s="10">
        <f t="shared" si="77"/>
        <v>0</v>
      </c>
      <c r="CK69" s="11">
        <f t="shared" si="77"/>
        <v>0</v>
      </c>
      <c r="CL69" s="10">
        <f t="shared" si="77"/>
        <v>0</v>
      </c>
      <c r="CM69" s="11">
        <f t="shared" si="77"/>
        <v>0</v>
      </c>
      <c r="CN69" s="10">
        <f t="shared" si="77"/>
        <v>0</v>
      </c>
      <c r="CO69" s="11">
        <f t="shared" si="77"/>
        <v>0</v>
      </c>
      <c r="CP69" s="10">
        <f t="shared" si="77"/>
        <v>0</v>
      </c>
      <c r="CQ69" s="7">
        <f t="shared" si="77"/>
        <v>4</v>
      </c>
      <c r="CR69" s="11">
        <f t="shared" si="77"/>
        <v>90</v>
      </c>
      <c r="CS69" s="10">
        <f t="shared" si="77"/>
        <v>0</v>
      </c>
      <c r="CT69" s="11">
        <f t="shared" si="77"/>
        <v>0</v>
      </c>
      <c r="CU69" s="10">
        <f t="shared" si="77"/>
        <v>0</v>
      </c>
      <c r="CV69" s="11">
        <f t="shared" si="77"/>
        <v>0</v>
      </c>
      <c r="CW69" s="10">
        <f t="shared" si="77"/>
        <v>0</v>
      </c>
      <c r="CX69" s="7">
        <f aca="true" t="shared" si="78" ref="CX69:EC69">SUM(CX55:CX68)</f>
        <v>6</v>
      </c>
      <c r="CY69" s="7">
        <f t="shared" si="78"/>
        <v>10</v>
      </c>
      <c r="CZ69" s="11">
        <f t="shared" si="78"/>
        <v>135</v>
      </c>
      <c r="DA69" s="10">
        <f t="shared" si="78"/>
        <v>0</v>
      </c>
      <c r="DB69" s="11">
        <f t="shared" si="78"/>
        <v>0</v>
      </c>
      <c r="DC69" s="10">
        <f t="shared" si="78"/>
        <v>0</v>
      </c>
      <c r="DD69" s="11">
        <f t="shared" si="78"/>
        <v>0</v>
      </c>
      <c r="DE69" s="10">
        <f t="shared" si="78"/>
        <v>0</v>
      </c>
      <c r="DF69" s="11">
        <f t="shared" si="78"/>
        <v>15</v>
      </c>
      <c r="DG69" s="10">
        <f t="shared" si="78"/>
        <v>0</v>
      </c>
      <c r="DH69" s="7">
        <f t="shared" si="78"/>
        <v>18</v>
      </c>
      <c r="DI69" s="11">
        <f t="shared" si="78"/>
        <v>135</v>
      </c>
      <c r="DJ69" s="10">
        <f t="shared" si="78"/>
        <v>0</v>
      </c>
      <c r="DK69" s="11">
        <f t="shared" si="78"/>
        <v>0</v>
      </c>
      <c r="DL69" s="10">
        <f t="shared" si="78"/>
        <v>0</v>
      </c>
      <c r="DM69" s="11">
        <f t="shared" si="78"/>
        <v>0</v>
      </c>
      <c r="DN69" s="10">
        <f t="shared" si="78"/>
        <v>0</v>
      </c>
      <c r="DO69" s="7">
        <f t="shared" si="78"/>
        <v>12</v>
      </c>
      <c r="DP69" s="7">
        <f t="shared" si="78"/>
        <v>30</v>
      </c>
      <c r="DQ69" s="11">
        <f t="shared" si="78"/>
        <v>105</v>
      </c>
      <c r="DR69" s="10">
        <f t="shared" si="78"/>
        <v>0</v>
      </c>
      <c r="DS69" s="11">
        <f t="shared" si="78"/>
        <v>15</v>
      </c>
      <c r="DT69" s="10">
        <f t="shared" si="78"/>
        <v>0</v>
      </c>
      <c r="DU69" s="11">
        <f t="shared" si="78"/>
        <v>0</v>
      </c>
      <c r="DV69" s="10">
        <f t="shared" si="78"/>
        <v>0</v>
      </c>
      <c r="DW69" s="11">
        <f t="shared" si="78"/>
        <v>0</v>
      </c>
      <c r="DX69" s="10">
        <f t="shared" si="78"/>
        <v>0</v>
      </c>
      <c r="DY69" s="7">
        <f t="shared" si="78"/>
        <v>22.1</v>
      </c>
      <c r="DZ69" s="11">
        <f t="shared" si="78"/>
        <v>120</v>
      </c>
      <c r="EA69" s="10">
        <f t="shared" si="78"/>
        <v>0</v>
      </c>
      <c r="EB69" s="11">
        <f t="shared" si="78"/>
        <v>0</v>
      </c>
      <c r="EC69" s="10">
        <f t="shared" si="78"/>
        <v>0</v>
      </c>
      <c r="ED69" s="11">
        <f aca="true" t="shared" si="79" ref="ED69:EX69">SUM(ED55:ED68)</f>
        <v>0</v>
      </c>
      <c r="EE69" s="10">
        <f t="shared" si="79"/>
        <v>0</v>
      </c>
      <c r="EF69" s="7">
        <f t="shared" si="79"/>
        <v>7.9</v>
      </c>
      <c r="EG69" s="7">
        <f t="shared" si="79"/>
        <v>30</v>
      </c>
      <c r="EH69" s="11">
        <f t="shared" si="79"/>
        <v>0</v>
      </c>
      <c r="EI69" s="10">
        <f t="shared" si="79"/>
        <v>0</v>
      </c>
      <c r="EJ69" s="11">
        <f t="shared" si="79"/>
        <v>0</v>
      </c>
      <c r="EK69" s="10">
        <f t="shared" si="79"/>
        <v>0</v>
      </c>
      <c r="EL69" s="11">
        <f t="shared" si="79"/>
        <v>0</v>
      </c>
      <c r="EM69" s="10">
        <f t="shared" si="79"/>
        <v>0</v>
      </c>
      <c r="EN69" s="11">
        <f t="shared" si="79"/>
        <v>0</v>
      </c>
      <c r="EO69" s="10">
        <f t="shared" si="79"/>
        <v>0</v>
      </c>
      <c r="EP69" s="7">
        <f t="shared" si="79"/>
        <v>0</v>
      </c>
      <c r="EQ69" s="11">
        <f t="shared" si="79"/>
        <v>0</v>
      </c>
      <c r="ER69" s="10">
        <f t="shared" si="79"/>
        <v>0</v>
      </c>
      <c r="ES69" s="11">
        <f t="shared" si="79"/>
        <v>0</v>
      </c>
      <c r="ET69" s="10">
        <f t="shared" si="79"/>
        <v>0</v>
      </c>
      <c r="EU69" s="11">
        <f t="shared" si="79"/>
        <v>0</v>
      </c>
      <c r="EV69" s="10">
        <f t="shared" si="79"/>
        <v>0</v>
      </c>
      <c r="EW69" s="7">
        <f t="shared" si="79"/>
        <v>0</v>
      </c>
      <c r="EX69" s="7">
        <f t="shared" si="79"/>
        <v>0</v>
      </c>
    </row>
    <row r="70" spans="1:154" ht="19.5" customHeight="1">
      <c r="A70" s="19" t="s">
        <v>152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9"/>
      <c r="EX70" s="15"/>
    </row>
    <row r="71" spans="1:154" ht="12">
      <c r="A71" s="20">
        <v>1</v>
      </c>
      <c r="B71" s="20">
        <v>1</v>
      </c>
      <c r="C71" s="20"/>
      <c r="D71" s="6" t="s">
        <v>153</v>
      </c>
      <c r="E71" s="3" t="s">
        <v>154</v>
      </c>
      <c r="F71" s="6">
        <f aca="true" t="shared" si="80" ref="F71:F77">COUNTIF(S71:EV71,"e")</f>
        <v>1</v>
      </c>
      <c r="G71" s="6">
        <f aca="true" t="shared" si="81" ref="G71:G77">COUNTIF(S71:EV71,"z")</f>
        <v>2</v>
      </c>
      <c r="H71" s="6">
        <f aca="true" t="shared" si="82" ref="H71:H77">SUM(I71:O71)</f>
        <v>150</v>
      </c>
      <c r="I71" s="6">
        <f aca="true" t="shared" si="83" ref="I71:I77">S71+AJ71+BA71+BR71+CI71+CZ71+DQ71+EH71</f>
        <v>0</v>
      </c>
      <c r="J71" s="6">
        <f aca="true" t="shared" si="84" ref="J71:J77">U71+AL71+BC71+BT71+CK71+DB71+DS71+EJ71</f>
        <v>0</v>
      </c>
      <c r="K71" s="6">
        <f aca="true" t="shared" si="85" ref="K71:K77">W71+AN71+BE71+BV71+CM71+DD71+DU71+EL71</f>
        <v>0</v>
      </c>
      <c r="L71" s="6">
        <f aca="true" t="shared" si="86" ref="L71:L77">Y71+AP71+BG71+BX71+CO71+DF71+DW71+EN71</f>
        <v>0</v>
      </c>
      <c r="M71" s="6">
        <f aca="true" t="shared" si="87" ref="M71:M77">AB71+AS71+BJ71+CA71+CR71+DI71+DZ71+EQ71</f>
        <v>150</v>
      </c>
      <c r="N71" s="6">
        <f aca="true" t="shared" si="88" ref="N71:N77">AD71+AU71+BL71+CC71+CT71+DK71+EB71+ES71</f>
        <v>0</v>
      </c>
      <c r="O71" s="6">
        <f aca="true" t="shared" si="89" ref="O71:O77">AF71+AW71+BN71+CE71+CV71+DM71+ED71+EU71</f>
        <v>0</v>
      </c>
      <c r="P71" s="7">
        <f aca="true" t="shared" si="90" ref="P71:P77">AI71+AZ71+BQ71+CH71+CY71+DP71+EG71+EX71</f>
        <v>9</v>
      </c>
      <c r="Q71" s="7">
        <f aca="true" t="shared" si="91" ref="Q71:Q77">AH71+AY71+BP71+CG71+CX71+DO71+EF71+EW71</f>
        <v>9</v>
      </c>
      <c r="R71" s="7">
        <v>6.1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aca="true" t="shared" si="92" ref="AI71:AI77">AA71+AH71</f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aca="true" t="shared" si="93" ref="AZ71:AZ77">AR71+AY71</f>
        <v>0</v>
      </c>
      <c r="BA71" s="11"/>
      <c r="BB71" s="10"/>
      <c r="BC71" s="11"/>
      <c r="BD71" s="10"/>
      <c r="BE71" s="11"/>
      <c r="BF71" s="10"/>
      <c r="BG71" s="11"/>
      <c r="BH71" s="10"/>
      <c r="BI71" s="7"/>
      <c r="BJ71" s="11">
        <v>30</v>
      </c>
      <c r="BK71" s="10" t="s">
        <v>59</v>
      </c>
      <c r="BL71" s="11"/>
      <c r="BM71" s="10"/>
      <c r="BN71" s="11"/>
      <c r="BO71" s="10"/>
      <c r="BP71" s="7">
        <v>2</v>
      </c>
      <c r="BQ71" s="7">
        <f aca="true" t="shared" si="94" ref="BQ71:BQ77">BI71+BP71</f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>
        <v>60</v>
      </c>
      <c r="CB71" s="10" t="s">
        <v>59</v>
      </c>
      <c r="CC71" s="11"/>
      <c r="CD71" s="10"/>
      <c r="CE71" s="11"/>
      <c r="CF71" s="10"/>
      <c r="CG71" s="7">
        <v>3</v>
      </c>
      <c r="CH71" s="7">
        <f aca="true" t="shared" si="95" ref="CH71:CH77">BZ71+CG71</f>
        <v>3</v>
      </c>
      <c r="CI71" s="11"/>
      <c r="CJ71" s="10"/>
      <c r="CK71" s="11"/>
      <c r="CL71" s="10"/>
      <c r="CM71" s="11"/>
      <c r="CN71" s="10"/>
      <c r="CO71" s="11"/>
      <c r="CP71" s="10"/>
      <c r="CQ71" s="7"/>
      <c r="CR71" s="11">
        <v>60</v>
      </c>
      <c r="CS71" s="10" t="s">
        <v>63</v>
      </c>
      <c r="CT71" s="11"/>
      <c r="CU71" s="10"/>
      <c r="CV71" s="11"/>
      <c r="CW71" s="10"/>
      <c r="CX71" s="7">
        <v>4</v>
      </c>
      <c r="CY71" s="7">
        <f aca="true" t="shared" si="96" ref="CY71:CY77">CQ71+CX71</f>
        <v>4</v>
      </c>
      <c r="CZ71" s="11"/>
      <c r="DA71" s="10"/>
      <c r="DB71" s="11"/>
      <c r="DC71" s="10"/>
      <c r="DD71" s="11"/>
      <c r="DE71" s="10"/>
      <c r="DF71" s="11"/>
      <c r="DG71" s="10"/>
      <c r="DH71" s="7"/>
      <c r="DI71" s="11"/>
      <c r="DJ71" s="10"/>
      <c r="DK71" s="11"/>
      <c r="DL71" s="10"/>
      <c r="DM71" s="11"/>
      <c r="DN71" s="10"/>
      <c r="DO71" s="7"/>
      <c r="DP71" s="7">
        <f aca="true" t="shared" si="97" ref="DP71:DP77">DH71+DO71</f>
        <v>0</v>
      </c>
      <c r="DQ71" s="11"/>
      <c r="DR71" s="10"/>
      <c r="DS71" s="11"/>
      <c r="DT71" s="10"/>
      <c r="DU71" s="11"/>
      <c r="DV71" s="10"/>
      <c r="DW71" s="11"/>
      <c r="DX71" s="10"/>
      <c r="DY71" s="7"/>
      <c r="DZ71" s="11"/>
      <c r="EA71" s="10"/>
      <c r="EB71" s="11"/>
      <c r="EC71" s="10"/>
      <c r="ED71" s="11"/>
      <c r="EE71" s="10"/>
      <c r="EF71" s="7"/>
      <c r="EG71" s="7">
        <f aca="true" t="shared" si="98" ref="EG71:EG77">DY71+EF71</f>
        <v>0</v>
      </c>
      <c r="EH71" s="11"/>
      <c r="EI71" s="10"/>
      <c r="EJ71" s="11"/>
      <c r="EK71" s="10"/>
      <c r="EL71" s="11"/>
      <c r="EM71" s="10"/>
      <c r="EN71" s="11"/>
      <c r="EO71" s="10"/>
      <c r="EP71" s="7"/>
      <c r="EQ71" s="11"/>
      <c r="ER71" s="10"/>
      <c r="ES71" s="11"/>
      <c r="ET71" s="10"/>
      <c r="EU71" s="11"/>
      <c r="EV71" s="10"/>
      <c r="EW71" s="7"/>
      <c r="EX71" s="7">
        <f aca="true" t="shared" si="99" ref="EX71:EX77">EP71+EW71</f>
        <v>0</v>
      </c>
    </row>
    <row r="72" spans="1:154" ht="12">
      <c r="A72" s="20">
        <v>1</v>
      </c>
      <c r="B72" s="20">
        <v>1</v>
      </c>
      <c r="C72" s="20"/>
      <c r="D72" s="6" t="s">
        <v>155</v>
      </c>
      <c r="E72" s="3" t="s">
        <v>156</v>
      </c>
      <c r="F72" s="6">
        <f t="shared" si="80"/>
        <v>1</v>
      </c>
      <c r="G72" s="6">
        <f t="shared" si="81"/>
        <v>2</v>
      </c>
      <c r="H72" s="6">
        <f t="shared" si="82"/>
        <v>150</v>
      </c>
      <c r="I72" s="6">
        <f t="shared" si="83"/>
        <v>0</v>
      </c>
      <c r="J72" s="6">
        <f t="shared" si="84"/>
        <v>0</v>
      </c>
      <c r="K72" s="6">
        <f t="shared" si="85"/>
        <v>0</v>
      </c>
      <c r="L72" s="6">
        <f t="shared" si="86"/>
        <v>0</v>
      </c>
      <c r="M72" s="6">
        <f t="shared" si="87"/>
        <v>150</v>
      </c>
      <c r="N72" s="6">
        <f t="shared" si="88"/>
        <v>0</v>
      </c>
      <c r="O72" s="6">
        <f t="shared" si="89"/>
        <v>0</v>
      </c>
      <c r="P72" s="7">
        <f t="shared" si="90"/>
        <v>9</v>
      </c>
      <c r="Q72" s="7">
        <f t="shared" si="91"/>
        <v>9</v>
      </c>
      <c r="R72" s="7">
        <v>6.1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92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93"/>
        <v>0</v>
      </c>
      <c r="BA72" s="11"/>
      <c r="BB72" s="10"/>
      <c r="BC72" s="11"/>
      <c r="BD72" s="10"/>
      <c r="BE72" s="11"/>
      <c r="BF72" s="10"/>
      <c r="BG72" s="11"/>
      <c r="BH72" s="10"/>
      <c r="BI72" s="7"/>
      <c r="BJ72" s="11">
        <v>30</v>
      </c>
      <c r="BK72" s="10" t="s">
        <v>59</v>
      </c>
      <c r="BL72" s="11"/>
      <c r="BM72" s="10"/>
      <c r="BN72" s="11"/>
      <c r="BO72" s="10"/>
      <c r="BP72" s="7">
        <v>2</v>
      </c>
      <c r="BQ72" s="7">
        <f t="shared" si="94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>
        <v>60</v>
      </c>
      <c r="CB72" s="10" t="s">
        <v>59</v>
      </c>
      <c r="CC72" s="11"/>
      <c r="CD72" s="10"/>
      <c r="CE72" s="11"/>
      <c r="CF72" s="10"/>
      <c r="CG72" s="7">
        <v>3</v>
      </c>
      <c r="CH72" s="7">
        <f t="shared" si="95"/>
        <v>3</v>
      </c>
      <c r="CI72" s="11"/>
      <c r="CJ72" s="10"/>
      <c r="CK72" s="11"/>
      <c r="CL72" s="10"/>
      <c r="CM72" s="11"/>
      <c r="CN72" s="10"/>
      <c r="CO72" s="11"/>
      <c r="CP72" s="10"/>
      <c r="CQ72" s="7"/>
      <c r="CR72" s="11">
        <v>60</v>
      </c>
      <c r="CS72" s="10" t="s">
        <v>63</v>
      </c>
      <c r="CT72" s="11"/>
      <c r="CU72" s="10"/>
      <c r="CV72" s="11"/>
      <c r="CW72" s="10"/>
      <c r="CX72" s="7">
        <v>4</v>
      </c>
      <c r="CY72" s="7">
        <f t="shared" si="96"/>
        <v>4</v>
      </c>
      <c r="CZ72" s="11"/>
      <c r="DA72" s="10"/>
      <c r="DB72" s="11"/>
      <c r="DC72" s="10"/>
      <c r="DD72" s="11"/>
      <c r="DE72" s="10"/>
      <c r="DF72" s="11"/>
      <c r="DG72" s="10"/>
      <c r="DH72" s="7"/>
      <c r="DI72" s="11"/>
      <c r="DJ72" s="10"/>
      <c r="DK72" s="11"/>
      <c r="DL72" s="10"/>
      <c r="DM72" s="11"/>
      <c r="DN72" s="10"/>
      <c r="DO72" s="7"/>
      <c r="DP72" s="7">
        <f t="shared" si="97"/>
        <v>0</v>
      </c>
      <c r="DQ72" s="11"/>
      <c r="DR72" s="10"/>
      <c r="DS72" s="11"/>
      <c r="DT72" s="10"/>
      <c r="DU72" s="11"/>
      <c r="DV72" s="10"/>
      <c r="DW72" s="11"/>
      <c r="DX72" s="10"/>
      <c r="DY72" s="7"/>
      <c r="DZ72" s="11"/>
      <c r="EA72" s="10"/>
      <c r="EB72" s="11"/>
      <c r="EC72" s="10"/>
      <c r="ED72" s="11"/>
      <c r="EE72" s="10"/>
      <c r="EF72" s="7"/>
      <c r="EG72" s="7">
        <f t="shared" si="98"/>
        <v>0</v>
      </c>
      <c r="EH72" s="11"/>
      <c r="EI72" s="10"/>
      <c r="EJ72" s="11"/>
      <c r="EK72" s="10"/>
      <c r="EL72" s="11"/>
      <c r="EM72" s="10"/>
      <c r="EN72" s="11"/>
      <c r="EO72" s="10"/>
      <c r="EP72" s="7"/>
      <c r="EQ72" s="11"/>
      <c r="ER72" s="10"/>
      <c r="ES72" s="11"/>
      <c r="ET72" s="10"/>
      <c r="EU72" s="11"/>
      <c r="EV72" s="10"/>
      <c r="EW72" s="7"/>
      <c r="EX72" s="7">
        <f t="shared" si="99"/>
        <v>0</v>
      </c>
    </row>
    <row r="73" spans="1:154" ht="12">
      <c r="A73" s="20">
        <v>2</v>
      </c>
      <c r="B73" s="20">
        <v>1</v>
      </c>
      <c r="C73" s="20"/>
      <c r="D73" s="6" t="s">
        <v>157</v>
      </c>
      <c r="E73" s="3" t="s">
        <v>158</v>
      </c>
      <c r="F73" s="6">
        <f t="shared" si="80"/>
        <v>0</v>
      </c>
      <c r="G73" s="6">
        <f t="shared" si="81"/>
        <v>1</v>
      </c>
      <c r="H73" s="6">
        <f t="shared" si="82"/>
        <v>45</v>
      </c>
      <c r="I73" s="6">
        <f t="shared" si="83"/>
        <v>45</v>
      </c>
      <c r="J73" s="6">
        <f t="shared" si="84"/>
        <v>0</v>
      </c>
      <c r="K73" s="6">
        <f t="shared" si="85"/>
        <v>0</v>
      </c>
      <c r="L73" s="6">
        <f t="shared" si="86"/>
        <v>0</v>
      </c>
      <c r="M73" s="6">
        <f t="shared" si="87"/>
        <v>0</v>
      </c>
      <c r="N73" s="6">
        <f t="shared" si="88"/>
        <v>0</v>
      </c>
      <c r="O73" s="6">
        <f t="shared" si="89"/>
        <v>0</v>
      </c>
      <c r="P73" s="7">
        <f t="shared" si="90"/>
        <v>3</v>
      </c>
      <c r="Q73" s="7">
        <f t="shared" si="91"/>
        <v>0</v>
      </c>
      <c r="R73" s="7">
        <v>1.8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92"/>
        <v>0</v>
      </c>
      <c r="AJ73" s="11">
        <v>45</v>
      </c>
      <c r="AK73" s="10" t="s">
        <v>59</v>
      </c>
      <c r="AL73" s="11"/>
      <c r="AM73" s="10"/>
      <c r="AN73" s="11"/>
      <c r="AO73" s="10"/>
      <c r="AP73" s="11"/>
      <c r="AQ73" s="10"/>
      <c r="AR73" s="7">
        <v>3</v>
      </c>
      <c r="AS73" s="11"/>
      <c r="AT73" s="10"/>
      <c r="AU73" s="11"/>
      <c r="AV73" s="10"/>
      <c r="AW73" s="11"/>
      <c r="AX73" s="10"/>
      <c r="AY73" s="7"/>
      <c r="AZ73" s="7">
        <f t="shared" si="93"/>
        <v>3</v>
      </c>
      <c r="BA73" s="11"/>
      <c r="BB73" s="10"/>
      <c r="BC73" s="11"/>
      <c r="BD73" s="10"/>
      <c r="BE73" s="11"/>
      <c r="BF73" s="10"/>
      <c r="BG73" s="11"/>
      <c r="BH73" s="10"/>
      <c r="BI73" s="7"/>
      <c r="BJ73" s="11"/>
      <c r="BK73" s="10"/>
      <c r="BL73" s="11"/>
      <c r="BM73" s="10"/>
      <c r="BN73" s="11"/>
      <c r="BO73" s="10"/>
      <c r="BP73" s="7"/>
      <c r="BQ73" s="7">
        <f t="shared" si="94"/>
        <v>0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95"/>
        <v>0</v>
      </c>
      <c r="CI73" s="11"/>
      <c r="CJ73" s="10"/>
      <c r="CK73" s="11"/>
      <c r="CL73" s="10"/>
      <c r="CM73" s="11"/>
      <c r="CN73" s="10"/>
      <c r="CO73" s="11"/>
      <c r="CP73" s="10"/>
      <c r="CQ73" s="7"/>
      <c r="CR73" s="11"/>
      <c r="CS73" s="10"/>
      <c r="CT73" s="11"/>
      <c r="CU73" s="10"/>
      <c r="CV73" s="11"/>
      <c r="CW73" s="10"/>
      <c r="CX73" s="7"/>
      <c r="CY73" s="7">
        <f t="shared" si="96"/>
        <v>0</v>
      </c>
      <c r="CZ73" s="11"/>
      <c r="DA73" s="10"/>
      <c r="DB73" s="11"/>
      <c r="DC73" s="10"/>
      <c r="DD73" s="11"/>
      <c r="DE73" s="10"/>
      <c r="DF73" s="11"/>
      <c r="DG73" s="10"/>
      <c r="DH73" s="7"/>
      <c r="DI73" s="11"/>
      <c r="DJ73" s="10"/>
      <c r="DK73" s="11"/>
      <c r="DL73" s="10"/>
      <c r="DM73" s="11"/>
      <c r="DN73" s="10"/>
      <c r="DO73" s="7"/>
      <c r="DP73" s="7">
        <f t="shared" si="97"/>
        <v>0</v>
      </c>
      <c r="DQ73" s="11"/>
      <c r="DR73" s="10"/>
      <c r="DS73" s="11"/>
      <c r="DT73" s="10"/>
      <c r="DU73" s="11"/>
      <c r="DV73" s="10"/>
      <c r="DW73" s="11"/>
      <c r="DX73" s="10"/>
      <c r="DY73" s="7"/>
      <c r="DZ73" s="11"/>
      <c r="EA73" s="10"/>
      <c r="EB73" s="11"/>
      <c r="EC73" s="10"/>
      <c r="ED73" s="11"/>
      <c r="EE73" s="10"/>
      <c r="EF73" s="7"/>
      <c r="EG73" s="7">
        <f t="shared" si="98"/>
        <v>0</v>
      </c>
      <c r="EH73" s="11"/>
      <c r="EI73" s="10"/>
      <c r="EJ73" s="11"/>
      <c r="EK73" s="10"/>
      <c r="EL73" s="11"/>
      <c r="EM73" s="10"/>
      <c r="EN73" s="11"/>
      <c r="EO73" s="10"/>
      <c r="EP73" s="7"/>
      <c r="EQ73" s="11"/>
      <c r="ER73" s="10"/>
      <c r="ES73" s="11"/>
      <c r="ET73" s="10"/>
      <c r="EU73" s="11"/>
      <c r="EV73" s="10"/>
      <c r="EW73" s="7"/>
      <c r="EX73" s="7">
        <f t="shared" si="99"/>
        <v>0</v>
      </c>
    </row>
    <row r="74" spans="1:154" ht="12">
      <c r="A74" s="20">
        <v>2</v>
      </c>
      <c r="B74" s="20">
        <v>1</v>
      </c>
      <c r="C74" s="20"/>
      <c r="D74" s="6" t="s">
        <v>159</v>
      </c>
      <c r="E74" s="3" t="s">
        <v>160</v>
      </c>
      <c r="F74" s="6">
        <f t="shared" si="80"/>
        <v>0</v>
      </c>
      <c r="G74" s="6">
        <f t="shared" si="81"/>
        <v>1</v>
      </c>
      <c r="H74" s="6">
        <f t="shared" si="82"/>
        <v>45</v>
      </c>
      <c r="I74" s="6">
        <f t="shared" si="83"/>
        <v>45</v>
      </c>
      <c r="J74" s="6">
        <f t="shared" si="84"/>
        <v>0</v>
      </c>
      <c r="K74" s="6">
        <f t="shared" si="85"/>
        <v>0</v>
      </c>
      <c r="L74" s="6">
        <f t="shared" si="86"/>
        <v>0</v>
      </c>
      <c r="M74" s="6">
        <f t="shared" si="87"/>
        <v>0</v>
      </c>
      <c r="N74" s="6">
        <f t="shared" si="88"/>
        <v>0</v>
      </c>
      <c r="O74" s="6">
        <f t="shared" si="89"/>
        <v>0</v>
      </c>
      <c r="P74" s="7">
        <f t="shared" si="90"/>
        <v>3</v>
      </c>
      <c r="Q74" s="7">
        <f t="shared" si="91"/>
        <v>0</v>
      </c>
      <c r="R74" s="7">
        <v>1.8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92"/>
        <v>0</v>
      </c>
      <c r="AJ74" s="11">
        <v>45</v>
      </c>
      <c r="AK74" s="10" t="s">
        <v>59</v>
      </c>
      <c r="AL74" s="11"/>
      <c r="AM74" s="10"/>
      <c r="AN74" s="11"/>
      <c r="AO74" s="10"/>
      <c r="AP74" s="11"/>
      <c r="AQ74" s="10"/>
      <c r="AR74" s="7">
        <v>3</v>
      </c>
      <c r="AS74" s="11"/>
      <c r="AT74" s="10"/>
      <c r="AU74" s="11"/>
      <c r="AV74" s="10"/>
      <c r="AW74" s="11"/>
      <c r="AX74" s="10"/>
      <c r="AY74" s="7"/>
      <c r="AZ74" s="7">
        <f t="shared" si="93"/>
        <v>3</v>
      </c>
      <c r="BA74" s="11"/>
      <c r="BB74" s="10"/>
      <c r="BC74" s="11"/>
      <c r="BD74" s="10"/>
      <c r="BE74" s="11"/>
      <c r="BF74" s="10"/>
      <c r="BG74" s="11"/>
      <c r="BH74" s="10"/>
      <c r="BI74" s="7"/>
      <c r="BJ74" s="11"/>
      <c r="BK74" s="10"/>
      <c r="BL74" s="11"/>
      <c r="BM74" s="10"/>
      <c r="BN74" s="11"/>
      <c r="BO74" s="10"/>
      <c r="BP74" s="7"/>
      <c r="BQ74" s="7">
        <f t="shared" si="94"/>
        <v>0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95"/>
        <v>0</v>
      </c>
      <c r="CI74" s="11"/>
      <c r="CJ74" s="10"/>
      <c r="CK74" s="11"/>
      <c r="CL74" s="10"/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7"/>
      <c r="CY74" s="7">
        <f t="shared" si="96"/>
        <v>0</v>
      </c>
      <c r="CZ74" s="11"/>
      <c r="DA74" s="10"/>
      <c r="DB74" s="11"/>
      <c r="DC74" s="10"/>
      <c r="DD74" s="11"/>
      <c r="DE74" s="10"/>
      <c r="DF74" s="11"/>
      <c r="DG74" s="10"/>
      <c r="DH74" s="7"/>
      <c r="DI74" s="11"/>
      <c r="DJ74" s="10"/>
      <c r="DK74" s="11"/>
      <c r="DL74" s="10"/>
      <c r="DM74" s="11"/>
      <c r="DN74" s="10"/>
      <c r="DO74" s="7"/>
      <c r="DP74" s="7">
        <f t="shared" si="97"/>
        <v>0</v>
      </c>
      <c r="DQ74" s="11"/>
      <c r="DR74" s="10"/>
      <c r="DS74" s="11"/>
      <c r="DT74" s="10"/>
      <c r="DU74" s="11"/>
      <c r="DV74" s="10"/>
      <c r="DW74" s="11"/>
      <c r="DX74" s="10"/>
      <c r="DY74" s="7"/>
      <c r="DZ74" s="11"/>
      <c r="EA74" s="10"/>
      <c r="EB74" s="11"/>
      <c r="EC74" s="10"/>
      <c r="ED74" s="11"/>
      <c r="EE74" s="10"/>
      <c r="EF74" s="7"/>
      <c r="EG74" s="7">
        <f t="shared" si="98"/>
        <v>0</v>
      </c>
      <c r="EH74" s="11"/>
      <c r="EI74" s="10"/>
      <c r="EJ74" s="11"/>
      <c r="EK74" s="10"/>
      <c r="EL74" s="11"/>
      <c r="EM74" s="10"/>
      <c r="EN74" s="11"/>
      <c r="EO74" s="10"/>
      <c r="EP74" s="7"/>
      <c r="EQ74" s="11"/>
      <c r="ER74" s="10"/>
      <c r="ES74" s="11"/>
      <c r="ET74" s="10"/>
      <c r="EU74" s="11"/>
      <c r="EV74" s="10"/>
      <c r="EW74" s="7"/>
      <c r="EX74" s="7">
        <f t="shared" si="99"/>
        <v>0</v>
      </c>
    </row>
    <row r="75" spans="1:154" ht="12">
      <c r="A75" s="20">
        <v>2</v>
      </c>
      <c r="B75" s="20">
        <v>1</v>
      </c>
      <c r="C75" s="20"/>
      <c r="D75" s="6" t="s">
        <v>161</v>
      </c>
      <c r="E75" s="3" t="s">
        <v>162</v>
      </c>
      <c r="F75" s="6">
        <f t="shared" si="80"/>
        <v>0</v>
      </c>
      <c r="G75" s="6">
        <f t="shared" si="81"/>
        <v>1</v>
      </c>
      <c r="H75" s="6">
        <f t="shared" si="82"/>
        <v>45</v>
      </c>
      <c r="I75" s="6">
        <f t="shared" si="83"/>
        <v>45</v>
      </c>
      <c r="J75" s="6">
        <f t="shared" si="84"/>
        <v>0</v>
      </c>
      <c r="K75" s="6">
        <f t="shared" si="85"/>
        <v>0</v>
      </c>
      <c r="L75" s="6">
        <f t="shared" si="86"/>
        <v>0</v>
      </c>
      <c r="M75" s="6">
        <f t="shared" si="87"/>
        <v>0</v>
      </c>
      <c r="N75" s="6">
        <f t="shared" si="88"/>
        <v>0</v>
      </c>
      <c r="O75" s="6">
        <f t="shared" si="89"/>
        <v>0</v>
      </c>
      <c r="P75" s="7">
        <f t="shared" si="90"/>
        <v>3</v>
      </c>
      <c r="Q75" s="7">
        <f t="shared" si="91"/>
        <v>0</v>
      </c>
      <c r="R75" s="7">
        <v>1.8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92"/>
        <v>0</v>
      </c>
      <c r="AJ75" s="11">
        <v>45</v>
      </c>
      <c r="AK75" s="10" t="s">
        <v>59</v>
      </c>
      <c r="AL75" s="11"/>
      <c r="AM75" s="10"/>
      <c r="AN75" s="11"/>
      <c r="AO75" s="10"/>
      <c r="AP75" s="11"/>
      <c r="AQ75" s="10"/>
      <c r="AR75" s="7">
        <v>3</v>
      </c>
      <c r="AS75" s="11"/>
      <c r="AT75" s="10"/>
      <c r="AU75" s="11"/>
      <c r="AV75" s="10"/>
      <c r="AW75" s="11"/>
      <c r="AX75" s="10"/>
      <c r="AY75" s="7"/>
      <c r="AZ75" s="7">
        <f t="shared" si="93"/>
        <v>3</v>
      </c>
      <c r="BA75" s="11"/>
      <c r="BB75" s="10"/>
      <c r="BC75" s="11"/>
      <c r="BD75" s="10"/>
      <c r="BE75" s="11"/>
      <c r="BF75" s="10"/>
      <c r="BG75" s="11"/>
      <c r="BH75" s="10"/>
      <c r="BI75" s="7"/>
      <c r="BJ75" s="11"/>
      <c r="BK75" s="10"/>
      <c r="BL75" s="11"/>
      <c r="BM75" s="10"/>
      <c r="BN75" s="11"/>
      <c r="BO75" s="10"/>
      <c r="BP75" s="7"/>
      <c r="BQ75" s="7">
        <f t="shared" si="94"/>
        <v>0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95"/>
        <v>0</v>
      </c>
      <c r="CI75" s="11"/>
      <c r="CJ75" s="10"/>
      <c r="CK75" s="11"/>
      <c r="CL75" s="10"/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7"/>
      <c r="CY75" s="7">
        <f t="shared" si="96"/>
        <v>0</v>
      </c>
      <c r="CZ75" s="11"/>
      <c r="DA75" s="10"/>
      <c r="DB75" s="11"/>
      <c r="DC75" s="10"/>
      <c r="DD75" s="11"/>
      <c r="DE75" s="10"/>
      <c r="DF75" s="11"/>
      <c r="DG75" s="10"/>
      <c r="DH75" s="7"/>
      <c r="DI75" s="11"/>
      <c r="DJ75" s="10"/>
      <c r="DK75" s="11"/>
      <c r="DL75" s="10"/>
      <c r="DM75" s="11"/>
      <c r="DN75" s="10"/>
      <c r="DO75" s="7"/>
      <c r="DP75" s="7">
        <f t="shared" si="97"/>
        <v>0</v>
      </c>
      <c r="DQ75" s="11"/>
      <c r="DR75" s="10"/>
      <c r="DS75" s="11"/>
      <c r="DT75" s="10"/>
      <c r="DU75" s="11"/>
      <c r="DV75" s="10"/>
      <c r="DW75" s="11"/>
      <c r="DX75" s="10"/>
      <c r="DY75" s="7"/>
      <c r="DZ75" s="11"/>
      <c r="EA75" s="10"/>
      <c r="EB75" s="11"/>
      <c r="EC75" s="10"/>
      <c r="ED75" s="11"/>
      <c r="EE75" s="10"/>
      <c r="EF75" s="7"/>
      <c r="EG75" s="7">
        <f t="shared" si="98"/>
        <v>0</v>
      </c>
      <c r="EH75" s="11"/>
      <c r="EI75" s="10"/>
      <c r="EJ75" s="11"/>
      <c r="EK75" s="10"/>
      <c r="EL75" s="11"/>
      <c r="EM75" s="10"/>
      <c r="EN75" s="11"/>
      <c r="EO75" s="10"/>
      <c r="EP75" s="7"/>
      <c r="EQ75" s="11"/>
      <c r="ER75" s="10"/>
      <c r="ES75" s="11"/>
      <c r="ET75" s="10"/>
      <c r="EU75" s="11"/>
      <c r="EV75" s="10"/>
      <c r="EW75" s="7"/>
      <c r="EX75" s="7">
        <f t="shared" si="99"/>
        <v>0</v>
      </c>
    </row>
    <row r="76" spans="1:154" ht="12">
      <c r="A76" s="20">
        <v>2</v>
      </c>
      <c r="B76" s="20">
        <v>1</v>
      </c>
      <c r="C76" s="20"/>
      <c r="D76" s="6" t="s">
        <v>163</v>
      </c>
      <c r="E76" s="3" t="s">
        <v>164</v>
      </c>
      <c r="F76" s="6">
        <f t="shared" si="80"/>
        <v>0</v>
      </c>
      <c r="G76" s="6">
        <f t="shared" si="81"/>
        <v>1</v>
      </c>
      <c r="H76" s="6">
        <f t="shared" si="82"/>
        <v>45</v>
      </c>
      <c r="I76" s="6">
        <f t="shared" si="83"/>
        <v>45</v>
      </c>
      <c r="J76" s="6">
        <f t="shared" si="84"/>
        <v>0</v>
      </c>
      <c r="K76" s="6">
        <f t="shared" si="85"/>
        <v>0</v>
      </c>
      <c r="L76" s="6">
        <f t="shared" si="86"/>
        <v>0</v>
      </c>
      <c r="M76" s="6">
        <f t="shared" si="87"/>
        <v>0</v>
      </c>
      <c r="N76" s="6">
        <f t="shared" si="88"/>
        <v>0</v>
      </c>
      <c r="O76" s="6">
        <f t="shared" si="89"/>
        <v>0</v>
      </c>
      <c r="P76" s="7">
        <f t="shared" si="90"/>
        <v>3</v>
      </c>
      <c r="Q76" s="7">
        <f t="shared" si="91"/>
        <v>0</v>
      </c>
      <c r="R76" s="7">
        <v>1.8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92"/>
        <v>0</v>
      </c>
      <c r="AJ76" s="11">
        <v>45</v>
      </c>
      <c r="AK76" s="10" t="s">
        <v>59</v>
      </c>
      <c r="AL76" s="11"/>
      <c r="AM76" s="10"/>
      <c r="AN76" s="11"/>
      <c r="AO76" s="10"/>
      <c r="AP76" s="11"/>
      <c r="AQ76" s="10"/>
      <c r="AR76" s="7">
        <v>3</v>
      </c>
      <c r="AS76" s="11"/>
      <c r="AT76" s="10"/>
      <c r="AU76" s="11"/>
      <c r="AV76" s="10"/>
      <c r="AW76" s="11"/>
      <c r="AX76" s="10"/>
      <c r="AY76" s="7"/>
      <c r="AZ76" s="7">
        <f t="shared" si="93"/>
        <v>3</v>
      </c>
      <c r="BA76" s="11"/>
      <c r="BB76" s="10"/>
      <c r="BC76" s="11"/>
      <c r="BD76" s="10"/>
      <c r="BE76" s="11"/>
      <c r="BF76" s="10"/>
      <c r="BG76" s="11"/>
      <c r="BH76" s="10"/>
      <c r="BI76" s="7"/>
      <c r="BJ76" s="11"/>
      <c r="BK76" s="10"/>
      <c r="BL76" s="11"/>
      <c r="BM76" s="10"/>
      <c r="BN76" s="11"/>
      <c r="BO76" s="10"/>
      <c r="BP76" s="7"/>
      <c r="BQ76" s="7">
        <f t="shared" si="94"/>
        <v>0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95"/>
        <v>0</v>
      </c>
      <c r="CI76" s="11"/>
      <c r="CJ76" s="10"/>
      <c r="CK76" s="11"/>
      <c r="CL76" s="10"/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7"/>
      <c r="CY76" s="7">
        <f t="shared" si="96"/>
        <v>0</v>
      </c>
      <c r="CZ76" s="11"/>
      <c r="DA76" s="10"/>
      <c r="DB76" s="11"/>
      <c r="DC76" s="10"/>
      <c r="DD76" s="11"/>
      <c r="DE76" s="10"/>
      <c r="DF76" s="11"/>
      <c r="DG76" s="10"/>
      <c r="DH76" s="7"/>
      <c r="DI76" s="11"/>
      <c r="DJ76" s="10"/>
      <c r="DK76" s="11"/>
      <c r="DL76" s="10"/>
      <c r="DM76" s="11"/>
      <c r="DN76" s="10"/>
      <c r="DO76" s="7"/>
      <c r="DP76" s="7">
        <f t="shared" si="97"/>
        <v>0</v>
      </c>
      <c r="DQ76" s="11"/>
      <c r="DR76" s="10"/>
      <c r="DS76" s="11"/>
      <c r="DT76" s="10"/>
      <c r="DU76" s="11"/>
      <c r="DV76" s="10"/>
      <c r="DW76" s="11"/>
      <c r="DX76" s="10"/>
      <c r="DY76" s="7"/>
      <c r="DZ76" s="11"/>
      <c r="EA76" s="10"/>
      <c r="EB76" s="11"/>
      <c r="EC76" s="10"/>
      <c r="ED76" s="11"/>
      <c r="EE76" s="10"/>
      <c r="EF76" s="7"/>
      <c r="EG76" s="7">
        <f t="shared" si="98"/>
        <v>0</v>
      </c>
      <c r="EH76" s="11"/>
      <c r="EI76" s="10"/>
      <c r="EJ76" s="11"/>
      <c r="EK76" s="10"/>
      <c r="EL76" s="11"/>
      <c r="EM76" s="10"/>
      <c r="EN76" s="11"/>
      <c r="EO76" s="10"/>
      <c r="EP76" s="7"/>
      <c r="EQ76" s="11"/>
      <c r="ER76" s="10"/>
      <c r="ES76" s="11"/>
      <c r="ET76" s="10"/>
      <c r="EU76" s="11"/>
      <c r="EV76" s="10"/>
      <c r="EW76" s="7"/>
      <c r="EX76" s="7">
        <f t="shared" si="99"/>
        <v>0</v>
      </c>
    </row>
    <row r="77" spans="1:154" ht="12">
      <c r="A77" s="20">
        <v>2</v>
      </c>
      <c r="B77" s="20">
        <v>1</v>
      </c>
      <c r="C77" s="20"/>
      <c r="D77" s="6" t="s">
        <v>165</v>
      </c>
      <c r="E77" s="3" t="s">
        <v>166</v>
      </c>
      <c r="F77" s="6">
        <f t="shared" si="80"/>
        <v>0</v>
      </c>
      <c r="G77" s="6">
        <f t="shared" si="81"/>
        <v>1</v>
      </c>
      <c r="H77" s="6">
        <f t="shared" si="82"/>
        <v>45</v>
      </c>
      <c r="I77" s="6">
        <f t="shared" si="83"/>
        <v>45</v>
      </c>
      <c r="J77" s="6">
        <f t="shared" si="84"/>
        <v>0</v>
      </c>
      <c r="K77" s="6">
        <f t="shared" si="85"/>
        <v>0</v>
      </c>
      <c r="L77" s="6">
        <f t="shared" si="86"/>
        <v>0</v>
      </c>
      <c r="M77" s="6">
        <f t="shared" si="87"/>
        <v>0</v>
      </c>
      <c r="N77" s="6">
        <f t="shared" si="88"/>
        <v>0</v>
      </c>
      <c r="O77" s="6">
        <f t="shared" si="89"/>
        <v>0</v>
      </c>
      <c r="P77" s="7">
        <f t="shared" si="90"/>
        <v>3</v>
      </c>
      <c r="Q77" s="7">
        <f t="shared" si="91"/>
        <v>0</v>
      </c>
      <c r="R77" s="7">
        <v>1.8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92"/>
        <v>0</v>
      </c>
      <c r="AJ77" s="11">
        <v>45</v>
      </c>
      <c r="AK77" s="10" t="s">
        <v>59</v>
      </c>
      <c r="AL77" s="11"/>
      <c r="AM77" s="10"/>
      <c r="AN77" s="11"/>
      <c r="AO77" s="10"/>
      <c r="AP77" s="11"/>
      <c r="AQ77" s="10"/>
      <c r="AR77" s="7">
        <v>3</v>
      </c>
      <c r="AS77" s="11"/>
      <c r="AT77" s="10"/>
      <c r="AU77" s="11"/>
      <c r="AV77" s="10"/>
      <c r="AW77" s="11"/>
      <c r="AX77" s="10"/>
      <c r="AY77" s="7"/>
      <c r="AZ77" s="7">
        <f t="shared" si="93"/>
        <v>3</v>
      </c>
      <c r="BA77" s="11"/>
      <c r="BB77" s="10"/>
      <c r="BC77" s="11"/>
      <c r="BD77" s="10"/>
      <c r="BE77" s="11"/>
      <c r="BF77" s="10"/>
      <c r="BG77" s="11"/>
      <c r="BH77" s="10"/>
      <c r="BI77" s="7"/>
      <c r="BJ77" s="11"/>
      <c r="BK77" s="10"/>
      <c r="BL77" s="11"/>
      <c r="BM77" s="10"/>
      <c r="BN77" s="11"/>
      <c r="BO77" s="10"/>
      <c r="BP77" s="7"/>
      <c r="BQ77" s="7">
        <f t="shared" si="94"/>
        <v>0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95"/>
        <v>0</v>
      </c>
      <c r="CI77" s="11"/>
      <c r="CJ77" s="10"/>
      <c r="CK77" s="11"/>
      <c r="CL77" s="10"/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7"/>
      <c r="CY77" s="7">
        <f t="shared" si="96"/>
        <v>0</v>
      </c>
      <c r="CZ77" s="11"/>
      <c r="DA77" s="10"/>
      <c r="DB77" s="11"/>
      <c r="DC77" s="10"/>
      <c r="DD77" s="11"/>
      <c r="DE77" s="10"/>
      <c r="DF77" s="11"/>
      <c r="DG77" s="10"/>
      <c r="DH77" s="7"/>
      <c r="DI77" s="11"/>
      <c r="DJ77" s="10"/>
      <c r="DK77" s="11"/>
      <c r="DL77" s="10"/>
      <c r="DM77" s="11"/>
      <c r="DN77" s="10"/>
      <c r="DO77" s="7"/>
      <c r="DP77" s="7">
        <f t="shared" si="97"/>
        <v>0</v>
      </c>
      <c r="DQ77" s="11"/>
      <c r="DR77" s="10"/>
      <c r="DS77" s="11"/>
      <c r="DT77" s="10"/>
      <c r="DU77" s="11"/>
      <c r="DV77" s="10"/>
      <c r="DW77" s="11"/>
      <c r="DX77" s="10"/>
      <c r="DY77" s="7"/>
      <c r="DZ77" s="11"/>
      <c r="EA77" s="10"/>
      <c r="EB77" s="11"/>
      <c r="EC77" s="10"/>
      <c r="ED77" s="11"/>
      <c r="EE77" s="10"/>
      <c r="EF77" s="7"/>
      <c r="EG77" s="7">
        <f t="shared" si="98"/>
        <v>0</v>
      </c>
      <c r="EH77" s="11"/>
      <c r="EI77" s="10"/>
      <c r="EJ77" s="11"/>
      <c r="EK77" s="10"/>
      <c r="EL77" s="11"/>
      <c r="EM77" s="10"/>
      <c r="EN77" s="11"/>
      <c r="EO77" s="10"/>
      <c r="EP77" s="7"/>
      <c r="EQ77" s="11"/>
      <c r="ER77" s="10"/>
      <c r="ES77" s="11"/>
      <c r="ET77" s="10"/>
      <c r="EU77" s="11"/>
      <c r="EV77" s="10"/>
      <c r="EW77" s="7"/>
      <c r="EX77" s="7">
        <f t="shared" si="99"/>
        <v>0</v>
      </c>
    </row>
    <row r="78" spans="1:154" ht="19.5" customHeight="1">
      <c r="A78" s="19" t="s">
        <v>167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9"/>
      <c r="EX78" s="15"/>
    </row>
    <row r="79" spans="1:154" ht="12">
      <c r="A79" s="6"/>
      <c r="B79" s="6"/>
      <c r="C79" s="6"/>
      <c r="D79" s="6" t="s">
        <v>39</v>
      </c>
      <c r="E79" s="3" t="s">
        <v>168</v>
      </c>
      <c r="F79" s="6">
        <f>COUNTIF(S79:EV79,"e")</f>
        <v>1</v>
      </c>
      <c r="G79" s="6">
        <f>COUNTIF(S79:EV79,"z")</f>
        <v>0</v>
      </c>
      <c r="H79" s="6">
        <f>SUM(I79:O79)</f>
        <v>180</v>
      </c>
      <c r="I79" s="6">
        <f>S79+AJ79+BA79+BR79+CI79+CZ79+DQ79+EH79</f>
        <v>0</v>
      </c>
      <c r="J79" s="6">
        <f>U79+AL79+BC79+BT79+CK79+DB79+DS79+EJ79</f>
        <v>0</v>
      </c>
      <c r="K79" s="6">
        <f>W79+AN79+BE79+BV79+CM79+DD79+DU79+EL79</f>
        <v>0</v>
      </c>
      <c r="L79" s="6">
        <f>Y79+AP79+BG79+BX79+CO79+DF79+DW79+EN79</f>
        <v>0</v>
      </c>
      <c r="M79" s="6">
        <f>AB79+AS79+BJ79+CA79+CR79+DI79+DZ79+EQ79</f>
        <v>0</v>
      </c>
      <c r="N79" s="6">
        <f>AD79+AU79+BL79+CC79+CT79+DK79+EB79+ES79</f>
        <v>180</v>
      </c>
      <c r="O79" s="6">
        <f>AF79+AW79+BN79+CE79+CV79+DM79+ED79+EU79</f>
        <v>0</v>
      </c>
      <c r="P79" s="7">
        <f>AI79+AZ79+BQ79+CH79+CY79+DP79+EG79+EX79</f>
        <v>6</v>
      </c>
      <c r="Q79" s="7">
        <f>AH79+AY79+BP79+CG79+CX79+DO79+EF79+EW79</f>
        <v>6</v>
      </c>
      <c r="R79" s="7">
        <v>0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>AA79+AH79</f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>AR79+AY79</f>
        <v>0</v>
      </c>
      <c r="BA79" s="11"/>
      <c r="BB79" s="10"/>
      <c r="BC79" s="11"/>
      <c r="BD79" s="10"/>
      <c r="BE79" s="11"/>
      <c r="BF79" s="10"/>
      <c r="BG79" s="11"/>
      <c r="BH79" s="10"/>
      <c r="BI79" s="7"/>
      <c r="BJ79" s="11"/>
      <c r="BK79" s="10"/>
      <c r="BL79" s="11"/>
      <c r="BM79" s="10"/>
      <c r="BN79" s="11"/>
      <c r="BO79" s="10"/>
      <c r="BP79" s="7"/>
      <c r="BQ79" s="7">
        <f>BI79+BP79</f>
        <v>0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>
        <v>180</v>
      </c>
      <c r="CD79" s="10" t="s">
        <v>63</v>
      </c>
      <c r="CE79" s="11"/>
      <c r="CF79" s="10"/>
      <c r="CG79" s="7">
        <v>6</v>
      </c>
      <c r="CH79" s="7">
        <f>BZ79+CG79</f>
        <v>6</v>
      </c>
      <c r="CI79" s="11"/>
      <c r="CJ79" s="10"/>
      <c r="CK79" s="11"/>
      <c r="CL79" s="10"/>
      <c r="CM79" s="11"/>
      <c r="CN79" s="10"/>
      <c r="CO79" s="11"/>
      <c r="CP79" s="10"/>
      <c r="CQ79" s="7"/>
      <c r="CR79" s="11"/>
      <c r="CS79" s="10"/>
      <c r="CT79" s="11"/>
      <c r="CU79" s="10"/>
      <c r="CV79" s="11"/>
      <c r="CW79" s="10"/>
      <c r="CX79" s="7"/>
      <c r="CY79" s="7">
        <f>CQ79+CX79</f>
        <v>0</v>
      </c>
      <c r="CZ79" s="11"/>
      <c r="DA79" s="10"/>
      <c r="DB79" s="11"/>
      <c r="DC79" s="10"/>
      <c r="DD79" s="11"/>
      <c r="DE79" s="10"/>
      <c r="DF79" s="11"/>
      <c r="DG79" s="10"/>
      <c r="DH79" s="7"/>
      <c r="DI79" s="11"/>
      <c r="DJ79" s="10"/>
      <c r="DK79" s="11"/>
      <c r="DL79" s="10"/>
      <c r="DM79" s="11"/>
      <c r="DN79" s="10"/>
      <c r="DO79" s="7"/>
      <c r="DP79" s="7">
        <f>DH79+DO79</f>
        <v>0</v>
      </c>
      <c r="DQ79" s="11"/>
      <c r="DR79" s="10"/>
      <c r="DS79" s="11"/>
      <c r="DT79" s="10"/>
      <c r="DU79" s="11"/>
      <c r="DV79" s="10"/>
      <c r="DW79" s="11"/>
      <c r="DX79" s="10"/>
      <c r="DY79" s="7"/>
      <c r="DZ79" s="11"/>
      <c r="EA79" s="10"/>
      <c r="EB79" s="11"/>
      <c r="EC79" s="10"/>
      <c r="ED79" s="11"/>
      <c r="EE79" s="10"/>
      <c r="EF79" s="7"/>
      <c r="EG79" s="7">
        <f>DY79+EF79</f>
        <v>0</v>
      </c>
      <c r="EH79" s="11"/>
      <c r="EI79" s="10"/>
      <c r="EJ79" s="11"/>
      <c r="EK79" s="10"/>
      <c r="EL79" s="11"/>
      <c r="EM79" s="10"/>
      <c r="EN79" s="11"/>
      <c r="EO79" s="10"/>
      <c r="EP79" s="7"/>
      <c r="EQ79" s="11"/>
      <c r="ER79" s="10"/>
      <c r="ES79" s="11"/>
      <c r="ET79" s="10"/>
      <c r="EU79" s="11"/>
      <c r="EV79" s="10"/>
      <c r="EW79" s="7"/>
      <c r="EX79" s="7">
        <f>EP79+EW79</f>
        <v>0</v>
      </c>
    </row>
    <row r="80" spans="1:154" ht="15.75" customHeight="1">
      <c r="A80" s="6"/>
      <c r="B80" s="6"/>
      <c r="C80" s="6"/>
      <c r="D80" s="6"/>
      <c r="E80" s="6" t="s">
        <v>69</v>
      </c>
      <c r="F80" s="6">
        <f aca="true" t="shared" si="100" ref="F80:AK80">SUM(F79:F79)</f>
        <v>1</v>
      </c>
      <c r="G80" s="6">
        <f t="shared" si="100"/>
        <v>0</v>
      </c>
      <c r="H80" s="6">
        <f t="shared" si="100"/>
        <v>180</v>
      </c>
      <c r="I80" s="6">
        <f t="shared" si="100"/>
        <v>0</v>
      </c>
      <c r="J80" s="6">
        <f t="shared" si="100"/>
        <v>0</v>
      </c>
      <c r="K80" s="6">
        <f t="shared" si="100"/>
        <v>0</v>
      </c>
      <c r="L80" s="6">
        <f t="shared" si="100"/>
        <v>0</v>
      </c>
      <c r="M80" s="6">
        <f t="shared" si="100"/>
        <v>0</v>
      </c>
      <c r="N80" s="6">
        <f t="shared" si="100"/>
        <v>180</v>
      </c>
      <c r="O80" s="6">
        <f t="shared" si="100"/>
        <v>0</v>
      </c>
      <c r="P80" s="7">
        <f t="shared" si="100"/>
        <v>6</v>
      </c>
      <c r="Q80" s="7">
        <f t="shared" si="100"/>
        <v>6</v>
      </c>
      <c r="R80" s="7">
        <f t="shared" si="100"/>
        <v>0</v>
      </c>
      <c r="S80" s="11">
        <f t="shared" si="100"/>
        <v>0</v>
      </c>
      <c r="T80" s="10">
        <f t="shared" si="100"/>
        <v>0</v>
      </c>
      <c r="U80" s="11">
        <f t="shared" si="100"/>
        <v>0</v>
      </c>
      <c r="V80" s="10">
        <f t="shared" si="100"/>
        <v>0</v>
      </c>
      <c r="W80" s="11">
        <f t="shared" si="100"/>
        <v>0</v>
      </c>
      <c r="X80" s="10">
        <f t="shared" si="100"/>
        <v>0</v>
      </c>
      <c r="Y80" s="11">
        <f t="shared" si="100"/>
        <v>0</v>
      </c>
      <c r="Z80" s="10">
        <f t="shared" si="100"/>
        <v>0</v>
      </c>
      <c r="AA80" s="7">
        <f t="shared" si="100"/>
        <v>0</v>
      </c>
      <c r="AB80" s="11">
        <f t="shared" si="100"/>
        <v>0</v>
      </c>
      <c r="AC80" s="10">
        <f t="shared" si="100"/>
        <v>0</v>
      </c>
      <c r="AD80" s="11">
        <f t="shared" si="100"/>
        <v>0</v>
      </c>
      <c r="AE80" s="10">
        <f t="shared" si="100"/>
        <v>0</v>
      </c>
      <c r="AF80" s="11">
        <f t="shared" si="100"/>
        <v>0</v>
      </c>
      <c r="AG80" s="10">
        <f t="shared" si="100"/>
        <v>0</v>
      </c>
      <c r="AH80" s="7">
        <f t="shared" si="100"/>
        <v>0</v>
      </c>
      <c r="AI80" s="7">
        <f t="shared" si="100"/>
        <v>0</v>
      </c>
      <c r="AJ80" s="11">
        <f t="shared" si="100"/>
        <v>0</v>
      </c>
      <c r="AK80" s="10">
        <f t="shared" si="100"/>
        <v>0</v>
      </c>
      <c r="AL80" s="11">
        <f aca="true" t="shared" si="101" ref="AL80:BQ80">SUM(AL79:AL79)</f>
        <v>0</v>
      </c>
      <c r="AM80" s="10">
        <f t="shared" si="101"/>
        <v>0</v>
      </c>
      <c r="AN80" s="11">
        <f t="shared" si="101"/>
        <v>0</v>
      </c>
      <c r="AO80" s="10">
        <f t="shared" si="101"/>
        <v>0</v>
      </c>
      <c r="AP80" s="11">
        <f t="shared" si="101"/>
        <v>0</v>
      </c>
      <c r="AQ80" s="10">
        <f t="shared" si="101"/>
        <v>0</v>
      </c>
      <c r="AR80" s="7">
        <f t="shared" si="101"/>
        <v>0</v>
      </c>
      <c r="AS80" s="11">
        <f t="shared" si="101"/>
        <v>0</v>
      </c>
      <c r="AT80" s="10">
        <f t="shared" si="101"/>
        <v>0</v>
      </c>
      <c r="AU80" s="11">
        <f t="shared" si="101"/>
        <v>0</v>
      </c>
      <c r="AV80" s="10">
        <f t="shared" si="101"/>
        <v>0</v>
      </c>
      <c r="AW80" s="11">
        <f t="shared" si="101"/>
        <v>0</v>
      </c>
      <c r="AX80" s="10">
        <f t="shared" si="101"/>
        <v>0</v>
      </c>
      <c r="AY80" s="7">
        <f t="shared" si="101"/>
        <v>0</v>
      </c>
      <c r="AZ80" s="7">
        <f t="shared" si="101"/>
        <v>0</v>
      </c>
      <c r="BA80" s="11">
        <f t="shared" si="101"/>
        <v>0</v>
      </c>
      <c r="BB80" s="10">
        <f t="shared" si="101"/>
        <v>0</v>
      </c>
      <c r="BC80" s="11">
        <f t="shared" si="101"/>
        <v>0</v>
      </c>
      <c r="BD80" s="10">
        <f t="shared" si="101"/>
        <v>0</v>
      </c>
      <c r="BE80" s="11">
        <f t="shared" si="101"/>
        <v>0</v>
      </c>
      <c r="BF80" s="10">
        <f t="shared" si="101"/>
        <v>0</v>
      </c>
      <c r="BG80" s="11">
        <f t="shared" si="101"/>
        <v>0</v>
      </c>
      <c r="BH80" s="10">
        <f t="shared" si="101"/>
        <v>0</v>
      </c>
      <c r="BI80" s="7">
        <f t="shared" si="101"/>
        <v>0</v>
      </c>
      <c r="BJ80" s="11">
        <f t="shared" si="101"/>
        <v>0</v>
      </c>
      <c r="BK80" s="10">
        <f t="shared" si="101"/>
        <v>0</v>
      </c>
      <c r="BL80" s="11">
        <f t="shared" si="101"/>
        <v>0</v>
      </c>
      <c r="BM80" s="10">
        <f t="shared" si="101"/>
        <v>0</v>
      </c>
      <c r="BN80" s="11">
        <f t="shared" si="101"/>
        <v>0</v>
      </c>
      <c r="BO80" s="10">
        <f t="shared" si="101"/>
        <v>0</v>
      </c>
      <c r="BP80" s="7">
        <f t="shared" si="101"/>
        <v>0</v>
      </c>
      <c r="BQ80" s="7">
        <f t="shared" si="101"/>
        <v>0</v>
      </c>
      <c r="BR80" s="11">
        <f aca="true" t="shared" si="102" ref="BR80:CW80">SUM(BR79:BR79)</f>
        <v>0</v>
      </c>
      <c r="BS80" s="10">
        <f t="shared" si="102"/>
        <v>0</v>
      </c>
      <c r="BT80" s="11">
        <f t="shared" si="102"/>
        <v>0</v>
      </c>
      <c r="BU80" s="10">
        <f t="shared" si="102"/>
        <v>0</v>
      </c>
      <c r="BV80" s="11">
        <f t="shared" si="102"/>
        <v>0</v>
      </c>
      <c r="BW80" s="10">
        <f t="shared" si="102"/>
        <v>0</v>
      </c>
      <c r="BX80" s="11">
        <f t="shared" si="102"/>
        <v>0</v>
      </c>
      <c r="BY80" s="10">
        <f t="shared" si="102"/>
        <v>0</v>
      </c>
      <c r="BZ80" s="7">
        <f t="shared" si="102"/>
        <v>0</v>
      </c>
      <c r="CA80" s="11">
        <f t="shared" si="102"/>
        <v>0</v>
      </c>
      <c r="CB80" s="10">
        <f t="shared" si="102"/>
        <v>0</v>
      </c>
      <c r="CC80" s="11">
        <f t="shared" si="102"/>
        <v>180</v>
      </c>
      <c r="CD80" s="10">
        <f t="shared" si="102"/>
        <v>0</v>
      </c>
      <c r="CE80" s="11">
        <f t="shared" si="102"/>
        <v>0</v>
      </c>
      <c r="CF80" s="10">
        <f t="shared" si="102"/>
        <v>0</v>
      </c>
      <c r="CG80" s="7">
        <f t="shared" si="102"/>
        <v>6</v>
      </c>
      <c r="CH80" s="7">
        <f t="shared" si="102"/>
        <v>6</v>
      </c>
      <c r="CI80" s="11">
        <f t="shared" si="102"/>
        <v>0</v>
      </c>
      <c r="CJ80" s="10">
        <f t="shared" si="102"/>
        <v>0</v>
      </c>
      <c r="CK80" s="11">
        <f t="shared" si="102"/>
        <v>0</v>
      </c>
      <c r="CL80" s="10">
        <f t="shared" si="102"/>
        <v>0</v>
      </c>
      <c r="CM80" s="11">
        <f t="shared" si="102"/>
        <v>0</v>
      </c>
      <c r="CN80" s="10">
        <f t="shared" si="102"/>
        <v>0</v>
      </c>
      <c r="CO80" s="11">
        <f t="shared" si="102"/>
        <v>0</v>
      </c>
      <c r="CP80" s="10">
        <f t="shared" si="102"/>
        <v>0</v>
      </c>
      <c r="CQ80" s="7">
        <f t="shared" si="102"/>
        <v>0</v>
      </c>
      <c r="CR80" s="11">
        <f t="shared" si="102"/>
        <v>0</v>
      </c>
      <c r="CS80" s="10">
        <f t="shared" si="102"/>
        <v>0</v>
      </c>
      <c r="CT80" s="11">
        <f t="shared" si="102"/>
        <v>0</v>
      </c>
      <c r="CU80" s="10">
        <f t="shared" si="102"/>
        <v>0</v>
      </c>
      <c r="CV80" s="11">
        <f t="shared" si="102"/>
        <v>0</v>
      </c>
      <c r="CW80" s="10">
        <f t="shared" si="102"/>
        <v>0</v>
      </c>
      <c r="CX80" s="7">
        <f aca="true" t="shared" si="103" ref="CX80:EC80">SUM(CX79:CX79)</f>
        <v>0</v>
      </c>
      <c r="CY80" s="7">
        <f t="shared" si="103"/>
        <v>0</v>
      </c>
      <c r="CZ80" s="11">
        <f t="shared" si="103"/>
        <v>0</v>
      </c>
      <c r="DA80" s="10">
        <f t="shared" si="103"/>
        <v>0</v>
      </c>
      <c r="DB80" s="11">
        <f t="shared" si="103"/>
        <v>0</v>
      </c>
      <c r="DC80" s="10">
        <f t="shared" si="103"/>
        <v>0</v>
      </c>
      <c r="DD80" s="11">
        <f t="shared" si="103"/>
        <v>0</v>
      </c>
      <c r="DE80" s="10">
        <f t="shared" si="103"/>
        <v>0</v>
      </c>
      <c r="DF80" s="11">
        <f t="shared" si="103"/>
        <v>0</v>
      </c>
      <c r="DG80" s="10">
        <f t="shared" si="103"/>
        <v>0</v>
      </c>
      <c r="DH80" s="7">
        <f t="shared" si="103"/>
        <v>0</v>
      </c>
      <c r="DI80" s="11">
        <f t="shared" si="103"/>
        <v>0</v>
      </c>
      <c r="DJ80" s="10">
        <f t="shared" si="103"/>
        <v>0</v>
      </c>
      <c r="DK80" s="11">
        <f t="shared" si="103"/>
        <v>0</v>
      </c>
      <c r="DL80" s="10">
        <f t="shared" si="103"/>
        <v>0</v>
      </c>
      <c r="DM80" s="11">
        <f t="shared" si="103"/>
        <v>0</v>
      </c>
      <c r="DN80" s="10">
        <f t="shared" si="103"/>
        <v>0</v>
      </c>
      <c r="DO80" s="7">
        <f t="shared" si="103"/>
        <v>0</v>
      </c>
      <c r="DP80" s="7">
        <f t="shared" si="103"/>
        <v>0</v>
      </c>
      <c r="DQ80" s="11">
        <f t="shared" si="103"/>
        <v>0</v>
      </c>
      <c r="DR80" s="10">
        <f t="shared" si="103"/>
        <v>0</v>
      </c>
      <c r="DS80" s="11">
        <f t="shared" si="103"/>
        <v>0</v>
      </c>
      <c r="DT80" s="10">
        <f t="shared" si="103"/>
        <v>0</v>
      </c>
      <c r="DU80" s="11">
        <f t="shared" si="103"/>
        <v>0</v>
      </c>
      <c r="DV80" s="10">
        <f t="shared" si="103"/>
        <v>0</v>
      </c>
      <c r="DW80" s="11">
        <f t="shared" si="103"/>
        <v>0</v>
      </c>
      <c r="DX80" s="10">
        <f t="shared" si="103"/>
        <v>0</v>
      </c>
      <c r="DY80" s="7">
        <f t="shared" si="103"/>
        <v>0</v>
      </c>
      <c r="DZ80" s="11">
        <f t="shared" si="103"/>
        <v>0</v>
      </c>
      <c r="EA80" s="10">
        <f t="shared" si="103"/>
        <v>0</v>
      </c>
      <c r="EB80" s="11">
        <f t="shared" si="103"/>
        <v>0</v>
      </c>
      <c r="EC80" s="10">
        <f t="shared" si="103"/>
        <v>0</v>
      </c>
      <c r="ED80" s="11">
        <f aca="true" t="shared" si="104" ref="ED80:EX80">SUM(ED79:ED79)</f>
        <v>0</v>
      </c>
      <c r="EE80" s="10">
        <f t="shared" si="104"/>
        <v>0</v>
      </c>
      <c r="EF80" s="7">
        <f t="shared" si="104"/>
        <v>0</v>
      </c>
      <c r="EG80" s="7">
        <f t="shared" si="104"/>
        <v>0</v>
      </c>
      <c r="EH80" s="11">
        <f t="shared" si="104"/>
        <v>0</v>
      </c>
      <c r="EI80" s="10">
        <f t="shared" si="104"/>
        <v>0</v>
      </c>
      <c r="EJ80" s="11">
        <f t="shared" si="104"/>
        <v>0</v>
      </c>
      <c r="EK80" s="10">
        <f t="shared" si="104"/>
        <v>0</v>
      </c>
      <c r="EL80" s="11">
        <f t="shared" si="104"/>
        <v>0</v>
      </c>
      <c r="EM80" s="10">
        <f t="shared" si="104"/>
        <v>0</v>
      </c>
      <c r="EN80" s="11">
        <f t="shared" si="104"/>
        <v>0</v>
      </c>
      <c r="EO80" s="10">
        <f t="shared" si="104"/>
        <v>0</v>
      </c>
      <c r="EP80" s="7">
        <f t="shared" si="104"/>
        <v>0</v>
      </c>
      <c r="EQ80" s="11">
        <f t="shared" si="104"/>
        <v>0</v>
      </c>
      <c r="ER80" s="10">
        <f t="shared" si="104"/>
        <v>0</v>
      </c>
      <c r="ES80" s="11">
        <f t="shared" si="104"/>
        <v>0</v>
      </c>
      <c r="ET80" s="10">
        <f t="shared" si="104"/>
        <v>0</v>
      </c>
      <c r="EU80" s="11">
        <f t="shared" si="104"/>
        <v>0</v>
      </c>
      <c r="EV80" s="10">
        <f t="shared" si="104"/>
        <v>0</v>
      </c>
      <c r="EW80" s="7">
        <f t="shared" si="104"/>
        <v>0</v>
      </c>
      <c r="EX80" s="7">
        <f t="shared" si="104"/>
        <v>0</v>
      </c>
    </row>
    <row r="81" spans="1:154" ht="19.5" customHeight="1">
      <c r="A81" s="19" t="s">
        <v>169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9"/>
      <c r="EX81" s="15"/>
    </row>
    <row r="82" spans="1:154" ht="12">
      <c r="A82" s="6"/>
      <c r="B82" s="6"/>
      <c r="C82" s="6"/>
      <c r="D82" s="6" t="s">
        <v>170</v>
      </c>
      <c r="E82" s="3" t="s">
        <v>171</v>
      </c>
      <c r="F82" s="6">
        <f>COUNTIF(S82:EV82,"e")</f>
        <v>0</v>
      </c>
      <c r="G82" s="6">
        <f>COUNTIF(S82:EV82,"z")</f>
        <v>1</v>
      </c>
      <c r="H82" s="6">
        <f>SUM(I82:O82)</f>
        <v>5</v>
      </c>
      <c r="I82" s="6">
        <f>S82+AJ82+BA82+BR82+CI82+CZ82+DQ82+EH82</f>
        <v>5</v>
      </c>
      <c r="J82" s="6">
        <f>U82+AL82+BC82+BT82+CK82+DB82+DS82+EJ82</f>
        <v>0</v>
      </c>
      <c r="K82" s="6">
        <f>W82+AN82+BE82+BV82+CM82+DD82+DU82+EL82</f>
        <v>0</v>
      </c>
      <c r="L82" s="6">
        <f>Y82+AP82+BG82+BX82+CO82+DF82+DW82+EN82</f>
        <v>0</v>
      </c>
      <c r="M82" s="6">
        <f>AB82+AS82+BJ82+CA82+CR82+DI82+DZ82+EQ82</f>
        <v>0</v>
      </c>
      <c r="N82" s="6">
        <f>AD82+AU82+BL82+CC82+CT82+DK82+EB82+ES82</f>
        <v>0</v>
      </c>
      <c r="O82" s="6">
        <f>AF82+AW82+BN82+CE82+CV82+DM82+ED82+EU82</f>
        <v>0</v>
      </c>
      <c r="P82" s="7">
        <f>AI82+AZ82+BQ82+CH82+CY82+DP82+EG82+EX82</f>
        <v>0</v>
      </c>
      <c r="Q82" s="7">
        <f>AH82+AY82+BP82+CG82+CX82+DO82+EF82+EW82</f>
        <v>0</v>
      </c>
      <c r="R82" s="7">
        <v>0</v>
      </c>
      <c r="S82" s="11">
        <v>5</v>
      </c>
      <c r="T82" s="10" t="s">
        <v>59</v>
      </c>
      <c r="U82" s="11"/>
      <c r="V82" s="10"/>
      <c r="W82" s="11"/>
      <c r="X82" s="10"/>
      <c r="Y82" s="11"/>
      <c r="Z82" s="10"/>
      <c r="AA82" s="7">
        <v>0</v>
      </c>
      <c r="AB82" s="11"/>
      <c r="AC82" s="10"/>
      <c r="AD82" s="11"/>
      <c r="AE82" s="10"/>
      <c r="AF82" s="11"/>
      <c r="AG82" s="10"/>
      <c r="AH82" s="7"/>
      <c r="AI82" s="7">
        <f>AA82+AH82</f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>AR82+AY82</f>
        <v>0</v>
      </c>
      <c r="BA82" s="11"/>
      <c r="BB82" s="10"/>
      <c r="BC82" s="11"/>
      <c r="BD82" s="10"/>
      <c r="BE82" s="11"/>
      <c r="BF82" s="10"/>
      <c r="BG82" s="11"/>
      <c r="BH82" s="10"/>
      <c r="BI82" s="7"/>
      <c r="BJ82" s="11"/>
      <c r="BK82" s="10"/>
      <c r="BL82" s="11"/>
      <c r="BM82" s="10"/>
      <c r="BN82" s="11"/>
      <c r="BO82" s="10"/>
      <c r="BP82" s="7"/>
      <c r="BQ82" s="7">
        <f>BI82+BP82</f>
        <v>0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>BZ82+CG82</f>
        <v>0</v>
      </c>
      <c r="CI82" s="11"/>
      <c r="CJ82" s="10"/>
      <c r="CK82" s="11"/>
      <c r="CL82" s="10"/>
      <c r="CM82" s="11"/>
      <c r="CN82" s="10"/>
      <c r="CO82" s="11"/>
      <c r="CP82" s="10"/>
      <c r="CQ82" s="7"/>
      <c r="CR82" s="11"/>
      <c r="CS82" s="10"/>
      <c r="CT82" s="11"/>
      <c r="CU82" s="10"/>
      <c r="CV82" s="11"/>
      <c r="CW82" s="10"/>
      <c r="CX82" s="7"/>
      <c r="CY82" s="7">
        <f>CQ82+CX82</f>
        <v>0</v>
      </c>
      <c r="CZ82" s="11"/>
      <c r="DA82" s="10"/>
      <c r="DB82" s="11"/>
      <c r="DC82" s="10"/>
      <c r="DD82" s="11"/>
      <c r="DE82" s="10"/>
      <c r="DF82" s="11"/>
      <c r="DG82" s="10"/>
      <c r="DH82" s="7"/>
      <c r="DI82" s="11"/>
      <c r="DJ82" s="10"/>
      <c r="DK82" s="11"/>
      <c r="DL82" s="10"/>
      <c r="DM82" s="11"/>
      <c r="DN82" s="10"/>
      <c r="DO82" s="7"/>
      <c r="DP82" s="7">
        <f>DH82+DO82</f>
        <v>0</v>
      </c>
      <c r="DQ82" s="11"/>
      <c r="DR82" s="10"/>
      <c r="DS82" s="11"/>
      <c r="DT82" s="10"/>
      <c r="DU82" s="11"/>
      <c r="DV82" s="10"/>
      <c r="DW82" s="11"/>
      <c r="DX82" s="10"/>
      <c r="DY82" s="7"/>
      <c r="DZ82" s="11"/>
      <c r="EA82" s="10"/>
      <c r="EB82" s="11"/>
      <c r="EC82" s="10"/>
      <c r="ED82" s="11"/>
      <c r="EE82" s="10"/>
      <c r="EF82" s="7"/>
      <c r="EG82" s="7">
        <f>DY82+EF82</f>
        <v>0</v>
      </c>
      <c r="EH82" s="11"/>
      <c r="EI82" s="10"/>
      <c r="EJ82" s="11"/>
      <c r="EK82" s="10"/>
      <c r="EL82" s="11"/>
      <c r="EM82" s="10"/>
      <c r="EN82" s="11"/>
      <c r="EO82" s="10"/>
      <c r="EP82" s="7"/>
      <c r="EQ82" s="11"/>
      <c r="ER82" s="10"/>
      <c r="ES82" s="11"/>
      <c r="ET82" s="10"/>
      <c r="EU82" s="11"/>
      <c r="EV82" s="10"/>
      <c r="EW82" s="7"/>
      <c r="EX82" s="7">
        <f>EP82+EW82</f>
        <v>0</v>
      </c>
    </row>
    <row r="83" spans="1:154" ht="12">
      <c r="A83" s="6"/>
      <c r="B83" s="6"/>
      <c r="C83" s="6"/>
      <c r="D83" s="6" t="s">
        <v>172</v>
      </c>
      <c r="E83" s="3" t="s">
        <v>173</v>
      </c>
      <c r="F83" s="6">
        <f>COUNTIF(S83:EV83,"e")</f>
        <v>0</v>
      </c>
      <c r="G83" s="6">
        <f>COUNTIF(S83:EV83,"z")</f>
        <v>1</v>
      </c>
      <c r="H83" s="6">
        <f>SUM(I83:O83)</f>
        <v>2</v>
      </c>
      <c r="I83" s="6">
        <f>S83+AJ83+BA83+BR83+CI83+CZ83+DQ83+EH83</f>
        <v>2</v>
      </c>
      <c r="J83" s="6">
        <f>U83+AL83+BC83+BT83+CK83+DB83+DS83+EJ83</f>
        <v>0</v>
      </c>
      <c r="K83" s="6">
        <f>W83+AN83+BE83+BV83+CM83+DD83+DU83+EL83</f>
        <v>0</v>
      </c>
      <c r="L83" s="6">
        <f>Y83+AP83+BG83+BX83+CO83+DF83+DW83+EN83</f>
        <v>0</v>
      </c>
      <c r="M83" s="6">
        <f>AB83+AS83+BJ83+CA83+CR83+DI83+DZ83+EQ83</f>
        <v>0</v>
      </c>
      <c r="N83" s="6">
        <f>AD83+AU83+BL83+CC83+CT83+DK83+EB83+ES83</f>
        <v>0</v>
      </c>
      <c r="O83" s="6">
        <f>AF83+AW83+BN83+CE83+CV83+DM83+ED83+EU83</f>
        <v>0</v>
      </c>
      <c r="P83" s="7">
        <f>AI83+AZ83+BQ83+CH83+CY83+DP83+EG83+EX83</f>
        <v>0</v>
      </c>
      <c r="Q83" s="7">
        <f>AH83+AY83+BP83+CG83+CX83+DO83+EF83+EW83</f>
        <v>0</v>
      </c>
      <c r="R83" s="7">
        <v>0</v>
      </c>
      <c r="S83" s="11">
        <v>2</v>
      </c>
      <c r="T83" s="10" t="s">
        <v>59</v>
      </c>
      <c r="U83" s="11"/>
      <c r="V83" s="10"/>
      <c r="W83" s="11"/>
      <c r="X83" s="10"/>
      <c r="Y83" s="11"/>
      <c r="Z83" s="10"/>
      <c r="AA83" s="7">
        <v>0</v>
      </c>
      <c r="AB83" s="11"/>
      <c r="AC83" s="10"/>
      <c r="AD83" s="11"/>
      <c r="AE83" s="10"/>
      <c r="AF83" s="11"/>
      <c r="AG83" s="10"/>
      <c r="AH83" s="7"/>
      <c r="AI83" s="7">
        <f>AA83+AH83</f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>AR83+AY83</f>
        <v>0</v>
      </c>
      <c r="BA83" s="11"/>
      <c r="BB83" s="10"/>
      <c r="BC83" s="11"/>
      <c r="BD83" s="10"/>
      <c r="BE83" s="11"/>
      <c r="BF83" s="10"/>
      <c r="BG83" s="11"/>
      <c r="BH83" s="10"/>
      <c r="BI83" s="7"/>
      <c r="BJ83" s="11"/>
      <c r="BK83" s="10"/>
      <c r="BL83" s="11"/>
      <c r="BM83" s="10"/>
      <c r="BN83" s="11"/>
      <c r="BO83" s="10"/>
      <c r="BP83" s="7"/>
      <c r="BQ83" s="7">
        <f>BI83+BP83</f>
        <v>0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>BZ83+CG83</f>
        <v>0</v>
      </c>
      <c r="CI83" s="11"/>
      <c r="CJ83" s="10"/>
      <c r="CK83" s="11"/>
      <c r="CL83" s="10"/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7"/>
      <c r="CY83" s="7">
        <f>CQ83+CX83</f>
        <v>0</v>
      </c>
      <c r="CZ83" s="11"/>
      <c r="DA83" s="10"/>
      <c r="DB83" s="11"/>
      <c r="DC83" s="10"/>
      <c r="DD83" s="11"/>
      <c r="DE83" s="10"/>
      <c r="DF83" s="11"/>
      <c r="DG83" s="10"/>
      <c r="DH83" s="7"/>
      <c r="DI83" s="11"/>
      <c r="DJ83" s="10"/>
      <c r="DK83" s="11"/>
      <c r="DL83" s="10"/>
      <c r="DM83" s="11"/>
      <c r="DN83" s="10"/>
      <c r="DO83" s="7"/>
      <c r="DP83" s="7">
        <f>DH83+DO83</f>
        <v>0</v>
      </c>
      <c r="DQ83" s="11"/>
      <c r="DR83" s="10"/>
      <c r="DS83" s="11"/>
      <c r="DT83" s="10"/>
      <c r="DU83" s="11"/>
      <c r="DV83" s="10"/>
      <c r="DW83" s="11"/>
      <c r="DX83" s="10"/>
      <c r="DY83" s="7"/>
      <c r="DZ83" s="11"/>
      <c r="EA83" s="10"/>
      <c r="EB83" s="11"/>
      <c r="EC83" s="10"/>
      <c r="ED83" s="11"/>
      <c r="EE83" s="10"/>
      <c r="EF83" s="7"/>
      <c r="EG83" s="7">
        <f>DY83+EF83</f>
        <v>0</v>
      </c>
      <c r="EH83" s="11"/>
      <c r="EI83" s="10"/>
      <c r="EJ83" s="11"/>
      <c r="EK83" s="10"/>
      <c r="EL83" s="11"/>
      <c r="EM83" s="10"/>
      <c r="EN83" s="11"/>
      <c r="EO83" s="10"/>
      <c r="EP83" s="7"/>
      <c r="EQ83" s="11"/>
      <c r="ER83" s="10"/>
      <c r="ES83" s="11"/>
      <c r="ET83" s="10"/>
      <c r="EU83" s="11"/>
      <c r="EV83" s="10"/>
      <c r="EW83" s="7"/>
      <c r="EX83" s="7">
        <f>EP83+EW83</f>
        <v>0</v>
      </c>
    </row>
    <row r="84" spans="1:154" ht="12">
      <c r="A84" s="6"/>
      <c r="B84" s="6"/>
      <c r="C84" s="6"/>
      <c r="D84" s="6" t="s">
        <v>174</v>
      </c>
      <c r="E84" s="3" t="s">
        <v>175</v>
      </c>
      <c r="F84" s="6">
        <f>COUNTIF(S84:EV84,"e")</f>
        <v>0</v>
      </c>
      <c r="G84" s="6">
        <f>COUNTIF(S84:EV84,"z")</f>
        <v>1</v>
      </c>
      <c r="H84" s="6">
        <f>SUM(I84:O84)</f>
        <v>3</v>
      </c>
      <c r="I84" s="6">
        <f>S84+AJ84+BA84+BR84+CI84+CZ84+DQ84+EH84</f>
        <v>3</v>
      </c>
      <c r="J84" s="6">
        <f>U84+AL84+BC84+BT84+CK84+DB84+DS84+EJ84</f>
        <v>0</v>
      </c>
      <c r="K84" s="6">
        <f>W84+AN84+BE84+BV84+CM84+DD84+DU84+EL84</f>
        <v>0</v>
      </c>
      <c r="L84" s="6">
        <f>Y84+AP84+BG84+BX84+CO84+DF84+DW84+EN84</f>
        <v>0</v>
      </c>
      <c r="M84" s="6">
        <f>AB84+AS84+BJ84+CA84+CR84+DI84+DZ84+EQ84</f>
        <v>0</v>
      </c>
      <c r="N84" s="6">
        <f>AD84+AU84+BL84+CC84+CT84+DK84+EB84+ES84</f>
        <v>0</v>
      </c>
      <c r="O84" s="6">
        <f>AF84+AW84+BN84+CE84+CV84+DM84+ED84+EU84</f>
        <v>0</v>
      </c>
      <c r="P84" s="7">
        <f>AI84+AZ84+BQ84+CH84+CY84+DP84+EG84+EX84</f>
        <v>0</v>
      </c>
      <c r="Q84" s="7">
        <f>AH84+AY84+BP84+CG84+CX84+DO84+EF84+EW84</f>
        <v>0</v>
      </c>
      <c r="R84" s="7">
        <v>0</v>
      </c>
      <c r="S84" s="11">
        <v>3</v>
      </c>
      <c r="T84" s="10" t="s">
        <v>59</v>
      </c>
      <c r="U84" s="11"/>
      <c r="V84" s="10"/>
      <c r="W84" s="11"/>
      <c r="X84" s="10"/>
      <c r="Y84" s="11"/>
      <c r="Z84" s="10"/>
      <c r="AA84" s="7">
        <v>0</v>
      </c>
      <c r="AB84" s="11"/>
      <c r="AC84" s="10"/>
      <c r="AD84" s="11"/>
      <c r="AE84" s="10"/>
      <c r="AF84" s="11"/>
      <c r="AG84" s="10"/>
      <c r="AH84" s="7"/>
      <c r="AI84" s="7">
        <f>AA84+AH84</f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>AR84+AY84</f>
        <v>0</v>
      </c>
      <c r="BA84" s="11"/>
      <c r="BB84" s="10"/>
      <c r="BC84" s="11"/>
      <c r="BD84" s="10"/>
      <c r="BE84" s="11"/>
      <c r="BF84" s="10"/>
      <c r="BG84" s="11"/>
      <c r="BH84" s="10"/>
      <c r="BI84" s="7"/>
      <c r="BJ84" s="11"/>
      <c r="BK84" s="10"/>
      <c r="BL84" s="11"/>
      <c r="BM84" s="10"/>
      <c r="BN84" s="11"/>
      <c r="BO84" s="10"/>
      <c r="BP84" s="7"/>
      <c r="BQ84" s="7">
        <f>BI84+BP84</f>
        <v>0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>BZ84+CG84</f>
        <v>0</v>
      </c>
      <c r="CI84" s="11"/>
      <c r="CJ84" s="10"/>
      <c r="CK84" s="11"/>
      <c r="CL84" s="10"/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7"/>
      <c r="CY84" s="7">
        <f>CQ84+CX84</f>
        <v>0</v>
      </c>
      <c r="CZ84" s="11"/>
      <c r="DA84" s="10"/>
      <c r="DB84" s="11"/>
      <c r="DC84" s="10"/>
      <c r="DD84" s="11"/>
      <c r="DE84" s="10"/>
      <c r="DF84" s="11"/>
      <c r="DG84" s="10"/>
      <c r="DH84" s="7"/>
      <c r="DI84" s="11"/>
      <c r="DJ84" s="10"/>
      <c r="DK84" s="11"/>
      <c r="DL84" s="10"/>
      <c r="DM84" s="11"/>
      <c r="DN84" s="10"/>
      <c r="DO84" s="7"/>
      <c r="DP84" s="7">
        <f>DH84+DO84</f>
        <v>0</v>
      </c>
      <c r="DQ84" s="11"/>
      <c r="DR84" s="10"/>
      <c r="DS84" s="11"/>
      <c r="DT84" s="10"/>
      <c r="DU84" s="11"/>
      <c r="DV84" s="10"/>
      <c r="DW84" s="11"/>
      <c r="DX84" s="10"/>
      <c r="DY84" s="7"/>
      <c r="DZ84" s="11"/>
      <c r="EA84" s="10"/>
      <c r="EB84" s="11"/>
      <c r="EC84" s="10"/>
      <c r="ED84" s="11"/>
      <c r="EE84" s="10"/>
      <c r="EF84" s="7"/>
      <c r="EG84" s="7">
        <f>DY84+EF84</f>
        <v>0</v>
      </c>
      <c r="EH84" s="11"/>
      <c r="EI84" s="10"/>
      <c r="EJ84" s="11"/>
      <c r="EK84" s="10"/>
      <c r="EL84" s="11"/>
      <c r="EM84" s="10"/>
      <c r="EN84" s="11"/>
      <c r="EO84" s="10"/>
      <c r="EP84" s="7"/>
      <c r="EQ84" s="11"/>
      <c r="ER84" s="10"/>
      <c r="ES84" s="11"/>
      <c r="ET84" s="10"/>
      <c r="EU84" s="11"/>
      <c r="EV84" s="10"/>
      <c r="EW84" s="7"/>
      <c r="EX84" s="7">
        <f>EP84+EW84</f>
        <v>0</v>
      </c>
    </row>
    <row r="85" spans="1:154" ht="12">
      <c r="A85" s="6"/>
      <c r="B85" s="6"/>
      <c r="C85" s="6"/>
      <c r="D85" s="6" t="s">
        <v>176</v>
      </c>
      <c r="E85" s="3" t="s">
        <v>177</v>
      </c>
      <c r="F85" s="6">
        <f>COUNTIF(S85:EV85,"e")</f>
        <v>0</v>
      </c>
      <c r="G85" s="6">
        <f>COUNTIF(S85:EV85,"z")</f>
        <v>1</v>
      </c>
      <c r="H85" s="6">
        <f>SUM(I85:O85)</f>
        <v>2</v>
      </c>
      <c r="I85" s="6">
        <f>S85+AJ85+BA85+BR85+CI85+CZ85+DQ85+EH85</f>
        <v>2</v>
      </c>
      <c r="J85" s="6">
        <f>U85+AL85+BC85+BT85+CK85+DB85+DS85+EJ85</f>
        <v>0</v>
      </c>
      <c r="K85" s="6">
        <f>W85+AN85+BE85+BV85+CM85+DD85+DU85+EL85</f>
        <v>0</v>
      </c>
      <c r="L85" s="6">
        <f>Y85+AP85+BG85+BX85+CO85+DF85+DW85+EN85</f>
        <v>0</v>
      </c>
      <c r="M85" s="6">
        <f>AB85+AS85+BJ85+CA85+CR85+DI85+DZ85+EQ85</f>
        <v>0</v>
      </c>
      <c r="N85" s="6">
        <f>AD85+AU85+BL85+CC85+CT85+DK85+EB85+ES85</f>
        <v>0</v>
      </c>
      <c r="O85" s="6">
        <f>AF85+AW85+BN85+CE85+CV85+DM85+ED85+EU85</f>
        <v>0</v>
      </c>
      <c r="P85" s="7">
        <f>AI85+AZ85+BQ85+CH85+CY85+DP85+EG85+EX85</f>
        <v>0</v>
      </c>
      <c r="Q85" s="7">
        <f>AH85+AY85+BP85+CG85+CX85+DO85+EF85+EW85</f>
        <v>0</v>
      </c>
      <c r="R85" s="7">
        <v>0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>AA85+AH85</f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>AR85+AY85</f>
        <v>0</v>
      </c>
      <c r="BA85" s="11"/>
      <c r="BB85" s="10"/>
      <c r="BC85" s="11"/>
      <c r="BD85" s="10"/>
      <c r="BE85" s="11"/>
      <c r="BF85" s="10"/>
      <c r="BG85" s="11"/>
      <c r="BH85" s="10"/>
      <c r="BI85" s="7"/>
      <c r="BJ85" s="11"/>
      <c r="BK85" s="10"/>
      <c r="BL85" s="11"/>
      <c r="BM85" s="10"/>
      <c r="BN85" s="11"/>
      <c r="BO85" s="10"/>
      <c r="BP85" s="7"/>
      <c r="BQ85" s="7">
        <f>BI85+BP85</f>
        <v>0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>BZ85+CG85</f>
        <v>0</v>
      </c>
      <c r="CI85" s="11"/>
      <c r="CJ85" s="10"/>
      <c r="CK85" s="11"/>
      <c r="CL85" s="10"/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7"/>
      <c r="CY85" s="7">
        <f>CQ85+CX85</f>
        <v>0</v>
      </c>
      <c r="CZ85" s="11"/>
      <c r="DA85" s="10"/>
      <c r="DB85" s="11"/>
      <c r="DC85" s="10"/>
      <c r="DD85" s="11"/>
      <c r="DE85" s="10"/>
      <c r="DF85" s="11"/>
      <c r="DG85" s="10"/>
      <c r="DH85" s="7"/>
      <c r="DI85" s="11"/>
      <c r="DJ85" s="10"/>
      <c r="DK85" s="11"/>
      <c r="DL85" s="10"/>
      <c r="DM85" s="11"/>
      <c r="DN85" s="10"/>
      <c r="DO85" s="7"/>
      <c r="DP85" s="7">
        <f>DH85+DO85</f>
        <v>0</v>
      </c>
      <c r="DQ85" s="11">
        <v>2</v>
      </c>
      <c r="DR85" s="10" t="s">
        <v>59</v>
      </c>
      <c r="DS85" s="11"/>
      <c r="DT85" s="10"/>
      <c r="DU85" s="11"/>
      <c r="DV85" s="10"/>
      <c r="DW85" s="11"/>
      <c r="DX85" s="10"/>
      <c r="DY85" s="7">
        <v>0</v>
      </c>
      <c r="DZ85" s="11"/>
      <c r="EA85" s="10"/>
      <c r="EB85" s="11"/>
      <c r="EC85" s="10"/>
      <c r="ED85" s="11"/>
      <c r="EE85" s="10"/>
      <c r="EF85" s="7"/>
      <c r="EG85" s="7">
        <f>DY85+EF85</f>
        <v>0</v>
      </c>
      <c r="EH85" s="11"/>
      <c r="EI85" s="10"/>
      <c r="EJ85" s="11"/>
      <c r="EK85" s="10"/>
      <c r="EL85" s="11"/>
      <c r="EM85" s="10"/>
      <c r="EN85" s="11"/>
      <c r="EO85" s="10"/>
      <c r="EP85" s="7"/>
      <c r="EQ85" s="11"/>
      <c r="ER85" s="10"/>
      <c r="ES85" s="11"/>
      <c r="ET85" s="10"/>
      <c r="EU85" s="11"/>
      <c r="EV85" s="10"/>
      <c r="EW85" s="7"/>
      <c r="EX85" s="7">
        <f>EP85+EW85</f>
        <v>0</v>
      </c>
    </row>
    <row r="86" spans="1:154" ht="12">
      <c r="A86" s="6"/>
      <c r="B86" s="6"/>
      <c r="C86" s="6"/>
      <c r="D86" s="6" t="s">
        <v>178</v>
      </c>
      <c r="E86" s="3" t="s">
        <v>179</v>
      </c>
      <c r="F86" s="6">
        <f>COUNTIF(S86:EV86,"e")</f>
        <v>0</v>
      </c>
      <c r="G86" s="6">
        <f>COUNTIF(S86:EV86,"z")</f>
        <v>1</v>
      </c>
      <c r="H86" s="6">
        <f>SUM(I86:O86)</f>
        <v>2</v>
      </c>
      <c r="I86" s="6">
        <f>S86+AJ86+BA86+BR86+CI86+CZ86+DQ86+EH86</f>
        <v>2</v>
      </c>
      <c r="J86" s="6">
        <f>U86+AL86+BC86+BT86+CK86+DB86+DS86+EJ86</f>
        <v>0</v>
      </c>
      <c r="K86" s="6">
        <f>W86+AN86+BE86+BV86+CM86+DD86+DU86+EL86</f>
        <v>0</v>
      </c>
      <c r="L86" s="6">
        <f>Y86+AP86+BG86+BX86+CO86+DF86+DW86+EN86</f>
        <v>0</v>
      </c>
      <c r="M86" s="6">
        <f>AB86+AS86+BJ86+CA86+CR86+DI86+DZ86+EQ86</f>
        <v>0</v>
      </c>
      <c r="N86" s="6">
        <f>AD86+AU86+BL86+CC86+CT86+DK86+EB86+ES86</f>
        <v>0</v>
      </c>
      <c r="O86" s="6">
        <f>AF86+AW86+BN86+CE86+CV86+DM86+ED86+EU86</f>
        <v>0</v>
      </c>
      <c r="P86" s="7">
        <f>AI86+AZ86+BQ86+CH86+CY86+DP86+EG86+EX86</f>
        <v>0</v>
      </c>
      <c r="Q86" s="7">
        <f>AH86+AY86+BP86+CG86+CX86+DO86+EF86+EW86</f>
        <v>0</v>
      </c>
      <c r="R86" s="7">
        <v>0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>AA86+AH86</f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>AR86+AY86</f>
        <v>0</v>
      </c>
      <c r="BA86" s="11"/>
      <c r="BB86" s="10"/>
      <c r="BC86" s="11"/>
      <c r="BD86" s="10"/>
      <c r="BE86" s="11"/>
      <c r="BF86" s="10"/>
      <c r="BG86" s="11"/>
      <c r="BH86" s="10"/>
      <c r="BI86" s="7"/>
      <c r="BJ86" s="11"/>
      <c r="BK86" s="10"/>
      <c r="BL86" s="11"/>
      <c r="BM86" s="10"/>
      <c r="BN86" s="11"/>
      <c r="BO86" s="10"/>
      <c r="BP86" s="7"/>
      <c r="BQ86" s="7">
        <f>BI86+BP86</f>
        <v>0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>BZ86+CG86</f>
        <v>0</v>
      </c>
      <c r="CI86" s="11">
        <v>2</v>
      </c>
      <c r="CJ86" s="10" t="s">
        <v>59</v>
      </c>
      <c r="CK86" s="11"/>
      <c r="CL86" s="10"/>
      <c r="CM86" s="11"/>
      <c r="CN86" s="10"/>
      <c r="CO86" s="11"/>
      <c r="CP86" s="10"/>
      <c r="CQ86" s="7">
        <v>0</v>
      </c>
      <c r="CR86" s="11"/>
      <c r="CS86" s="10"/>
      <c r="CT86" s="11"/>
      <c r="CU86" s="10"/>
      <c r="CV86" s="11"/>
      <c r="CW86" s="10"/>
      <c r="CX86" s="7"/>
      <c r="CY86" s="7">
        <f>CQ86+CX86</f>
        <v>0</v>
      </c>
      <c r="CZ86" s="11"/>
      <c r="DA86" s="10"/>
      <c r="DB86" s="11"/>
      <c r="DC86" s="10"/>
      <c r="DD86" s="11"/>
      <c r="DE86" s="10"/>
      <c r="DF86" s="11"/>
      <c r="DG86" s="10"/>
      <c r="DH86" s="7"/>
      <c r="DI86" s="11"/>
      <c r="DJ86" s="10"/>
      <c r="DK86" s="11"/>
      <c r="DL86" s="10"/>
      <c r="DM86" s="11"/>
      <c r="DN86" s="10"/>
      <c r="DO86" s="7"/>
      <c r="DP86" s="7">
        <f>DH86+DO86</f>
        <v>0</v>
      </c>
      <c r="DQ86" s="11"/>
      <c r="DR86" s="10"/>
      <c r="DS86" s="11"/>
      <c r="DT86" s="10"/>
      <c r="DU86" s="11"/>
      <c r="DV86" s="10"/>
      <c r="DW86" s="11"/>
      <c r="DX86" s="10"/>
      <c r="DY86" s="7"/>
      <c r="DZ86" s="11"/>
      <c r="EA86" s="10"/>
      <c r="EB86" s="11"/>
      <c r="EC86" s="10"/>
      <c r="ED86" s="11"/>
      <c r="EE86" s="10"/>
      <c r="EF86" s="7"/>
      <c r="EG86" s="7">
        <f>DY86+EF86</f>
        <v>0</v>
      </c>
      <c r="EH86" s="11"/>
      <c r="EI86" s="10"/>
      <c r="EJ86" s="11"/>
      <c r="EK86" s="10"/>
      <c r="EL86" s="11"/>
      <c r="EM86" s="10"/>
      <c r="EN86" s="11"/>
      <c r="EO86" s="10"/>
      <c r="EP86" s="7"/>
      <c r="EQ86" s="11"/>
      <c r="ER86" s="10"/>
      <c r="ES86" s="11"/>
      <c r="ET86" s="10"/>
      <c r="EU86" s="11"/>
      <c r="EV86" s="10"/>
      <c r="EW86" s="7"/>
      <c r="EX86" s="7">
        <f>EP86+EW86</f>
        <v>0</v>
      </c>
    </row>
    <row r="87" spans="1:154" ht="15.75" customHeight="1">
      <c r="A87" s="6"/>
      <c r="B87" s="6"/>
      <c r="C87" s="6"/>
      <c r="D87" s="6"/>
      <c r="E87" s="6" t="s">
        <v>69</v>
      </c>
      <c r="F87" s="6">
        <f aca="true" t="shared" si="105" ref="F87:AK87">SUM(F82:F86)</f>
        <v>0</v>
      </c>
      <c r="G87" s="6">
        <f t="shared" si="105"/>
        <v>5</v>
      </c>
      <c r="H87" s="6">
        <f t="shared" si="105"/>
        <v>14</v>
      </c>
      <c r="I87" s="6">
        <f t="shared" si="105"/>
        <v>14</v>
      </c>
      <c r="J87" s="6">
        <f t="shared" si="105"/>
        <v>0</v>
      </c>
      <c r="K87" s="6">
        <f t="shared" si="105"/>
        <v>0</v>
      </c>
      <c r="L87" s="6">
        <f t="shared" si="105"/>
        <v>0</v>
      </c>
      <c r="M87" s="6">
        <f t="shared" si="105"/>
        <v>0</v>
      </c>
      <c r="N87" s="6">
        <f t="shared" si="105"/>
        <v>0</v>
      </c>
      <c r="O87" s="6">
        <f t="shared" si="105"/>
        <v>0</v>
      </c>
      <c r="P87" s="7">
        <f t="shared" si="105"/>
        <v>0</v>
      </c>
      <c r="Q87" s="7">
        <f t="shared" si="105"/>
        <v>0</v>
      </c>
      <c r="R87" s="7">
        <f t="shared" si="105"/>
        <v>0</v>
      </c>
      <c r="S87" s="11">
        <f t="shared" si="105"/>
        <v>10</v>
      </c>
      <c r="T87" s="10">
        <f t="shared" si="105"/>
        <v>0</v>
      </c>
      <c r="U87" s="11">
        <f t="shared" si="105"/>
        <v>0</v>
      </c>
      <c r="V87" s="10">
        <f t="shared" si="105"/>
        <v>0</v>
      </c>
      <c r="W87" s="11">
        <f t="shared" si="105"/>
        <v>0</v>
      </c>
      <c r="X87" s="10">
        <f t="shared" si="105"/>
        <v>0</v>
      </c>
      <c r="Y87" s="11">
        <f t="shared" si="105"/>
        <v>0</v>
      </c>
      <c r="Z87" s="10">
        <f t="shared" si="105"/>
        <v>0</v>
      </c>
      <c r="AA87" s="7">
        <f t="shared" si="105"/>
        <v>0</v>
      </c>
      <c r="AB87" s="11">
        <f t="shared" si="105"/>
        <v>0</v>
      </c>
      <c r="AC87" s="10">
        <f t="shared" si="105"/>
        <v>0</v>
      </c>
      <c r="AD87" s="11">
        <f t="shared" si="105"/>
        <v>0</v>
      </c>
      <c r="AE87" s="10">
        <f t="shared" si="105"/>
        <v>0</v>
      </c>
      <c r="AF87" s="11">
        <f t="shared" si="105"/>
        <v>0</v>
      </c>
      <c r="AG87" s="10">
        <f t="shared" si="105"/>
        <v>0</v>
      </c>
      <c r="AH87" s="7">
        <f t="shared" si="105"/>
        <v>0</v>
      </c>
      <c r="AI87" s="7">
        <f t="shared" si="105"/>
        <v>0</v>
      </c>
      <c r="AJ87" s="11">
        <f t="shared" si="105"/>
        <v>0</v>
      </c>
      <c r="AK87" s="10">
        <f t="shared" si="105"/>
        <v>0</v>
      </c>
      <c r="AL87" s="11">
        <f aca="true" t="shared" si="106" ref="AL87:BQ87">SUM(AL82:AL86)</f>
        <v>0</v>
      </c>
      <c r="AM87" s="10">
        <f t="shared" si="106"/>
        <v>0</v>
      </c>
      <c r="AN87" s="11">
        <f t="shared" si="106"/>
        <v>0</v>
      </c>
      <c r="AO87" s="10">
        <f t="shared" si="106"/>
        <v>0</v>
      </c>
      <c r="AP87" s="11">
        <f t="shared" si="106"/>
        <v>0</v>
      </c>
      <c r="AQ87" s="10">
        <f t="shared" si="106"/>
        <v>0</v>
      </c>
      <c r="AR87" s="7">
        <f t="shared" si="106"/>
        <v>0</v>
      </c>
      <c r="AS87" s="11">
        <f t="shared" si="106"/>
        <v>0</v>
      </c>
      <c r="AT87" s="10">
        <f t="shared" si="106"/>
        <v>0</v>
      </c>
      <c r="AU87" s="11">
        <f t="shared" si="106"/>
        <v>0</v>
      </c>
      <c r="AV87" s="10">
        <f t="shared" si="106"/>
        <v>0</v>
      </c>
      <c r="AW87" s="11">
        <f t="shared" si="106"/>
        <v>0</v>
      </c>
      <c r="AX87" s="10">
        <f t="shared" si="106"/>
        <v>0</v>
      </c>
      <c r="AY87" s="7">
        <f t="shared" si="106"/>
        <v>0</v>
      </c>
      <c r="AZ87" s="7">
        <f t="shared" si="106"/>
        <v>0</v>
      </c>
      <c r="BA87" s="11">
        <f t="shared" si="106"/>
        <v>0</v>
      </c>
      <c r="BB87" s="10">
        <f t="shared" si="106"/>
        <v>0</v>
      </c>
      <c r="BC87" s="11">
        <f t="shared" si="106"/>
        <v>0</v>
      </c>
      <c r="BD87" s="10">
        <f t="shared" si="106"/>
        <v>0</v>
      </c>
      <c r="BE87" s="11">
        <f t="shared" si="106"/>
        <v>0</v>
      </c>
      <c r="BF87" s="10">
        <f t="shared" si="106"/>
        <v>0</v>
      </c>
      <c r="BG87" s="11">
        <f t="shared" si="106"/>
        <v>0</v>
      </c>
      <c r="BH87" s="10">
        <f t="shared" si="106"/>
        <v>0</v>
      </c>
      <c r="BI87" s="7">
        <f t="shared" si="106"/>
        <v>0</v>
      </c>
      <c r="BJ87" s="11">
        <f t="shared" si="106"/>
        <v>0</v>
      </c>
      <c r="BK87" s="10">
        <f t="shared" si="106"/>
        <v>0</v>
      </c>
      <c r="BL87" s="11">
        <f t="shared" si="106"/>
        <v>0</v>
      </c>
      <c r="BM87" s="10">
        <f t="shared" si="106"/>
        <v>0</v>
      </c>
      <c r="BN87" s="11">
        <f t="shared" si="106"/>
        <v>0</v>
      </c>
      <c r="BO87" s="10">
        <f t="shared" si="106"/>
        <v>0</v>
      </c>
      <c r="BP87" s="7">
        <f t="shared" si="106"/>
        <v>0</v>
      </c>
      <c r="BQ87" s="7">
        <f t="shared" si="106"/>
        <v>0</v>
      </c>
      <c r="BR87" s="11">
        <f aca="true" t="shared" si="107" ref="BR87:CW87">SUM(BR82:BR86)</f>
        <v>0</v>
      </c>
      <c r="BS87" s="10">
        <f t="shared" si="107"/>
        <v>0</v>
      </c>
      <c r="BT87" s="11">
        <f t="shared" si="107"/>
        <v>0</v>
      </c>
      <c r="BU87" s="10">
        <f t="shared" si="107"/>
        <v>0</v>
      </c>
      <c r="BV87" s="11">
        <f t="shared" si="107"/>
        <v>0</v>
      </c>
      <c r="BW87" s="10">
        <f t="shared" si="107"/>
        <v>0</v>
      </c>
      <c r="BX87" s="11">
        <f t="shared" si="107"/>
        <v>0</v>
      </c>
      <c r="BY87" s="10">
        <f t="shared" si="107"/>
        <v>0</v>
      </c>
      <c r="BZ87" s="7">
        <f t="shared" si="107"/>
        <v>0</v>
      </c>
      <c r="CA87" s="11">
        <f t="shared" si="107"/>
        <v>0</v>
      </c>
      <c r="CB87" s="10">
        <f t="shared" si="107"/>
        <v>0</v>
      </c>
      <c r="CC87" s="11">
        <f t="shared" si="107"/>
        <v>0</v>
      </c>
      <c r="CD87" s="10">
        <f t="shared" si="107"/>
        <v>0</v>
      </c>
      <c r="CE87" s="11">
        <f t="shared" si="107"/>
        <v>0</v>
      </c>
      <c r="CF87" s="10">
        <f t="shared" si="107"/>
        <v>0</v>
      </c>
      <c r="CG87" s="7">
        <f t="shared" si="107"/>
        <v>0</v>
      </c>
      <c r="CH87" s="7">
        <f t="shared" si="107"/>
        <v>0</v>
      </c>
      <c r="CI87" s="11">
        <f t="shared" si="107"/>
        <v>2</v>
      </c>
      <c r="CJ87" s="10">
        <f t="shared" si="107"/>
        <v>0</v>
      </c>
      <c r="CK87" s="11">
        <f t="shared" si="107"/>
        <v>0</v>
      </c>
      <c r="CL87" s="10">
        <f t="shared" si="107"/>
        <v>0</v>
      </c>
      <c r="CM87" s="11">
        <f t="shared" si="107"/>
        <v>0</v>
      </c>
      <c r="CN87" s="10">
        <f t="shared" si="107"/>
        <v>0</v>
      </c>
      <c r="CO87" s="11">
        <f t="shared" si="107"/>
        <v>0</v>
      </c>
      <c r="CP87" s="10">
        <f t="shared" si="107"/>
        <v>0</v>
      </c>
      <c r="CQ87" s="7">
        <f t="shared" si="107"/>
        <v>0</v>
      </c>
      <c r="CR87" s="11">
        <f t="shared" si="107"/>
        <v>0</v>
      </c>
      <c r="CS87" s="10">
        <f t="shared" si="107"/>
        <v>0</v>
      </c>
      <c r="CT87" s="11">
        <f t="shared" si="107"/>
        <v>0</v>
      </c>
      <c r="CU87" s="10">
        <f t="shared" si="107"/>
        <v>0</v>
      </c>
      <c r="CV87" s="11">
        <f t="shared" si="107"/>
        <v>0</v>
      </c>
      <c r="CW87" s="10">
        <f t="shared" si="107"/>
        <v>0</v>
      </c>
      <c r="CX87" s="7">
        <f aca="true" t="shared" si="108" ref="CX87:EC87">SUM(CX82:CX86)</f>
        <v>0</v>
      </c>
      <c r="CY87" s="7">
        <f t="shared" si="108"/>
        <v>0</v>
      </c>
      <c r="CZ87" s="11">
        <f t="shared" si="108"/>
        <v>0</v>
      </c>
      <c r="DA87" s="10">
        <f t="shared" si="108"/>
        <v>0</v>
      </c>
      <c r="DB87" s="11">
        <f t="shared" si="108"/>
        <v>0</v>
      </c>
      <c r="DC87" s="10">
        <f t="shared" si="108"/>
        <v>0</v>
      </c>
      <c r="DD87" s="11">
        <f t="shared" si="108"/>
        <v>0</v>
      </c>
      <c r="DE87" s="10">
        <f t="shared" si="108"/>
        <v>0</v>
      </c>
      <c r="DF87" s="11">
        <f t="shared" si="108"/>
        <v>0</v>
      </c>
      <c r="DG87" s="10">
        <f t="shared" si="108"/>
        <v>0</v>
      </c>
      <c r="DH87" s="7">
        <f t="shared" si="108"/>
        <v>0</v>
      </c>
      <c r="DI87" s="11">
        <f t="shared" si="108"/>
        <v>0</v>
      </c>
      <c r="DJ87" s="10">
        <f t="shared" si="108"/>
        <v>0</v>
      </c>
      <c r="DK87" s="11">
        <f t="shared" si="108"/>
        <v>0</v>
      </c>
      <c r="DL87" s="10">
        <f t="shared" si="108"/>
        <v>0</v>
      </c>
      <c r="DM87" s="11">
        <f t="shared" si="108"/>
        <v>0</v>
      </c>
      <c r="DN87" s="10">
        <f t="shared" si="108"/>
        <v>0</v>
      </c>
      <c r="DO87" s="7">
        <f t="shared" si="108"/>
        <v>0</v>
      </c>
      <c r="DP87" s="7">
        <f t="shared" si="108"/>
        <v>0</v>
      </c>
      <c r="DQ87" s="11">
        <f t="shared" si="108"/>
        <v>2</v>
      </c>
      <c r="DR87" s="10">
        <f t="shared" si="108"/>
        <v>0</v>
      </c>
      <c r="DS87" s="11">
        <f t="shared" si="108"/>
        <v>0</v>
      </c>
      <c r="DT87" s="10">
        <f t="shared" si="108"/>
        <v>0</v>
      </c>
      <c r="DU87" s="11">
        <f t="shared" si="108"/>
        <v>0</v>
      </c>
      <c r="DV87" s="10">
        <f t="shared" si="108"/>
        <v>0</v>
      </c>
      <c r="DW87" s="11">
        <f t="shared" si="108"/>
        <v>0</v>
      </c>
      <c r="DX87" s="10">
        <f t="shared" si="108"/>
        <v>0</v>
      </c>
      <c r="DY87" s="7">
        <f t="shared" si="108"/>
        <v>0</v>
      </c>
      <c r="DZ87" s="11">
        <f t="shared" si="108"/>
        <v>0</v>
      </c>
      <c r="EA87" s="10">
        <f t="shared" si="108"/>
        <v>0</v>
      </c>
      <c r="EB87" s="11">
        <f t="shared" si="108"/>
        <v>0</v>
      </c>
      <c r="EC87" s="10">
        <f t="shared" si="108"/>
        <v>0</v>
      </c>
      <c r="ED87" s="11">
        <f aca="true" t="shared" si="109" ref="ED87:EX87">SUM(ED82:ED86)</f>
        <v>0</v>
      </c>
      <c r="EE87" s="10">
        <f t="shared" si="109"/>
        <v>0</v>
      </c>
      <c r="EF87" s="7">
        <f t="shared" si="109"/>
        <v>0</v>
      </c>
      <c r="EG87" s="7">
        <f t="shared" si="109"/>
        <v>0</v>
      </c>
      <c r="EH87" s="11">
        <f t="shared" si="109"/>
        <v>0</v>
      </c>
      <c r="EI87" s="10">
        <f t="shared" si="109"/>
        <v>0</v>
      </c>
      <c r="EJ87" s="11">
        <f t="shared" si="109"/>
        <v>0</v>
      </c>
      <c r="EK87" s="10">
        <f t="shared" si="109"/>
        <v>0</v>
      </c>
      <c r="EL87" s="11">
        <f t="shared" si="109"/>
        <v>0</v>
      </c>
      <c r="EM87" s="10">
        <f t="shared" si="109"/>
        <v>0</v>
      </c>
      <c r="EN87" s="11">
        <f t="shared" si="109"/>
        <v>0</v>
      </c>
      <c r="EO87" s="10">
        <f t="shared" si="109"/>
        <v>0</v>
      </c>
      <c r="EP87" s="7">
        <f t="shared" si="109"/>
        <v>0</v>
      </c>
      <c r="EQ87" s="11">
        <f t="shared" si="109"/>
        <v>0</v>
      </c>
      <c r="ER87" s="10">
        <f t="shared" si="109"/>
        <v>0</v>
      </c>
      <c r="ES87" s="11">
        <f t="shared" si="109"/>
        <v>0</v>
      </c>
      <c r="ET87" s="10">
        <f t="shared" si="109"/>
        <v>0</v>
      </c>
      <c r="EU87" s="11">
        <f t="shared" si="109"/>
        <v>0</v>
      </c>
      <c r="EV87" s="10">
        <f t="shared" si="109"/>
        <v>0</v>
      </c>
      <c r="EW87" s="7">
        <f t="shared" si="109"/>
        <v>0</v>
      </c>
      <c r="EX87" s="7">
        <f t="shared" si="109"/>
        <v>0</v>
      </c>
    </row>
    <row r="88" spans="1:154" ht="19.5" customHeight="1">
      <c r="A88" s="6"/>
      <c r="B88" s="6"/>
      <c r="C88" s="6"/>
      <c r="D88" s="6"/>
      <c r="E88" s="8" t="s">
        <v>180</v>
      </c>
      <c r="F88" s="6">
        <f>F22+F39+F53+F69+F80+F87</f>
        <v>21</v>
      </c>
      <c r="G88" s="6">
        <f>G22+G39+G53+G69+G80+G87</f>
        <v>69</v>
      </c>
      <c r="H88" s="6">
        <f aca="true" t="shared" si="110" ref="H88:O88">H22+H39+H53+H69+H87</f>
        <v>2649</v>
      </c>
      <c r="I88" s="6">
        <f t="shared" si="110"/>
        <v>1134</v>
      </c>
      <c r="J88" s="6">
        <f t="shared" si="110"/>
        <v>90</v>
      </c>
      <c r="K88" s="6">
        <f t="shared" si="110"/>
        <v>0</v>
      </c>
      <c r="L88" s="6">
        <f t="shared" si="110"/>
        <v>15</v>
      </c>
      <c r="M88" s="6">
        <f t="shared" si="110"/>
        <v>1350</v>
      </c>
      <c r="N88" s="6">
        <f t="shared" si="110"/>
        <v>0</v>
      </c>
      <c r="O88" s="6">
        <f t="shared" si="110"/>
        <v>60</v>
      </c>
      <c r="P88" s="7">
        <f>P22+P39+P53+P69+P80+P87</f>
        <v>210</v>
      </c>
      <c r="Q88" s="7">
        <f>Q22+Q39+Q53+Q69+Q80+Q87</f>
        <v>100.9</v>
      </c>
      <c r="R88" s="7">
        <f>R22+R39+R53+R69+R80+R87</f>
        <v>106.2</v>
      </c>
      <c r="S88" s="11">
        <f aca="true" t="shared" si="111" ref="S88:Z88">S22+S39+S53+S69+S87</f>
        <v>170</v>
      </c>
      <c r="T88" s="10">
        <f t="shared" si="111"/>
        <v>0</v>
      </c>
      <c r="U88" s="11">
        <f t="shared" si="111"/>
        <v>60</v>
      </c>
      <c r="V88" s="10">
        <f t="shared" si="111"/>
        <v>0</v>
      </c>
      <c r="W88" s="11">
        <f t="shared" si="111"/>
        <v>0</v>
      </c>
      <c r="X88" s="10">
        <f t="shared" si="111"/>
        <v>0</v>
      </c>
      <c r="Y88" s="11">
        <f t="shared" si="111"/>
        <v>0</v>
      </c>
      <c r="Z88" s="10">
        <f t="shared" si="111"/>
        <v>0</v>
      </c>
      <c r="AA88" s="7">
        <f>AA22+AA39+AA53+AA69+AA80+AA87</f>
        <v>19</v>
      </c>
      <c r="AB88" s="11">
        <f aca="true" t="shared" si="112" ref="AB88:AG88">AB22+AB39+AB53+AB69+AB87</f>
        <v>165</v>
      </c>
      <c r="AC88" s="10">
        <f t="shared" si="112"/>
        <v>0</v>
      </c>
      <c r="AD88" s="11">
        <f t="shared" si="112"/>
        <v>0</v>
      </c>
      <c r="AE88" s="10">
        <f t="shared" si="112"/>
        <v>0</v>
      </c>
      <c r="AF88" s="11">
        <f t="shared" si="112"/>
        <v>30</v>
      </c>
      <c r="AG88" s="10">
        <f t="shared" si="112"/>
        <v>0</v>
      </c>
      <c r="AH88" s="7">
        <f>AH22+AH39+AH53+AH69+AH80+AH87</f>
        <v>11</v>
      </c>
      <c r="AI88" s="7">
        <f>AI22+AI39+AI53+AI69+AI80+AI87</f>
        <v>30</v>
      </c>
      <c r="AJ88" s="11">
        <f aca="true" t="shared" si="113" ref="AJ88:AQ88">AJ22+AJ39+AJ53+AJ69+AJ87</f>
        <v>240</v>
      </c>
      <c r="AK88" s="10">
        <f t="shared" si="113"/>
        <v>0</v>
      </c>
      <c r="AL88" s="11">
        <f t="shared" si="113"/>
        <v>0</v>
      </c>
      <c r="AM88" s="10">
        <f t="shared" si="113"/>
        <v>0</v>
      </c>
      <c r="AN88" s="11">
        <f t="shared" si="113"/>
        <v>0</v>
      </c>
      <c r="AO88" s="10">
        <f t="shared" si="113"/>
        <v>0</v>
      </c>
      <c r="AP88" s="11">
        <f t="shared" si="113"/>
        <v>0</v>
      </c>
      <c r="AQ88" s="10">
        <f t="shared" si="113"/>
        <v>0</v>
      </c>
      <c r="AR88" s="7">
        <f>AR22+AR39+AR53+AR69+AR80+AR87</f>
        <v>17</v>
      </c>
      <c r="AS88" s="11">
        <f aca="true" t="shared" si="114" ref="AS88:AX88">AS22+AS39+AS53+AS69+AS87</f>
        <v>210</v>
      </c>
      <c r="AT88" s="10">
        <f t="shared" si="114"/>
        <v>0</v>
      </c>
      <c r="AU88" s="11">
        <f t="shared" si="114"/>
        <v>0</v>
      </c>
      <c r="AV88" s="10">
        <f t="shared" si="114"/>
        <v>0</v>
      </c>
      <c r="AW88" s="11">
        <f t="shared" si="114"/>
        <v>30</v>
      </c>
      <c r="AX88" s="10">
        <f t="shared" si="114"/>
        <v>0</v>
      </c>
      <c r="AY88" s="7">
        <f>AY22+AY39+AY53+AY69+AY80+AY87</f>
        <v>13</v>
      </c>
      <c r="AZ88" s="7">
        <f>AZ22+AZ39+AZ53+AZ69+AZ80+AZ87</f>
        <v>30</v>
      </c>
      <c r="BA88" s="11">
        <f aca="true" t="shared" si="115" ref="BA88:BH88">BA22+BA39+BA53+BA69+BA87</f>
        <v>165</v>
      </c>
      <c r="BB88" s="10">
        <f t="shared" si="115"/>
        <v>0</v>
      </c>
      <c r="BC88" s="11">
        <f t="shared" si="115"/>
        <v>0</v>
      </c>
      <c r="BD88" s="10">
        <f t="shared" si="115"/>
        <v>0</v>
      </c>
      <c r="BE88" s="11">
        <f t="shared" si="115"/>
        <v>0</v>
      </c>
      <c r="BF88" s="10">
        <f t="shared" si="115"/>
        <v>0</v>
      </c>
      <c r="BG88" s="11">
        <f t="shared" si="115"/>
        <v>0</v>
      </c>
      <c r="BH88" s="10">
        <f t="shared" si="115"/>
        <v>0</v>
      </c>
      <c r="BI88" s="7">
        <f>BI22+BI39+BI53+BI69+BI80+BI87</f>
        <v>11</v>
      </c>
      <c r="BJ88" s="11">
        <f aca="true" t="shared" si="116" ref="BJ88:BO88">BJ22+BJ39+BJ53+BJ69+BJ87</f>
        <v>240</v>
      </c>
      <c r="BK88" s="10">
        <f t="shared" si="116"/>
        <v>0</v>
      </c>
      <c r="BL88" s="11">
        <f t="shared" si="116"/>
        <v>0</v>
      </c>
      <c r="BM88" s="10">
        <f t="shared" si="116"/>
        <v>0</v>
      </c>
      <c r="BN88" s="11">
        <f t="shared" si="116"/>
        <v>0</v>
      </c>
      <c r="BO88" s="10">
        <f t="shared" si="116"/>
        <v>0</v>
      </c>
      <c r="BP88" s="7">
        <f>BP22+BP39+BP53+BP69+BP80+BP87</f>
        <v>19</v>
      </c>
      <c r="BQ88" s="7">
        <f>BQ22+BQ39+BQ53+BQ69+BQ80+BQ87</f>
        <v>30</v>
      </c>
      <c r="BR88" s="11">
        <f aca="true" t="shared" si="117" ref="BR88:BY88">BR22+BR39+BR53+BR69+BR87</f>
        <v>135</v>
      </c>
      <c r="BS88" s="10">
        <f t="shared" si="117"/>
        <v>0</v>
      </c>
      <c r="BT88" s="11">
        <f t="shared" si="117"/>
        <v>15</v>
      </c>
      <c r="BU88" s="10">
        <f t="shared" si="117"/>
        <v>0</v>
      </c>
      <c r="BV88" s="11">
        <f t="shared" si="117"/>
        <v>0</v>
      </c>
      <c r="BW88" s="10">
        <f t="shared" si="117"/>
        <v>0</v>
      </c>
      <c r="BX88" s="11">
        <f t="shared" si="117"/>
        <v>0</v>
      </c>
      <c r="BY88" s="10">
        <f t="shared" si="117"/>
        <v>0</v>
      </c>
      <c r="BZ88" s="7">
        <f>BZ22+BZ39+BZ53+BZ69+BZ80+BZ87</f>
        <v>10</v>
      </c>
      <c r="CA88" s="11">
        <f aca="true" t="shared" si="118" ref="CA88:CF88">CA22+CA39+CA53+CA69+CA87</f>
        <v>225</v>
      </c>
      <c r="CB88" s="10">
        <f t="shared" si="118"/>
        <v>0</v>
      </c>
      <c r="CC88" s="11">
        <f t="shared" si="118"/>
        <v>0</v>
      </c>
      <c r="CD88" s="10">
        <f t="shared" si="118"/>
        <v>0</v>
      </c>
      <c r="CE88" s="11">
        <f t="shared" si="118"/>
        <v>0</v>
      </c>
      <c r="CF88" s="10">
        <f t="shared" si="118"/>
        <v>0</v>
      </c>
      <c r="CG88" s="7">
        <f>CG22+CG39+CG53+CG69+CG80+CG87</f>
        <v>20</v>
      </c>
      <c r="CH88" s="7">
        <f>CH22+CH39+CH53+CH69+CH80+CH87</f>
        <v>30</v>
      </c>
      <c r="CI88" s="11">
        <f aca="true" t="shared" si="119" ref="CI88:CP88">CI22+CI39+CI53+CI69+CI87</f>
        <v>182</v>
      </c>
      <c r="CJ88" s="10">
        <f t="shared" si="119"/>
        <v>0</v>
      </c>
      <c r="CK88" s="11">
        <f t="shared" si="119"/>
        <v>0</v>
      </c>
      <c r="CL88" s="10">
        <f t="shared" si="119"/>
        <v>0</v>
      </c>
      <c r="CM88" s="11">
        <f t="shared" si="119"/>
        <v>0</v>
      </c>
      <c r="CN88" s="10">
        <f t="shared" si="119"/>
        <v>0</v>
      </c>
      <c r="CO88" s="11">
        <f t="shared" si="119"/>
        <v>0</v>
      </c>
      <c r="CP88" s="10">
        <f t="shared" si="119"/>
        <v>0</v>
      </c>
      <c r="CQ88" s="7">
        <f>CQ22+CQ39+CQ53+CQ69+CQ80+CQ87</f>
        <v>12</v>
      </c>
      <c r="CR88" s="11">
        <f aca="true" t="shared" si="120" ref="CR88:CW88">CR22+CR39+CR53+CR69+CR87</f>
        <v>255</v>
      </c>
      <c r="CS88" s="10">
        <f t="shared" si="120"/>
        <v>0</v>
      </c>
      <c r="CT88" s="11">
        <f t="shared" si="120"/>
        <v>0</v>
      </c>
      <c r="CU88" s="10">
        <f t="shared" si="120"/>
        <v>0</v>
      </c>
      <c r="CV88" s="11">
        <f t="shared" si="120"/>
        <v>0</v>
      </c>
      <c r="CW88" s="10">
        <f t="shared" si="120"/>
        <v>0</v>
      </c>
      <c r="CX88" s="7">
        <f>CX22+CX39+CX53+CX69+CX80+CX87</f>
        <v>18</v>
      </c>
      <c r="CY88" s="7">
        <f>CY22+CY39+CY53+CY69+CY80+CY87</f>
        <v>30</v>
      </c>
      <c r="CZ88" s="11">
        <f aca="true" t="shared" si="121" ref="CZ88:DG88">CZ22+CZ39+CZ53+CZ69+CZ87</f>
        <v>135</v>
      </c>
      <c r="DA88" s="10">
        <f t="shared" si="121"/>
        <v>0</v>
      </c>
      <c r="DB88" s="11">
        <f t="shared" si="121"/>
        <v>0</v>
      </c>
      <c r="DC88" s="10">
        <f t="shared" si="121"/>
        <v>0</v>
      </c>
      <c r="DD88" s="11">
        <f t="shared" si="121"/>
        <v>0</v>
      </c>
      <c r="DE88" s="10">
        <f t="shared" si="121"/>
        <v>0</v>
      </c>
      <c r="DF88" s="11">
        <f t="shared" si="121"/>
        <v>15</v>
      </c>
      <c r="DG88" s="10">
        <f t="shared" si="121"/>
        <v>0</v>
      </c>
      <c r="DH88" s="7">
        <f>DH22+DH39+DH53+DH69+DH80+DH87</f>
        <v>18</v>
      </c>
      <c r="DI88" s="11">
        <f aca="true" t="shared" si="122" ref="DI88:DN88">DI22+DI39+DI53+DI69+DI87</f>
        <v>135</v>
      </c>
      <c r="DJ88" s="10">
        <f t="shared" si="122"/>
        <v>0</v>
      </c>
      <c r="DK88" s="11">
        <f t="shared" si="122"/>
        <v>0</v>
      </c>
      <c r="DL88" s="10">
        <f t="shared" si="122"/>
        <v>0</v>
      </c>
      <c r="DM88" s="11">
        <f t="shared" si="122"/>
        <v>0</v>
      </c>
      <c r="DN88" s="10">
        <f t="shared" si="122"/>
        <v>0</v>
      </c>
      <c r="DO88" s="7">
        <f>DO22+DO39+DO53+DO69+DO80+DO87</f>
        <v>12</v>
      </c>
      <c r="DP88" s="7">
        <f>DP22+DP39+DP53+DP69+DP80+DP87</f>
        <v>30</v>
      </c>
      <c r="DQ88" s="11">
        <f aca="true" t="shared" si="123" ref="DQ88:DX88">DQ22+DQ39+DQ53+DQ69+DQ87</f>
        <v>107</v>
      </c>
      <c r="DR88" s="10">
        <f t="shared" si="123"/>
        <v>0</v>
      </c>
      <c r="DS88" s="11">
        <f t="shared" si="123"/>
        <v>15</v>
      </c>
      <c r="DT88" s="10">
        <f t="shared" si="123"/>
        <v>0</v>
      </c>
      <c r="DU88" s="11">
        <f t="shared" si="123"/>
        <v>0</v>
      </c>
      <c r="DV88" s="10">
        <f t="shared" si="123"/>
        <v>0</v>
      </c>
      <c r="DW88" s="11">
        <f t="shared" si="123"/>
        <v>0</v>
      </c>
      <c r="DX88" s="10">
        <f t="shared" si="123"/>
        <v>0</v>
      </c>
      <c r="DY88" s="7">
        <f>DY22+DY39+DY53+DY69+DY80+DY87</f>
        <v>22.1</v>
      </c>
      <c r="DZ88" s="11">
        <f aca="true" t="shared" si="124" ref="DZ88:EE88">DZ22+DZ39+DZ53+DZ69+DZ87</f>
        <v>120</v>
      </c>
      <c r="EA88" s="10">
        <f t="shared" si="124"/>
        <v>0</v>
      </c>
      <c r="EB88" s="11">
        <f t="shared" si="124"/>
        <v>0</v>
      </c>
      <c r="EC88" s="10">
        <f t="shared" si="124"/>
        <v>0</v>
      </c>
      <c r="ED88" s="11">
        <f t="shared" si="124"/>
        <v>0</v>
      </c>
      <c r="EE88" s="10">
        <f t="shared" si="124"/>
        <v>0</v>
      </c>
      <c r="EF88" s="7">
        <f>EF22+EF39+EF53+EF69+EF80+EF87</f>
        <v>7.9</v>
      </c>
      <c r="EG88" s="7">
        <f>EG22+EG39+EG53+EG69+EG80+EG87</f>
        <v>30</v>
      </c>
      <c r="EH88" s="11">
        <f aca="true" t="shared" si="125" ref="EH88:EO88">EH22+EH39+EH53+EH69+EH87</f>
        <v>0</v>
      </c>
      <c r="EI88" s="10">
        <f t="shared" si="125"/>
        <v>0</v>
      </c>
      <c r="EJ88" s="11">
        <f t="shared" si="125"/>
        <v>0</v>
      </c>
      <c r="EK88" s="10">
        <f t="shared" si="125"/>
        <v>0</v>
      </c>
      <c r="EL88" s="11">
        <f t="shared" si="125"/>
        <v>0</v>
      </c>
      <c r="EM88" s="10">
        <f t="shared" si="125"/>
        <v>0</v>
      </c>
      <c r="EN88" s="11">
        <f t="shared" si="125"/>
        <v>0</v>
      </c>
      <c r="EO88" s="10">
        <f t="shared" si="125"/>
        <v>0</v>
      </c>
      <c r="EP88" s="7">
        <f>EP22+EP39+EP53+EP69+EP80+EP87</f>
        <v>0</v>
      </c>
      <c r="EQ88" s="11">
        <f aca="true" t="shared" si="126" ref="EQ88:EV88">EQ22+EQ39+EQ53+EQ69+EQ87</f>
        <v>0</v>
      </c>
      <c r="ER88" s="10">
        <f t="shared" si="126"/>
        <v>0</v>
      </c>
      <c r="ES88" s="11">
        <f t="shared" si="126"/>
        <v>0</v>
      </c>
      <c r="ET88" s="10">
        <f t="shared" si="126"/>
        <v>0</v>
      </c>
      <c r="EU88" s="11">
        <f t="shared" si="126"/>
        <v>0</v>
      </c>
      <c r="EV88" s="10">
        <f t="shared" si="126"/>
        <v>0</v>
      </c>
      <c r="EW88" s="7">
        <f>EW22+EW39+EW53+EW69+EW80+EW87</f>
        <v>0</v>
      </c>
      <c r="EX88" s="7">
        <f>EX22+EX39+EX53+EX69+EX80+EX87</f>
        <v>0</v>
      </c>
    </row>
    <row r="90" spans="4:5" ht="12">
      <c r="D90" s="3" t="s">
        <v>22</v>
      </c>
      <c r="E90" s="3" t="s">
        <v>181</v>
      </c>
    </row>
    <row r="91" spans="4:5" ht="12">
      <c r="D91" s="3" t="s">
        <v>26</v>
      </c>
      <c r="E91" s="3" t="s">
        <v>182</v>
      </c>
    </row>
    <row r="92" spans="4:5" ht="12">
      <c r="D92" s="21" t="s">
        <v>32</v>
      </c>
      <c r="E92" s="21"/>
    </row>
    <row r="93" spans="4:5" ht="12">
      <c r="D93" s="3" t="s">
        <v>34</v>
      </c>
      <c r="E93" s="3" t="s">
        <v>183</v>
      </c>
    </row>
    <row r="94" spans="4:5" ht="12">
      <c r="D94" s="3" t="s">
        <v>35</v>
      </c>
      <c r="E94" s="3" t="s">
        <v>184</v>
      </c>
    </row>
    <row r="95" spans="4:5" ht="12">
      <c r="D95" s="3" t="s">
        <v>36</v>
      </c>
      <c r="E95" s="3" t="s">
        <v>185</v>
      </c>
    </row>
    <row r="96" spans="4:29" ht="12">
      <c r="D96" s="3" t="s">
        <v>37</v>
      </c>
      <c r="E96" s="3" t="s">
        <v>186</v>
      </c>
      <c r="M96" s="9"/>
      <c r="U96" s="9"/>
      <c r="AC96" s="9"/>
    </row>
    <row r="97" spans="4:5" ht="12">
      <c r="D97" s="21" t="s">
        <v>33</v>
      </c>
      <c r="E97" s="21"/>
    </row>
    <row r="98" spans="4:5" ht="12">
      <c r="D98" s="3" t="s">
        <v>38</v>
      </c>
      <c r="E98" s="3" t="s">
        <v>187</v>
      </c>
    </row>
    <row r="99" spans="4:5" ht="12">
      <c r="D99" s="3" t="s">
        <v>39</v>
      </c>
      <c r="E99" s="3" t="s">
        <v>188</v>
      </c>
    </row>
    <row r="100" spans="4:5" ht="12">
      <c r="D100" s="3" t="s">
        <v>40</v>
      </c>
      <c r="E100" s="3" t="s">
        <v>189</v>
      </c>
    </row>
  </sheetData>
  <sheetProtection/>
  <mergeCells count="138">
    <mergeCell ref="D97:E97"/>
    <mergeCell ref="C73:C77"/>
    <mergeCell ref="A73:A77"/>
    <mergeCell ref="B73:B77"/>
    <mergeCell ref="A78:EX78"/>
    <mergeCell ref="A81:EX81"/>
    <mergeCell ref="D92:E92"/>
    <mergeCell ref="A23:EX23"/>
    <mergeCell ref="A40:EX40"/>
    <mergeCell ref="A54:EX54"/>
    <mergeCell ref="A70:EX70"/>
    <mergeCell ref="C71:C72"/>
    <mergeCell ref="A71:A72"/>
    <mergeCell ref="B71:B72"/>
    <mergeCell ref="EU15:EV15"/>
    <mergeCell ref="EW14:EW15"/>
    <mergeCell ref="EX14:EX15"/>
    <mergeCell ref="A16:EX16"/>
    <mergeCell ref="EF14:EF15"/>
    <mergeCell ref="EG14:EG15"/>
    <mergeCell ref="DU15:DV15"/>
    <mergeCell ref="DW15:DX15"/>
    <mergeCell ref="EH13:EX13"/>
    <mergeCell ref="EH14:EO14"/>
    <mergeCell ref="EH15:EI15"/>
    <mergeCell ref="EJ15:EK15"/>
    <mergeCell ref="EL15:EM15"/>
    <mergeCell ref="EN15:EO15"/>
    <mergeCell ref="EP14:EP15"/>
    <mergeCell ref="EQ14:EV14"/>
    <mergeCell ref="EQ15:ER15"/>
    <mergeCell ref="ES15:ET15"/>
    <mergeCell ref="DY14:DY15"/>
    <mergeCell ref="DZ14:EE14"/>
    <mergeCell ref="DZ15:EA15"/>
    <mergeCell ref="EB15:EC15"/>
    <mergeCell ref="ED15:EE15"/>
    <mergeCell ref="DI15:DJ15"/>
    <mergeCell ref="DK15:DL15"/>
    <mergeCell ref="DM15:DN15"/>
    <mergeCell ref="DO14:DO15"/>
    <mergeCell ref="DP14:DP15"/>
    <mergeCell ref="DQ12:EX12"/>
    <mergeCell ref="DQ13:EG13"/>
    <mergeCell ref="DQ14:DX14"/>
    <mergeCell ref="DQ15:DR15"/>
    <mergeCell ref="DS15:DT15"/>
    <mergeCell ref="CX14:CX15"/>
    <mergeCell ref="CY14:CY15"/>
    <mergeCell ref="CZ13:DP13"/>
    <mergeCell ref="CZ14:DG14"/>
    <mergeCell ref="CZ15:DA15"/>
    <mergeCell ref="DB15:DC15"/>
    <mergeCell ref="DD15:DE15"/>
    <mergeCell ref="DF15:DG15"/>
    <mergeCell ref="DH14:DH15"/>
    <mergeCell ref="DI14:DN14"/>
    <mergeCell ref="CM15:CN15"/>
    <mergeCell ref="CO15:CP15"/>
    <mergeCell ref="CQ14:CQ15"/>
    <mergeCell ref="CR14:CW14"/>
    <mergeCell ref="CR15:CS15"/>
    <mergeCell ref="CT15:CU15"/>
    <mergeCell ref="CV15:CW15"/>
    <mergeCell ref="CA15:CB15"/>
    <mergeCell ref="CC15:CD15"/>
    <mergeCell ref="CE15:CF15"/>
    <mergeCell ref="CG14:CG15"/>
    <mergeCell ref="CH14:CH15"/>
    <mergeCell ref="CI12:DP12"/>
    <mergeCell ref="CI13:CY13"/>
    <mergeCell ref="CI14:CP14"/>
    <mergeCell ref="CI15:CJ15"/>
    <mergeCell ref="CK15:CL15"/>
    <mergeCell ref="BP14:BP15"/>
    <mergeCell ref="BQ14:BQ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BE15:BF15"/>
    <mergeCell ref="BG15:BH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EW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2024-03-27T07:03:13Z</cp:lastPrinted>
  <dcterms:created xsi:type="dcterms:W3CDTF">2024-03-27T09:21:52Z</dcterms:created>
  <dcterms:modified xsi:type="dcterms:W3CDTF">2024-03-27T09:21:52Z</dcterms:modified>
  <cp:category/>
  <cp:version/>
  <cp:contentType/>
  <cp:contentStatus/>
</cp:coreProperties>
</file>