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Inżynieria spawalnictwa" sheetId="1" r:id="rId1"/>
    <sheet name="Projektowanie materiałowe" sheetId="2" r:id="rId2"/>
    <sheet name="Przetwórstwo tworzyw polimerowy" sheetId="3" r:id="rId3"/>
  </sheets>
  <definedNames/>
  <calcPr fullCalcOnLoad="1"/>
</workbook>
</file>

<file path=xl/sharedStrings.xml><?xml version="1.0" encoding="utf-8"?>
<sst xmlns="http://schemas.openxmlformats.org/spreadsheetml/2006/main" count="1647" uniqueCount="315">
  <si>
    <t>Wydział Inżynierii Mechanicznej i Mechatroniki</t>
  </si>
  <si>
    <t>Nazwa kierunku studiów</t>
  </si>
  <si>
    <t>Technologie materiałowe i spawalnicze</t>
  </si>
  <si>
    <t>Dziedziny nauki</t>
  </si>
  <si>
    <t>dziedzina nauk inżynieryjno-technicznych</t>
  </si>
  <si>
    <t>Dyscypliny naukowe</t>
  </si>
  <si>
    <t>inżynieria mechaniczna (60%), inżynieria materiałowa (40%)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</si>
  <si>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</si>
  <si>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</si>
  <si>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</si>
  <si>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</si>
  <si>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</si>
  <si>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</si>
  <si>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2024/2025</t>
  </si>
  <si>
    <t>Specjalność/specjalizacja</t>
  </si>
  <si>
    <t>Inżynieria spawalnictwa</t>
  </si>
  <si>
    <t>Obowiązuje od 2024-10-01</t>
  </si>
  <si>
    <t>Kod planu studiów</t>
  </si>
  <si>
    <t>TMS_1A_S_2024_2025_Z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</si>
  <si>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</si>
  <si>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</si>
  <si>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</si>
  <si>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</si>
  <si>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</si>
  <si>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</si>
  <si>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</si>
  <si>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</si>
  <si>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</si>
  <si>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</si>
  <si>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</si>
  <si>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</si>
  <si>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</si>
  <si>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</si>
  <si>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</si>
  <si>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</si>
  <si>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</si>
  <si>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</si>
  <si>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</si>
  <si>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</si>
  <si>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</si>
  <si>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</si>
  <si>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</t>
  </si>
  <si>
    <t>SD</t>
  </si>
  <si>
    <t>WF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</si>
  <si>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</si>
  <si>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</si>
  <si>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</si>
  <si>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</si>
  <si>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</si>
  <si>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</si>
  <si>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</si>
  <si>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</si>
  <si>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</si>
  <si>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</si>
  <si>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</si>
  <si>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</si>
  <si>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</si>
  <si>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</si>
  <si>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</si>
  <si>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</si>
  <si>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</si>
  <si>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</si>
  <si>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</si>
  <si>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</si>
  <si>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Matematyka I</t>
  </si>
  <si>
    <t>A02</t>
  </si>
  <si>
    <t>Metody komputerowe i statystyczne w inżynierii</t>
  </si>
  <si>
    <t>A03</t>
  </si>
  <si>
    <t>Podstawy chemii</t>
  </si>
  <si>
    <t>A04</t>
  </si>
  <si>
    <t>Fizyka</t>
  </si>
  <si>
    <t>A05</t>
  </si>
  <si>
    <t>Podstawy konstrukcji maszyn</t>
  </si>
  <si>
    <t>e</t>
  </si>
  <si>
    <t>A06</t>
  </si>
  <si>
    <t>Matematyka II</t>
  </si>
  <si>
    <t>A07</t>
  </si>
  <si>
    <t>Ochrona własności intelektualnej</t>
  </si>
  <si>
    <t>A08</t>
  </si>
  <si>
    <t>Komunikacja i praca zespołowa</t>
  </si>
  <si>
    <t>A09</t>
  </si>
  <si>
    <t>Termodynamika</t>
  </si>
  <si>
    <t>A10</t>
  </si>
  <si>
    <t>Wychowanie fizyczne 1</t>
  </si>
  <si>
    <t>Blok obieralny 6</t>
  </si>
  <si>
    <t>A12</t>
  </si>
  <si>
    <t>Wychowanie fizyczne 2</t>
  </si>
  <si>
    <t>Blok obieralny 8</t>
  </si>
  <si>
    <t>Blok obieralny 9</t>
  </si>
  <si>
    <t>Blok obieralny 13</t>
  </si>
  <si>
    <t>Blok obieralny 14</t>
  </si>
  <si>
    <t>Blok obieralny 15</t>
  </si>
  <si>
    <t>E04</t>
  </si>
  <si>
    <t>Projektowanie uniwersalne</t>
  </si>
  <si>
    <t>Razem</t>
  </si>
  <si>
    <t>Moduły/Przedmioty kształcenia kierunkowego</t>
  </si>
  <si>
    <t>B01</t>
  </si>
  <si>
    <t>Podstawy nauki o materiałach</t>
  </si>
  <si>
    <t>B02</t>
  </si>
  <si>
    <t>Rysunek techniczny</t>
  </si>
  <si>
    <t>B03</t>
  </si>
  <si>
    <t>Informatyka</t>
  </si>
  <si>
    <t>B04</t>
  </si>
  <si>
    <t>Mechanika</t>
  </si>
  <si>
    <t>B05</t>
  </si>
  <si>
    <t>Metrologia</t>
  </si>
  <si>
    <t>B06</t>
  </si>
  <si>
    <t>Wprowadzenie do procesów i technik produkcyjnych</t>
  </si>
  <si>
    <t>B07</t>
  </si>
  <si>
    <t>Materiałoznawstwo</t>
  </si>
  <si>
    <t>B08</t>
  </si>
  <si>
    <t>Wytrzymałość materiałów</t>
  </si>
  <si>
    <t>B09</t>
  </si>
  <si>
    <t>Grafika inżynierska</t>
  </si>
  <si>
    <t>B10</t>
  </si>
  <si>
    <t>Informatyczne techniki obliczeniowe</t>
  </si>
  <si>
    <t>B11</t>
  </si>
  <si>
    <t>Materiały polimerowe</t>
  </si>
  <si>
    <t>B12</t>
  </si>
  <si>
    <t>Podstawy modelowania inżynierskiego</t>
  </si>
  <si>
    <t>B13</t>
  </si>
  <si>
    <t>Techniki wytwarzania</t>
  </si>
  <si>
    <t>Blok obieralny 1</t>
  </si>
  <si>
    <t>B15</t>
  </si>
  <si>
    <t>Algorytmizacja zagadnień inżynierskich</t>
  </si>
  <si>
    <t>B16</t>
  </si>
  <si>
    <t>Metody i techniki badań</t>
  </si>
  <si>
    <t>B17</t>
  </si>
  <si>
    <t>Techniki spawania i spajania</t>
  </si>
  <si>
    <t>B18</t>
  </si>
  <si>
    <t>Podstawy elektrotechniki i elektroniki</t>
  </si>
  <si>
    <t>Blok obieralny 5</t>
  </si>
  <si>
    <t>B20</t>
  </si>
  <si>
    <t>Inżynieria powierzchni</t>
  </si>
  <si>
    <t>B21</t>
  </si>
  <si>
    <t>Technologia kompozytów metalicznych i ceramicznych</t>
  </si>
  <si>
    <t>Blok obieralny 7</t>
  </si>
  <si>
    <t>B23</t>
  </si>
  <si>
    <t>Inżynierski projekt zespołowy 1</t>
  </si>
  <si>
    <t>B24</t>
  </si>
  <si>
    <t>Zabezpieczenia antykorozyjne</t>
  </si>
  <si>
    <t>B25</t>
  </si>
  <si>
    <t>Systemy zarządzania jakością</t>
  </si>
  <si>
    <t>B26</t>
  </si>
  <si>
    <t>Inżynierski projekt zespołowy 2</t>
  </si>
  <si>
    <t>Moduły/Przedmioty specjalnościowe</t>
  </si>
  <si>
    <t>Projektowanie materiałowe</t>
  </si>
  <si>
    <t>Przetwórstwo tworzyw polimerowych</t>
  </si>
  <si>
    <t>Blok obieralny 2</t>
  </si>
  <si>
    <t>Blok obieralny 3</t>
  </si>
  <si>
    <t>Blok obieralny 4</t>
  </si>
  <si>
    <t>IS/04</t>
  </si>
  <si>
    <t>Urządzenia i sprzęt spawalniczy</t>
  </si>
  <si>
    <t>IS/05</t>
  </si>
  <si>
    <t>Zagadanienia bezpieczeństwa w inżynierii spajania</t>
  </si>
  <si>
    <t>IS/06</t>
  </si>
  <si>
    <t>Robotyzacja i automatyzacja spawania</t>
  </si>
  <si>
    <t>IS/07</t>
  </si>
  <si>
    <t>Techniki spawania w wytwarzaniu i naprawach</t>
  </si>
  <si>
    <t>Blok obieralny 12</t>
  </si>
  <si>
    <t>IS/09</t>
  </si>
  <si>
    <t>Seminarium dyplomowe 1</t>
  </si>
  <si>
    <t>IS/10</t>
  </si>
  <si>
    <t>Ochrona powłokowa konstrukcji spawanych</t>
  </si>
  <si>
    <t>Blok obieralny 18</t>
  </si>
  <si>
    <t>IS/12</t>
  </si>
  <si>
    <t>Pracownia dyplomowa</t>
  </si>
  <si>
    <t>IS/13</t>
  </si>
  <si>
    <t>Praca dyplomowa</t>
  </si>
  <si>
    <t>IS/14</t>
  </si>
  <si>
    <t>Seminarium dyplomowe 2</t>
  </si>
  <si>
    <t>Moduły/Przedmioty obieralne</t>
  </si>
  <si>
    <t>A11-1</t>
  </si>
  <si>
    <t>Język obcy 1 (angielski)</t>
  </si>
  <si>
    <t>A11-2</t>
  </si>
  <si>
    <t>Język obcy 1 (niemiecki)</t>
  </si>
  <si>
    <t>A13-1</t>
  </si>
  <si>
    <t>Język obcy 2 (angielski)</t>
  </si>
  <si>
    <t>A13-2</t>
  </si>
  <si>
    <t>Język obcy 2 (niemiecki)</t>
  </si>
  <si>
    <t>A14-1</t>
  </si>
  <si>
    <t>Język obcy 3 (angielski)</t>
  </si>
  <si>
    <t>A14-2</t>
  </si>
  <si>
    <t>Język obcy 3 (niemiecki)</t>
  </si>
  <si>
    <t>A15-1</t>
  </si>
  <si>
    <t>Etyka</t>
  </si>
  <si>
    <t>A15-2</t>
  </si>
  <si>
    <t>Socjologia</t>
  </si>
  <si>
    <t>A16-1</t>
  </si>
  <si>
    <t>Ekonomia</t>
  </si>
  <si>
    <t>A16-2</t>
  </si>
  <si>
    <t>Zarządzanie</t>
  </si>
  <si>
    <t>A17-1</t>
  </si>
  <si>
    <t>Filozofia</t>
  </si>
  <si>
    <t>A17-2</t>
  </si>
  <si>
    <t>Wybrane zagadnienia z kultury - Szczecin w sztuce</t>
  </si>
  <si>
    <t>B14-1</t>
  </si>
  <si>
    <t>Konstukcyjne materiały metalowe</t>
  </si>
  <si>
    <t>B14-2</t>
  </si>
  <si>
    <t>Structural metallic materials</t>
  </si>
  <si>
    <t>B19-1</t>
  </si>
  <si>
    <t>Podstawy przetwórstwa materiałów polimerowych</t>
  </si>
  <si>
    <t>B19-2</t>
  </si>
  <si>
    <t>Basic in processing of polymer materials</t>
  </si>
  <si>
    <t>B22-1</t>
  </si>
  <si>
    <t>Metody badań konstrukcji spawanych</t>
  </si>
  <si>
    <t>B22-2</t>
  </si>
  <si>
    <t>Kontrola i odbiory konstrukcji spawanych</t>
  </si>
  <si>
    <t>B22-3</t>
  </si>
  <si>
    <t>Systemy kontroli jakości w spawalnictwie</t>
  </si>
  <si>
    <t>IS/01</t>
  </si>
  <si>
    <t>Metalurgia i metaloznawstwo spawalnicze</t>
  </si>
  <si>
    <t>IS/02</t>
  </si>
  <si>
    <t>Projektowanie technologii spawania</t>
  </si>
  <si>
    <t>IS/03</t>
  </si>
  <si>
    <t>Projektowanie konstrukcji spawanych</t>
  </si>
  <si>
    <t>IS/08-01</t>
  </si>
  <si>
    <t>CAD/CAM i CAW w inżynierii spawania</t>
  </si>
  <si>
    <t>IS/08-02</t>
  </si>
  <si>
    <t>Metody numeryczne w inżynierii spajania</t>
  </si>
  <si>
    <t>IS/11-1</t>
  </si>
  <si>
    <t>Praktyczne aspekty eksploatacji konstrukcji spawanych</t>
  </si>
  <si>
    <t>IS/11-2</t>
  </si>
  <si>
    <t>Analiza przypadków zniszczenia konstrukcji spawanych</t>
  </si>
  <si>
    <t>Praktyki zawodowe</t>
  </si>
  <si>
    <t>P01</t>
  </si>
  <si>
    <t>Praktyka zawodowa</t>
  </si>
  <si>
    <t>Przedmioty jednorazowe</t>
  </si>
  <si>
    <t>E01</t>
  </si>
  <si>
    <t>Szkolenie biblioteczne</t>
  </si>
  <si>
    <t>E02</t>
  </si>
  <si>
    <t>Szkolenie BHP</t>
  </si>
  <si>
    <t>E03</t>
  </si>
  <si>
    <t>Podstawy informacji naukowej</t>
  </si>
  <si>
    <t>Przedmioty uzupełniające</t>
  </si>
  <si>
    <t>U01</t>
  </si>
  <si>
    <t>Matematyka (zajęcia uzupełniające)</t>
  </si>
  <si>
    <t>U02</t>
  </si>
  <si>
    <t>Fizyka (zajęcia uzupełniające)</t>
  </si>
  <si>
    <t>U03</t>
  </si>
  <si>
    <t>Chemia (zajęcia uzupełniające)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</si>
  <si>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</si>
  <si>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</si>
  <si>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</si>
  <si>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</si>
  <si>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</si>
  <si>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</si>
  <si>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</si>
  <si>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</si>
  <si>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</si>
  <si>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</si>
  <si>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</t>
  </si>
  <si>
    <t>seminaria dyplomowe</t>
  </si>
  <si>
    <t>wychowanie fizyczne</t>
  </si>
  <si>
    <t>PM/04</t>
  </si>
  <si>
    <t>Techniki przyrostowe, ubytkowe i obróbka plastyczna</t>
  </si>
  <si>
    <t>PM/05</t>
  </si>
  <si>
    <t>Obróbka cieplna i powłoki ochronne</t>
  </si>
  <si>
    <t>PM/06</t>
  </si>
  <si>
    <t>Komputerowe wspomaganie projektowania</t>
  </si>
  <si>
    <t>PM/07</t>
  </si>
  <si>
    <t>Dobór materiałów w procesie projektowania</t>
  </si>
  <si>
    <t>Blok obieralny 10</t>
  </si>
  <si>
    <t>PM/09</t>
  </si>
  <si>
    <t>PM/10</t>
  </si>
  <si>
    <t>Zaawansowane materiały i technologie</t>
  </si>
  <si>
    <t>Blok obieralny 16</t>
  </si>
  <si>
    <t>PM/12</t>
  </si>
  <si>
    <t>PM/13</t>
  </si>
  <si>
    <t>PM/14</t>
  </si>
  <si>
    <t>PM/01</t>
  </si>
  <si>
    <t>Wytrzymałość i umocnienie materiałów</t>
  </si>
  <si>
    <t>PM/02</t>
  </si>
  <si>
    <t>Technologia montażu z analizą zamienności</t>
  </si>
  <si>
    <t>PM/03</t>
  </si>
  <si>
    <t>Specjalne materialy konstrukcyjne</t>
  </si>
  <si>
    <t>PM/08-1</t>
  </si>
  <si>
    <t>Mechanizmy zużycia materiałów</t>
  </si>
  <si>
    <t>PM/08-2</t>
  </si>
  <si>
    <t>Mechanisms of wear</t>
  </si>
  <si>
    <t>PM/11-1</t>
  </si>
  <si>
    <t>Analiza przyczyn niszczenia wyrobów - studium przypadku</t>
  </si>
  <si>
    <t>PM/11-2</t>
  </si>
  <si>
    <t>Analysis of the failure causes - case study</t>
  </si>
  <si>
    <t>PTP/04</t>
  </si>
  <si>
    <t>PTP/05</t>
  </si>
  <si>
    <t>Technologie wytwarzania kompozytów polimerowych</t>
  </si>
  <si>
    <t>PTP/06</t>
  </si>
  <si>
    <t>Urządzenia do przetwórstwa tworzyw polimerowych</t>
  </si>
  <si>
    <t>PTP/07</t>
  </si>
  <si>
    <t>Projektowanie oprzyrządowania</t>
  </si>
  <si>
    <t>Blok obieralny 11</t>
  </si>
  <si>
    <t>PTP/09</t>
  </si>
  <si>
    <t>PTP/10</t>
  </si>
  <si>
    <t>Dobór materiałów polimerowych w procesie projektowania</t>
  </si>
  <si>
    <t>Blok obieralny 17</t>
  </si>
  <si>
    <t>PTP/12</t>
  </si>
  <si>
    <t>PTP/13</t>
  </si>
  <si>
    <t>PTP/14</t>
  </si>
  <si>
    <t>PTP/01</t>
  </si>
  <si>
    <t>Fizyko-chemia polimerów</t>
  </si>
  <si>
    <t>PTP/02</t>
  </si>
  <si>
    <t>Tworzywa termoplastyczne</t>
  </si>
  <si>
    <t>PTP/03</t>
  </si>
  <si>
    <t>Tworzywa reaktywne</t>
  </si>
  <si>
    <t>PTP/08-01</t>
  </si>
  <si>
    <t>Technologia gumy</t>
  </si>
  <si>
    <t>PTP/08-02</t>
  </si>
  <si>
    <t>Tworzywa elastomerowe</t>
  </si>
  <si>
    <t>PTP/11-01</t>
  </si>
  <si>
    <t>Recykling</t>
  </si>
  <si>
    <t>PTP/11-02</t>
  </si>
  <si>
    <t>Recycling</t>
  </si>
  <si>
    <t>Załącznik nr 1 do Uchwały nr 16 Senatu ZUT w Szczecinie z dnia 26 lutego 2024 r.</t>
  </si>
  <si>
    <t xml:space="preserve">Załącznik nr 1 do Uchwały nr 16 Senatu ZUT w Szczecinie z dnia 26 lutego 2024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</si>
</sst>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172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172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 indent="6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left" vertical="center" indent="6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left" vertical="center" indent="6"/>
    </xf>
    <xf numFmtId="0" fontId="0" fillId="0" borderId="23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59850" y="0"/>
          <a:ext cx="7315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59850" y="0"/>
          <a:ext cx="7315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59850" y="0"/>
          <a:ext cx="7315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35"/>
  <sheetViews>
    <sheetView tabSelected="1" zoomScalePageLayoutView="0" workbookViewId="0" topLeftCell="AM1">
      <selection activeCell="BO7" sqref="BO7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8" width="4.28125" style="0" customWidth="1"/>
    <col min="19" max="21" width="4.710937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8515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8515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6" width="3.57421875" style="0" customWidth="1"/>
    <col min="57" max="57" width="2.00390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8515625" style="0" customWidth="1"/>
    <col min="73" max="73" width="3.57421875" style="0" customWidth="1"/>
    <col min="74" max="74" width="2.00390625" style="0" customWidth="1"/>
    <col min="75" max="75" width="3.57421875" style="0" customWidth="1"/>
    <col min="76" max="76" width="2.00390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57421875" style="0" customWidth="1"/>
    <col min="86" max="86" width="2.00390625" style="0" customWidth="1"/>
    <col min="87" max="87" width="3.57421875" style="0" customWidth="1"/>
    <col min="88" max="88" width="2.00390625" style="0" customWidth="1"/>
    <col min="89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57421875" style="0" customWidth="1"/>
    <col min="111" max="111" width="2.00390625" style="0" customWidth="1"/>
    <col min="112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8515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57421875" style="0" customWidth="1"/>
    <col min="124" max="124" width="2.00390625" style="0" customWidth="1"/>
    <col min="125" max="125" width="3.57421875" style="0" customWidth="1"/>
    <col min="126" max="126" width="2.00390625" style="0" customWidth="1"/>
    <col min="127" max="127" width="3.57421875" style="0" customWidth="1"/>
    <col min="128" max="128" width="2.00390625" style="0" customWidth="1"/>
    <col min="129" max="129" width="3.57421875" style="0" customWidth="1"/>
    <col min="130" max="130" width="2.00390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6" width="3.8515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8515625" style="0" customWidth="1"/>
    <col min="142" max="142" width="3.57421875" style="0" customWidth="1"/>
    <col min="143" max="143" width="2.00390625" style="0" customWidth="1"/>
    <col min="144" max="144" width="3.57421875" style="0" customWidth="1"/>
    <col min="145" max="145" width="2.00390625" style="0" customWidth="1"/>
    <col min="146" max="146" width="3.57421875" style="0" customWidth="1"/>
    <col min="147" max="147" width="2.00390625" style="0" customWidth="1"/>
    <col min="148" max="148" width="3.57421875" style="0" customWidth="1"/>
    <col min="149" max="149" width="2.00390625" style="0" customWidth="1"/>
    <col min="150" max="150" width="3.57421875" style="0" customWidth="1"/>
    <col min="151" max="151" width="2.00390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9" width="3.8515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8515625" style="0" customWidth="1"/>
    <col min="165" max="165" width="3.57421875" style="0" customWidth="1"/>
    <col min="166" max="166" width="2.00390625" style="0" customWidth="1"/>
    <col min="167" max="167" width="3.57421875" style="0" customWidth="1"/>
    <col min="168" max="168" width="2.00390625" style="0" customWidth="1"/>
    <col min="169" max="169" width="3.57421875" style="0" customWidth="1"/>
    <col min="170" max="170" width="2.00390625" style="0" customWidth="1"/>
    <col min="171" max="171" width="3.57421875" style="0" customWidth="1"/>
    <col min="172" max="172" width="2.00390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2" width="3.8515625" style="0" customWidth="1"/>
    <col min="183" max="183" width="3.57421875" style="0" customWidth="1"/>
    <col min="184" max="184" width="2.00390625" style="0" customWidth="1"/>
    <col min="185" max="185" width="3.57421875" style="0" customWidth="1"/>
    <col min="186" max="186" width="2.00390625" style="0" customWidth="1"/>
    <col min="187" max="187" width="3.8515625" style="0" customWidth="1"/>
    <col min="188" max="188" width="3.57421875" style="0" customWidth="1"/>
    <col min="189" max="189" width="2.00390625" style="0" customWidth="1"/>
    <col min="190" max="190" width="3.57421875" style="0" customWidth="1"/>
    <col min="191" max="191" width="2.00390625" style="0" customWidth="1"/>
    <col min="192" max="192" width="3.57421875" style="0" customWidth="1"/>
    <col min="193" max="193" width="2.00390625" style="0" customWidth="1"/>
    <col min="194" max="194" width="3.57421875" style="0" customWidth="1"/>
    <col min="195" max="195" width="2.00390625" style="0" customWidth="1"/>
    <col min="196" max="196" width="3.57421875" style="0" customWidth="1"/>
    <col min="197" max="197" width="2.00390625" style="0" customWidth="1"/>
    <col min="198" max="198" width="3.57421875" style="0" customWidth="1"/>
    <col min="199" max="199" width="2.00390625" style="0" customWidth="1"/>
    <col min="200" max="200" width="3.57421875" style="0" customWidth="1"/>
    <col min="201" max="201" width="2.00390625" style="0" customWidth="1"/>
    <col min="202" max="202" width="3.57421875" style="0" customWidth="1"/>
    <col min="203" max="203" width="2.00390625" style="0" customWidth="1"/>
    <col min="204" max="205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94" ht="12.75">
      <c r="E7" t="s">
        <v>11</v>
      </c>
      <c r="F7" s="1" t="s">
        <v>12</v>
      </c>
      <c r="CP7" t="s">
        <v>13</v>
      </c>
    </row>
    <row r="8" spans="5:94" ht="12.75">
      <c r="E8" t="s">
        <v>14</v>
      </c>
      <c r="F8" s="1" t="s">
        <v>15</v>
      </c>
      <c r="CP8" t="s">
        <v>16</v>
      </c>
    </row>
    <row r="9" spans="5:94" ht="12.75">
      <c r="E9" t="s">
        <v>17</v>
      </c>
      <c r="F9" s="1" t="s">
        <v>18</v>
      </c>
      <c r="CP9" t="s">
        <v>313</v>
      </c>
    </row>
    <row r="11" spans="1:204" ht="12.75">
      <c r="A11" s="32" t="s">
        <v>19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5" ht="12" customHeight="1">
      <c r="A12" s="27" t="s">
        <v>20</v>
      </c>
      <c r="B12" s="27"/>
      <c r="C12" s="27"/>
      <c r="D12" s="31" t="s">
        <v>24</v>
      </c>
      <c r="E12" s="28" t="s">
        <v>25</v>
      </c>
      <c r="F12" s="28" t="s">
        <v>26</v>
      </c>
      <c r="G12" s="28"/>
      <c r="H12" s="28" t="s">
        <v>29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1" t="s">
        <v>44</v>
      </c>
      <c r="T12" s="31" t="s">
        <v>45</v>
      </c>
      <c r="U12" s="31" t="s">
        <v>46</v>
      </c>
      <c r="V12" s="29" t="s">
        <v>47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 t="s">
        <v>52</v>
      </c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 t="s">
        <v>55</v>
      </c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 t="s">
        <v>58</v>
      </c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</row>
    <row r="13" spans="1:205" ht="12" customHeight="1">
      <c r="A13" s="27"/>
      <c r="B13" s="27"/>
      <c r="C13" s="27"/>
      <c r="D13" s="31"/>
      <c r="E13" s="28"/>
      <c r="F13" s="31" t="s">
        <v>27</v>
      </c>
      <c r="G13" s="31" t="s">
        <v>28</v>
      </c>
      <c r="H13" s="31" t="s">
        <v>30</v>
      </c>
      <c r="I13" s="28" t="s">
        <v>31</v>
      </c>
      <c r="J13" s="28"/>
      <c r="K13" s="28"/>
      <c r="L13" s="28"/>
      <c r="M13" s="28"/>
      <c r="N13" s="28"/>
      <c r="O13" s="28"/>
      <c r="P13" s="28"/>
      <c r="Q13" s="28"/>
      <c r="R13" s="28"/>
      <c r="S13" s="31"/>
      <c r="T13" s="31"/>
      <c r="U13" s="31"/>
      <c r="V13" s="29" t="s">
        <v>48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 t="s">
        <v>51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 t="s">
        <v>53</v>
      </c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 t="s">
        <v>54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 t="s">
        <v>56</v>
      </c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 t="s">
        <v>57</v>
      </c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 t="s">
        <v>59</v>
      </c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 t="s">
        <v>60</v>
      </c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</row>
    <row r="14" spans="1:205" ht="24" customHeight="1">
      <c r="A14" s="27"/>
      <c r="B14" s="27"/>
      <c r="C14" s="27"/>
      <c r="D14" s="31"/>
      <c r="E14" s="28"/>
      <c r="F14" s="31"/>
      <c r="G14" s="31"/>
      <c r="H14" s="31"/>
      <c r="I14" s="28" t="s">
        <v>32</v>
      </c>
      <c r="J14" s="28"/>
      <c r="K14" s="28" t="s">
        <v>33</v>
      </c>
      <c r="L14" s="28"/>
      <c r="M14" s="28"/>
      <c r="N14" s="28"/>
      <c r="O14" s="28"/>
      <c r="P14" s="28"/>
      <c r="Q14" s="28"/>
      <c r="R14" s="28"/>
      <c r="S14" s="31"/>
      <c r="T14" s="31"/>
      <c r="U14" s="31"/>
      <c r="V14" s="30" t="s">
        <v>32</v>
      </c>
      <c r="W14" s="30"/>
      <c r="X14" s="30"/>
      <c r="Y14" s="30"/>
      <c r="Z14" s="27" t="s">
        <v>49</v>
      </c>
      <c r="AA14" s="30" t="s">
        <v>33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27" t="s">
        <v>49</v>
      </c>
      <c r="AR14" s="27" t="s">
        <v>50</v>
      </c>
      <c r="AS14" s="30" t="s">
        <v>32</v>
      </c>
      <c r="AT14" s="30"/>
      <c r="AU14" s="30"/>
      <c r="AV14" s="30"/>
      <c r="AW14" s="27" t="s">
        <v>49</v>
      </c>
      <c r="AX14" s="30" t="s">
        <v>33</v>
      </c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27" t="s">
        <v>49</v>
      </c>
      <c r="BO14" s="27" t="s">
        <v>50</v>
      </c>
      <c r="BP14" s="30" t="s">
        <v>32</v>
      </c>
      <c r="BQ14" s="30"/>
      <c r="BR14" s="30"/>
      <c r="BS14" s="30"/>
      <c r="BT14" s="27" t="s">
        <v>49</v>
      </c>
      <c r="BU14" s="30" t="s">
        <v>33</v>
      </c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27" t="s">
        <v>49</v>
      </c>
      <c r="CL14" s="27" t="s">
        <v>50</v>
      </c>
      <c r="CM14" s="30" t="s">
        <v>32</v>
      </c>
      <c r="CN14" s="30"/>
      <c r="CO14" s="30"/>
      <c r="CP14" s="30"/>
      <c r="CQ14" s="27" t="s">
        <v>49</v>
      </c>
      <c r="CR14" s="30" t="s">
        <v>33</v>
      </c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27" t="s">
        <v>49</v>
      </c>
      <c r="DI14" s="27" t="s">
        <v>50</v>
      </c>
      <c r="DJ14" s="30" t="s">
        <v>32</v>
      </c>
      <c r="DK14" s="30"/>
      <c r="DL14" s="30"/>
      <c r="DM14" s="30"/>
      <c r="DN14" s="27" t="s">
        <v>49</v>
      </c>
      <c r="DO14" s="30" t="s">
        <v>33</v>
      </c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27" t="s">
        <v>49</v>
      </c>
      <c r="EF14" s="27" t="s">
        <v>50</v>
      </c>
      <c r="EG14" s="30" t="s">
        <v>32</v>
      </c>
      <c r="EH14" s="30"/>
      <c r="EI14" s="30"/>
      <c r="EJ14" s="30"/>
      <c r="EK14" s="27" t="s">
        <v>49</v>
      </c>
      <c r="EL14" s="30" t="s">
        <v>33</v>
      </c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27" t="s">
        <v>49</v>
      </c>
      <c r="FC14" s="27" t="s">
        <v>50</v>
      </c>
      <c r="FD14" s="30" t="s">
        <v>32</v>
      </c>
      <c r="FE14" s="30"/>
      <c r="FF14" s="30"/>
      <c r="FG14" s="30"/>
      <c r="FH14" s="27" t="s">
        <v>49</v>
      </c>
      <c r="FI14" s="30" t="s">
        <v>33</v>
      </c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27" t="s">
        <v>49</v>
      </c>
      <c r="FZ14" s="27" t="s">
        <v>50</v>
      </c>
      <c r="GA14" s="30" t="s">
        <v>32</v>
      </c>
      <c r="GB14" s="30"/>
      <c r="GC14" s="30"/>
      <c r="GD14" s="30"/>
      <c r="GE14" s="27" t="s">
        <v>49</v>
      </c>
      <c r="GF14" s="30" t="s">
        <v>33</v>
      </c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27" t="s">
        <v>49</v>
      </c>
      <c r="GW14" s="27" t="s">
        <v>50</v>
      </c>
    </row>
    <row r="15" spans="1:205" ht="24" customHeight="1">
      <c r="A15" s="4" t="s">
        <v>21</v>
      </c>
      <c r="B15" s="4" t="s">
        <v>22</v>
      </c>
      <c r="C15" s="4" t="s">
        <v>23</v>
      </c>
      <c r="D15" s="31"/>
      <c r="E15" s="28"/>
      <c r="F15" s="31"/>
      <c r="G15" s="31"/>
      <c r="H15" s="31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5" t="s">
        <v>43</v>
      </c>
      <c r="S15" s="31"/>
      <c r="T15" s="31"/>
      <c r="U15" s="31"/>
      <c r="V15" s="28" t="s">
        <v>34</v>
      </c>
      <c r="W15" s="28"/>
      <c r="X15" s="28" t="s">
        <v>35</v>
      </c>
      <c r="Y15" s="28"/>
      <c r="Z15" s="27"/>
      <c r="AA15" s="28" t="s">
        <v>36</v>
      </c>
      <c r="AB15" s="28"/>
      <c r="AC15" s="28" t="s">
        <v>37</v>
      </c>
      <c r="AD15" s="28"/>
      <c r="AE15" s="28" t="s">
        <v>38</v>
      </c>
      <c r="AF15" s="28"/>
      <c r="AG15" s="28" t="s">
        <v>39</v>
      </c>
      <c r="AH15" s="28"/>
      <c r="AI15" s="28" t="s">
        <v>40</v>
      </c>
      <c r="AJ15" s="28"/>
      <c r="AK15" s="28" t="s">
        <v>41</v>
      </c>
      <c r="AL15" s="28"/>
      <c r="AM15" s="28" t="s">
        <v>42</v>
      </c>
      <c r="AN15" s="28"/>
      <c r="AO15" s="28" t="s">
        <v>43</v>
      </c>
      <c r="AP15" s="28"/>
      <c r="AQ15" s="27"/>
      <c r="AR15" s="27"/>
      <c r="AS15" s="28" t="s">
        <v>34</v>
      </c>
      <c r="AT15" s="28"/>
      <c r="AU15" s="28" t="s">
        <v>35</v>
      </c>
      <c r="AV15" s="28"/>
      <c r="AW15" s="27"/>
      <c r="AX15" s="28" t="s">
        <v>36</v>
      </c>
      <c r="AY15" s="28"/>
      <c r="AZ15" s="28" t="s">
        <v>37</v>
      </c>
      <c r="BA15" s="28"/>
      <c r="BB15" s="28" t="s">
        <v>38</v>
      </c>
      <c r="BC15" s="28"/>
      <c r="BD15" s="28" t="s">
        <v>39</v>
      </c>
      <c r="BE15" s="28"/>
      <c r="BF15" s="28" t="s">
        <v>40</v>
      </c>
      <c r="BG15" s="28"/>
      <c r="BH15" s="28" t="s">
        <v>41</v>
      </c>
      <c r="BI15" s="28"/>
      <c r="BJ15" s="28" t="s">
        <v>42</v>
      </c>
      <c r="BK15" s="28"/>
      <c r="BL15" s="28" t="s">
        <v>43</v>
      </c>
      <c r="BM15" s="28"/>
      <c r="BN15" s="27"/>
      <c r="BO15" s="27"/>
      <c r="BP15" s="28" t="s">
        <v>34</v>
      </c>
      <c r="BQ15" s="28"/>
      <c r="BR15" s="28" t="s">
        <v>35</v>
      </c>
      <c r="BS15" s="28"/>
      <c r="BT15" s="27"/>
      <c r="BU15" s="28" t="s">
        <v>36</v>
      </c>
      <c r="BV15" s="28"/>
      <c r="BW15" s="28" t="s">
        <v>37</v>
      </c>
      <c r="BX15" s="28"/>
      <c r="BY15" s="28" t="s">
        <v>38</v>
      </c>
      <c r="BZ15" s="28"/>
      <c r="CA15" s="28" t="s">
        <v>39</v>
      </c>
      <c r="CB15" s="28"/>
      <c r="CC15" s="28" t="s">
        <v>40</v>
      </c>
      <c r="CD15" s="28"/>
      <c r="CE15" s="28" t="s">
        <v>41</v>
      </c>
      <c r="CF15" s="28"/>
      <c r="CG15" s="28" t="s">
        <v>42</v>
      </c>
      <c r="CH15" s="28"/>
      <c r="CI15" s="28" t="s">
        <v>43</v>
      </c>
      <c r="CJ15" s="28"/>
      <c r="CK15" s="27"/>
      <c r="CL15" s="27"/>
      <c r="CM15" s="28" t="s">
        <v>34</v>
      </c>
      <c r="CN15" s="28"/>
      <c r="CO15" s="28" t="s">
        <v>35</v>
      </c>
      <c r="CP15" s="28"/>
      <c r="CQ15" s="27"/>
      <c r="CR15" s="28" t="s">
        <v>36</v>
      </c>
      <c r="CS15" s="28"/>
      <c r="CT15" s="28" t="s">
        <v>37</v>
      </c>
      <c r="CU15" s="28"/>
      <c r="CV15" s="28" t="s">
        <v>38</v>
      </c>
      <c r="CW15" s="28"/>
      <c r="CX15" s="28" t="s">
        <v>39</v>
      </c>
      <c r="CY15" s="28"/>
      <c r="CZ15" s="28" t="s">
        <v>40</v>
      </c>
      <c r="DA15" s="28"/>
      <c r="DB15" s="28" t="s">
        <v>41</v>
      </c>
      <c r="DC15" s="28"/>
      <c r="DD15" s="28" t="s">
        <v>42</v>
      </c>
      <c r="DE15" s="28"/>
      <c r="DF15" s="28" t="s">
        <v>43</v>
      </c>
      <c r="DG15" s="28"/>
      <c r="DH15" s="27"/>
      <c r="DI15" s="27"/>
      <c r="DJ15" s="28" t="s">
        <v>34</v>
      </c>
      <c r="DK15" s="28"/>
      <c r="DL15" s="28" t="s">
        <v>35</v>
      </c>
      <c r="DM15" s="28"/>
      <c r="DN15" s="27"/>
      <c r="DO15" s="28" t="s">
        <v>36</v>
      </c>
      <c r="DP15" s="28"/>
      <c r="DQ15" s="28" t="s">
        <v>37</v>
      </c>
      <c r="DR15" s="28"/>
      <c r="DS15" s="28" t="s">
        <v>38</v>
      </c>
      <c r="DT15" s="28"/>
      <c r="DU15" s="28" t="s">
        <v>39</v>
      </c>
      <c r="DV15" s="28"/>
      <c r="DW15" s="28" t="s">
        <v>40</v>
      </c>
      <c r="DX15" s="28"/>
      <c r="DY15" s="28" t="s">
        <v>41</v>
      </c>
      <c r="DZ15" s="28"/>
      <c r="EA15" s="28" t="s">
        <v>42</v>
      </c>
      <c r="EB15" s="28"/>
      <c r="EC15" s="28" t="s">
        <v>43</v>
      </c>
      <c r="ED15" s="28"/>
      <c r="EE15" s="27"/>
      <c r="EF15" s="27"/>
      <c r="EG15" s="28" t="s">
        <v>34</v>
      </c>
      <c r="EH15" s="28"/>
      <c r="EI15" s="28" t="s">
        <v>35</v>
      </c>
      <c r="EJ15" s="28"/>
      <c r="EK15" s="27"/>
      <c r="EL15" s="28" t="s">
        <v>36</v>
      </c>
      <c r="EM15" s="28"/>
      <c r="EN15" s="28" t="s">
        <v>37</v>
      </c>
      <c r="EO15" s="28"/>
      <c r="EP15" s="28" t="s">
        <v>38</v>
      </c>
      <c r="EQ15" s="28"/>
      <c r="ER15" s="28" t="s">
        <v>39</v>
      </c>
      <c r="ES15" s="28"/>
      <c r="ET15" s="28" t="s">
        <v>40</v>
      </c>
      <c r="EU15" s="28"/>
      <c r="EV15" s="28" t="s">
        <v>41</v>
      </c>
      <c r="EW15" s="28"/>
      <c r="EX15" s="28" t="s">
        <v>42</v>
      </c>
      <c r="EY15" s="28"/>
      <c r="EZ15" s="28" t="s">
        <v>43</v>
      </c>
      <c r="FA15" s="28"/>
      <c r="FB15" s="27"/>
      <c r="FC15" s="27"/>
      <c r="FD15" s="28" t="s">
        <v>34</v>
      </c>
      <c r="FE15" s="28"/>
      <c r="FF15" s="28" t="s">
        <v>35</v>
      </c>
      <c r="FG15" s="28"/>
      <c r="FH15" s="27"/>
      <c r="FI15" s="28" t="s">
        <v>36</v>
      </c>
      <c r="FJ15" s="28"/>
      <c r="FK15" s="28" t="s">
        <v>37</v>
      </c>
      <c r="FL15" s="28"/>
      <c r="FM15" s="28" t="s">
        <v>38</v>
      </c>
      <c r="FN15" s="28"/>
      <c r="FO15" s="28" t="s">
        <v>39</v>
      </c>
      <c r="FP15" s="28"/>
      <c r="FQ15" s="28" t="s">
        <v>40</v>
      </c>
      <c r="FR15" s="28"/>
      <c r="FS15" s="28" t="s">
        <v>41</v>
      </c>
      <c r="FT15" s="28"/>
      <c r="FU15" s="28" t="s">
        <v>42</v>
      </c>
      <c r="FV15" s="28"/>
      <c r="FW15" s="28" t="s">
        <v>43</v>
      </c>
      <c r="FX15" s="28"/>
      <c r="FY15" s="27"/>
      <c r="FZ15" s="27"/>
      <c r="GA15" s="28" t="s">
        <v>34</v>
      </c>
      <c r="GB15" s="28"/>
      <c r="GC15" s="28" t="s">
        <v>35</v>
      </c>
      <c r="GD15" s="28"/>
      <c r="GE15" s="27"/>
      <c r="GF15" s="28" t="s">
        <v>36</v>
      </c>
      <c r="GG15" s="28"/>
      <c r="GH15" s="28" t="s">
        <v>37</v>
      </c>
      <c r="GI15" s="28"/>
      <c r="GJ15" s="28" t="s">
        <v>38</v>
      </c>
      <c r="GK15" s="28"/>
      <c r="GL15" s="28" t="s">
        <v>39</v>
      </c>
      <c r="GM15" s="28"/>
      <c r="GN15" s="28" t="s">
        <v>40</v>
      </c>
      <c r="GO15" s="28"/>
      <c r="GP15" s="28" t="s">
        <v>41</v>
      </c>
      <c r="GQ15" s="28"/>
      <c r="GR15" s="28" t="s">
        <v>42</v>
      </c>
      <c r="GS15" s="28"/>
      <c r="GT15" s="28" t="s">
        <v>43</v>
      </c>
      <c r="GU15" s="28"/>
      <c r="GV15" s="27"/>
      <c r="GW15" s="27"/>
    </row>
    <row r="16" spans="1:205" ht="19.5" customHeight="1">
      <c r="A16" s="25" t="s">
        <v>61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5"/>
      <c r="GW16" s="26"/>
    </row>
    <row r="17" spans="1:205" ht="12.75">
      <c r="A17" s="6"/>
      <c r="B17" s="6"/>
      <c r="C17" s="6"/>
      <c r="D17" s="6" t="s">
        <v>63</v>
      </c>
      <c r="E17" s="3" t="s">
        <v>64</v>
      </c>
      <c r="F17" s="6">
        <f aca="true" t="shared" si="0" ref="F17:F26">COUNTIF(V17:GU17,"e")</f>
        <v>0</v>
      </c>
      <c r="G17" s="6">
        <f aca="true" t="shared" si="1" ref="G17:G26">COUNTIF(V17:GU17,"z")</f>
        <v>2</v>
      </c>
      <c r="H17" s="6">
        <f aca="true" t="shared" si="2" ref="H17:H34">SUM(I17:R17)</f>
        <v>60</v>
      </c>
      <c r="I17" s="6">
        <f aca="true" t="shared" si="3" ref="I17:I34">V17+AS17+BP17+CM17+DJ17+EG17+FD17+GA17</f>
        <v>30</v>
      </c>
      <c r="J17" s="6">
        <f aca="true" t="shared" si="4" ref="J17:J34">X17+AU17+BR17+CO17+DL17+EI17+FF17+GC17</f>
        <v>30</v>
      </c>
      <c r="K17" s="6">
        <f aca="true" t="shared" si="5" ref="K17:K34">AA17+AX17+BU17+CR17+DO17+EL17+FI17+GF17</f>
        <v>0</v>
      </c>
      <c r="L17" s="6">
        <f aca="true" t="shared" si="6" ref="L17:L34">AC17+AZ17+BW17+CT17+DQ17+EN17+FK17+GH17</f>
        <v>0</v>
      </c>
      <c r="M17" s="6">
        <f aca="true" t="shared" si="7" ref="M17:M34">AE17+BB17+BY17+CV17+DS17+EP17+FM17+GJ17</f>
        <v>0</v>
      </c>
      <c r="N17" s="6">
        <f aca="true" t="shared" si="8" ref="N17:N34">AG17+BD17+CA17+CX17+DU17+ER17+FO17+GL17</f>
        <v>0</v>
      </c>
      <c r="O17" s="6">
        <f aca="true" t="shared" si="9" ref="O17:O34">AI17+BF17+CC17+CZ17+DW17+ET17+FQ17+GN17</f>
        <v>0</v>
      </c>
      <c r="P17" s="6">
        <f aca="true" t="shared" si="10" ref="P17:P34">AK17+BH17+CE17+DB17+DY17+EV17+FS17+GP17</f>
        <v>0</v>
      </c>
      <c r="Q17" s="6">
        <f aca="true" t="shared" si="11" ref="Q17:Q34">AM17+BJ17+CG17+DD17+EA17+EX17+FU17+GR17</f>
        <v>0</v>
      </c>
      <c r="R17" s="6">
        <f aca="true" t="shared" si="12" ref="R17:R34">AO17+BL17+CI17+DF17+EC17+EZ17+FW17+GT17</f>
        <v>0</v>
      </c>
      <c r="S17" s="7">
        <f aca="true" t="shared" si="13" ref="S17:S34">AR17+BO17+CL17+DI17+EF17+FC17+FZ17+GW17</f>
        <v>5</v>
      </c>
      <c r="T17" s="7">
        <f aca="true" t="shared" si="14" ref="T17:T34">AQ17+BN17+CK17+DH17+EE17+FB17+FY17+GV17</f>
        <v>0</v>
      </c>
      <c r="U17" s="7">
        <v>2.6</v>
      </c>
      <c r="V17" s="11">
        <v>30</v>
      </c>
      <c r="W17" s="10" t="s">
        <v>62</v>
      </c>
      <c r="X17" s="11">
        <v>30</v>
      </c>
      <c r="Y17" s="10" t="s">
        <v>62</v>
      </c>
      <c r="Z17" s="7">
        <v>5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aca="true" t="shared" si="15" ref="AR17:AR34">Z17+AQ17</f>
        <v>5</v>
      </c>
      <c r="AS17" s="11"/>
      <c r="AT17" s="10"/>
      <c r="AU17" s="11"/>
      <c r="AV17" s="10"/>
      <c r="AW17" s="7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aca="true" t="shared" si="16" ref="BO17:BO34">AW17+BN17</f>
        <v>0</v>
      </c>
      <c r="BP17" s="11"/>
      <c r="BQ17" s="10"/>
      <c r="BR17" s="11"/>
      <c r="BS17" s="10"/>
      <c r="BT17" s="7"/>
      <c r="BU17" s="11"/>
      <c r="BV17" s="10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/>
      <c r="CL17" s="7">
        <f aca="true" t="shared" si="17" ref="CL17:CL34">BT17+CK17</f>
        <v>0</v>
      </c>
      <c r="CM17" s="11"/>
      <c r="CN17" s="10"/>
      <c r="CO17" s="11"/>
      <c r="CP17" s="10"/>
      <c r="CQ17" s="7"/>
      <c r="CR17" s="11"/>
      <c r="CS17" s="10"/>
      <c r="CT17" s="11"/>
      <c r="CU17" s="10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aca="true" t="shared" si="18" ref="DI17:DI34">CQ17+DH17</f>
        <v>0</v>
      </c>
      <c r="DJ17" s="11"/>
      <c r="DK17" s="10"/>
      <c r="DL17" s="11"/>
      <c r="DM17" s="10"/>
      <c r="DN17" s="7"/>
      <c r="DO17" s="11"/>
      <c r="DP17" s="10"/>
      <c r="DQ17" s="11"/>
      <c r="DR17" s="10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aca="true" t="shared" si="19" ref="EF17:EF34">DN17+EE17</f>
        <v>0</v>
      </c>
      <c r="EG17" s="11"/>
      <c r="EH17" s="10"/>
      <c r="EI17" s="11"/>
      <c r="EJ17" s="10"/>
      <c r="EK17" s="7"/>
      <c r="EL17" s="11"/>
      <c r="EM17" s="10"/>
      <c r="EN17" s="11"/>
      <c r="EO17" s="10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aca="true" t="shared" si="20" ref="FC17:FC34">EK17+FB17</f>
        <v>0</v>
      </c>
      <c r="FD17" s="11"/>
      <c r="FE17" s="10"/>
      <c r="FF17" s="11"/>
      <c r="FG17" s="10"/>
      <c r="FH17" s="7"/>
      <c r="FI17" s="11"/>
      <c r="FJ17" s="10"/>
      <c r="FK17" s="11"/>
      <c r="FL17" s="10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aca="true" t="shared" si="21" ref="FZ17:FZ34">FH17+FY17</f>
        <v>0</v>
      </c>
      <c r="GA17" s="11"/>
      <c r="GB17" s="10"/>
      <c r="GC17" s="11"/>
      <c r="GD17" s="10"/>
      <c r="GE17" s="7"/>
      <c r="GF17" s="11"/>
      <c r="GG17" s="10"/>
      <c r="GH17" s="11"/>
      <c r="GI17" s="10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aca="true" t="shared" si="22" ref="GW17:GW34">GE17+GV17</f>
        <v>0</v>
      </c>
    </row>
    <row r="18" spans="1:205" ht="12.75">
      <c r="A18" s="6"/>
      <c r="B18" s="6"/>
      <c r="C18" s="6"/>
      <c r="D18" s="6" t="s">
        <v>65</v>
      </c>
      <c r="E18" s="3" t="s">
        <v>66</v>
      </c>
      <c r="F18" s="6">
        <f t="shared" si="0"/>
        <v>0</v>
      </c>
      <c r="G18" s="6">
        <f t="shared" si="1"/>
        <v>3</v>
      </c>
      <c r="H18" s="6">
        <f t="shared" si="2"/>
        <v>45</v>
      </c>
      <c r="I18" s="6">
        <f t="shared" si="3"/>
        <v>15</v>
      </c>
      <c r="J18" s="6">
        <f t="shared" si="4"/>
        <v>15</v>
      </c>
      <c r="K18" s="6">
        <f t="shared" si="5"/>
        <v>15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6">
        <f t="shared" si="11"/>
        <v>0</v>
      </c>
      <c r="R18" s="6">
        <f t="shared" si="12"/>
        <v>0</v>
      </c>
      <c r="S18" s="7">
        <f t="shared" si="13"/>
        <v>5</v>
      </c>
      <c r="T18" s="7">
        <f t="shared" si="14"/>
        <v>2</v>
      </c>
      <c r="U18" s="7">
        <v>2.1</v>
      </c>
      <c r="V18" s="11">
        <v>15</v>
      </c>
      <c r="W18" s="10" t="s">
        <v>62</v>
      </c>
      <c r="X18" s="11">
        <v>15</v>
      </c>
      <c r="Y18" s="10" t="s">
        <v>62</v>
      </c>
      <c r="Z18" s="7">
        <v>3</v>
      </c>
      <c r="AA18" s="11">
        <v>15</v>
      </c>
      <c r="AB18" s="10" t="s">
        <v>62</v>
      </c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>
        <v>2</v>
      </c>
      <c r="AR18" s="7">
        <f t="shared" si="15"/>
        <v>5</v>
      </c>
      <c r="AS18" s="11"/>
      <c r="AT18" s="10"/>
      <c r="AU18" s="11"/>
      <c r="AV18" s="10"/>
      <c r="AW18" s="7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6"/>
        <v>0</v>
      </c>
      <c r="BP18" s="11"/>
      <c r="BQ18" s="10"/>
      <c r="BR18" s="11"/>
      <c r="BS18" s="10"/>
      <c r="BT18" s="7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/>
      <c r="CL18" s="7">
        <f t="shared" si="17"/>
        <v>0</v>
      </c>
      <c r="CM18" s="11"/>
      <c r="CN18" s="10"/>
      <c r="CO18" s="11"/>
      <c r="CP18" s="10"/>
      <c r="CQ18" s="7"/>
      <c r="CR18" s="11"/>
      <c r="CS18" s="10"/>
      <c r="CT18" s="11"/>
      <c r="CU18" s="10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7"/>
      <c r="DI18" s="7">
        <f t="shared" si="18"/>
        <v>0</v>
      </c>
      <c r="DJ18" s="11"/>
      <c r="DK18" s="10"/>
      <c r="DL18" s="11"/>
      <c r="DM18" s="10"/>
      <c r="DN18" s="7"/>
      <c r="DO18" s="11"/>
      <c r="DP18" s="10"/>
      <c r="DQ18" s="11"/>
      <c r="DR18" s="10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9"/>
        <v>0</v>
      </c>
      <c r="EG18" s="11"/>
      <c r="EH18" s="10"/>
      <c r="EI18" s="11"/>
      <c r="EJ18" s="10"/>
      <c r="EK18" s="7"/>
      <c r="EL18" s="11"/>
      <c r="EM18" s="10"/>
      <c r="EN18" s="11"/>
      <c r="EO18" s="10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20"/>
        <v>0</v>
      </c>
      <c r="FD18" s="11"/>
      <c r="FE18" s="10"/>
      <c r="FF18" s="11"/>
      <c r="FG18" s="10"/>
      <c r="FH18" s="7"/>
      <c r="FI18" s="11"/>
      <c r="FJ18" s="10"/>
      <c r="FK18" s="11"/>
      <c r="FL18" s="10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21"/>
        <v>0</v>
      </c>
      <c r="GA18" s="11"/>
      <c r="GB18" s="10"/>
      <c r="GC18" s="11"/>
      <c r="GD18" s="10"/>
      <c r="GE18" s="7"/>
      <c r="GF18" s="11"/>
      <c r="GG18" s="10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2"/>
        <v>0</v>
      </c>
    </row>
    <row r="19" spans="1:205" ht="12.75">
      <c r="A19" s="6"/>
      <c r="B19" s="6"/>
      <c r="C19" s="6"/>
      <c r="D19" s="6" t="s">
        <v>67</v>
      </c>
      <c r="E19" s="3" t="s">
        <v>68</v>
      </c>
      <c r="F19" s="6">
        <f t="shared" si="0"/>
        <v>0</v>
      </c>
      <c r="G19" s="6">
        <f t="shared" si="1"/>
        <v>3</v>
      </c>
      <c r="H19" s="6">
        <f t="shared" si="2"/>
        <v>60</v>
      </c>
      <c r="I19" s="6">
        <f t="shared" si="3"/>
        <v>30</v>
      </c>
      <c r="J19" s="6">
        <f t="shared" si="4"/>
        <v>20</v>
      </c>
      <c r="K19" s="6">
        <f t="shared" si="5"/>
        <v>10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6">
        <f t="shared" si="12"/>
        <v>0</v>
      </c>
      <c r="S19" s="7">
        <f t="shared" si="13"/>
        <v>5</v>
      </c>
      <c r="T19" s="7">
        <f t="shared" si="14"/>
        <v>1</v>
      </c>
      <c r="U19" s="7">
        <v>2.7</v>
      </c>
      <c r="V19" s="11">
        <v>30</v>
      </c>
      <c r="W19" s="10" t="s">
        <v>62</v>
      </c>
      <c r="X19" s="11">
        <v>20</v>
      </c>
      <c r="Y19" s="10" t="s">
        <v>62</v>
      </c>
      <c r="Z19" s="7">
        <v>4</v>
      </c>
      <c r="AA19" s="11">
        <v>10</v>
      </c>
      <c r="AB19" s="10" t="s">
        <v>62</v>
      </c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>
        <v>1</v>
      </c>
      <c r="AR19" s="7">
        <f t="shared" si="15"/>
        <v>5</v>
      </c>
      <c r="AS19" s="11"/>
      <c r="AT19" s="10"/>
      <c r="AU19" s="11"/>
      <c r="AV19" s="10"/>
      <c r="AW19" s="7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6"/>
        <v>0</v>
      </c>
      <c r="BP19" s="11"/>
      <c r="BQ19" s="10"/>
      <c r="BR19" s="11"/>
      <c r="BS19" s="10"/>
      <c r="BT19" s="7"/>
      <c r="BU19" s="11"/>
      <c r="BV19" s="10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7"/>
        <v>0</v>
      </c>
      <c r="CM19" s="11"/>
      <c r="CN19" s="10"/>
      <c r="CO19" s="11"/>
      <c r="CP19" s="10"/>
      <c r="CQ19" s="7"/>
      <c r="CR19" s="11"/>
      <c r="CS19" s="10"/>
      <c r="CT19" s="11"/>
      <c r="CU19" s="10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8"/>
        <v>0</v>
      </c>
      <c r="DJ19" s="11"/>
      <c r="DK19" s="10"/>
      <c r="DL19" s="11"/>
      <c r="DM19" s="10"/>
      <c r="DN19" s="7"/>
      <c r="DO19" s="11"/>
      <c r="DP19" s="10"/>
      <c r="DQ19" s="11"/>
      <c r="DR19" s="10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9"/>
        <v>0</v>
      </c>
      <c r="EG19" s="11"/>
      <c r="EH19" s="10"/>
      <c r="EI19" s="11"/>
      <c r="EJ19" s="10"/>
      <c r="EK19" s="7"/>
      <c r="EL19" s="11"/>
      <c r="EM19" s="10"/>
      <c r="EN19" s="11"/>
      <c r="EO19" s="10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20"/>
        <v>0</v>
      </c>
      <c r="FD19" s="11"/>
      <c r="FE19" s="10"/>
      <c r="FF19" s="11"/>
      <c r="FG19" s="10"/>
      <c r="FH19" s="7"/>
      <c r="FI19" s="11"/>
      <c r="FJ19" s="10"/>
      <c r="FK19" s="11"/>
      <c r="FL19" s="10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21"/>
        <v>0</v>
      </c>
      <c r="GA19" s="11"/>
      <c r="GB19" s="10"/>
      <c r="GC19" s="11"/>
      <c r="GD19" s="10"/>
      <c r="GE19" s="7"/>
      <c r="GF19" s="11"/>
      <c r="GG19" s="10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2"/>
        <v>0</v>
      </c>
    </row>
    <row r="20" spans="1:205" ht="12.75">
      <c r="A20" s="6"/>
      <c r="B20" s="6"/>
      <c r="C20" s="6"/>
      <c r="D20" s="6" t="s">
        <v>69</v>
      </c>
      <c r="E20" s="3" t="s">
        <v>70</v>
      </c>
      <c r="F20" s="6">
        <f t="shared" si="0"/>
        <v>0</v>
      </c>
      <c r="G20" s="6">
        <f t="shared" si="1"/>
        <v>3</v>
      </c>
      <c r="H20" s="6">
        <f t="shared" si="2"/>
        <v>60</v>
      </c>
      <c r="I20" s="6">
        <f t="shared" si="3"/>
        <v>30</v>
      </c>
      <c r="J20" s="6">
        <f t="shared" si="4"/>
        <v>15</v>
      </c>
      <c r="K20" s="6">
        <f t="shared" si="5"/>
        <v>15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6">
        <f t="shared" si="11"/>
        <v>0</v>
      </c>
      <c r="R20" s="6">
        <f t="shared" si="12"/>
        <v>0</v>
      </c>
      <c r="S20" s="7">
        <f t="shared" si="13"/>
        <v>4</v>
      </c>
      <c r="T20" s="7">
        <f t="shared" si="14"/>
        <v>1</v>
      </c>
      <c r="U20" s="7">
        <v>2.7</v>
      </c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/>
      <c r="AR20" s="7">
        <f t="shared" si="15"/>
        <v>0</v>
      </c>
      <c r="AS20" s="11">
        <v>30</v>
      </c>
      <c r="AT20" s="10" t="s">
        <v>62</v>
      </c>
      <c r="AU20" s="11">
        <v>15</v>
      </c>
      <c r="AV20" s="10" t="s">
        <v>62</v>
      </c>
      <c r="AW20" s="7">
        <v>3</v>
      </c>
      <c r="AX20" s="11">
        <v>15</v>
      </c>
      <c r="AY20" s="10" t="s">
        <v>62</v>
      </c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>
        <v>1</v>
      </c>
      <c r="BO20" s="7">
        <f t="shared" si="16"/>
        <v>4</v>
      </c>
      <c r="BP20" s="11"/>
      <c r="BQ20" s="10"/>
      <c r="BR20" s="11"/>
      <c r="BS20" s="10"/>
      <c r="BT20" s="7"/>
      <c r="BU20" s="11"/>
      <c r="BV20" s="10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7"/>
        <v>0</v>
      </c>
      <c r="CM20" s="11"/>
      <c r="CN20" s="10"/>
      <c r="CO20" s="11"/>
      <c r="CP20" s="10"/>
      <c r="CQ20" s="7"/>
      <c r="CR20" s="11"/>
      <c r="CS20" s="10"/>
      <c r="CT20" s="11"/>
      <c r="CU20" s="10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8"/>
        <v>0</v>
      </c>
      <c r="DJ20" s="11"/>
      <c r="DK20" s="10"/>
      <c r="DL20" s="11"/>
      <c r="DM20" s="10"/>
      <c r="DN20" s="7"/>
      <c r="DO20" s="11"/>
      <c r="DP20" s="10"/>
      <c r="DQ20" s="11"/>
      <c r="DR20" s="10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9"/>
        <v>0</v>
      </c>
      <c r="EG20" s="11"/>
      <c r="EH20" s="10"/>
      <c r="EI20" s="11"/>
      <c r="EJ20" s="10"/>
      <c r="EK20" s="7"/>
      <c r="EL20" s="11"/>
      <c r="EM20" s="10"/>
      <c r="EN20" s="11"/>
      <c r="EO20" s="10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20"/>
        <v>0</v>
      </c>
      <c r="FD20" s="11"/>
      <c r="FE20" s="10"/>
      <c r="FF20" s="11"/>
      <c r="FG20" s="10"/>
      <c r="FH20" s="7"/>
      <c r="FI20" s="11"/>
      <c r="FJ20" s="10"/>
      <c r="FK20" s="11"/>
      <c r="FL20" s="10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21"/>
        <v>0</v>
      </c>
      <c r="GA20" s="11"/>
      <c r="GB20" s="10"/>
      <c r="GC20" s="11"/>
      <c r="GD20" s="10"/>
      <c r="GE20" s="7"/>
      <c r="GF20" s="11"/>
      <c r="GG20" s="10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2"/>
        <v>0</v>
      </c>
    </row>
    <row r="21" spans="1:205" ht="12.75">
      <c r="A21" s="6"/>
      <c r="B21" s="6"/>
      <c r="C21" s="6"/>
      <c r="D21" s="6" t="s">
        <v>71</v>
      </c>
      <c r="E21" s="3" t="s">
        <v>72</v>
      </c>
      <c r="F21" s="6">
        <f t="shared" si="0"/>
        <v>0</v>
      </c>
      <c r="G21" s="6">
        <f t="shared" si="1"/>
        <v>2</v>
      </c>
      <c r="H21" s="6">
        <f t="shared" si="2"/>
        <v>60</v>
      </c>
      <c r="I21" s="6">
        <f t="shared" si="3"/>
        <v>30</v>
      </c>
      <c r="J21" s="6">
        <f t="shared" si="4"/>
        <v>0</v>
      </c>
      <c r="K21" s="6">
        <f t="shared" si="5"/>
        <v>30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6">
        <f t="shared" si="11"/>
        <v>0</v>
      </c>
      <c r="R21" s="6">
        <f t="shared" si="12"/>
        <v>0</v>
      </c>
      <c r="S21" s="7">
        <f t="shared" si="13"/>
        <v>4</v>
      </c>
      <c r="T21" s="7">
        <f t="shared" si="14"/>
        <v>2</v>
      </c>
      <c r="U21" s="7">
        <v>2.6</v>
      </c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7">
        <f t="shared" si="15"/>
        <v>0</v>
      </c>
      <c r="AS21" s="11">
        <v>30</v>
      </c>
      <c r="AT21" s="10" t="s">
        <v>62</v>
      </c>
      <c r="AU21" s="11"/>
      <c r="AV21" s="10"/>
      <c r="AW21" s="7">
        <v>2</v>
      </c>
      <c r="AX21" s="11">
        <v>30</v>
      </c>
      <c r="AY21" s="10" t="s">
        <v>62</v>
      </c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>
        <v>2</v>
      </c>
      <c r="BO21" s="7">
        <f t="shared" si="16"/>
        <v>4</v>
      </c>
      <c r="BP21" s="11"/>
      <c r="BQ21" s="10"/>
      <c r="BR21" s="11"/>
      <c r="BS21" s="10"/>
      <c r="BT21" s="7"/>
      <c r="BU21" s="11"/>
      <c r="BV21" s="10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7"/>
        <v>0</v>
      </c>
      <c r="CM21" s="11"/>
      <c r="CN21" s="10"/>
      <c r="CO21" s="11"/>
      <c r="CP21" s="10"/>
      <c r="CQ21" s="7"/>
      <c r="CR21" s="11"/>
      <c r="CS21" s="10"/>
      <c r="CT21" s="11"/>
      <c r="CU21" s="10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7"/>
      <c r="DI21" s="7">
        <f t="shared" si="18"/>
        <v>0</v>
      </c>
      <c r="DJ21" s="11"/>
      <c r="DK21" s="10"/>
      <c r="DL21" s="11"/>
      <c r="DM21" s="10"/>
      <c r="DN21" s="7"/>
      <c r="DO21" s="11"/>
      <c r="DP21" s="10"/>
      <c r="DQ21" s="11"/>
      <c r="DR21" s="10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9"/>
        <v>0</v>
      </c>
      <c r="EG21" s="11"/>
      <c r="EH21" s="10"/>
      <c r="EI21" s="11"/>
      <c r="EJ21" s="10"/>
      <c r="EK21" s="7"/>
      <c r="EL21" s="11"/>
      <c r="EM21" s="10"/>
      <c r="EN21" s="11"/>
      <c r="EO21" s="10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20"/>
        <v>0</v>
      </c>
      <c r="FD21" s="11"/>
      <c r="FE21" s="10"/>
      <c r="FF21" s="11"/>
      <c r="FG21" s="10"/>
      <c r="FH21" s="7"/>
      <c r="FI21" s="11"/>
      <c r="FJ21" s="10"/>
      <c r="FK21" s="11"/>
      <c r="FL21" s="10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21"/>
        <v>0</v>
      </c>
      <c r="GA21" s="11"/>
      <c r="GB21" s="10"/>
      <c r="GC21" s="11"/>
      <c r="GD21" s="10"/>
      <c r="GE21" s="7"/>
      <c r="GF21" s="11"/>
      <c r="GG21" s="10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2"/>
        <v>0</v>
      </c>
    </row>
    <row r="22" spans="1:205" ht="12.75">
      <c r="A22" s="6"/>
      <c r="B22" s="6"/>
      <c r="C22" s="6"/>
      <c r="D22" s="6" t="s">
        <v>74</v>
      </c>
      <c r="E22" s="3" t="s">
        <v>75</v>
      </c>
      <c r="F22" s="6">
        <f t="shared" si="0"/>
        <v>1</v>
      </c>
      <c r="G22" s="6">
        <f t="shared" si="1"/>
        <v>1</v>
      </c>
      <c r="H22" s="6">
        <f t="shared" si="2"/>
        <v>60</v>
      </c>
      <c r="I22" s="6">
        <f t="shared" si="3"/>
        <v>30</v>
      </c>
      <c r="J22" s="6">
        <f t="shared" si="4"/>
        <v>30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6">
        <f t="shared" si="11"/>
        <v>0</v>
      </c>
      <c r="R22" s="6">
        <f t="shared" si="12"/>
        <v>0</v>
      </c>
      <c r="S22" s="7">
        <f t="shared" si="13"/>
        <v>4</v>
      </c>
      <c r="T22" s="7">
        <f t="shared" si="14"/>
        <v>0</v>
      </c>
      <c r="U22" s="7">
        <v>2.7</v>
      </c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5"/>
        <v>0</v>
      </c>
      <c r="AS22" s="11">
        <v>30</v>
      </c>
      <c r="AT22" s="10" t="s">
        <v>73</v>
      </c>
      <c r="AU22" s="11">
        <v>30</v>
      </c>
      <c r="AV22" s="10" t="s">
        <v>62</v>
      </c>
      <c r="AW22" s="7">
        <v>4</v>
      </c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6"/>
        <v>4</v>
      </c>
      <c r="BP22" s="11"/>
      <c r="BQ22" s="10"/>
      <c r="BR22" s="11"/>
      <c r="BS22" s="10"/>
      <c r="BT22" s="7"/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7"/>
        <v>0</v>
      </c>
      <c r="CM22" s="11"/>
      <c r="CN22" s="10"/>
      <c r="CO22" s="11"/>
      <c r="CP22" s="10"/>
      <c r="CQ22" s="7"/>
      <c r="CR22" s="11"/>
      <c r="CS22" s="10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8"/>
        <v>0</v>
      </c>
      <c r="DJ22" s="11"/>
      <c r="DK22" s="10"/>
      <c r="DL22" s="11"/>
      <c r="DM22" s="10"/>
      <c r="DN22" s="7"/>
      <c r="DO22" s="11"/>
      <c r="DP22" s="10"/>
      <c r="DQ22" s="11"/>
      <c r="DR22" s="10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9"/>
        <v>0</v>
      </c>
      <c r="EG22" s="11"/>
      <c r="EH22" s="10"/>
      <c r="EI22" s="11"/>
      <c r="EJ22" s="10"/>
      <c r="EK22" s="7"/>
      <c r="EL22" s="11"/>
      <c r="EM22" s="10"/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20"/>
        <v>0</v>
      </c>
      <c r="FD22" s="11"/>
      <c r="FE22" s="10"/>
      <c r="FF22" s="11"/>
      <c r="FG22" s="10"/>
      <c r="FH22" s="7"/>
      <c r="FI22" s="11"/>
      <c r="FJ22" s="10"/>
      <c r="FK22" s="11"/>
      <c r="FL22" s="10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21"/>
        <v>0</v>
      </c>
      <c r="GA22" s="11"/>
      <c r="GB22" s="10"/>
      <c r="GC22" s="11"/>
      <c r="GD22" s="10"/>
      <c r="GE22" s="7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2"/>
        <v>0</v>
      </c>
    </row>
    <row r="23" spans="1:205" ht="12.75">
      <c r="A23" s="6"/>
      <c r="B23" s="6"/>
      <c r="C23" s="6"/>
      <c r="D23" s="6" t="s">
        <v>76</v>
      </c>
      <c r="E23" s="3" t="s">
        <v>77</v>
      </c>
      <c r="F23" s="6">
        <f t="shared" si="0"/>
        <v>0</v>
      </c>
      <c r="G23" s="6">
        <f t="shared" si="1"/>
        <v>1</v>
      </c>
      <c r="H23" s="6">
        <f t="shared" si="2"/>
        <v>15</v>
      </c>
      <c r="I23" s="6">
        <f t="shared" si="3"/>
        <v>15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6">
        <f t="shared" si="11"/>
        <v>0</v>
      </c>
      <c r="R23" s="6">
        <f t="shared" si="12"/>
        <v>0</v>
      </c>
      <c r="S23" s="7">
        <f t="shared" si="13"/>
        <v>1</v>
      </c>
      <c r="T23" s="7">
        <f t="shared" si="14"/>
        <v>0</v>
      </c>
      <c r="U23" s="7">
        <v>0.7</v>
      </c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5"/>
        <v>0</v>
      </c>
      <c r="AS23" s="11">
        <v>15</v>
      </c>
      <c r="AT23" s="10" t="s">
        <v>62</v>
      </c>
      <c r="AU23" s="11"/>
      <c r="AV23" s="10"/>
      <c r="AW23" s="7">
        <v>1</v>
      </c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6"/>
        <v>1</v>
      </c>
      <c r="BP23" s="11"/>
      <c r="BQ23" s="10"/>
      <c r="BR23" s="11"/>
      <c r="BS23" s="10"/>
      <c r="BT23" s="7"/>
      <c r="BU23" s="11"/>
      <c r="BV23" s="10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7"/>
        <v>0</v>
      </c>
      <c r="CM23" s="11"/>
      <c r="CN23" s="10"/>
      <c r="CO23" s="11"/>
      <c r="CP23" s="10"/>
      <c r="CQ23" s="7"/>
      <c r="CR23" s="11"/>
      <c r="CS23" s="10"/>
      <c r="CT23" s="11"/>
      <c r="CU23" s="10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8"/>
        <v>0</v>
      </c>
      <c r="DJ23" s="11"/>
      <c r="DK23" s="10"/>
      <c r="DL23" s="11"/>
      <c r="DM23" s="10"/>
      <c r="DN23" s="7"/>
      <c r="DO23" s="11"/>
      <c r="DP23" s="10"/>
      <c r="DQ23" s="11"/>
      <c r="DR23" s="10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9"/>
        <v>0</v>
      </c>
      <c r="EG23" s="11"/>
      <c r="EH23" s="10"/>
      <c r="EI23" s="11"/>
      <c r="EJ23" s="10"/>
      <c r="EK23" s="7"/>
      <c r="EL23" s="11"/>
      <c r="EM23" s="10"/>
      <c r="EN23" s="11"/>
      <c r="EO23" s="10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20"/>
        <v>0</v>
      </c>
      <c r="FD23" s="11"/>
      <c r="FE23" s="10"/>
      <c r="FF23" s="11"/>
      <c r="FG23" s="10"/>
      <c r="FH23" s="7"/>
      <c r="FI23" s="11"/>
      <c r="FJ23" s="10"/>
      <c r="FK23" s="11"/>
      <c r="FL23" s="10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21"/>
        <v>0</v>
      </c>
      <c r="GA23" s="11"/>
      <c r="GB23" s="10"/>
      <c r="GC23" s="11"/>
      <c r="GD23" s="10"/>
      <c r="GE23" s="7"/>
      <c r="GF23" s="11"/>
      <c r="GG23" s="10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2"/>
        <v>0</v>
      </c>
    </row>
    <row r="24" spans="1:205" ht="12.75">
      <c r="A24" s="6"/>
      <c r="B24" s="6"/>
      <c r="C24" s="6"/>
      <c r="D24" s="6" t="s">
        <v>78</v>
      </c>
      <c r="E24" s="3" t="s">
        <v>79</v>
      </c>
      <c r="F24" s="6">
        <f t="shared" si="0"/>
        <v>0</v>
      </c>
      <c r="G24" s="6">
        <f t="shared" si="1"/>
        <v>1</v>
      </c>
      <c r="H24" s="6">
        <f t="shared" si="2"/>
        <v>15</v>
      </c>
      <c r="I24" s="6">
        <f t="shared" si="3"/>
        <v>0</v>
      </c>
      <c r="J24" s="6">
        <f t="shared" si="4"/>
        <v>15</v>
      </c>
      <c r="K24" s="6">
        <f t="shared" si="5"/>
        <v>0</v>
      </c>
      <c r="L24" s="6">
        <f t="shared" si="6"/>
        <v>0</v>
      </c>
      <c r="M24" s="6">
        <f t="shared" si="7"/>
        <v>0</v>
      </c>
      <c r="N24" s="6">
        <f t="shared" si="8"/>
        <v>0</v>
      </c>
      <c r="O24" s="6">
        <f t="shared" si="9"/>
        <v>0</v>
      </c>
      <c r="P24" s="6">
        <f t="shared" si="10"/>
        <v>0</v>
      </c>
      <c r="Q24" s="6">
        <f t="shared" si="11"/>
        <v>0</v>
      </c>
      <c r="R24" s="6">
        <f t="shared" si="12"/>
        <v>0</v>
      </c>
      <c r="S24" s="7">
        <f t="shared" si="13"/>
        <v>1</v>
      </c>
      <c r="T24" s="7">
        <f t="shared" si="14"/>
        <v>0</v>
      </c>
      <c r="U24" s="7">
        <v>0.7</v>
      </c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5"/>
        <v>0</v>
      </c>
      <c r="AS24" s="11"/>
      <c r="AT24" s="10"/>
      <c r="AU24" s="11">
        <v>15</v>
      </c>
      <c r="AV24" s="10" t="s">
        <v>62</v>
      </c>
      <c r="AW24" s="7">
        <v>1</v>
      </c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6"/>
        <v>1</v>
      </c>
      <c r="BP24" s="11"/>
      <c r="BQ24" s="10"/>
      <c r="BR24" s="11"/>
      <c r="BS24" s="10"/>
      <c r="BT24" s="7"/>
      <c r="BU24" s="11"/>
      <c r="BV24" s="10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7"/>
        <v>0</v>
      </c>
      <c r="CM24" s="11"/>
      <c r="CN24" s="10"/>
      <c r="CO24" s="11"/>
      <c r="CP24" s="10"/>
      <c r="CQ24" s="7"/>
      <c r="CR24" s="11"/>
      <c r="CS24" s="10"/>
      <c r="CT24" s="11"/>
      <c r="CU24" s="10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8"/>
        <v>0</v>
      </c>
      <c r="DJ24" s="11"/>
      <c r="DK24" s="10"/>
      <c r="DL24" s="11"/>
      <c r="DM24" s="10"/>
      <c r="DN24" s="7"/>
      <c r="DO24" s="11"/>
      <c r="DP24" s="10"/>
      <c r="DQ24" s="11"/>
      <c r="DR24" s="10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9"/>
        <v>0</v>
      </c>
      <c r="EG24" s="11"/>
      <c r="EH24" s="10"/>
      <c r="EI24" s="11"/>
      <c r="EJ24" s="10"/>
      <c r="EK24" s="7"/>
      <c r="EL24" s="11"/>
      <c r="EM24" s="10"/>
      <c r="EN24" s="11"/>
      <c r="EO24" s="10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20"/>
        <v>0</v>
      </c>
      <c r="FD24" s="11"/>
      <c r="FE24" s="10"/>
      <c r="FF24" s="11"/>
      <c r="FG24" s="10"/>
      <c r="FH24" s="7"/>
      <c r="FI24" s="11"/>
      <c r="FJ24" s="10"/>
      <c r="FK24" s="11"/>
      <c r="FL24" s="10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21"/>
        <v>0</v>
      </c>
      <c r="GA24" s="11"/>
      <c r="GB24" s="10"/>
      <c r="GC24" s="11"/>
      <c r="GD24" s="10"/>
      <c r="GE24" s="7"/>
      <c r="GF24" s="11"/>
      <c r="GG24" s="10"/>
      <c r="GH24" s="11"/>
      <c r="GI24" s="10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2"/>
        <v>0</v>
      </c>
    </row>
    <row r="25" spans="1:205" ht="12.75">
      <c r="A25" s="6"/>
      <c r="B25" s="6"/>
      <c r="C25" s="6"/>
      <c r="D25" s="6" t="s">
        <v>80</v>
      </c>
      <c r="E25" s="3" t="s">
        <v>81</v>
      </c>
      <c r="F25" s="6">
        <f t="shared" si="0"/>
        <v>0</v>
      </c>
      <c r="G25" s="6">
        <f t="shared" si="1"/>
        <v>3</v>
      </c>
      <c r="H25" s="6">
        <f t="shared" si="2"/>
        <v>45</v>
      </c>
      <c r="I25" s="6">
        <f t="shared" si="3"/>
        <v>15</v>
      </c>
      <c r="J25" s="6">
        <f t="shared" si="4"/>
        <v>15</v>
      </c>
      <c r="K25" s="6">
        <f t="shared" si="5"/>
        <v>15</v>
      </c>
      <c r="L25" s="6">
        <f t="shared" si="6"/>
        <v>0</v>
      </c>
      <c r="M25" s="6">
        <f t="shared" si="7"/>
        <v>0</v>
      </c>
      <c r="N25" s="6">
        <f t="shared" si="8"/>
        <v>0</v>
      </c>
      <c r="O25" s="6">
        <f t="shared" si="9"/>
        <v>0</v>
      </c>
      <c r="P25" s="6">
        <f t="shared" si="10"/>
        <v>0</v>
      </c>
      <c r="Q25" s="6">
        <f t="shared" si="11"/>
        <v>0</v>
      </c>
      <c r="R25" s="6">
        <f t="shared" si="12"/>
        <v>0</v>
      </c>
      <c r="S25" s="7">
        <f t="shared" si="13"/>
        <v>3</v>
      </c>
      <c r="T25" s="7">
        <f t="shared" si="14"/>
        <v>1</v>
      </c>
      <c r="U25" s="7">
        <v>2.1</v>
      </c>
      <c r="V25" s="11"/>
      <c r="W25" s="10"/>
      <c r="X25" s="11"/>
      <c r="Y25" s="10"/>
      <c r="Z25" s="7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5"/>
        <v>0</v>
      </c>
      <c r="AS25" s="11"/>
      <c r="AT25" s="10"/>
      <c r="AU25" s="11"/>
      <c r="AV25" s="10"/>
      <c r="AW25" s="7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6"/>
        <v>0</v>
      </c>
      <c r="BP25" s="11">
        <v>15</v>
      </c>
      <c r="BQ25" s="10" t="s">
        <v>62</v>
      </c>
      <c r="BR25" s="11">
        <v>15</v>
      </c>
      <c r="BS25" s="10" t="s">
        <v>62</v>
      </c>
      <c r="BT25" s="7">
        <v>2</v>
      </c>
      <c r="BU25" s="11">
        <v>15</v>
      </c>
      <c r="BV25" s="10" t="s">
        <v>62</v>
      </c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>
        <v>1</v>
      </c>
      <c r="CL25" s="7">
        <f t="shared" si="17"/>
        <v>3</v>
      </c>
      <c r="CM25" s="11"/>
      <c r="CN25" s="10"/>
      <c r="CO25" s="11"/>
      <c r="CP25" s="10"/>
      <c r="CQ25" s="7"/>
      <c r="CR25" s="11"/>
      <c r="CS25" s="10"/>
      <c r="CT25" s="11"/>
      <c r="CU25" s="10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8"/>
        <v>0</v>
      </c>
      <c r="DJ25" s="11"/>
      <c r="DK25" s="10"/>
      <c r="DL25" s="11"/>
      <c r="DM25" s="10"/>
      <c r="DN25" s="7"/>
      <c r="DO25" s="11"/>
      <c r="DP25" s="10"/>
      <c r="DQ25" s="11"/>
      <c r="DR25" s="10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9"/>
        <v>0</v>
      </c>
      <c r="EG25" s="11"/>
      <c r="EH25" s="10"/>
      <c r="EI25" s="11"/>
      <c r="EJ25" s="10"/>
      <c r="EK25" s="7"/>
      <c r="EL25" s="11"/>
      <c r="EM25" s="10"/>
      <c r="EN25" s="11"/>
      <c r="EO25" s="10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20"/>
        <v>0</v>
      </c>
      <c r="FD25" s="11"/>
      <c r="FE25" s="10"/>
      <c r="FF25" s="11"/>
      <c r="FG25" s="10"/>
      <c r="FH25" s="7"/>
      <c r="FI25" s="11"/>
      <c r="FJ25" s="10"/>
      <c r="FK25" s="11"/>
      <c r="FL25" s="10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21"/>
        <v>0</v>
      </c>
      <c r="GA25" s="11"/>
      <c r="GB25" s="10"/>
      <c r="GC25" s="11"/>
      <c r="GD25" s="10"/>
      <c r="GE25" s="7"/>
      <c r="GF25" s="11"/>
      <c r="GG25" s="10"/>
      <c r="GH25" s="11"/>
      <c r="GI25" s="10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2"/>
        <v>0</v>
      </c>
    </row>
    <row r="26" spans="1:205" ht="12.75">
      <c r="A26" s="6"/>
      <c r="B26" s="6"/>
      <c r="C26" s="6"/>
      <c r="D26" s="6" t="s">
        <v>82</v>
      </c>
      <c r="E26" s="3" t="s">
        <v>83</v>
      </c>
      <c r="F26" s="6">
        <f t="shared" si="0"/>
        <v>0</v>
      </c>
      <c r="G26" s="6">
        <f t="shared" si="1"/>
        <v>1</v>
      </c>
      <c r="H26" s="6">
        <f t="shared" si="2"/>
        <v>30</v>
      </c>
      <c r="I26" s="6">
        <f t="shared" si="3"/>
        <v>0</v>
      </c>
      <c r="J26" s="6">
        <f t="shared" si="4"/>
        <v>0</v>
      </c>
      <c r="K26" s="6">
        <f t="shared" si="5"/>
        <v>0</v>
      </c>
      <c r="L26" s="6">
        <f t="shared" si="6"/>
        <v>0</v>
      </c>
      <c r="M26" s="6">
        <f t="shared" si="7"/>
        <v>0</v>
      </c>
      <c r="N26" s="6">
        <f t="shared" si="8"/>
        <v>0</v>
      </c>
      <c r="O26" s="6">
        <f t="shared" si="9"/>
        <v>0</v>
      </c>
      <c r="P26" s="6">
        <f t="shared" si="10"/>
        <v>0</v>
      </c>
      <c r="Q26" s="6">
        <f t="shared" si="11"/>
        <v>0</v>
      </c>
      <c r="R26" s="6">
        <f t="shared" si="12"/>
        <v>30</v>
      </c>
      <c r="S26" s="7">
        <f t="shared" si="13"/>
        <v>0</v>
      </c>
      <c r="T26" s="7">
        <f t="shared" si="14"/>
        <v>0</v>
      </c>
      <c r="U26" s="7">
        <v>0</v>
      </c>
      <c r="V26" s="11"/>
      <c r="W26" s="10"/>
      <c r="X26" s="11"/>
      <c r="Y26" s="10"/>
      <c r="Z26" s="7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7"/>
      <c r="AR26" s="7">
        <f t="shared" si="15"/>
        <v>0</v>
      </c>
      <c r="AS26" s="11"/>
      <c r="AT26" s="10"/>
      <c r="AU26" s="11"/>
      <c r="AV26" s="10"/>
      <c r="AW26" s="7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7"/>
      <c r="BO26" s="7">
        <f t="shared" si="16"/>
        <v>0</v>
      </c>
      <c r="BP26" s="11"/>
      <c r="BQ26" s="10"/>
      <c r="BR26" s="11"/>
      <c r="BS26" s="10"/>
      <c r="BT26" s="7"/>
      <c r="BU26" s="11"/>
      <c r="BV26" s="10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11">
        <v>30</v>
      </c>
      <c r="CJ26" s="10" t="s">
        <v>62</v>
      </c>
      <c r="CK26" s="7">
        <v>0</v>
      </c>
      <c r="CL26" s="7">
        <f t="shared" si="17"/>
        <v>0</v>
      </c>
      <c r="CM26" s="11"/>
      <c r="CN26" s="10"/>
      <c r="CO26" s="11"/>
      <c r="CP26" s="10"/>
      <c r="CQ26" s="7"/>
      <c r="CR26" s="11"/>
      <c r="CS26" s="10"/>
      <c r="CT26" s="11"/>
      <c r="CU26" s="10"/>
      <c r="CV26" s="11"/>
      <c r="CW26" s="10"/>
      <c r="CX26" s="11"/>
      <c r="CY26" s="10"/>
      <c r="CZ26" s="11"/>
      <c r="DA26" s="10"/>
      <c r="DB26" s="11"/>
      <c r="DC26" s="10"/>
      <c r="DD26" s="11"/>
      <c r="DE26" s="10"/>
      <c r="DF26" s="11"/>
      <c r="DG26" s="10"/>
      <c r="DH26" s="7"/>
      <c r="DI26" s="7">
        <f t="shared" si="18"/>
        <v>0</v>
      </c>
      <c r="DJ26" s="11"/>
      <c r="DK26" s="10"/>
      <c r="DL26" s="11"/>
      <c r="DM26" s="10"/>
      <c r="DN26" s="7"/>
      <c r="DO26" s="11"/>
      <c r="DP26" s="10"/>
      <c r="DQ26" s="11"/>
      <c r="DR26" s="10"/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11"/>
      <c r="ED26" s="10"/>
      <c r="EE26" s="7"/>
      <c r="EF26" s="7">
        <f t="shared" si="19"/>
        <v>0</v>
      </c>
      <c r="EG26" s="11"/>
      <c r="EH26" s="10"/>
      <c r="EI26" s="11"/>
      <c r="EJ26" s="10"/>
      <c r="EK26" s="7"/>
      <c r="EL26" s="11"/>
      <c r="EM26" s="10"/>
      <c r="EN26" s="11"/>
      <c r="EO26" s="10"/>
      <c r="EP26" s="11"/>
      <c r="EQ26" s="10"/>
      <c r="ER26" s="11"/>
      <c r="ES26" s="10"/>
      <c r="ET26" s="11"/>
      <c r="EU26" s="10"/>
      <c r="EV26" s="11"/>
      <c r="EW26" s="10"/>
      <c r="EX26" s="11"/>
      <c r="EY26" s="10"/>
      <c r="EZ26" s="11"/>
      <c r="FA26" s="10"/>
      <c r="FB26" s="7"/>
      <c r="FC26" s="7">
        <f t="shared" si="20"/>
        <v>0</v>
      </c>
      <c r="FD26" s="11"/>
      <c r="FE26" s="10"/>
      <c r="FF26" s="11"/>
      <c r="FG26" s="10"/>
      <c r="FH26" s="7"/>
      <c r="FI26" s="11"/>
      <c r="FJ26" s="10"/>
      <c r="FK26" s="11"/>
      <c r="FL26" s="10"/>
      <c r="FM26" s="11"/>
      <c r="FN26" s="10"/>
      <c r="FO26" s="11"/>
      <c r="FP26" s="10"/>
      <c r="FQ26" s="11"/>
      <c r="FR26" s="10"/>
      <c r="FS26" s="11"/>
      <c r="FT26" s="10"/>
      <c r="FU26" s="11"/>
      <c r="FV26" s="10"/>
      <c r="FW26" s="11"/>
      <c r="FX26" s="10"/>
      <c r="FY26" s="7"/>
      <c r="FZ26" s="7">
        <f t="shared" si="21"/>
        <v>0</v>
      </c>
      <c r="GA26" s="11"/>
      <c r="GB26" s="10"/>
      <c r="GC26" s="11"/>
      <c r="GD26" s="10"/>
      <c r="GE26" s="7"/>
      <c r="GF26" s="11"/>
      <c r="GG26" s="10"/>
      <c r="GH26" s="11"/>
      <c r="GI26" s="10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7"/>
      <c r="GW26" s="7">
        <f t="shared" si="22"/>
        <v>0</v>
      </c>
    </row>
    <row r="27" spans="1:205" ht="12.75">
      <c r="A27" s="6">
        <v>6</v>
      </c>
      <c r="B27" s="6">
        <v>1</v>
      </c>
      <c r="C27" s="6"/>
      <c r="D27" s="6"/>
      <c r="E27" s="3" t="s">
        <v>84</v>
      </c>
      <c r="F27" s="6">
        <f>$B$27*COUNTIF(V27:GU27,"e")</f>
        <v>0</v>
      </c>
      <c r="G27" s="6">
        <f>$B$27*COUNTIF(V27:GU27,"z")</f>
        <v>1</v>
      </c>
      <c r="H27" s="6">
        <f t="shared" si="2"/>
        <v>30</v>
      </c>
      <c r="I27" s="6">
        <f t="shared" si="3"/>
        <v>0</v>
      </c>
      <c r="J27" s="6">
        <f t="shared" si="4"/>
        <v>0</v>
      </c>
      <c r="K27" s="6">
        <f t="shared" si="5"/>
        <v>0</v>
      </c>
      <c r="L27" s="6">
        <f t="shared" si="6"/>
        <v>30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6">
        <f t="shared" si="11"/>
        <v>0</v>
      </c>
      <c r="R27" s="6">
        <f t="shared" si="12"/>
        <v>0</v>
      </c>
      <c r="S27" s="7">
        <f t="shared" si="13"/>
        <v>2</v>
      </c>
      <c r="T27" s="7">
        <f t="shared" si="14"/>
        <v>2</v>
      </c>
      <c r="U27" s="7">
        <f>$B$27*1.3</f>
        <v>1.3</v>
      </c>
      <c r="V27" s="11"/>
      <c r="W27" s="10"/>
      <c r="X27" s="11"/>
      <c r="Y27" s="10"/>
      <c r="Z27" s="7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7"/>
      <c r="AR27" s="7">
        <f t="shared" si="15"/>
        <v>0</v>
      </c>
      <c r="AS27" s="11"/>
      <c r="AT27" s="10"/>
      <c r="AU27" s="11"/>
      <c r="AV27" s="10"/>
      <c r="AW27" s="7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7"/>
      <c r="BO27" s="7">
        <f t="shared" si="16"/>
        <v>0</v>
      </c>
      <c r="BP27" s="11"/>
      <c r="BQ27" s="10"/>
      <c r="BR27" s="11"/>
      <c r="BS27" s="10"/>
      <c r="BT27" s="7"/>
      <c r="BU27" s="11"/>
      <c r="BV27" s="10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11"/>
      <c r="CH27" s="10"/>
      <c r="CI27" s="11"/>
      <c r="CJ27" s="10"/>
      <c r="CK27" s="7"/>
      <c r="CL27" s="7">
        <f t="shared" si="17"/>
        <v>0</v>
      </c>
      <c r="CM27" s="11"/>
      <c r="CN27" s="10"/>
      <c r="CO27" s="11"/>
      <c r="CP27" s="10"/>
      <c r="CQ27" s="7"/>
      <c r="CR27" s="11"/>
      <c r="CS27" s="10"/>
      <c r="CT27" s="11">
        <f>$B$27*30</f>
        <v>30</v>
      </c>
      <c r="CU27" s="10" t="s">
        <v>62</v>
      </c>
      <c r="CV27" s="11"/>
      <c r="CW27" s="10"/>
      <c r="CX27" s="11"/>
      <c r="CY27" s="10"/>
      <c r="CZ27" s="11"/>
      <c r="DA27" s="10"/>
      <c r="DB27" s="11"/>
      <c r="DC27" s="10"/>
      <c r="DD27" s="11"/>
      <c r="DE27" s="10"/>
      <c r="DF27" s="11"/>
      <c r="DG27" s="10"/>
      <c r="DH27" s="7">
        <f>$B$27*2</f>
        <v>2</v>
      </c>
      <c r="DI27" s="7">
        <f t="shared" si="18"/>
        <v>2</v>
      </c>
      <c r="DJ27" s="11"/>
      <c r="DK27" s="10"/>
      <c r="DL27" s="11"/>
      <c r="DM27" s="10"/>
      <c r="DN27" s="7"/>
      <c r="DO27" s="11"/>
      <c r="DP27" s="10"/>
      <c r="DQ27" s="11"/>
      <c r="DR27" s="10"/>
      <c r="DS27" s="11"/>
      <c r="DT27" s="10"/>
      <c r="DU27" s="11"/>
      <c r="DV27" s="10"/>
      <c r="DW27" s="11"/>
      <c r="DX27" s="10"/>
      <c r="DY27" s="11"/>
      <c r="DZ27" s="10"/>
      <c r="EA27" s="11"/>
      <c r="EB27" s="10"/>
      <c r="EC27" s="11"/>
      <c r="ED27" s="10"/>
      <c r="EE27" s="7"/>
      <c r="EF27" s="7">
        <f t="shared" si="19"/>
        <v>0</v>
      </c>
      <c r="EG27" s="11"/>
      <c r="EH27" s="10"/>
      <c r="EI27" s="11"/>
      <c r="EJ27" s="10"/>
      <c r="EK27" s="7"/>
      <c r="EL27" s="11"/>
      <c r="EM27" s="10"/>
      <c r="EN27" s="11"/>
      <c r="EO27" s="10"/>
      <c r="EP27" s="11"/>
      <c r="EQ27" s="10"/>
      <c r="ER27" s="11"/>
      <c r="ES27" s="10"/>
      <c r="ET27" s="11"/>
      <c r="EU27" s="10"/>
      <c r="EV27" s="11"/>
      <c r="EW27" s="10"/>
      <c r="EX27" s="11"/>
      <c r="EY27" s="10"/>
      <c r="EZ27" s="11"/>
      <c r="FA27" s="10"/>
      <c r="FB27" s="7"/>
      <c r="FC27" s="7">
        <f t="shared" si="20"/>
        <v>0</v>
      </c>
      <c r="FD27" s="11"/>
      <c r="FE27" s="10"/>
      <c r="FF27" s="11"/>
      <c r="FG27" s="10"/>
      <c r="FH27" s="7"/>
      <c r="FI27" s="11"/>
      <c r="FJ27" s="10"/>
      <c r="FK27" s="11"/>
      <c r="FL27" s="10"/>
      <c r="FM27" s="11"/>
      <c r="FN27" s="10"/>
      <c r="FO27" s="11"/>
      <c r="FP27" s="10"/>
      <c r="FQ27" s="11"/>
      <c r="FR27" s="10"/>
      <c r="FS27" s="11"/>
      <c r="FT27" s="10"/>
      <c r="FU27" s="11"/>
      <c r="FV27" s="10"/>
      <c r="FW27" s="11"/>
      <c r="FX27" s="10"/>
      <c r="FY27" s="7"/>
      <c r="FZ27" s="7">
        <f t="shared" si="21"/>
        <v>0</v>
      </c>
      <c r="GA27" s="11"/>
      <c r="GB27" s="10"/>
      <c r="GC27" s="11"/>
      <c r="GD27" s="10"/>
      <c r="GE27" s="7"/>
      <c r="GF27" s="11"/>
      <c r="GG27" s="10"/>
      <c r="GH27" s="11"/>
      <c r="GI27" s="10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11"/>
      <c r="GU27" s="10"/>
      <c r="GV27" s="7"/>
      <c r="GW27" s="7">
        <f t="shared" si="22"/>
        <v>0</v>
      </c>
    </row>
    <row r="28" spans="1:205" ht="12.75">
      <c r="A28" s="6"/>
      <c r="B28" s="6"/>
      <c r="C28" s="6"/>
      <c r="D28" s="6" t="s">
        <v>85</v>
      </c>
      <c r="E28" s="3" t="s">
        <v>86</v>
      </c>
      <c r="F28" s="6">
        <f>COUNTIF(V28:GU28,"e")</f>
        <v>0</v>
      </c>
      <c r="G28" s="6">
        <f>COUNTIF(V28:GU28,"z")</f>
        <v>1</v>
      </c>
      <c r="H28" s="6">
        <f t="shared" si="2"/>
        <v>30</v>
      </c>
      <c r="I28" s="6">
        <f t="shared" si="3"/>
        <v>0</v>
      </c>
      <c r="J28" s="6">
        <f t="shared" si="4"/>
        <v>0</v>
      </c>
      <c r="K28" s="6">
        <f t="shared" si="5"/>
        <v>0</v>
      </c>
      <c r="L28" s="6">
        <f t="shared" si="6"/>
        <v>0</v>
      </c>
      <c r="M28" s="6">
        <f t="shared" si="7"/>
        <v>0</v>
      </c>
      <c r="N28" s="6">
        <f t="shared" si="8"/>
        <v>0</v>
      </c>
      <c r="O28" s="6">
        <f t="shared" si="9"/>
        <v>0</v>
      </c>
      <c r="P28" s="6">
        <f t="shared" si="10"/>
        <v>0</v>
      </c>
      <c r="Q28" s="6">
        <f t="shared" si="11"/>
        <v>0</v>
      </c>
      <c r="R28" s="6">
        <f t="shared" si="12"/>
        <v>30</v>
      </c>
      <c r="S28" s="7">
        <f t="shared" si="13"/>
        <v>0</v>
      </c>
      <c r="T28" s="7">
        <f t="shared" si="14"/>
        <v>0</v>
      </c>
      <c r="U28" s="7">
        <v>0</v>
      </c>
      <c r="V28" s="11"/>
      <c r="W28" s="10"/>
      <c r="X28" s="11"/>
      <c r="Y28" s="10"/>
      <c r="Z28" s="7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/>
      <c r="AR28" s="7">
        <f t="shared" si="15"/>
        <v>0</v>
      </c>
      <c r="AS28" s="11"/>
      <c r="AT28" s="10"/>
      <c r="AU28" s="11"/>
      <c r="AV28" s="10"/>
      <c r="AW28" s="7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t="shared" si="16"/>
        <v>0</v>
      </c>
      <c r="BP28" s="11"/>
      <c r="BQ28" s="10"/>
      <c r="BR28" s="11"/>
      <c r="BS28" s="10"/>
      <c r="BT28" s="7"/>
      <c r="BU28" s="11"/>
      <c r="BV28" s="10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t="shared" si="17"/>
        <v>0</v>
      </c>
      <c r="CM28" s="11"/>
      <c r="CN28" s="10"/>
      <c r="CO28" s="11"/>
      <c r="CP28" s="10"/>
      <c r="CQ28" s="7"/>
      <c r="CR28" s="11"/>
      <c r="CS28" s="10"/>
      <c r="CT28" s="11"/>
      <c r="CU28" s="10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>
        <v>30</v>
      </c>
      <c r="DG28" s="10" t="s">
        <v>62</v>
      </c>
      <c r="DH28" s="7">
        <v>0</v>
      </c>
      <c r="DI28" s="7">
        <f t="shared" si="18"/>
        <v>0</v>
      </c>
      <c r="DJ28" s="11"/>
      <c r="DK28" s="10"/>
      <c r="DL28" s="11"/>
      <c r="DM28" s="10"/>
      <c r="DN28" s="7"/>
      <c r="DO28" s="11"/>
      <c r="DP28" s="10"/>
      <c r="DQ28" s="11"/>
      <c r="DR28" s="10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t="shared" si="19"/>
        <v>0</v>
      </c>
      <c r="EG28" s="11"/>
      <c r="EH28" s="10"/>
      <c r="EI28" s="11"/>
      <c r="EJ28" s="10"/>
      <c r="EK28" s="7"/>
      <c r="EL28" s="11"/>
      <c r="EM28" s="10"/>
      <c r="EN28" s="11"/>
      <c r="EO28" s="10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t="shared" si="20"/>
        <v>0</v>
      </c>
      <c r="FD28" s="11"/>
      <c r="FE28" s="10"/>
      <c r="FF28" s="11"/>
      <c r="FG28" s="10"/>
      <c r="FH28" s="7"/>
      <c r="FI28" s="11"/>
      <c r="FJ28" s="10"/>
      <c r="FK28" s="11"/>
      <c r="FL28" s="10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 t="shared" si="21"/>
        <v>0</v>
      </c>
      <c r="GA28" s="11"/>
      <c r="GB28" s="10"/>
      <c r="GC28" s="11"/>
      <c r="GD28" s="10"/>
      <c r="GE28" s="7"/>
      <c r="GF28" s="11"/>
      <c r="GG28" s="10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t="shared" si="22"/>
        <v>0</v>
      </c>
    </row>
    <row r="29" spans="1:205" ht="12.75">
      <c r="A29" s="6">
        <v>8</v>
      </c>
      <c r="B29" s="6">
        <v>1</v>
      </c>
      <c r="C29" s="6"/>
      <c r="D29" s="6"/>
      <c r="E29" s="3" t="s">
        <v>87</v>
      </c>
      <c r="F29" s="6">
        <f>$B$29*COUNTIF(V29:GU29,"e")</f>
        <v>0</v>
      </c>
      <c r="G29" s="6">
        <f>$B$29*COUNTIF(V29:GU29,"z")</f>
        <v>1</v>
      </c>
      <c r="H29" s="6">
        <f t="shared" si="2"/>
        <v>60</v>
      </c>
      <c r="I29" s="6">
        <f t="shared" si="3"/>
        <v>0</v>
      </c>
      <c r="J29" s="6">
        <f t="shared" si="4"/>
        <v>0</v>
      </c>
      <c r="K29" s="6">
        <f t="shared" si="5"/>
        <v>0</v>
      </c>
      <c r="L29" s="6">
        <f t="shared" si="6"/>
        <v>60</v>
      </c>
      <c r="M29" s="6">
        <f t="shared" si="7"/>
        <v>0</v>
      </c>
      <c r="N29" s="6">
        <f t="shared" si="8"/>
        <v>0</v>
      </c>
      <c r="O29" s="6">
        <f t="shared" si="9"/>
        <v>0</v>
      </c>
      <c r="P29" s="6">
        <f t="shared" si="10"/>
        <v>0</v>
      </c>
      <c r="Q29" s="6">
        <f t="shared" si="11"/>
        <v>0</v>
      </c>
      <c r="R29" s="6">
        <f t="shared" si="12"/>
        <v>0</v>
      </c>
      <c r="S29" s="7">
        <f t="shared" si="13"/>
        <v>3</v>
      </c>
      <c r="T29" s="7">
        <f t="shared" si="14"/>
        <v>3</v>
      </c>
      <c r="U29" s="7">
        <f>$B$29*2.5</f>
        <v>2.5</v>
      </c>
      <c r="V29" s="11"/>
      <c r="W29" s="10"/>
      <c r="X29" s="11"/>
      <c r="Y29" s="10"/>
      <c r="Z29" s="7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7"/>
      <c r="AR29" s="7">
        <f t="shared" si="15"/>
        <v>0</v>
      </c>
      <c r="AS29" s="11"/>
      <c r="AT29" s="10"/>
      <c r="AU29" s="11"/>
      <c r="AV29" s="10"/>
      <c r="AW29" s="7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7"/>
      <c r="BO29" s="7">
        <f t="shared" si="16"/>
        <v>0</v>
      </c>
      <c r="BP29" s="11"/>
      <c r="BQ29" s="10"/>
      <c r="BR29" s="11"/>
      <c r="BS29" s="10"/>
      <c r="BT29" s="7"/>
      <c r="BU29" s="11"/>
      <c r="BV29" s="10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11"/>
      <c r="CH29" s="10"/>
      <c r="CI29" s="11"/>
      <c r="CJ29" s="10"/>
      <c r="CK29" s="7"/>
      <c r="CL29" s="7">
        <f t="shared" si="17"/>
        <v>0</v>
      </c>
      <c r="CM29" s="11"/>
      <c r="CN29" s="10"/>
      <c r="CO29" s="11"/>
      <c r="CP29" s="10"/>
      <c r="CQ29" s="7"/>
      <c r="CR29" s="11"/>
      <c r="CS29" s="10"/>
      <c r="CT29" s="11"/>
      <c r="CU29" s="10"/>
      <c r="CV29" s="11"/>
      <c r="CW29" s="10"/>
      <c r="CX29" s="11"/>
      <c r="CY29" s="10"/>
      <c r="CZ29" s="11"/>
      <c r="DA29" s="10"/>
      <c r="DB29" s="11"/>
      <c r="DC29" s="10"/>
      <c r="DD29" s="11"/>
      <c r="DE29" s="10"/>
      <c r="DF29" s="11"/>
      <c r="DG29" s="10"/>
      <c r="DH29" s="7"/>
      <c r="DI29" s="7">
        <f t="shared" si="18"/>
        <v>0</v>
      </c>
      <c r="DJ29" s="11"/>
      <c r="DK29" s="10"/>
      <c r="DL29" s="11"/>
      <c r="DM29" s="10"/>
      <c r="DN29" s="7"/>
      <c r="DO29" s="11"/>
      <c r="DP29" s="10"/>
      <c r="DQ29" s="11">
        <f>$B$29*60</f>
        <v>60</v>
      </c>
      <c r="DR29" s="10" t="s">
        <v>62</v>
      </c>
      <c r="DS29" s="11"/>
      <c r="DT29" s="10"/>
      <c r="DU29" s="11"/>
      <c r="DV29" s="10"/>
      <c r="DW29" s="11"/>
      <c r="DX29" s="10"/>
      <c r="DY29" s="11"/>
      <c r="DZ29" s="10"/>
      <c r="EA29" s="11"/>
      <c r="EB29" s="10"/>
      <c r="EC29" s="11"/>
      <c r="ED29" s="10"/>
      <c r="EE29" s="7">
        <f>$B$29*3</f>
        <v>3</v>
      </c>
      <c r="EF29" s="7">
        <f t="shared" si="19"/>
        <v>3</v>
      </c>
      <c r="EG29" s="11"/>
      <c r="EH29" s="10"/>
      <c r="EI29" s="11"/>
      <c r="EJ29" s="10"/>
      <c r="EK29" s="7"/>
      <c r="EL29" s="11"/>
      <c r="EM29" s="10"/>
      <c r="EN29" s="11"/>
      <c r="EO29" s="10"/>
      <c r="EP29" s="11"/>
      <c r="EQ29" s="10"/>
      <c r="ER29" s="11"/>
      <c r="ES29" s="10"/>
      <c r="ET29" s="11"/>
      <c r="EU29" s="10"/>
      <c r="EV29" s="11"/>
      <c r="EW29" s="10"/>
      <c r="EX29" s="11"/>
      <c r="EY29" s="10"/>
      <c r="EZ29" s="11"/>
      <c r="FA29" s="10"/>
      <c r="FB29" s="7"/>
      <c r="FC29" s="7">
        <f t="shared" si="20"/>
        <v>0</v>
      </c>
      <c r="FD29" s="11"/>
      <c r="FE29" s="10"/>
      <c r="FF29" s="11"/>
      <c r="FG29" s="10"/>
      <c r="FH29" s="7"/>
      <c r="FI29" s="11"/>
      <c r="FJ29" s="10"/>
      <c r="FK29" s="11"/>
      <c r="FL29" s="10"/>
      <c r="FM29" s="11"/>
      <c r="FN29" s="10"/>
      <c r="FO29" s="11"/>
      <c r="FP29" s="10"/>
      <c r="FQ29" s="11"/>
      <c r="FR29" s="10"/>
      <c r="FS29" s="11"/>
      <c r="FT29" s="10"/>
      <c r="FU29" s="11"/>
      <c r="FV29" s="10"/>
      <c r="FW29" s="11"/>
      <c r="FX29" s="10"/>
      <c r="FY29" s="7"/>
      <c r="FZ29" s="7">
        <f t="shared" si="21"/>
        <v>0</v>
      </c>
      <c r="GA29" s="11"/>
      <c r="GB29" s="10"/>
      <c r="GC29" s="11"/>
      <c r="GD29" s="10"/>
      <c r="GE29" s="7"/>
      <c r="GF29" s="11"/>
      <c r="GG29" s="10"/>
      <c r="GH29" s="11"/>
      <c r="GI29" s="10"/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7"/>
      <c r="GW29" s="7">
        <f t="shared" si="22"/>
        <v>0</v>
      </c>
    </row>
    <row r="30" spans="1:205" ht="12.75">
      <c r="A30" s="6">
        <v>9</v>
      </c>
      <c r="B30" s="6">
        <v>1</v>
      </c>
      <c r="C30" s="6"/>
      <c r="D30" s="6"/>
      <c r="E30" s="3" t="s">
        <v>88</v>
      </c>
      <c r="F30" s="6">
        <f>$B$30*COUNTIF(V30:GU30,"e")</f>
        <v>1</v>
      </c>
      <c r="G30" s="6">
        <f>$B$30*COUNTIF(V30:GU30,"z")</f>
        <v>0</v>
      </c>
      <c r="H30" s="6">
        <f t="shared" si="2"/>
        <v>60</v>
      </c>
      <c r="I30" s="6">
        <f t="shared" si="3"/>
        <v>0</v>
      </c>
      <c r="J30" s="6">
        <f t="shared" si="4"/>
        <v>0</v>
      </c>
      <c r="K30" s="6">
        <f t="shared" si="5"/>
        <v>0</v>
      </c>
      <c r="L30" s="6">
        <f t="shared" si="6"/>
        <v>60</v>
      </c>
      <c r="M30" s="6">
        <f t="shared" si="7"/>
        <v>0</v>
      </c>
      <c r="N30" s="6">
        <f t="shared" si="8"/>
        <v>0</v>
      </c>
      <c r="O30" s="6">
        <f t="shared" si="9"/>
        <v>0</v>
      </c>
      <c r="P30" s="6">
        <f t="shared" si="10"/>
        <v>0</v>
      </c>
      <c r="Q30" s="6">
        <f t="shared" si="11"/>
        <v>0</v>
      </c>
      <c r="R30" s="6">
        <f t="shared" si="12"/>
        <v>0</v>
      </c>
      <c r="S30" s="7">
        <f t="shared" si="13"/>
        <v>4</v>
      </c>
      <c r="T30" s="7">
        <f t="shared" si="14"/>
        <v>4</v>
      </c>
      <c r="U30" s="7">
        <f>$B$30*2.6</f>
        <v>2.6</v>
      </c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7"/>
      <c r="AR30" s="7">
        <f t="shared" si="15"/>
        <v>0</v>
      </c>
      <c r="AS30" s="11"/>
      <c r="AT30" s="10"/>
      <c r="AU30" s="11"/>
      <c r="AV30" s="10"/>
      <c r="AW30" s="7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7"/>
      <c r="BO30" s="7">
        <f t="shared" si="16"/>
        <v>0</v>
      </c>
      <c r="BP30" s="11"/>
      <c r="BQ30" s="10"/>
      <c r="BR30" s="11"/>
      <c r="BS30" s="10"/>
      <c r="BT30" s="7"/>
      <c r="BU30" s="11"/>
      <c r="BV30" s="10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11"/>
      <c r="CH30" s="10"/>
      <c r="CI30" s="11"/>
      <c r="CJ30" s="10"/>
      <c r="CK30" s="7"/>
      <c r="CL30" s="7">
        <f t="shared" si="17"/>
        <v>0</v>
      </c>
      <c r="CM30" s="11"/>
      <c r="CN30" s="10"/>
      <c r="CO30" s="11"/>
      <c r="CP30" s="10"/>
      <c r="CQ30" s="7"/>
      <c r="CR30" s="11"/>
      <c r="CS30" s="10"/>
      <c r="CT30" s="11"/>
      <c r="CU30" s="10"/>
      <c r="CV30" s="11"/>
      <c r="CW30" s="10"/>
      <c r="CX30" s="11"/>
      <c r="CY30" s="10"/>
      <c r="CZ30" s="11"/>
      <c r="DA30" s="10"/>
      <c r="DB30" s="11"/>
      <c r="DC30" s="10"/>
      <c r="DD30" s="11"/>
      <c r="DE30" s="10"/>
      <c r="DF30" s="11"/>
      <c r="DG30" s="10"/>
      <c r="DH30" s="7"/>
      <c r="DI30" s="7">
        <f t="shared" si="18"/>
        <v>0</v>
      </c>
      <c r="DJ30" s="11"/>
      <c r="DK30" s="10"/>
      <c r="DL30" s="11"/>
      <c r="DM30" s="10"/>
      <c r="DN30" s="7"/>
      <c r="DO30" s="11"/>
      <c r="DP30" s="10"/>
      <c r="DQ30" s="11"/>
      <c r="DR30" s="10"/>
      <c r="DS30" s="11"/>
      <c r="DT30" s="10"/>
      <c r="DU30" s="11"/>
      <c r="DV30" s="10"/>
      <c r="DW30" s="11"/>
      <c r="DX30" s="10"/>
      <c r="DY30" s="11"/>
      <c r="DZ30" s="10"/>
      <c r="EA30" s="11"/>
      <c r="EB30" s="10"/>
      <c r="EC30" s="11"/>
      <c r="ED30" s="10"/>
      <c r="EE30" s="7"/>
      <c r="EF30" s="7">
        <f t="shared" si="19"/>
        <v>0</v>
      </c>
      <c r="EG30" s="11"/>
      <c r="EH30" s="10"/>
      <c r="EI30" s="11"/>
      <c r="EJ30" s="10"/>
      <c r="EK30" s="7"/>
      <c r="EL30" s="11"/>
      <c r="EM30" s="10"/>
      <c r="EN30" s="11">
        <f>$B$30*60</f>
        <v>60</v>
      </c>
      <c r="EO30" s="10" t="s">
        <v>73</v>
      </c>
      <c r="EP30" s="11"/>
      <c r="EQ30" s="10"/>
      <c r="ER30" s="11"/>
      <c r="ES30" s="10"/>
      <c r="ET30" s="11"/>
      <c r="EU30" s="10"/>
      <c r="EV30" s="11"/>
      <c r="EW30" s="10"/>
      <c r="EX30" s="11"/>
      <c r="EY30" s="10"/>
      <c r="EZ30" s="11"/>
      <c r="FA30" s="10"/>
      <c r="FB30" s="7">
        <f>$B$30*4</f>
        <v>4</v>
      </c>
      <c r="FC30" s="7">
        <f t="shared" si="20"/>
        <v>4</v>
      </c>
      <c r="FD30" s="11"/>
      <c r="FE30" s="10"/>
      <c r="FF30" s="11"/>
      <c r="FG30" s="10"/>
      <c r="FH30" s="7"/>
      <c r="FI30" s="11"/>
      <c r="FJ30" s="10"/>
      <c r="FK30" s="11"/>
      <c r="FL30" s="10"/>
      <c r="FM30" s="11"/>
      <c r="FN30" s="10"/>
      <c r="FO30" s="11"/>
      <c r="FP30" s="10"/>
      <c r="FQ30" s="11"/>
      <c r="FR30" s="10"/>
      <c r="FS30" s="11"/>
      <c r="FT30" s="10"/>
      <c r="FU30" s="11"/>
      <c r="FV30" s="10"/>
      <c r="FW30" s="11"/>
      <c r="FX30" s="10"/>
      <c r="FY30" s="7"/>
      <c r="FZ30" s="7">
        <f t="shared" si="21"/>
        <v>0</v>
      </c>
      <c r="GA30" s="11"/>
      <c r="GB30" s="10"/>
      <c r="GC30" s="11"/>
      <c r="GD30" s="10"/>
      <c r="GE30" s="7"/>
      <c r="GF30" s="11"/>
      <c r="GG30" s="10"/>
      <c r="GH30" s="11"/>
      <c r="GI30" s="10"/>
      <c r="GJ30" s="11"/>
      <c r="GK30" s="10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7"/>
      <c r="GW30" s="7">
        <f t="shared" si="22"/>
        <v>0</v>
      </c>
    </row>
    <row r="31" spans="1:205" ht="12.75">
      <c r="A31" s="6">
        <v>13</v>
      </c>
      <c r="B31" s="6">
        <v>1</v>
      </c>
      <c r="C31" s="6"/>
      <c r="D31" s="6"/>
      <c r="E31" s="3" t="s">
        <v>89</v>
      </c>
      <c r="F31" s="6">
        <f>$B$31*COUNTIF(V31:GU31,"e")</f>
        <v>0</v>
      </c>
      <c r="G31" s="6">
        <f>$B$31*COUNTIF(V31:GU31,"z")</f>
        <v>2</v>
      </c>
      <c r="H31" s="6">
        <f t="shared" si="2"/>
        <v>25</v>
      </c>
      <c r="I31" s="6">
        <f t="shared" si="3"/>
        <v>15</v>
      </c>
      <c r="J31" s="6">
        <f t="shared" si="4"/>
        <v>10</v>
      </c>
      <c r="K31" s="6">
        <f t="shared" si="5"/>
        <v>0</v>
      </c>
      <c r="L31" s="6">
        <f t="shared" si="6"/>
        <v>0</v>
      </c>
      <c r="M31" s="6">
        <f t="shared" si="7"/>
        <v>0</v>
      </c>
      <c r="N31" s="6">
        <f t="shared" si="8"/>
        <v>0</v>
      </c>
      <c r="O31" s="6">
        <f t="shared" si="9"/>
        <v>0</v>
      </c>
      <c r="P31" s="6">
        <f t="shared" si="10"/>
        <v>0</v>
      </c>
      <c r="Q31" s="6">
        <f t="shared" si="11"/>
        <v>0</v>
      </c>
      <c r="R31" s="6">
        <f t="shared" si="12"/>
        <v>0</v>
      </c>
      <c r="S31" s="7">
        <f t="shared" si="13"/>
        <v>2</v>
      </c>
      <c r="T31" s="7">
        <f t="shared" si="14"/>
        <v>0</v>
      </c>
      <c r="U31" s="7">
        <f>$B$31*1.2</f>
        <v>1.2</v>
      </c>
      <c r="V31" s="11"/>
      <c r="W31" s="10"/>
      <c r="X31" s="11"/>
      <c r="Y31" s="10"/>
      <c r="Z31" s="7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7"/>
      <c r="AR31" s="7">
        <f t="shared" si="15"/>
        <v>0</v>
      </c>
      <c r="AS31" s="11"/>
      <c r="AT31" s="10"/>
      <c r="AU31" s="11"/>
      <c r="AV31" s="10"/>
      <c r="AW31" s="7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7"/>
      <c r="BO31" s="7">
        <f t="shared" si="16"/>
        <v>0</v>
      </c>
      <c r="BP31" s="11"/>
      <c r="BQ31" s="10"/>
      <c r="BR31" s="11"/>
      <c r="BS31" s="10"/>
      <c r="BT31" s="7"/>
      <c r="BU31" s="11"/>
      <c r="BV31" s="10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11"/>
      <c r="CH31" s="10"/>
      <c r="CI31" s="11"/>
      <c r="CJ31" s="10"/>
      <c r="CK31" s="7"/>
      <c r="CL31" s="7">
        <f t="shared" si="17"/>
        <v>0</v>
      </c>
      <c r="CM31" s="11"/>
      <c r="CN31" s="10"/>
      <c r="CO31" s="11"/>
      <c r="CP31" s="10"/>
      <c r="CQ31" s="7"/>
      <c r="CR31" s="11"/>
      <c r="CS31" s="10"/>
      <c r="CT31" s="11"/>
      <c r="CU31" s="10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7"/>
      <c r="DI31" s="7">
        <f t="shared" si="18"/>
        <v>0</v>
      </c>
      <c r="DJ31" s="11"/>
      <c r="DK31" s="10"/>
      <c r="DL31" s="11"/>
      <c r="DM31" s="10"/>
      <c r="DN31" s="7"/>
      <c r="DO31" s="11"/>
      <c r="DP31" s="10"/>
      <c r="DQ31" s="11"/>
      <c r="DR31" s="10"/>
      <c r="DS31" s="11"/>
      <c r="DT31" s="10"/>
      <c r="DU31" s="11"/>
      <c r="DV31" s="10"/>
      <c r="DW31" s="11"/>
      <c r="DX31" s="10"/>
      <c r="DY31" s="11"/>
      <c r="DZ31" s="10"/>
      <c r="EA31" s="11"/>
      <c r="EB31" s="10"/>
      <c r="EC31" s="11"/>
      <c r="ED31" s="10"/>
      <c r="EE31" s="7"/>
      <c r="EF31" s="7">
        <f t="shared" si="19"/>
        <v>0</v>
      </c>
      <c r="EG31" s="11"/>
      <c r="EH31" s="10"/>
      <c r="EI31" s="11"/>
      <c r="EJ31" s="10"/>
      <c r="EK31" s="7"/>
      <c r="EL31" s="11"/>
      <c r="EM31" s="10"/>
      <c r="EN31" s="11"/>
      <c r="EO31" s="10"/>
      <c r="EP31" s="11"/>
      <c r="EQ31" s="10"/>
      <c r="ER31" s="11"/>
      <c r="ES31" s="10"/>
      <c r="ET31" s="11"/>
      <c r="EU31" s="10"/>
      <c r="EV31" s="11"/>
      <c r="EW31" s="10"/>
      <c r="EX31" s="11"/>
      <c r="EY31" s="10"/>
      <c r="EZ31" s="11"/>
      <c r="FA31" s="10"/>
      <c r="FB31" s="7"/>
      <c r="FC31" s="7">
        <f t="shared" si="20"/>
        <v>0</v>
      </c>
      <c r="FD31" s="11">
        <f>$B$31*15</f>
        <v>15</v>
      </c>
      <c r="FE31" s="10" t="s">
        <v>62</v>
      </c>
      <c r="FF31" s="11">
        <f>$B$31*10</f>
        <v>10</v>
      </c>
      <c r="FG31" s="10" t="s">
        <v>62</v>
      </c>
      <c r="FH31" s="7">
        <f>$B$31*2</f>
        <v>2</v>
      </c>
      <c r="FI31" s="11"/>
      <c r="FJ31" s="10"/>
      <c r="FK31" s="11"/>
      <c r="FL31" s="10"/>
      <c r="FM31" s="11"/>
      <c r="FN31" s="10"/>
      <c r="FO31" s="11"/>
      <c r="FP31" s="10"/>
      <c r="FQ31" s="11"/>
      <c r="FR31" s="10"/>
      <c r="FS31" s="11"/>
      <c r="FT31" s="10"/>
      <c r="FU31" s="11"/>
      <c r="FV31" s="10"/>
      <c r="FW31" s="11"/>
      <c r="FX31" s="10"/>
      <c r="FY31" s="7"/>
      <c r="FZ31" s="7">
        <f t="shared" si="21"/>
        <v>2</v>
      </c>
      <c r="GA31" s="11"/>
      <c r="GB31" s="10"/>
      <c r="GC31" s="11"/>
      <c r="GD31" s="10"/>
      <c r="GE31" s="7"/>
      <c r="GF31" s="11"/>
      <c r="GG31" s="10"/>
      <c r="GH31" s="11"/>
      <c r="GI31" s="10"/>
      <c r="GJ31" s="11"/>
      <c r="GK31" s="10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7"/>
      <c r="GW31" s="7">
        <f t="shared" si="22"/>
        <v>0</v>
      </c>
    </row>
    <row r="32" spans="1:205" ht="12.75">
      <c r="A32" s="6">
        <v>14</v>
      </c>
      <c r="B32" s="6">
        <v>1</v>
      </c>
      <c r="C32" s="6"/>
      <c r="D32" s="6"/>
      <c r="E32" s="3" t="s">
        <v>90</v>
      </c>
      <c r="F32" s="6">
        <f>$B$32*COUNTIF(V32:GU32,"e")</f>
        <v>0</v>
      </c>
      <c r="G32" s="6">
        <f>$B$32*COUNTIF(V32:GU32,"z")</f>
        <v>2</v>
      </c>
      <c r="H32" s="6">
        <f t="shared" si="2"/>
        <v>30</v>
      </c>
      <c r="I32" s="6">
        <f t="shared" si="3"/>
        <v>15</v>
      </c>
      <c r="J32" s="6">
        <f t="shared" si="4"/>
        <v>15</v>
      </c>
      <c r="K32" s="6">
        <f t="shared" si="5"/>
        <v>0</v>
      </c>
      <c r="L32" s="6">
        <f t="shared" si="6"/>
        <v>0</v>
      </c>
      <c r="M32" s="6">
        <f t="shared" si="7"/>
        <v>0</v>
      </c>
      <c r="N32" s="6">
        <f t="shared" si="8"/>
        <v>0</v>
      </c>
      <c r="O32" s="6">
        <f t="shared" si="9"/>
        <v>0</v>
      </c>
      <c r="P32" s="6">
        <f t="shared" si="10"/>
        <v>0</v>
      </c>
      <c r="Q32" s="6">
        <f t="shared" si="11"/>
        <v>0</v>
      </c>
      <c r="R32" s="6">
        <f t="shared" si="12"/>
        <v>0</v>
      </c>
      <c r="S32" s="7">
        <f t="shared" si="13"/>
        <v>2</v>
      </c>
      <c r="T32" s="7">
        <f t="shared" si="14"/>
        <v>0</v>
      </c>
      <c r="U32" s="7">
        <f>$B$32*1.4</f>
        <v>1.4</v>
      </c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7"/>
      <c r="AR32" s="7">
        <f t="shared" si="15"/>
        <v>0</v>
      </c>
      <c r="AS32" s="11"/>
      <c r="AT32" s="10"/>
      <c r="AU32" s="11"/>
      <c r="AV32" s="10"/>
      <c r="AW32" s="7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/>
      <c r="BO32" s="7">
        <f t="shared" si="16"/>
        <v>0</v>
      </c>
      <c r="BP32" s="11"/>
      <c r="BQ32" s="10"/>
      <c r="BR32" s="11"/>
      <c r="BS32" s="10"/>
      <c r="BT32" s="7"/>
      <c r="BU32" s="11"/>
      <c r="BV32" s="10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si="17"/>
        <v>0</v>
      </c>
      <c r="CM32" s="11"/>
      <c r="CN32" s="10"/>
      <c r="CO32" s="11"/>
      <c r="CP32" s="10"/>
      <c r="CQ32" s="7"/>
      <c r="CR32" s="11"/>
      <c r="CS32" s="10"/>
      <c r="CT32" s="11"/>
      <c r="CU32" s="10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si="18"/>
        <v>0</v>
      </c>
      <c r="DJ32" s="11"/>
      <c r="DK32" s="10"/>
      <c r="DL32" s="11"/>
      <c r="DM32" s="10"/>
      <c r="DN32" s="7"/>
      <c r="DO32" s="11"/>
      <c r="DP32" s="10"/>
      <c r="DQ32" s="11"/>
      <c r="DR32" s="10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si="19"/>
        <v>0</v>
      </c>
      <c r="EG32" s="11"/>
      <c r="EH32" s="10"/>
      <c r="EI32" s="11"/>
      <c r="EJ32" s="10"/>
      <c r="EK32" s="7"/>
      <c r="EL32" s="11"/>
      <c r="EM32" s="10"/>
      <c r="EN32" s="11"/>
      <c r="EO32" s="10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si="20"/>
        <v>0</v>
      </c>
      <c r="FD32" s="11">
        <f>$B$32*15</f>
        <v>15</v>
      </c>
      <c r="FE32" s="10" t="s">
        <v>62</v>
      </c>
      <c r="FF32" s="11">
        <f>$B$32*15</f>
        <v>15</v>
      </c>
      <c r="FG32" s="10" t="s">
        <v>62</v>
      </c>
      <c r="FH32" s="7">
        <f>$B$32*2</f>
        <v>2</v>
      </c>
      <c r="FI32" s="11"/>
      <c r="FJ32" s="10"/>
      <c r="FK32" s="11"/>
      <c r="FL32" s="10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si="21"/>
        <v>2</v>
      </c>
      <c r="GA32" s="11"/>
      <c r="GB32" s="10"/>
      <c r="GC32" s="11"/>
      <c r="GD32" s="10"/>
      <c r="GE32" s="7"/>
      <c r="GF32" s="11"/>
      <c r="GG32" s="10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si="22"/>
        <v>0</v>
      </c>
    </row>
    <row r="33" spans="1:205" ht="12.75">
      <c r="A33" s="6">
        <v>15</v>
      </c>
      <c r="B33" s="6">
        <v>1</v>
      </c>
      <c r="C33" s="6"/>
      <c r="D33" s="6"/>
      <c r="E33" s="3" t="s">
        <v>91</v>
      </c>
      <c r="F33" s="6">
        <f>$B$33*COUNTIF(V33:GU33,"e")</f>
        <v>0</v>
      </c>
      <c r="G33" s="6">
        <f>$B$33*COUNTIF(V33:GU33,"z")</f>
        <v>1</v>
      </c>
      <c r="H33" s="6">
        <f t="shared" si="2"/>
        <v>15</v>
      </c>
      <c r="I33" s="6">
        <f t="shared" si="3"/>
        <v>0</v>
      </c>
      <c r="J33" s="6">
        <f t="shared" si="4"/>
        <v>15</v>
      </c>
      <c r="K33" s="6">
        <f t="shared" si="5"/>
        <v>0</v>
      </c>
      <c r="L33" s="6">
        <f t="shared" si="6"/>
        <v>0</v>
      </c>
      <c r="M33" s="6">
        <f t="shared" si="7"/>
        <v>0</v>
      </c>
      <c r="N33" s="6">
        <f t="shared" si="8"/>
        <v>0</v>
      </c>
      <c r="O33" s="6">
        <f t="shared" si="9"/>
        <v>0</v>
      </c>
      <c r="P33" s="6">
        <f t="shared" si="10"/>
        <v>0</v>
      </c>
      <c r="Q33" s="6">
        <f t="shared" si="11"/>
        <v>0</v>
      </c>
      <c r="R33" s="6">
        <f t="shared" si="12"/>
        <v>0</v>
      </c>
      <c r="S33" s="7">
        <f t="shared" si="13"/>
        <v>1</v>
      </c>
      <c r="T33" s="7">
        <f t="shared" si="14"/>
        <v>0</v>
      </c>
      <c r="U33" s="7">
        <f>$B$33*0.7</f>
        <v>0.7</v>
      </c>
      <c r="V33" s="11"/>
      <c r="W33" s="10"/>
      <c r="X33" s="11"/>
      <c r="Y33" s="10"/>
      <c r="Z33" s="7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7"/>
      <c r="AR33" s="7">
        <f t="shared" si="15"/>
        <v>0</v>
      </c>
      <c r="AS33" s="11"/>
      <c r="AT33" s="10"/>
      <c r="AU33" s="11"/>
      <c r="AV33" s="10"/>
      <c r="AW33" s="7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t="shared" si="16"/>
        <v>0</v>
      </c>
      <c r="BP33" s="11"/>
      <c r="BQ33" s="10"/>
      <c r="BR33" s="11"/>
      <c r="BS33" s="10"/>
      <c r="BT33" s="7"/>
      <c r="BU33" s="11"/>
      <c r="BV33" s="10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17"/>
        <v>0</v>
      </c>
      <c r="CM33" s="11"/>
      <c r="CN33" s="10"/>
      <c r="CO33" s="11"/>
      <c r="CP33" s="10"/>
      <c r="CQ33" s="7"/>
      <c r="CR33" s="11"/>
      <c r="CS33" s="10"/>
      <c r="CT33" s="11"/>
      <c r="CU33" s="10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18"/>
        <v>0</v>
      </c>
      <c r="DJ33" s="11"/>
      <c r="DK33" s="10"/>
      <c r="DL33" s="11"/>
      <c r="DM33" s="10"/>
      <c r="DN33" s="7"/>
      <c r="DO33" s="11"/>
      <c r="DP33" s="10"/>
      <c r="DQ33" s="11"/>
      <c r="DR33" s="10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19"/>
        <v>0</v>
      </c>
      <c r="EG33" s="11"/>
      <c r="EH33" s="10"/>
      <c r="EI33" s="11"/>
      <c r="EJ33" s="10"/>
      <c r="EK33" s="7"/>
      <c r="EL33" s="11"/>
      <c r="EM33" s="10"/>
      <c r="EN33" s="11"/>
      <c r="EO33" s="10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20"/>
        <v>0</v>
      </c>
      <c r="FD33" s="11"/>
      <c r="FE33" s="10"/>
      <c r="FF33" s="11">
        <f>$B$33*15</f>
        <v>15</v>
      </c>
      <c r="FG33" s="10" t="s">
        <v>62</v>
      </c>
      <c r="FH33" s="7">
        <f>$B$33*1</f>
        <v>1</v>
      </c>
      <c r="FI33" s="11"/>
      <c r="FJ33" s="10"/>
      <c r="FK33" s="11"/>
      <c r="FL33" s="10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21"/>
        <v>1</v>
      </c>
      <c r="GA33" s="11"/>
      <c r="GB33" s="10"/>
      <c r="GC33" s="11"/>
      <c r="GD33" s="10"/>
      <c r="GE33" s="7"/>
      <c r="GF33" s="11"/>
      <c r="GG33" s="10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22"/>
        <v>0</v>
      </c>
    </row>
    <row r="34" spans="1:205" ht="12.75">
      <c r="A34" s="6"/>
      <c r="B34" s="6"/>
      <c r="C34" s="6"/>
      <c r="D34" s="6" t="s">
        <v>92</v>
      </c>
      <c r="E34" s="3" t="s">
        <v>93</v>
      </c>
      <c r="F34" s="6">
        <f>COUNTIF(V34:GU34,"e")</f>
        <v>0</v>
      </c>
      <c r="G34" s="6">
        <f>COUNTIF(V34:GU34,"z")</f>
        <v>1</v>
      </c>
      <c r="H34" s="6">
        <f t="shared" si="2"/>
        <v>5</v>
      </c>
      <c r="I34" s="6">
        <f t="shared" si="3"/>
        <v>5</v>
      </c>
      <c r="J34" s="6">
        <f t="shared" si="4"/>
        <v>0</v>
      </c>
      <c r="K34" s="6">
        <f t="shared" si="5"/>
        <v>0</v>
      </c>
      <c r="L34" s="6">
        <f t="shared" si="6"/>
        <v>0</v>
      </c>
      <c r="M34" s="6">
        <f t="shared" si="7"/>
        <v>0</v>
      </c>
      <c r="N34" s="6">
        <f t="shared" si="8"/>
        <v>0</v>
      </c>
      <c r="O34" s="6">
        <f t="shared" si="9"/>
        <v>0</v>
      </c>
      <c r="P34" s="6">
        <f t="shared" si="10"/>
        <v>0</v>
      </c>
      <c r="Q34" s="6">
        <f t="shared" si="11"/>
        <v>0</v>
      </c>
      <c r="R34" s="6">
        <f t="shared" si="12"/>
        <v>0</v>
      </c>
      <c r="S34" s="7">
        <f t="shared" si="13"/>
        <v>0</v>
      </c>
      <c r="T34" s="7">
        <f t="shared" si="14"/>
        <v>0</v>
      </c>
      <c r="U34" s="7">
        <v>0</v>
      </c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/>
      <c r="AR34" s="7">
        <f t="shared" si="15"/>
        <v>0</v>
      </c>
      <c r="AS34" s="11"/>
      <c r="AT34" s="10"/>
      <c r="AU34" s="11"/>
      <c r="AV34" s="10"/>
      <c r="AW34" s="7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7"/>
      <c r="BO34" s="7">
        <f t="shared" si="16"/>
        <v>0</v>
      </c>
      <c r="BP34" s="11"/>
      <c r="BQ34" s="10"/>
      <c r="BR34" s="11"/>
      <c r="BS34" s="10"/>
      <c r="BT34" s="7"/>
      <c r="BU34" s="11"/>
      <c r="BV34" s="10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17"/>
        <v>0</v>
      </c>
      <c r="CM34" s="11"/>
      <c r="CN34" s="10"/>
      <c r="CO34" s="11"/>
      <c r="CP34" s="10"/>
      <c r="CQ34" s="7"/>
      <c r="CR34" s="11"/>
      <c r="CS34" s="10"/>
      <c r="CT34" s="11"/>
      <c r="CU34" s="10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18"/>
        <v>0</v>
      </c>
      <c r="DJ34" s="11"/>
      <c r="DK34" s="10"/>
      <c r="DL34" s="11"/>
      <c r="DM34" s="10"/>
      <c r="DN34" s="7"/>
      <c r="DO34" s="11"/>
      <c r="DP34" s="10"/>
      <c r="DQ34" s="11"/>
      <c r="DR34" s="10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19"/>
        <v>0</v>
      </c>
      <c r="EG34" s="11"/>
      <c r="EH34" s="10"/>
      <c r="EI34" s="11"/>
      <c r="EJ34" s="10"/>
      <c r="EK34" s="7"/>
      <c r="EL34" s="11"/>
      <c r="EM34" s="10"/>
      <c r="EN34" s="11"/>
      <c r="EO34" s="10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20"/>
        <v>0</v>
      </c>
      <c r="FD34" s="11">
        <v>5</v>
      </c>
      <c r="FE34" s="10" t="s">
        <v>62</v>
      </c>
      <c r="FF34" s="11"/>
      <c r="FG34" s="10"/>
      <c r="FH34" s="7">
        <v>0</v>
      </c>
      <c r="FI34" s="11"/>
      <c r="FJ34" s="10"/>
      <c r="FK34" s="11"/>
      <c r="FL34" s="10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21"/>
        <v>0</v>
      </c>
      <c r="GA34" s="11"/>
      <c r="GB34" s="10"/>
      <c r="GC34" s="11"/>
      <c r="GD34" s="10"/>
      <c r="GE34" s="7"/>
      <c r="GF34" s="11"/>
      <c r="GG34" s="10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22"/>
        <v>0</v>
      </c>
    </row>
    <row r="35" spans="1:205" ht="15.75" customHeight="1">
      <c r="A35" s="6"/>
      <c r="B35" s="6"/>
      <c r="C35" s="6"/>
      <c r="D35" s="6"/>
      <c r="E35" s="6" t="s">
        <v>94</v>
      </c>
      <c r="F35" s="6">
        <f aca="true" t="shared" si="23" ref="F35:AK35">SUM(F17:F34)</f>
        <v>2</v>
      </c>
      <c r="G35" s="6">
        <f t="shared" si="23"/>
        <v>29</v>
      </c>
      <c r="H35" s="6">
        <f t="shared" si="23"/>
        <v>705</v>
      </c>
      <c r="I35" s="6">
        <f t="shared" si="23"/>
        <v>230</v>
      </c>
      <c r="J35" s="6">
        <f t="shared" si="23"/>
        <v>180</v>
      </c>
      <c r="K35" s="6">
        <f t="shared" si="23"/>
        <v>85</v>
      </c>
      <c r="L35" s="6">
        <f t="shared" si="23"/>
        <v>150</v>
      </c>
      <c r="M35" s="6">
        <f t="shared" si="23"/>
        <v>0</v>
      </c>
      <c r="N35" s="6">
        <f t="shared" si="23"/>
        <v>0</v>
      </c>
      <c r="O35" s="6">
        <f t="shared" si="23"/>
        <v>0</v>
      </c>
      <c r="P35" s="6">
        <f t="shared" si="23"/>
        <v>0</v>
      </c>
      <c r="Q35" s="6">
        <f t="shared" si="23"/>
        <v>0</v>
      </c>
      <c r="R35" s="6">
        <f t="shared" si="23"/>
        <v>60</v>
      </c>
      <c r="S35" s="7">
        <f t="shared" si="23"/>
        <v>46</v>
      </c>
      <c r="T35" s="7">
        <f t="shared" si="23"/>
        <v>16</v>
      </c>
      <c r="U35" s="7">
        <f t="shared" si="23"/>
        <v>28.6</v>
      </c>
      <c r="V35" s="11">
        <f t="shared" si="23"/>
        <v>75</v>
      </c>
      <c r="W35" s="10">
        <f t="shared" si="23"/>
        <v>0</v>
      </c>
      <c r="X35" s="11">
        <f t="shared" si="23"/>
        <v>65</v>
      </c>
      <c r="Y35" s="10">
        <f t="shared" si="23"/>
        <v>0</v>
      </c>
      <c r="Z35" s="7">
        <f t="shared" si="23"/>
        <v>12</v>
      </c>
      <c r="AA35" s="11">
        <f t="shared" si="23"/>
        <v>25</v>
      </c>
      <c r="AB35" s="10">
        <f t="shared" si="23"/>
        <v>0</v>
      </c>
      <c r="AC35" s="11">
        <f t="shared" si="23"/>
        <v>0</v>
      </c>
      <c r="AD35" s="10">
        <f t="shared" si="23"/>
        <v>0</v>
      </c>
      <c r="AE35" s="11">
        <f t="shared" si="23"/>
        <v>0</v>
      </c>
      <c r="AF35" s="10">
        <f t="shared" si="23"/>
        <v>0</v>
      </c>
      <c r="AG35" s="11">
        <f t="shared" si="23"/>
        <v>0</v>
      </c>
      <c r="AH35" s="10">
        <f t="shared" si="23"/>
        <v>0</v>
      </c>
      <c r="AI35" s="11">
        <f t="shared" si="23"/>
        <v>0</v>
      </c>
      <c r="AJ35" s="10">
        <f t="shared" si="23"/>
        <v>0</v>
      </c>
      <c r="AK35" s="11">
        <f t="shared" si="23"/>
        <v>0</v>
      </c>
      <c r="AL35" s="10">
        <f aca="true" t="shared" si="24" ref="AL35:BQ35">SUM(AL17:AL34)</f>
        <v>0</v>
      </c>
      <c r="AM35" s="11">
        <f t="shared" si="24"/>
        <v>0</v>
      </c>
      <c r="AN35" s="10">
        <f t="shared" si="24"/>
        <v>0</v>
      </c>
      <c r="AO35" s="11">
        <f t="shared" si="24"/>
        <v>0</v>
      </c>
      <c r="AP35" s="10">
        <f t="shared" si="24"/>
        <v>0</v>
      </c>
      <c r="AQ35" s="7">
        <f t="shared" si="24"/>
        <v>3</v>
      </c>
      <c r="AR35" s="7">
        <f t="shared" si="24"/>
        <v>15</v>
      </c>
      <c r="AS35" s="11">
        <f t="shared" si="24"/>
        <v>105</v>
      </c>
      <c r="AT35" s="10">
        <f t="shared" si="24"/>
        <v>0</v>
      </c>
      <c r="AU35" s="11">
        <f t="shared" si="24"/>
        <v>60</v>
      </c>
      <c r="AV35" s="10">
        <f t="shared" si="24"/>
        <v>0</v>
      </c>
      <c r="AW35" s="7">
        <f t="shared" si="24"/>
        <v>11</v>
      </c>
      <c r="AX35" s="11">
        <f t="shared" si="24"/>
        <v>45</v>
      </c>
      <c r="AY35" s="10">
        <f t="shared" si="24"/>
        <v>0</v>
      </c>
      <c r="AZ35" s="11">
        <f t="shared" si="24"/>
        <v>0</v>
      </c>
      <c r="BA35" s="10">
        <f t="shared" si="24"/>
        <v>0</v>
      </c>
      <c r="BB35" s="11">
        <f t="shared" si="24"/>
        <v>0</v>
      </c>
      <c r="BC35" s="10">
        <f t="shared" si="24"/>
        <v>0</v>
      </c>
      <c r="BD35" s="11">
        <f t="shared" si="24"/>
        <v>0</v>
      </c>
      <c r="BE35" s="10">
        <f t="shared" si="24"/>
        <v>0</v>
      </c>
      <c r="BF35" s="11">
        <f t="shared" si="24"/>
        <v>0</v>
      </c>
      <c r="BG35" s="10">
        <f t="shared" si="24"/>
        <v>0</v>
      </c>
      <c r="BH35" s="11">
        <f t="shared" si="24"/>
        <v>0</v>
      </c>
      <c r="BI35" s="10">
        <f t="shared" si="24"/>
        <v>0</v>
      </c>
      <c r="BJ35" s="11">
        <f t="shared" si="24"/>
        <v>0</v>
      </c>
      <c r="BK35" s="10">
        <f t="shared" si="24"/>
        <v>0</v>
      </c>
      <c r="BL35" s="11">
        <f t="shared" si="24"/>
        <v>0</v>
      </c>
      <c r="BM35" s="10">
        <f t="shared" si="24"/>
        <v>0</v>
      </c>
      <c r="BN35" s="7">
        <f t="shared" si="24"/>
        <v>3</v>
      </c>
      <c r="BO35" s="7">
        <f t="shared" si="24"/>
        <v>14</v>
      </c>
      <c r="BP35" s="11">
        <f t="shared" si="24"/>
        <v>15</v>
      </c>
      <c r="BQ35" s="10">
        <f t="shared" si="24"/>
        <v>0</v>
      </c>
      <c r="BR35" s="11">
        <f aca="true" t="shared" si="25" ref="BR35:CW35">SUM(BR17:BR34)</f>
        <v>15</v>
      </c>
      <c r="BS35" s="10">
        <f t="shared" si="25"/>
        <v>0</v>
      </c>
      <c r="BT35" s="7">
        <f t="shared" si="25"/>
        <v>2</v>
      </c>
      <c r="BU35" s="11">
        <f t="shared" si="25"/>
        <v>15</v>
      </c>
      <c r="BV35" s="10">
        <f t="shared" si="25"/>
        <v>0</v>
      </c>
      <c r="BW35" s="11">
        <f t="shared" si="25"/>
        <v>0</v>
      </c>
      <c r="BX35" s="10">
        <f t="shared" si="25"/>
        <v>0</v>
      </c>
      <c r="BY35" s="11">
        <f t="shared" si="25"/>
        <v>0</v>
      </c>
      <c r="BZ35" s="10">
        <f t="shared" si="25"/>
        <v>0</v>
      </c>
      <c r="CA35" s="11">
        <f t="shared" si="25"/>
        <v>0</v>
      </c>
      <c r="CB35" s="10">
        <f t="shared" si="25"/>
        <v>0</v>
      </c>
      <c r="CC35" s="11">
        <f t="shared" si="25"/>
        <v>0</v>
      </c>
      <c r="CD35" s="10">
        <f t="shared" si="25"/>
        <v>0</v>
      </c>
      <c r="CE35" s="11">
        <f t="shared" si="25"/>
        <v>0</v>
      </c>
      <c r="CF35" s="10">
        <f t="shared" si="25"/>
        <v>0</v>
      </c>
      <c r="CG35" s="11">
        <f t="shared" si="25"/>
        <v>0</v>
      </c>
      <c r="CH35" s="10">
        <f t="shared" si="25"/>
        <v>0</v>
      </c>
      <c r="CI35" s="11">
        <f t="shared" si="25"/>
        <v>30</v>
      </c>
      <c r="CJ35" s="10">
        <f t="shared" si="25"/>
        <v>0</v>
      </c>
      <c r="CK35" s="7">
        <f t="shared" si="25"/>
        <v>1</v>
      </c>
      <c r="CL35" s="7">
        <f t="shared" si="25"/>
        <v>3</v>
      </c>
      <c r="CM35" s="11">
        <f t="shared" si="25"/>
        <v>0</v>
      </c>
      <c r="CN35" s="10">
        <f t="shared" si="25"/>
        <v>0</v>
      </c>
      <c r="CO35" s="11">
        <f t="shared" si="25"/>
        <v>0</v>
      </c>
      <c r="CP35" s="10">
        <f t="shared" si="25"/>
        <v>0</v>
      </c>
      <c r="CQ35" s="7">
        <f t="shared" si="25"/>
        <v>0</v>
      </c>
      <c r="CR35" s="11">
        <f t="shared" si="25"/>
        <v>0</v>
      </c>
      <c r="CS35" s="10">
        <f t="shared" si="25"/>
        <v>0</v>
      </c>
      <c r="CT35" s="11">
        <f t="shared" si="25"/>
        <v>30</v>
      </c>
      <c r="CU35" s="10">
        <f t="shared" si="25"/>
        <v>0</v>
      </c>
      <c r="CV35" s="11">
        <f t="shared" si="25"/>
        <v>0</v>
      </c>
      <c r="CW35" s="10">
        <f t="shared" si="25"/>
        <v>0</v>
      </c>
      <c r="CX35" s="11">
        <f aca="true" t="shared" si="26" ref="CX35:EC35">SUM(CX17:CX34)</f>
        <v>0</v>
      </c>
      <c r="CY35" s="10">
        <f t="shared" si="26"/>
        <v>0</v>
      </c>
      <c r="CZ35" s="11">
        <f t="shared" si="26"/>
        <v>0</v>
      </c>
      <c r="DA35" s="10">
        <f t="shared" si="26"/>
        <v>0</v>
      </c>
      <c r="DB35" s="11">
        <f t="shared" si="26"/>
        <v>0</v>
      </c>
      <c r="DC35" s="10">
        <f t="shared" si="26"/>
        <v>0</v>
      </c>
      <c r="DD35" s="11">
        <f t="shared" si="26"/>
        <v>0</v>
      </c>
      <c r="DE35" s="10">
        <f t="shared" si="26"/>
        <v>0</v>
      </c>
      <c r="DF35" s="11">
        <f t="shared" si="26"/>
        <v>30</v>
      </c>
      <c r="DG35" s="10">
        <f t="shared" si="26"/>
        <v>0</v>
      </c>
      <c r="DH35" s="7">
        <f t="shared" si="26"/>
        <v>2</v>
      </c>
      <c r="DI35" s="7">
        <f t="shared" si="26"/>
        <v>2</v>
      </c>
      <c r="DJ35" s="11">
        <f t="shared" si="26"/>
        <v>0</v>
      </c>
      <c r="DK35" s="10">
        <f t="shared" si="26"/>
        <v>0</v>
      </c>
      <c r="DL35" s="11">
        <f t="shared" si="26"/>
        <v>0</v>
      </c>
      <c r="DM35" s="10">
        <f t="shared" si="26"/>
        <v>0</v>
      </c>
      <c r="DN35" s="7">
        <f t="shared" si="26"/>
        <v>0</v>
      </c>
      <c r="DO35" s="11">
        <f t="shared" si="26"/>
        <v>0</v>
      </c>
      <c r="DP35" s="10">
        <f t="shared" si="26"/>
        <v>0</v>
      </c>
      <c r="DQ35" s="11">
        <f t="shared" si="26"/>
        <v>60</v>
      </c>
      <c r="DR35" s="10">
        <f t="shared" si="26"/>
        <v>0</v>
      </c>
      <c r="DS35" s="11">
        <f t="shared" si="26"/>
        <v>0</v>
      </c>
      <c r="DT35" s="10">
        <f t="shared" si="26"/>
        <v>0</v>
      </c>
      <c r="DU35" s="11">
        <f t="shared" si="26"/>
        <v>0</v>
      </c>
      <c r="DV35" s="10">
        <f t="shared" si="26"/>
        <v>0</v>
      </c>
      <c r="DW35" s="11">
        <f t="shared" si="26"/>
        <v>0</v>
      </c>
      <c r="DX35" s="10">
        <f t="shared" si="26"/>
        <v>0</v>
      </c>
      <c r="DY35" s="11">
        <f t="shared" si="26"/>
        <v>0</v>
      </c>
      <c r="DZ35" s="10">
        <f t="shared" si="26"/>
        <v>0</v>
      </c>
      <c r="EA35" s="11">
        <f t="shared" si="26"/>
        <v>0</v>
      </c>
      <c r="EB35" s="10">
        <f t="shared" si="26"/>
        <v>0</v>
      </c>
      <c r="EC35" s="11">
        <f t="shared" si="26"/>
        <v>0</v>
      </c>
      <c r="ED35" s="10">
        <f aca="true" t="shared" si="27" ref="ED35:FI35">SUM(ED17:ED34)</f>
        <v>0</v>
      </c>
      <c r="EE35" s="7">
        <f t="shared" si="27"/>
        <v>3</v>
      </c>
      <c r="EF35" s="7">
        <f t="shared" si="27"/>
        <v>3</v>
      </c>
      <c r="EG35" s="11">
        <f t="shared" si="27"/>
        <v>0</v>
      </c>
      <c r="EH35" s="10">
        <f t="shared" si="27"/>
        <v>0</v>
      </c>
      <c r="EI35" s="11">
        <f t="shared" si="27"/>
        <v>0</v>
      </c>
      <c r="EJ35" s="10">
        <f t="shared" si="27"/>
        <v>0</v>
      </c>
      <c r="EK35" s="7">
        <f t="shared" si="27"/>
        <v>0</v>
      </c>
      <c r="EL35" s="11">
        <f t="shared" si="27"/>
        <v>0</v>
      </c>
      <c r="EM35" s="10">
        <f t="shared" si="27"/>
        <v>0</v>
      </c>
      <c r="EN35" s="11">
        <f t="shared" si="27"/>
        <v>60</v>
      </c>
      <c r="EO35" s="10">
        <f t="shared" si="27"/>
        <v>0</v>
      </c>
      <c r="EP35" s="11">
        <f t="shared" si="27"/>
        <v>0</v>
      </c>
      <c r="EQ35" s="10">
        <f t="shared" si="27"/>
        <v>0</v>
      </c>
      <c r="ER35" s="11">
        <f t="shared" si="27"/>
        <v>0</v>
      </c>
      <c r="ES35" s="10">
        <f t="shared" si="27"/>
        <v>0</v>
      </c>
      <c r="ET35" s="11">
        <f t="shared" si="27"/>
        <v>0</v>
      </c>
      <c r="EU35" s="10">
        <f t="shared" si="27"/>
        <v>0</v>
      </c>
      <c r="EV35" s="11">
        <f t="shared" si="27"/>
        <v>0</v>
      </c>
      <c r="EW35" s="10">
        <f t="shared" si="27"/>
        <v>0</v>
      </c>
      <c r="EX35" s="11">
        <f t="shared" si="27"/>
        <v>0</v>
      </c>
      <c r="EY35" s="10">
        <f t="shared" si="27"/>
        <v>0</v>
      </c>
      <c r="EZ35" s="11">
        <f t="shared" si="27"/>
        <v>0</v>
      </c>
      <c r="FA35" s="10">
        <f t="shared" si="27"/>
        <v>0</v>
      </c>
      <c r="FB35" s="7">
        <f t="shared" si="27"/>
        <v>4</v>
      </c>
      <c r="FC35" s="7">
        <f t="shared" si="27"/>
        <v>4</v>
      </c>
      <c r="FD35" s="11">
        <f t="shared" si="27"/>
        <v>35</v>
      </c>
      <c r="FE35" s="10">
        <f t="shared" si="27"/>
        <v>0</v>
      </c>
      <c r="FF35" s="11">
        <f t="shared" si="27"/>
        <v>40</v>
      </c>
      <c r="FG35" s="10">
        <f t="shared" si="27"/>
        <v>0</v>
      </c>
      <c r="FH35" s="7">
        <f t="shared" si="27"/>
        <v>5</v>
      </c>
      <c r="FI35" s="11">
        <f t="shared" si="27"/>
        <v>0</v>
      </c>
      <c r="FJ35" s="10">
        <f aca="true" t="shared" si="28" ref="FJ35:GO35">SUM(FJ17:FJ34)</f>
        <v>0</v>
      </c>
      <c r="FK35" s="11">
        <f t="shared" si="28"/>
        <v>0</v>
      </c>
      <c r="FL35" s="10">
        <f t="shared" si="28"/>
        <v>0</v>
      </c>
      <c r="FM35" s="11">
        <f t="shared" si="28"/>
        <v>0</v>
      </c>
      <c r="FN35" s="10">
        <f t="shared" si="28"/>
        <v>0</v>
      </c>
      <c r="FO35" s="11">
        <f t="shared" si="28"/>
        <v>0</v>
      </c>
      <c r="FP35" s="10">
        <f t="shared" si="28"/>
        <v>0</v>
      </c>
      <c r="FQ35" s="11">
        <f t="shared" si="28"/>
        <v>0</v>
      </c>
      <c r="FR35" s="10">
        <f t="shared" si="28"/>
        <v>0</v>
      </c>
      <c r="FS35" s="11">
        <f t="shared" si="28"/>
        <v>0</v>
      </c>
      <c r="FT35" s="10">
        <f t="shared" si="28"/>
        <v>0</v>
      </c>
      <c r="FU35" s="11">
        <f t="shared" si="28"/>
        <v>0</v>
      </c>
      <c r="FV35" s="10">
        <f t="shared" si="28"/>
        <v>0</v>
      </c>
      <c r="FW35" s="11">
        <f t="shared" si="28"/>
        <v>0</v>
      </c>
      <c r="FX35" s="10">
        <f t="shared" si="28"/>
        <v>0</v>
      </c>
      <c r="FY35" s="7">
        <f t="shared" si="28"/>
        <v>0</v>
      </c>
      <c r="FZ35" s="7">
        <f t="shared" si="28"/>
        <v>5</v>
      </c>
      <c r="GA35" s="11">
        <f t="shared" si="28"/>
        <v>0</v>
      </c>
      <c r="GB35" s="10">
        <f t="shared" si="28"/>
        <v>0</v>
      </c>
      <c r="GC35" s="11">
        <f t="shared" si="28"/>
        <v>0</v>
      </c>
      <c r="GD35" s="10">
        <f t="shared" si="28"/>
        <v>0</v>
      </c>
      <c r="GE35" s="7">
        <f t="shared" si="28"/>
        <v>0</v>
      </c>
      <c r="GF35" s="11">
        <f t="shared" si="28"/>
        <v>0</v>
      </c>
      <c r="GG35" s="10">
        <f t="shared" si="28"/>
        <v>0</v>
      </c>
      <c r="GH35" s="11">
        <f t="shared" si="28"/>
        <v>0</v>
      </c>
      <c r="GI35" s="10">
        <f t="shared" si="28"/>
        <v>0</v>
      </c>
      <c r="GJ35" s="11">
        <f t="shared" si="28"/>
        <v>0</v>
      </c>
      <c r="GK35" s="10">
        <f t="shared" si="28"/>
        <v>0</v>
      </c>
      <c r="GL35" s="11">
        <f t="shared" si="28"/>
        <v>0</v>
      </c>
      <c r="GM35" s="10">
        <f t="shared" si="28"/>
        <v>0</v>
      </c>
      <c r="GN35" s="11">
        <f t="shared" si="28"/>
        <v>0</v>
      </c>
      <c r="GO35" s="10">
        <f t="shared" si="28"/>
        <v>0</v>
      </c>
      <c r="GP35" s="11">
        <f aca="true" t="shared" si="29" ref="GP35:GW35">SUM(GP17:GP34)</f>
        <v>0</v>
      </c>
      <c r="GQ35" s="10">
        <f t="shared" si="29"/>
        <v>0</v>
      </c>
      <c r="GR35" s="11">
        <f t="shared" si="29"/>
        <v>0</v>
      </c>
      <c r="GS35" s="10">
        <f t="shared" si="29"/>
        <v>0</v>
      </c>
      <c r="GT35" s="11">
        <f t="shared" si="29"/>
        <v>0</v>
      </c>
      <c r="GU35" s="10">
        <f t="shared" si="29"/>
        <v>0</v>
      </c>
      <c r="GV35" s="7">
        <f t="shared" si="29"/>
        <v>0</v>
      </c>
      <c r="GW35" s="7">
        <f t="shared" si="29"/>
        <v>0</v>
      </c>
    </row>
    <row r="36" spans="1:205" ht="19.5" customHeight="1">
      <c r="A36" s="25" t="s">
        <v>95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5"/>
      <c r="GW36" s="26"/>
    </row>
    <row r="37" spans="1:205" ht="12.75">
      <c r="A37" s="6"/>
      <c r="B37" s="6"/>
      <c r="C37" s="6"/>
      <c r="D37" s="6" t="s">
        <v>96</v>
      </c>
      <c r="E37" s="3" t="s">
        <v>97</v>
      </c>
      <c r="F37" s="6">
        <f aca="true" t="shared" si="30" ref="F37:F49">COUNTIF(V37:GU37,"e")</f>
        <v>1</v>
      </c>
      <c r="G37" s="6">
        <f aca="true" t="shared" si="31" ref="G37:G49">COUNTIF(V37:GU37,"z")</f>
        <v>2</v>
      </c>
      <c r="H37" s="6">
        <f aca="true" t="shared" si="32" ref="H37:H62">SUM(I37:R37)</f>
        <v>60</v>
      </c>
      <c r="I37" s="6">
        <f aca="true" t="shared" si="33" ref="I37:I62">V37+AS37+BP37+CM37+DJ37+EG37+FD37+GA37</f>
        <v>30</v>
      </c>
      <c r="J37" s="6">
        <f aca="true" t="shared" si="34" ref="J37:J62">X37+AU37+BR37+CO37+DL37+EI37+FF37+GC37</f>
        <v>10</v>
      </c>
      <c r="K37" s="6">
        <f aca="true" t="shared" si="35" ref="K37:K62">AA37+AX37+BU37+CR37+DO37+EL37+FI37+GF37</f>
        <v>20</v>
      </c>
      <c r="L37" s="6">
        <f aca="true" t="shared" si="36" ref="L37:L62">AC37+AZ37+BW37+CT37+DQ37+EN37+FK37+GH37</f>
        <v>0</v>
      </c>
      <c r="M37" s="6">
        <f aca="true" t="shared" si="37" ref="M37:M62">AE37+BB37+BY37+CV37+DS37+EP37+FM37+GJ37</f>
        <v>0</v>
      </c>
      <c r="N37" s="6">
        <f aca="true" t="shared" si="38" ref="N37:N62">AG37+BD37+CA37+CX37+DU37+ER37+FO37+GL37</f>
        <v>0</v>
      </c>
      <c r="O37" s="6">
        <f aca="true" t="shared" si="39" ref="O37:O62">AI37+BF37+CC37+CZ37+DW37+ET37+FQ37+GN37</f>
        <v>0</v>
      </c>
      <c r="P37" s="6">
        <f aca="true" t="shared" si="40" ref="P37:P62">AK37+BH37+CE37+DB37+DY37+EV37+FS37+GP37</f>
        <v>0</v>
      </c>
      <c r="Q37" s="6">
        <f aca="true" t="shared" si="41" ref="Q37:Q62">AM37+BJ37+CG37+DD37+EA37+EX37+FU37+GR37</f>
        <v>0</v>
      </c>
      <c r="R37" s="6">
        <f aca="true" t="shared" si="42" ref="R37:R62">AO37+BL37+CI37+DF37+EC37+EZ37+FW37+GT37</f>
        <v>0</v>
      </c>
      <c r="S37" s="7">
        <f aca="true" t="shared" si="43" ref="S37:S62">AR37+BO37+CL37+DI37+EF37+FC37+FZ37+GW37</f>
        <v>6</v>
      </c>
      <c r="T37" s="7">
        <f aca="true" t="shared" si="44" ref="T37:T62">AQ37+BN37+CK37+DH37+EE37+FB37+FY37+GV37</f>
        <v>2</v>
      </c>
      <c r="U37" s="7">
        <v>2.8</v>
      </c>
      <c r="V37" s="11">
        <v>30</v>
      </c>
      <c r="W37" s="10" t="s">
        <v>73</v>
      </c>
      <c r="X37" s="11">
        <v>10</v>
      </c>
      <c r="Y37" s="10" t="s">
        <v>62</v>
      </c>
      <c r="Z37" s="7">
        <v>4</v>
      </c>
      <c r="AA37" s="11">
        <v>20</v>
      </c>
      <c r="AB37" s="10" t="s">
        <v>62</v>
      </c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>
        <v>2</v>
      </c>
      <c r="AR37" s="7">
        <f aca="true" t="shared" si="45" ref="AR37:AR62">Z37+AQ37</f>
        <v>6</v>
      </c>
      <c r="AS37" s="11"/>
      <c r="AT37" s="10"/>
      <c r="AU37" s="11"/>
      <c r="AV37" s="10"/>
      <c r="AW37" s="7"/>
      <c r="AX37" s="11"/>
      <c r="AY37" s="10"/>
      <c r="AZ37" s="11"/>
      <c r="BA37" s="10"/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7"/>
      <c r="BO37" s="7">
        <f aca="true" t="shared" si="46" ref="BO37:BO62">AW37+BN37</f>
        <v>0</v>
      </c>
      <c r="BP37" s="11"/>
      <c r="BQ37" s="10"/>
      <c r="BR37" s="11"/>
      <c r="BS37" s="10"/>
      <c r="BT37" s="7"/>
      <c r="BU37" s="11"/>
      <c r="BV37" s="10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aca="true" t="shared" si="47" ref="CL37:CL62">BT37+CK37</f>
        <v>0</v>
      </c>
      <c r="CM37" s="11"/>
      <c r="CN37" s="10"/>
      <c r="CO37" s="11"/>
      <c r="CP37" s="10"/>
      <c r="CQ37" s="7"/>
      <c r="CR37" s="11"/>
      <c r="CS37" s="10"/>
      <c r="CT37" s="11"/>
      <c r="CU37" s="10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aca="true" t="shared" si="48" ref="DI37:DI62">CQ37+DH37</f>
        <v>0</v>
      </c>
      <c r="DJ37" s="11"/>
      <c r="DK37" s="10"/>
      <c r="DL37" s="11"/>
      <c r="DM37" s="10"/>
      <c r="DN37" s="7"/>
      <c r="DO37" s="11"/>
      <c r="DP37" s="10"/>
      <c r="DQ37" s="11"/>
      <c r="DR37" s="10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/>
      <c r="EF37" s="7">
        <f aca="true" t="shared" si="49" ref="EF37:EF62">DN37+EE37</f>
        <v>0</v>
      </c>
      <c r="EG37" s="11"/>
      <c r="EH37" s="10"/>
      <c r="EI37" s="11"/>
      <c r="EJ37" s="10"/>
      <c r="EK37" s="7"/>
      <c r="EL37" s="11"/>
      <c r="EM37" s="10"/>
      <c r="EN37" s="11"/>
      <c r="EO37" s="10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aca="true" t="shared" si="50" ref="FC37:FC62">EK37+FB37</f>
        <v>0</v>
      </c>
      <c r="FD37" s="11"/>
      <c r="FE37" s="10"/>
      <c r="FF37" s="11"/>
      <c r="FG37" s="10"/>
      <c r="FH37" s="7"/>
      <c r="FI37" s="11"/>
      <c r="FJ37" s="10"/>
      <c r="FK37" s="11"/>
      <c r="FL37" s="10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aca="true" t="shared" si="51" ref="FZ37:FZ62">FH37+FY37</f>
        <v>0</v>
      </c>
      <c r="GA37" s="11"/>
      <c r="GB37" s="10"/>
      <c r="GC37" s="11"/>
      <c r="GD37" s="10"/>
      <c r="GE37" s="7"/>
      <c r="GF37" s="11"/>
      <c r="GG37" s="10"/>
      <c r="GH37" s="11"/>
      <c r="GI37" s="10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aca="true" t="shared" si="52" ref="GW37:GW62">GE37+GV37</f>
        <v>0</v>
      </c>
    </row>
    <row r="38" spans="1:205" ht="12.75">
      <c r="A38" s="6"/>
      <c r="B38" s="6"/>
      <c r="C38" s="6"/>
      <c r="D38" s="6" t="s">
        <v>98</v>
      </c>
      <c r="E38" s="3" t="s">
        <v>99</v>
      </c>
      <c r="F38" s="6">
        <f t="shared" si="30"/>
        <v>0</v>
      </c>
      <c r="G38" s="6">
        <f t="shared" si="31"/>
        <v>2</v>
      </c>
      <c r="H38" s="6">
        <f t="shared" si="32"/>
        <v>30</v>
      </c>
      <c r="I38" s="6">
        <f t="shared" si="33"/>
        <v>15</v>
      </c>
      <c r="J38" s="6">
        <f t="shared" si="34"/>
        <v>15</v>
      </c>
      <c r="K38" s="6">
        <f t="shared" si="35"/>
        <v>0</v>
      </c>
      <c r="L38" s="6">
        <f t="shared" si="36"/>
        <v>0</v>
      </c>
      <c r="M38" s="6">
        <f t="shared" si="37"/>
        <v>0</v>
      </c>
      <c r="N38" s="6">
        <f t="shared" si="38"/>
        <v>0</v>
      </c>
      <c r="O38" s="6">
        <f t="shared" si="39"/>
        <v>0</v>
      </c>
      <c r="P38" s="6">
        <f t="shared" si="40"/>
        <v>0</v>
      </c>
      <c r="Q38" s="6">
        <f t="shared" si="41"/>
        <v>0</v>
      </c>
      <c r="R38" s="6">
        <f t="shared" si="42"/>
        <v>0</v>
      </c>
      <c r="S38" s="7">
        <f t="shared" si="43"/>
        <v>3</v>
      </c>
      <c r="T38" s="7">
        <f t="shared" si="44"/>
        <v>0</v>
      </c>
      <c r="U38" s="7">
        <v>1.4</v>
      </c>
      <c r="V38" s="11">
        <v>15</v>
      </c>
      <c r="W38" s="10" t="s">
        <v>62</v>
      </c>
      <c r="X38" s="11">
        <v>15</v>
      </c>
      <c r="Y38" s="10" t="s">
        <v>62</v>
      </c>
      <c r="Z38" s="7">
        <v>3</v>
      </c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7"/>
      <c r="AR38" s="7">
        <f t="shared" si="45"/>
        <v>3</v>
      </c>
      <c r="AS38" s="11"/>
      <c r="AT38" s="10"/>
      <c r="AU38" s="11"/>
      <c r="AV38" s="10"/>
      <c r="AW38" s="7"/>
      <c r="AX38" s="11"/>
      <c r="AY38" s="10"/>
      <c r="AZ38" s="11"/>
      <c r="BA38" s="10"/>
      <c r="BB38" s="11"/>
      <c r="BC38" s="10"/>
      <c r="BD38" s="11"/>
      <c r="BE38" s="10"/>
      <c r="BF38" s="11"/>
      <c r="BG38" s="10"/>
      <c r="BH38" s="11"/>
      <c r="BI38" s="10"/>
      <c r="BJ38" s="11"/>
      <c r="BK38" s="10"/>
      <c r="BL38" s="11"/>
      <c r="BM38" s="10"/>
      <c r="BN38" s="7"/>
      <c r="BO38" s="7">
        <f t="shared" si="46"/>
        <v>0</v>
      </c>
      <c r="BP38" s="11"/>
      <c r="BQ38" s="10"/>
      <c r="BR38" s="11"/>
      <c r="BS38" s="10"/>
      <c r="BT38" s="7"/>
      <c r="BU38" s="11"/>
      <c r="BV38" s="10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11"/>
      <c r="CH38" s="10"/>
      <c r="CI38" s="11"/>
      <c r="CJ38" s="10"/>
      <c r="CK38" s="7"/>
      <c r="CL38" s="7">
        <f t="shared" si="47"/>
        <v>0</v>
      </c>
      <c r="CM38" s="11"/>
      <c r="CN38" s="10"/>
      <c r="CO38" s="11"/>
      <c r="CP38" s="10"/>
      <c r="CQ38" s="7"/>
      <c r="CR38" s="11"/>
      <c r="CS38" s="10"/>
      <c r="CT38" s="11"/>
      <c r="CU38" s="10"/>
      <c r="CV38" s="11"/>
      <c r="CW38" s="10"/>
      <c r="CX38" s="11"/>
      <c r="CY38" s="10"/>
      <c r="CZ38" s="11"/>
      <c r="DA38" s="10"/>
      <c r="DB38" s="11"/>
      <c r="DC38" s="10"/>
      <c r="DD38" s="11"/>
      <c r="DE38" s="10"/>
      <c r="DF38" s="11"/>
      <c r="DG38" s="10"/>
      <c r="DH38" s="7"/>
      <c r="DI38" s="7">
        <f t="shared" si="48"/>
        <v>0</v>
      </c>
      <c r="DJ38" s="11"/>
      <c r="DK38" s="10"/>
      <c r="DL38" s="11"/>
      <c r="DM38" s="10"/>
      <c r="DN38" s="7"/>
      <c r="DO38" s="11"/>
      <c r="DP38" s="10"/>
      <c r="DQ38" s="11"/>
      <c r="DR38" s="10"/>
      <c r="DS38" s="11"/>
      <c r="DT38" s="10"/>
      <c r="DU38" s="11"/>
      <c r="DV38" s="10"/>
      <c r="DW38" s="11"/>
      <c r="DX38" s="10"/>
      <c r="DY38" s="11"/>
      <c r="DZ38" s="10"/>
      <c r="EA38" s="11"/>
      <c r="EB38" s="10"/>
      <c r="EC38" s="11"/>
      <c r="ED38" s="10"/>
      <c r="EE38" s="7"/>
      <c r="EF38" s="7">
        <f t="shared" si="49"/>
        <v>0</v>
      </c>
      <c r="EG38" s="11"/>
      <c r="EH38" s="10"/>
      <c r="EI38" s="11"/>
      <c r="EJ38" s="10"/>
      <c r="EK38" s="7"/>
      <c r="EL38" s="11"/>
      <c r="EM38" s="10"/>
      <c r="EN38" s="11"/>
      <c r="EO38" s="10"/>
      <c r="EP38" s="11"/>
      <c r="EQ38" s="10"/>
      <c r="ER38" s="11"/>
      <c r="ES38" s="10"/>
      <c r="ET38" s="11"/>
      <c r="EU38" s="10"/>
      <c r="EV38" s="11"/>
      <c r="EW38" s="10"/>
      <c r="EX38" s="11"/>
      <c r="EY38" s="10"/>
      <c r="EZ38" s="11"/>
      <c r="FA38" s="10"/>
      <c r="FB38" s="7"/>
      <c r="FC38" s="7">
        <f t="shared" si="50"/>
        <v>0</v>
      </c>
      <c r="FD38" s="11"/>
      <c r="FE38" s="10"/>
      <c r="FF38" s="11"/>
      <c r="FG38" s="10"/>
      <c r="FH38" s="7"/>
      <c r="FI38" s="11"/>
      <c r="FJ38" s="10"/>
      <c r="FK38" s="11"/>
      <c r="FL38" s="10"/>
      <c r="FM38" s="11"/>
      <c r="FN38" s="10"/>
      <c r="FO38" s="11"/>
      <c r="FP38" s="10"/>
      <c r="FQ38" s="11"/>
      <c r="FR38" s="10"/>
      <c r="FS38" s="11"/>
      <c r="FT38" s="10"/>
      <c r="FU38" s="11"/>
      <c r="FV38" s="10"/>
      <c r="FW38" s="11"/>
      <c r="FX38" s="10"/>
      <c r="FY38" s="7"/>
      <c r="FZ38" s="7">
        <f t="shared" si="51"/>
        <v>0</v>
      </c>
      <c r="GA38" s="11"/>
      <c r="GB38" s="10"/>
      <c r="GC38" s="11"/>
      <c r="GD38" s="10"/>
      <c r="GE38" s="7"/>
      <c r="GF38" s="11"/>
      <c r="GG38" s="10"/>
      <c r="GH38" s="11"/>
      <c r="GI38" s="10"/>
      <c r="GJ38" s="11"/>
      <c r="GK38" s="10"/>
      <c r="GL38" s="11"/>
      <c r="GM38" s="10"/>
      <c r="GN38" s="11"/>
      <c r="GO38" s="10"/>
      <c r="GP38" s="11"/>
      <c r="GQ38" s="10"/>
      <c r="GR38" s="11"/>
      <c r="GS38" s="10"/>
      <c r="GT38" s="11"/>
      <c r="GU38" s="10"/>
      <c r="GV38" s="7"/>
      <c r="GW38" s="7">
        <f t="shared" si="52"/>
        <v>0</v>
      </c>
    </row>
    <row r="39" spans="1:205" ht="12.75">
      <c r="A39" s="6"/>
      <c r="B39" s="6"/>
      <c r="C39" s="6"/>
      <c r="D39" s="6" t="s">
        <v>100</v>
      </c>
      <c r="E39" s="3" t="s">
        <v>101</v>
      </c>
      <c r="F39" s="6">
        <f t="shared" si="30"/>
        <v>0</v>
      </c>
      <c r="G39" s="6">
        <f t="shared" si="31"/>
        <v>2</v>
      </c>
      <c r="H39" s="6">
        <f t="shared" si="32"/>
        <v>30</v>
      </c>
      <c r="I39" s="6">
        <f t="shared" si="33"/>
        <v>15</v>
      </c>
      <c r="J39" s="6">
        <f t="shared" si="34"/>
        <v>15</v>
      </c>
      <c r="K39" s="6">
        <f t="shared" si="35"/>
        <v>0</v>
      </c>
      <c r="L39" s="6">
        <f t="shared" si="36"/>
        <v>0</v>
      </c>
      <c r="M39" s="6">
        <f t="shared" si="37"/>
        <v>0</v>
      </c>
      <c r="N39" s="6">
        <f t="shared" si="38"/>
        <v>0</v>
      </c>
      <c r="O39" s="6">
        <f t="shared" si="39"/>
        <v>0</v>
      </c>
      <c r="P39" s="6">
        <f t="shared" si="40"/>
        <v>0</v>
      </c>
      <c r="Q39" s="6">
        <f t="shared" si="41"/>
        <v>0</v>
      </c>
      <c r="R39" s="6">
        <f t="shared" si="42"/>
        <v>0</v>
      </c>
      <c r="S39" s="7">
        <f t="shared" si="43"/>
        <v>3</v>
      </c>
      <c r="T39" s="7">
        <f t="shared" si="44"/>
        <v>0</v>
      </c>
      <c r="U39" s="7">
        <v>1.4</v>
      </c>
      <c r="V39" s="11">
        <v>15</v>
      </c>
      <c r="W39" s="10" t="s">
        <v>62</v>
      </c>
      <c r="X39" s="11">
        <v>15</v>
      </c>
      <c r="Y39" s="10" t="s">
        <v>62</v>
      </c>
      <c r="Z39" s="7">
        <v>3</v>
      </c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7"/>
      <c r="AR39" s="7">
        <f t="shared" si="45"/>
        <v>3</v>
      </c>
      <c r="AS39" s="11"/>
      <c r="AT39" s="10"/>
      <c r="AU39" s="11"/>
      <c r="AV39" s="10"/>
      <c r="AW39" s="7"/>
      <c r="AX39" s="11"/>
      <c r="AY39" s="10"/>
      <c r="AZ39" s="11"/>
      <c r="BA39" s="10"/>
      <c r="BB39" s="11"/>
      <c r="BC39" s="10"/>
      <c r="BD39" s="11"/>
      <c r="BE39" s="10"/>
      <c r="BF39" s="11"/>
      <c r="BG39" s="10"/>
      <c r="BH39" s="11"/>
      <c r="BI39" s="10"/>
      <c r="BJ39" s="11"/>
      <c r="BK39" s="10"/>
      <c r="BL39" s="11"/>
      <c r="BM39" s="10"/>
      <c r="BN39" s="7"/>
      <c r="BO39" s="7">
        <f t="shared" si="46"/>
        <v>0</v>
      </c>
      <c r="BP39" s="11"/>
      <c r="BQ39" s="10"/>
      <c r="BR39" s="11"/>
      <c r="BS39" s="10"/>
      <c r="BT39" s="7"/>
      <c r="BU39" s="11"/>
      <c r="BV39" s="10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11"/>
      <c r="CH39" s="10"/>
      <c r="CI39" s="11"/>
      <c r="CJ39" s="10"/>
      <c r="CK39" s="7"/>
      <c r="CL39" s="7">
        <f t="shared" si="47"/>
        <v>0</v>
      </c>
      <c r="CM39" s="11"/>
      <c r="CN39" s="10"/>
      <c r="CO39" s="11"/>
      <c r="CP39" s="10"/>
      <c r="CQ39" s="7"/>
      <c r="CR39" s="11"/>
      <c r="CS39" s="10"/>
      <c r="CT39" s="11"/>
      <c r="CU39" s="10"/>
      <c r="CV39" s="11"/>
      <c r="CW39" s="10"/>
      <c r="CX39" s="11"/>
      <c r="CY39" s="10"/>
      <c r="CZ39" s="11"/>
      <c r="DA39" s="10"/>
      <c r="DB39" s="11"/>
      <c r="DC39" s="10"/>
      <c r="DD39" s="11"/>
      <c r="DE39" s="10"/>
      <c r="DF39" s="11"/>
      <c r="DG39" s="10"/>
      <c r="DH39" s="7"/>
      <c r="DI39" s="7">
        <f t="shared" si="48"/>
        <v>0</v>
      </c>
      <c r="DJ39" s="11"/>
      <c r="DK39" s="10"/>
      <c r="DL39" s="11"/>
      <c r="DM39" s="10"/>
      <c r="DN39" s="7"/>
      <c r="DO39" s="11"/>
      <c r="DP39" s="10"/>
      <c r="DQ39" s="11"/>
      <c r="DR39" s="10"/>
      <c r="DS39" s="11"/>
      <c r="DT39" s="10"/>
      <c r="DU39" s="11"/>
      <c r="DV39" s="10"/>
      <c r="DW39" s="11"/>
      <c r="DX39" s="10"/>
      <c r="DY39" s="11"/>
      <c r="DZ39" s="10"/>
      <c r="EA39" s="11"/>
      <c r="EB39" s="10"/>
      <c r="EC39" s="11"/>
      <c r="ED39" s="10"/>
      <c r="EE39" s="7"/>
      <c r="EF39" s="7">
        <f t="shared" si="49"/>
        <v>0</v>
      </c>
      <c r="EG39" s="11"/>
      <c r="EH39" s="10"/>
      <c r="EI39" s="11"/>
      <c r="EJ39" s="10"/>
      <c r="EK39" s="7"/>
      <c r="EL39" s="11"/>
      <c r="EM39" s="10"/>
      <c r="EN39" s="11"/>
      <c r="EO39" s="10"/>
      <c r="EP39" s="11"/>
      <c r="EQ39" s="10"/>
      <c r="ER39" s="11"/>
      <c r="ES39" s="10"/>
      <c r="ET39" s="11"/>
      <c r="EU39" s="10"/>
      <c r="EV39" s="11"/>
      <c r="EW39" s="10"/>
      <c r="EX39" s="11"/>
      <c r="EY39" s="10"/>
      <c r="EZ39" s="11"/>
      <c r="FA39" s="10"/>
      <c r="FB39" s="7"/>
      <c r="FC39" s="7">
        <f t="shared" si="50"/>
        <v>0</v>
      </c>
      <c r="FD39" s="11"/>
      <c r="FE39" s="10"/>
      <c r="FF39" s="11"/>
      <c r="FG39" s="10"/>
      <c r="FH39" s="7"/>
      <c r="FI39" s="11"/>
      <c r="FJ39" s="10"/>
      <c r="FK39" s="11"/>
      <c r="FL39" s="10"/>
      <c r="FM39" s="11"/>
      <c r="FN39" s="10"/>
      <c r="FO39" s="11"/>
      <c r="FP39" s="10"/>
      <c r="FQ39" s="11"/>
      <c r="FR39" s="10"/>
      <c r="FS39" s="11"/>
      <c r="FT39" s="10"/>
      <c r="FU39" s="11"/>
      <c r="FV39" s="10"/>
      <c r="FW39" s="11"/>
      <c r="FX39" s="10"/>
      <c r="FY39" s="7"/>
      <c r="FZ39" s="7">
        <f t="shared" si="51"/>
        <v>0</v>
      </c>
      <c r="GA39" s="11"/>
      <c r="GB39" s="10"/>
      <c r="GC39" s="11"/>
      <c r="GD39" s="10"/>
      <c r="GE39" s="7"/>
      <c r="GF39" s="11"/>
      <c r="GG39" s="10"/>
      <c r="GH39" s="11"/>
      <c r="GI39" s="10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7"/>
      <c r="GW39" s="7">
        <f t="shared" si="52"/>
        <v>0</v>
      </c>
    </row>
    <row r="40" spans="1:205" ht="12.75">
      <c r="A40" s="6"/>
      <c r="B40" s="6"/>
      <c r="C40" s="6"/>
      <c r="D40" s="6" t="s">
        <v>102</v>
      </c>
      <c r="E40" s="3" t="s">
        <v>103</v>
      </c>
      <c r="F40" s="6">
        <f t="shared" si="30"/>
        <v>0</v>
      </c>
      <c r="G40" s="6">
        <f t="shared" si="31"/>
        <v>2</v>
      </c>
      <c r="H40" s="6">
        <f t="shared" si="32"/>
        <v>45</v>
      </c>
      <c r="I40" s="6">
        <f t="shared" si="33"/>
        <v>30</v>
      </c>
      <c r="J40" s="6">
        <f t="shared" si="34"/>
        <v>15</v>
      </c>
      <c r="K40" s="6">
        <f t="shared" si="35"/>
        <v>0</v>
      </c>
      <c r="L40" s="6">
        <f t="shared" si="36"/>
        <v>0</v>
      </c>
      <c r="M40" s="6">
        <f t="shared" si="37"/>
        <v>0</v>
      </c>
      <c r="N40" s="6">
        <f t="shared" si="38"/>
        <v>0</v>
      </c>
      <c r="O40" s="6">
        <f t="shared" si="39"/>
        <v>0</v>
      </c>
      <c r="P40" s="6">
        <f t="shared" si="40"/>
        <v>0</v>
      </c>
      <c r="Q40" s="6">
        <f t="shared" si="41"/>
        <v>0</v>
      </c>
      <c r="R40" s="6">
        <f t="shared" si="42"/>
        <v>0</v>
      </c>
      <c r="S40" s="7">
        <f t="shared" si="43"/>
        <v>3</v>
      </c>
      <c r="T40" s="7">
        <f t="shared" si="44"/>
        <v>0</v>
      </c>
      <c r="U40" s="7">
        <v>2</v>
      </c>
      <c r="V40" s="11">
        <v>30</v>
      </c>
      <c r="W40" s="10" t="s">
        <v>62</v>
      </c>
      <c r="X40" s="11">
        <v>15</v>
      </c>
      <c r="Y40" s="10" t="s">
        <v>62</v>
      </c>
      <c r="Z40" s="7">
        <v>3</v>
      </c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/>
      <c r="AR40" s="7">
        <f t="shared" si="45"/>
        <v>3</v>
      </c>
      <c r="AS40" s="11"/>
      <c r="AT40" s="10"/>
      <c r="AU40" s="11"/>
      <c r="AV40" s="10"/>
      <c r="AW40" s="7"/>
      <c r="AX40" s="11"/>
      <c r="AY40" s="10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si="46"/>
        <v>0</v>
      </c>
      <c r="BP40" s="11"/>
      <c r="BQ40" s="10"/>
      <c r="BR40" s="11"/>
      <c r="BS40" s="10"/>
      <c r="BT40" s="7"/>
      <c r="BU40" s="11"/>
      <c r="BV40" s="10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si="47"/>
        <v>0</v>
      </c>
      <c r="CM40" s="11"/>
      <c r="CN40" s="10"/>
      <c r="CO40" s="11"/>
      <c r="CP40" s="10"/>
      <c r="CQ40" s="7"/>
      <c r="CR40" s="11"/>
      <c r="CS40" s="10"/>
      <c r="CT40" s="11"/>
      <c r="CU40" s="10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si="48"/>
        <v>0</v>
      </c>
      <c r="DJ40" s="11"/>
      <c r="DK40" s="10"/>
      <c r="DL40" s="11"/>
      <c r="DM40" s="10"/>
      <c r="DN40" s="7"/>
      <c r="DO40" s="11"/>
      <c r="DP40" s="10"/>
      <c r="DQ40" s="11"/>
      <c r="DR40" s="10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si="49"/>
        <v>0</v>
      </c>
      <c r="EG40" s="11"/>
      <c r="EH40" s="10"/>
      <c r="EI40" s="11"/>
      <c r="EJ40" s="10"/>
      <c r="EK40" s="7"/>
      <c r="EL40" s="11"/>
      <c r="EM40" s="10"/>
      <c r="EN40" s="11"/>
      <c r="EO40" s="10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si="50"/>
        <v>0</v>
      </c>
      <c r="FD40" s="11"/>
      <c r="FE40" s="10"/>
      <c r="FF40" s="11"/>
      <c r="FG40" s="10"/>
      <c r="FH40" s="7"/>
      <c r="FI40" s="11"/>
      <c r="FJ40" s="10"/>
      <c r="FK40" s="11"/>
      <c r="FL40" s="10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si="51"/>
        <v>0</v>
      </c>
      <c r="GA40" s="11"/>
      <c r="GB40" s="10"/>
      <c r="GC40" s="11"/>
      <c r="GD40" s="10"/>
      <c r="GE40" s="7"/>
      <c r="GF40" s="11"/>
      <c r="GG40" s="10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si="52"/>
        <v>0</v>
      </c>
    </row>
    <row r="41" spans="1:205" ht="12.75">
      <c r="A41" s="6"/>
      <c r="B41" s="6"/>
      <c r="C41" s="6"/>
      <c r="D41" s="6" t="s">
        <v>104</v>
      </c>
      <c r="E41" s="3" t="s">
        <v>105</v>
      </c>
      <c r="F41" s="6">
        <f t="shared" si="30"/>
        <v>0</v>
      </c>
      <c r="G41" s="6">
        <f t="shared" si="31"/>
        <v>2</v>
      </c>
      <c r="H41" s="6">
        <f t="shared" si="32"/>
        <v>30</v>
      </c>
      <c r="I41" s="6">
        <f t="shared" si="33"/>
        <v>15</v>
      </c>
      <c r="J41" s="6">
        <f t="shared" si="34"/>
        <v>0</v>
      </c>
      <c r="K41" s="6">
        <f t="shared" si="35"/>
        <v>15</v>
      </c>
      <c r="L41" s="6">
        <f t="shared" si="36"/>
        <v>0</v>
      </c>
      <c r="M41" s="6">
        <f t="shared" si="37"/>
        <v>0</v>
      </c>
      <c r="N41" s="6">
        <f t="shared" si="38"/>
        <v>0</v>
      </c>
      <c r="O41" s="6">
        <f t="shared" si="39"/>
        <v>0</v>
      </c>
      <c r="P41" s="6">
        <f t="shared" si="40"/>
        <v>0</v>
      </c>
      <c r="Q41" s="6">
        <f t="shared" si="41"/>
        <v>0</v>
      </c>
      <c r="R41" s="6">
        <f t="shared" si="42"/>
        <v>0</v>
      </c>
      <c r="S41" s="7">
        <f t="shared" si="43"/>
        <v>2</v>
      </c>
      <c r="T41" s="7">
        <f t="shared" si="44"/>
        <v>1</v>
      </c>
      <c r="U41" s="7">
        <v>1.4</v>
      </c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45"/>
        <v>0</v>
      </c>
      <c r="AS41" s="11">
        <v>15</v>
      </c>
      <c r="AT41" s="10" t="s">
        <v>62</v>
      </c>
      <c r="AU41" s="11"/>
      <c r="AV41" s="10"/>
      <c r="AW41" s="7">
        <v>1</v>
      </c>
      <c r="AX41" s="11">
        <v>15</v>
      </c>
      <c r="AY41" s="10" t="s">
        <v>62</v>
      </c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>
        <v>1</v>
      </c>
      <c r="BO41" s="7">
        <f t="shared" si="46"/>
        <v>2</v>
      </c>
      <c r="BP41" s="11"/>
      <c r="BQ41" s="10"/>
      <c r="BR41" s="11"/>
      <c r="BS41" s="10"/>
      <c r="BT41" s="7"/>
      <c r="BU41" s="11"/>
      <c r="BV41" s="10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11"/>
      <c r="CH41" s="10"/>
      <c r="CI41" s="11"/>
      <c r="CJ41" s="10"/>
      <c r="CK41" s="7"/>
      <c r="CL41" s="7">
        <f t="shared" si="47"/>
        <v>0</v>
      </c>
      <c r="CM41" s="11"/>
      <c r="CN41" s="10"/>
      <c r="CO41" s="11"/>
      <c r="CP41" s="10"/>
      <c r="CQ41" s="7"/>
      <c r="CR41" s="11"/>
      <c r="CS41" s="10"/>
      <c r="CT41" s="11"/>
      <c r="CU41" s="10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48"/>
        <v>0</v>
      </c>
      <c r="DJ41" s="11"/>
      <c r="DK41" s="10"/>
      <c r="DL41" s="11"/>
      <c r="DM41" s="10"/>
      <c r="DN41" s="7"/>
      <c r="DO41" s="11"/>
      <c r="DP41" s="10"/>
      <c r="DQ41" s="11"/>
      <c r="DR41" s="10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49"/>
        <v>0</v>
      </c>
      <c r="EG41" s="11"/>
      <c r="EH41" s="10"/>
      <c r="EI41" s="11"/>
      <c r="EJ41" s="10"/>
      <c r="EK41" s="7"/>
      <c r="EL41" s="11"/>
      <c r="EM41" s="10"/>
      <c r="EN41" s="11"/>
      <c r="EO41" s="10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50"/>
        <v>0</v>
      </c>
      <c r="FD41" s="11"/>
      <c r="FE41" s="10"/>
      <c r="FF41" s="11"/>
      <c r="FG41" s="10"/>
      <c r="FH41" s="7"/>
      <c r="FI41" s="11"/>
      <c r="FJ41" s="10"/>
      <c r="FK41" s="11"/>
      <c r="FL41" s="10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51"/>
        <v>0</v>
      </c>
      <c r="GA41" s="11"/>
      <c r="GB41" s="10"/>
      <c r="GC41" s="11"/>
      <c r="GD41" s="10"/>
      <c r="GE41" s="7"/>
      <c r="GF41" s="11"/>
      <c r="GG41" s="10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52"/>
        <v>0</v>
      </c>
    </row>
    <row r="42" spans="1:205" ht="12.75">
      <c r="A42" s="6"/>
      <c r="B42" s="6"/>
      <c r="C42" s="6"/>
      <c r="D42" s="6" t="s">
        <v>106</v>
      </c>
      <c r="E42" s="3" t="s">
        <v>107</v>
      </c>
      <c r="F42" s="6">
        <f t="shared" si="30"/>
        <v>0</v>
      </c>
      <c r="G42" s="6">
        <f t="shared" si="31"/>
        <v>2</v>
      </c>
      <c r="H42" s="6">
        <f t="shared" si="32"/>
        <v>30</v>
      </c>
      <c r="I42" s="6">
        <f t="shared" si="33"/>
        <v>15</v>
      </c>
      <c r="J42" s="6">
        <f t="shared" si="34"/>
        <v>0</v>
      </c>
      <c r="K42" s="6">
        <f t="shared" si="35"/>
        <v>15</v>
      </c>
      <c r="L42" s="6">
        <f t="shared" si="36"/>
        <v>0</v>
      </c>
      <c r="M42" s="6">
        <f t="shared" si="37"/>
        <v>0</v>
      </c>
      <c r="N42" s="6">
        <f t="shared" si="38"/>
        <v>0</v>
      </c>
      <c r="O42" s="6">
        <f t="shared" si="39"/>
        <v>0</v>
      </c>
      <c r="P42" s="6">
        <f t="shared" si="40"/>
        <v>0</v>
      </c>
      <c r="Q42" s="6">
        <f t="shared" si="41"/>
        <v>0</v>
      </c>
      <c r="R42" s="6">
        <f t="shared" si="42"/>
        <v>0</v>
      </c>
      <c r="S42" s="7">
        <f t="shared" si="43"/>
        <v>2</v>
      </c>
      <c r="T42" s="7">
        <f t="shared" si="44"/>
        <v>1</v>
      </c>
      <c r="U42" s="7">
        <v>1.4</v>
      </c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45"/>
        <v>0</v>
      </c>
      <c r="AS42" s="11">
        <v>15</v>
      </c>
      <c r="AT42" s="10" t="s">
        <v>62</v>
      </c>
      <c r="AU42" s="11"/>
      <c r="AV42" s="10"/>
      <c r="AW42" s="7">
        <v>1</v>
      </c>
      <c r="AX42" s="11">
        <v>15</v>
      </c>
      <c r="AY42" s="10" t="s">
        <v>62</v>
      </c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>
        <v>1</v>
      </c>
      <c r="BO42" s="7">
        <f t="shared" si="46"/>
        <v>2</v>
      </c>
      <c r="BP42" s="11"/>
      <c r="BQ42" s="10"/>
      <c r="BR42" s="11"/>
      <c r="BS42" s="10"/>
      <c r="BT42" s="7"/>
      <c r="BU42" s="11"/>
      <c r="BV42" s="10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47"/>
        <v>0</v>
      </c>
      <c r="CM42" s="11"/>
      <c r="CN42" s="10"/>
      <c r="CO42" s="11"/>
      <c r="CP42" s="10"/>
      <c r="CQ42" s="7"/>
      <c r="CR42" s="11"/>
      <c r="CS42" s="10"/>
      <c r="CT42" s="11"/>
      <c r="CU42" s="10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48"/>
        <v>0</v>
      </c>
      <c r="DJ42" s="11"/>
      <c r="DK42" s="10"/>
      <c r="DL42" s="11"/>
      <c r="DM42" s="10"/>
      <c r="DN42" s="7"/>
      <c r="DO42" s="11"/>
      <c r="DP42" s="10"/>
      <c r="DQ42" s="11"/>
      <c r="DR42" s="10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49"/>
        <v>0</v>
      </c>
      <c r="EG42" s="11"/>
      <c r="EH42" s="10"/>
      <c r="EI42" s="11"/>
      <c r="EJ42" s="10"/>
      <c r="EK42" s="7"/>
      <c r="EL42" s="11"/>
      <c r="EM42" s="10"/>
      <c r="EN42" s="11"/>
      <c r="EO42" s="10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50"/>
        <v>0</v>
      </c>
      <c r="FD42" s="11"/>
      <c r="FE42" s="10"/>
      <c r="FF42" s="11"/>
      <c r="FG42" s="10"/>
      <c r="FH42" s="7"/>
      <c r="FI42" s="11"/>
      <c r="FJ42" s="10"/>
      <c r="FK42" s="11"/>
      <c r="FL42" s="10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51"/>
        <v>0</v>
      </c>
      <c r="GA42" s="11"/>
      <c r="GB42" s="10"/>
      <c r="GC42" s="11"/>
      <c r="GD42" s="10"/>
      <c r="GE42" s="7"/>
      <c r="GF42" s="11"/>
      <c r="GG42" s="10"/>
      <c r="GH42" s="11"/>
      <c r="GI42" s="10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52"/>
        <v>0</v>
      </c>
    </row>
    <row r="43" spans="1:205" ht="12.75">
      <c r="A43" s="6"/>
      <c r="B43" s="6"/>
      <c r="C43" s="6"/>
      <c r="D43" s="6" t="s">
        <v>108</v>
      </c>
      <c r="E43" s="3" t="s">
        <v>109</v>
      </c>
      <c r="F43" s="6">
        <f t="shared" si="30"/>
        <v>0</v>
      </c>
      <c r="G43" s="6">
        <f t="shared" si="31"/>
        <v>2</v>
      </c>
      <c r="H43" s="6">
        <f t="shared" si="32"/>
        <v>30</v>
      </c>
      <c r="I43" s="6">
        <f t="shared" si="33"/>
        <v>15</v>
      </c>
      <c r="J43" s="6">
        <f t="shared" si="34"/>
        <v>15</v>
      </c>
      <c r="K43" s="6">
        <f t="shared" si="35"/>
        <v>0</v>
      </c>
      <c r="L43" s="6">
        <f t="shared" si="36"/>
        <v>0</v>
      </c>
      <c r="M43" s="6">
        <f t="shared" si="37"/>
        <v>0</v>
      </c>
      <c r="N43" s="6">
        <f t="shared" si="38"/>
        <v>0</v>
      </c>
      <c r="O43" s="6">
        <f t="shared" si="39"/>
        <v>0</v>
      </c>
      <c r="P43" s="6">
        <f t="shared" si="40"/>
        <v>0</v>
      </c>
      <c r="Q43" s="6">
        <f t="shared" si="41"/>
        <v>0</v>
      </c>
      <c r="R43" s="6">
        <f t="shared" si="42"/>
        <v>0</v>
      </c>
      <c r="S43" s="7">
        <f t="shared" si="43"/>
        <v>2</v>
      </c>
      <c r="T43" s="7">
        <f t="shared" si="44"/>
        <v>0</v>
      </c>
      <c r="U43" s="7">
        <v>1.4</v>
      </c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45"/>
        <v>0</v>
      </c>
      <c r="AS43" s="11">
        <v>15</v>
      </c>
      <c r="AT43" s="10" t="s">
        <v>62</v>
      </c>
      <c r="AU43" s="11">
        <v>15</v>
      </c>
      <c r="AV43" s="10" t="s">
        <v>62</v>
      </c>
      <c r="AW43" s="7">
        <v>2</v>
      </c>
      <c r="AX43" s="11"/>
      <c r="AY43" s="10"/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/>
      <c r="BM43" s="10"/>
      <c r="BN43" s="7"/>
      <c r="BO43" s="7">
        <f t="shared" si="46"/>
        <v>2</v>
      </c>
      <c r="BP43" s="11"/>
      <c r="BQ43" s="10"/>
      <c r="BR43" s="11"/>
      <c r="BS43" s="10"/>
      <c r="BT43" s="7"/>
      <c r="BU43" s="11"/>
      <c r="BV43" s="10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47"/>
        <v>0</v>
      </c>
      <c r="CM43" s="11"/>
      <c r="CN43" s="10"/>
      <c r="CO43" s="11"/>
      <c r="CP43" s="10"/>
      <c r="CQ43" s="7"/>
      <c r="CR43" s="11"/>
      <c r="CS43" s="10"/>
      <c r="CT43" s="11"/>
      <c r="CU43" s="10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/>
      <c r="DI43" s="7">
        <f t="shared" si="48"/>
        <v>0</v>
      </c>
      <c r="DJ43" s="11"/>
      <c r="DK43" s="10"/>
      <c r="DL43" s="11"/>
      <c r="DM43" s="10"/>
      <c r="DN43" s="7"/>
      <c r="DO43" s="11"/>
      <c r="DP43" s="10"/>
      <c r="DQ43" s="11"/>
      <c r="DR43" s="10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49"/>
        <v>0</v>
      </c>
      <c r="EG43" s="11"/>
      <c r="EH43" s="10"/>
      <c r="EI43" s="11"/>
      <c r="EJ43" s="10"/>
      <c r="EK43" s="7"/>
      <c r="EL43" s="11"/>
      <c r="EM43" s="10"/>
      <c r="EN43" s="11"/>
      <c r="EO43" s="10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50"/>
        <v>0</v>
      </c>
      <c r="FD43" s="11"/>
      <c r="FE43" s="10"/>
      <c r="FF43" s="11"/>
      <c r="FG43" s="10"/>
      <c r="FH43" s="7"/>
      <c r="FI43" s="11"/>
      <c r="FJ43" s="10"/>
      <c r="FK43" s="11"/>
      <c r="FL43" s="10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51"/>
        <v>0</v>
      </c>
      <c r="GA43" s="11"/>
      <c r="GB43" s="10"/>
      <c r="GC43" s="11"/>
      <c r="GD43" s="10"/>
      <c r="GE43" s="7"/>
      <c r="GF43" s="11"/>
      <c r="GG43" s="10"/>
      <c r="GH43" s="11"/>
      <c r="GI43" s="10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52"/>
        <v>0</v>
      </c>
    </row>
    <row r="44" spans="1:205" ht="12.75">
      <c r="A44" s="6"/>
      <c r="B44" s="6"/>
      <c r="C44" s="6"/>
      <c r="D44" s="6" t="s">
        <v>110</v>
      </c>
      <c r="E44" s="3" t="s">
        <v>111</v>
      </c>
      <c r="F44" s="6">
        <f t="shared" si="30"/>
        <v>1</v>
      </c>
      <c r="G44" s="6">
        <f t="shared" si="31"/>
        <v>2</v>
      </c>
      <c r="H44" s="6">
        <f t="shared" si="32"/>
        <v>60</v>
      </c>
      <c r="I44" s="6">
        <f t="shared" si="33"/>
        <v>30</v>
      </c>
      <c r="J44" s="6">
        <f t="shared" si="34"/>
        <v>15</v>
      </c>
      <c r="K44" s="6">
        <f t="shared" si="35"/>
        <v>15</v>
      </c>
      <c r="L44" s="6">
        <f t="shared" si="36"/>
        <v>0</v>
      </c>
      <c r="M44" s="6">
        <f t="shared" si="37"/>
        <v>0</v>
      </c>
      <c r="N44" s="6">
        <f t="shared" si="38"/>
        <v>0</v>
      </c>
      <c r="O44" s="6">
        <f t="shared" si="39"/>
        <v>0</v>
      </c>
      <c r="P44" s="6">
        <f t="shared" si="40"/>
        <v>0</v>
      </c>
      <c r="Q44" s="6">
        <f t="shared" si="41"/>
        <v>0</v>
      </c>
      <c r="R44" s="6">
        <f t="shared" si="42"/>
        <v>0</v>
      </c>
      <c r="S44" s="7">
        <f t="shared" si="43"/>
        <v>5</v>
      </c>
      <c r="T44" s="7">
        <f t="shared" si="44"/>
        <v>1</v>
      </c>
      <c r="U44" s="7">
        <v>2.8</v>
      </c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45"/>
        <v>0</v>
      </c>
      <c r="AS44" s="11">
        <v>30</v>
      </c>
      <c r="AT44" s="10" t="s">
        <v>73</v>
      </c>
      <c r="AU44" s="11">
        <v>15</v>
      </c>
      <c r="AV44" s="10" t="s">
        <v>62</v>
      </c>
      <c r="AW44" s="7">
        <v>4</v>
      </c>
      <c r="AX44" s="11">
        <v>15</v>
      </c>
      <c r="AY44" s="10" t="s">
        <v>62</v>
      </c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>
        <v>1</v>
      </c>
      <c r="BO44" s="7">
        <f t="shared" si="46"/>
        <v>5</v>
      </c>
      <c r="BP44" s="11"/>
      <c r="BQ44" s="10"/>
      <c r="BR44" s="11"/>
      <c r="BS44" s="10"/>
      <c r="BT44" s="7"/>
      <c r="BU44" s="11"/>
      <c r="BV44" s="10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11"/>
      <c r="CH44" s="10"/>
      <c r="CI44" s="11"/>
      <c r="CJ44" s="10"/>
      <c r="CK44" s="7"/>
      <c r="CL44" s="7">
        <f t="shared" si="47"/>
        <v>0</v>
      </c>
      <c r="CM44" s="11"/>
      <c r="CN44" s="10"/>
      <c r="CO44" s="11"/>
      <c r="CP44" s="10"/>
      <c r="CQ44" s="7"/>
      <c r="CR44" s="11"/>
      <c r="CS44" s="10"/>
      <c r="CT44" s="11"/>
      <c r="CU44" s="10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48"/>
        <v>0</v>
      </c>
      <c r="DJ44" s="11"/>
      <c r="DK44" s="10"/>
      <c r="DL44" s="11"/>
      <c r="DM44" s="10"/>
      <c r="DN44" s="7"/>
      <c r="DO44" s="11"/>
      <c r="DP44" s="10"/>
      <c r="DQ44" s="11"/>
      <c r="DR44" s="10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49"/>
        <v>0</v>
      </c>
      <c r="EG44" s="11"/>
      <c r="EH44" s="10"/>
      <c r="EI44" s="11"/>
      <c r="EJ44" s="10"/>
      <c r="EK44" s="7"/>
      <c r="EL44" s="11"/>
      <c r="EM44" s="10"/>
      <c r="EN44" s="11"/>
      <c r="EO44" s="10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50"/>
        <v>0</v>
      </c>
      <c r="FD44" s="11"/>
      <c r="FE44" s="10"/>
      <c r="FF44" s="11"/>
      <c r="FG44" s="10"/>
      <c r="FH44" s="7"/>
      <c r="FI44" s="11"/>
      <c r="FJ44" s="10"/>
      <c r="FK44" s="11"/>
      <c r="FL44" s="10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51"/>
        <v>0</v>
      </c>
      <c r="GA44" s="11"/>
      <c r="GB44" s="10"/>
      <c r="GC44" s="11"/>
      <c r="GD44" s="10"/>
      <c r="GE44" s="7"/>
      <c r="GF44" s="11"/>
      <c r="GG44" s="10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52"/>
        <v>0</v>
      </c>
    </row>
    <row r="45" spans="1:205" ht="12.75">
      <c r="A45" s="6"/>
      <c r="B45" s="6"/>
      <c r="C45" s="6"/>
      <c r="D45" s="6" t="s">
        <v>112</v>
      </c>
      <c r="E45" s="3" t="s">
        <v>113</v>
      </c>
      <c r="F45" s="6">
        <f t="shared" si="30"/>
        <v>0</v>
      </c>
      <c r="G45" s="6">
        <f t="shared" si="31"/>
        <v>2</v>
      </c>
      <c r="H45" s="6">
        <f t="shared" si="32"/>
        <v>30</v>
      </c>
      <c r="I45" s="6">
        <f t="shared" si="33"/>
        <v>15</v>
      </c>
      <c r="J45" s="6">
        <f t="shared" si="34"/>
        <v>0</v>
      </c>
      <c r="K45" s="6">
        <f t="shared" si="35"/>
        <v>15</v>
      </c>
      <c r="L45" s="6">
        <f t="shared" si="36"/>
        <v>0</v>
      </c>
      <c r="M45" s="6">
        <f t="shared" si="37"/>
        <v>0</v>
      </c>
      <c r="N45" s="6">
        <f t="shared" si="38"/>
        <v>0</v>
      </c>
      <c r="O45" s="6">
        <f t="shared" si="39"/>
        <v>0</v>
      </c>
      <c r="P45" s="6">
        <f t="shared" si="40"/>
        <v>0</v>
      </c>
      <c r="Q45" s="6">
        <f t="shared" si="41"/>
        <v>0</v>
      </c>
      <c r="R45" s="6">
        <f t="shared" si="42"/>
        <v>0</v>
      </c>
      <c r="S45" s="7">
        <f t="shared" si="43"/>
        <v>3</v>
      </c>
      <c r="T45" s="7">
        <f t="shared" si="44"/>
        <v>2</v>
      </c>
      <c r="U45" s="7">
        <v>1.4</v>
      </c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45"/>
        <v>0</v>
      </c>
      <c r="AS45" s="11">
        <v>15</v>
      </c>
      <c r="AT45" s="10" t="s">
        <v>62</v>
      </c>
      <c r="AU45" s="11"/>
      <c r="AV45" s="10"/>
      <c r="AW45" s="7">
        <v>1</v>
      </c>
      <c r="AX45" s="11">
        <v>15</v>
      </c>
      <c r="AY45" s="10" t="s">
        <v>62</v>
      </c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>
        <v>2</v>
      </c>
      <c r="BO45" s="7">
        <f t="shared" si="46"/>
        <v>3</v>
      </c>
      <c r="BP45" s="11"/>
      <c r="BQ45" s="10"/>
      <c r="BR45" s="11"/>
      <c r="BS45" s="10"/>
      <c r="BT45" s="7"/>
      <c r="BU45" s="11"/>
      <c r="BV45" s="10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11"/>
      <c r="CH45" s="10"/>
      <c r="CI45" s="11"/>
      <c r="CJ45" s="10"/>
      <c r="CK45" s="7"/>
      <c r="CL45" s="7">
        <f t="shared" si="47"/>
        <v>0</v>
      </c>
      <c r="CM45" s="11"/>
      <c r="CN45" s="10"/>
      <c r="CO45" s="11"/>
      <c r="CP45" s="10"/>
      <c r="CQ45" s="7"/>
      <c r="CR45" s="11"/>
      <c r="CS45" s="10"/>
      <c r="CT45" s="11"/>
      <c r="CU45" s="10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48"/>
        <v>0</v>
      </c>
      <c r="DJ45" s="11"/>
      <c r="DK45" s="10"/>
      <c r="DL45" s="11"/>
      <c r="DM45" s="10"/>
      <c r="DN45" s="7"/>
      <c r="DO45" s="11"/>
      <c r="DP45" s="10"/>
      <c r="DQ45" s="11"/>
      <c r="DR45" s="10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49"/>
        <v>0</v>
      </c>
      <c r="EG45" s="11"/>
      <c r="EH45" s="10"/>
      <c r="EI45" s="11"/>
      <c r="EJ45" s="10"/>
      <c r="EK45" s="7"/>
      <c r="EL45" s="11"/>
      <c r="EM45" s="10"/>
      <c r="EN45" s="11"/>
      <c r="EO45" s="10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50"/>
        <v>0</v>
      </c>
      <c r="FD45" s="11"/>
      <c r="FE45" s="10"/>
      <c r="FF45" s="11"/>
      <c r="FG45" s="10"/>
      <c r="FH45" s="7"/>
      <c r="FI45" s="11"/>
      <c r="FJ45" s="10"/>
      <c r="FK45" s="11"/>
      <c r="FL45" s="10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51"/>
        <v>0</v>
      </c>
      <c r="GA45" s="11"/>
      <c r="GB45" s="10"/>
      <c r="GC45" s="11"/>
      <c r="GD45" s="10"/>
      <c r="GE45" s="7"/>
      <c r="GF45" s="11"/>
      <c r="GG45" s="10"/>
      <c r="GH45" s="11"/>
      <c r="GI45" s="10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52"/>
        <v>0</v>
      </c>
    </row>
    <row r="46" spans="1:205" ht="12.75">
      <c r="A46" s="6"/>
      <c r="B46" s="6"/>
      <c r="C46" s="6"/>
      <c r="D46" s="6" t="s">
        <v>114</v>
      </c>
      <c r="E46" s="3" t="s">
        <v>115</v>
      </c>
      <c r="F46" s="6">
        <f t="shared" si="30"/>
        <v>0</v>
      </c>
      <c r="G46" s="6">
        <f t="shared" si="31"/>
        <v>2</v>
      </c>
      <c r="H46" s="6">
        <f t="shared" si="32"/>
        <v>30</v>
      </c>
      <c r="I46" s="6">
        <f t="shared" si="33"/>
        <v>15</v>
      </c>
      <c r="J46" s="6">
        <f t="shared" si="34"/>
        <v>15</v>
      </c>
      <c r="K46" s="6">
        <f t="shared" si="35"/>
        <v>0</v>
      </c>
      <c r="L46" s="6">
        <f t="shared" si="36"/>
        <v>0</v>
      </c>
      <c r="M46" s="6">
        <f t="shared" si="37"/>
        <v>0</v>
      </c>
      <c r="N46" s="6">
        <f t="shared" si="38"/>
        <v>0</v>
      </c>
      <c r="O46" s="6">
        <f t="shared" si="39"/>
        <v>0</v>
      </c>
      <c r="P46" s="6">
        <f t="shared" si="40"/>
        <v>0</v>
      </c>
      <c r="Q46" s="6">
        <f t="shared" si="41"/>
        <v>0</v>
      </c>
      <c r="R46" s="6">
        <f t="shared" si="42"/>
        <v>0</v>
      </c>
      <c r="S46" s="7">
        <f t="shared" si="43"/>
        <v>2</v>
      </c>
      <c r="T46" s="7">
        <f t="shared" si="44"/>
        <v>0</v>
      </c>
      <c r="U46" s="7">
        <v>1.4</v>
      </c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45"/>
        <v>0</v>
      </c>
      <c r="AS46" s="11">
        <v>15</v>
      </c>
      <c r="AT46" s="10" t="s">
        <v>62</v>
      </c>
      <c r="AU46" s="11">
        <v>15</v>
      </c>
      <c r="AV46" s="10" t="s">
        <v>62</v>
      </c>
      <c r="AW46" s="7">
        <v>2</v>
      </c>
      <c r="AX46" s="11"/>
      <c r="AY46" s="10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/>
      <c r="BO46" s="7">
        <f t="shared" si="46"/>
        <v>2</v>
      </c>
      <c r="BP46" s="11"/>
      <c r="BQ46" s="10"/>
      <c r="BR46" s="11"/>
      <c r="BS46" s="10"/>
      <c r="BT46" s="7"/>
      <c r="BU46" s="11"/>
      <c r="BV46" s="10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11"/>
      <c r="CH46" s="10"/>
      <c r="CI46" s="11"/>
      <c r="CJ46" s="10"/>
      <c r="CK46" s="7"/>
      <c r="CL46" s="7">
        <f t="shared" si="47"/>
        <v>0</v>
      </c>
      <c r="CM46" s="11"/>
      <c r="CN46" s="10"/>
      <c r="CO46" s="11"/>
      <c r="CP46" s="10"/>
      <c r="CQ46" s="7"/>
      <c r="CR46" s="11"/>
      <c r="CS46" s="10"/>
      <c r="CT46" s="11"/>
      <c r="CU46" s="10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7"/>
      <c r="DI46" s="7">
        <f t="shared" si="48"/>
        <v>0</v>
      </c>
      <c r="DJ46" s="11"/>
      <c r="DK46" s="10"/>
      <c r="DL46" s="11"/>
      <c r="DM46" s="10"/>
      <c r="DN46" s="7"/>
      <c r="DO46" s="11"/>
      <c r="DP46" s="10"/>
      <c r="DQ46" s="11"/>
      <c r="DR46" s="10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49"/>
        <v>0</v>
      </c>
      <c r="EG46" s="11"/>
      <c r="EH46" s="10"/>
      <c r="EI46" s="11"/>
      <c r="EJ46" s="10"/>
      <c r="EK46" s="7"/>
      <c r="EL46" s="11"/>
      <c r="EM46" s="10"/>
      <c r="EN46" s="11"/>
      <c r="EO46" s="10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50"/>
        <v>0</v>
      </c>
      <c r="FD46" s="11"/>
      <c r="FE46" s="10"/>
      <c r="FF46" s="11"/>
      <c r="FG46" s="10"/>
      <c r="FH46" s="7"/>
      <c r="FI46" s="11"/>
      <c r="FJ46" s="10"/>
      <c r="FK46" s="11"/>
      <c r="FL46" s="10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51"/>
        <v>0</v>
      </c>
      <c r="GA46" s="11"/>
      <c r="GB46" s="10"/>
      <c r="GC46" s="11"/>
      <c r="GD46" s="10"/>
      <c r="GE46" s="7"/>
      <c r="GF46" s="11"/>
      <c r="GG46" s="10"/>
      <c r="GH46" s="11"/>
      <c r="GI46" s="10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52"/>
        <v>0</v>
      </c>
    </row>
    <row r="47" spans="1:205" ht="12.75">
      <c r="A47" s="6"/>
      <c r="B47" s="6"/>
      <c r="C47" s="6"/>
      <c r="D47" s="6" t="s">
        <v>116</v>
      </c>
      <c r="E47" s="3" t="s">
        <v>117</v>
      </c>
      <c r="F47" s="6">
        <f t="shared" si="30"/>
        <v>0</v>
      </c>
      <c r="G47" s="6">
        <f t="shared" si="31"/>
        <v>2</v>
      </c>
      <c r="H47" s="6">
        <f t="shared" si="32"/>
        <v>60</v>
      </c>
      <c r="I47" s="6">
        <f t="shared" si="33"/>
        <v>30</v>
      </c>
      <c r="J47" s="6">
        <f t="shared" si="34"/>
        <v>0</v>
      </c>
      <c r="K47" s="6">
        <f t="shared" si="35"/>
        <v>30</v>
      </c>
      <c r="L47" s="6">
        <f t="shared" si="36"/>
        <v>0</v>
      </c>
      <c r="M47" s="6">
        <f t="shared" si="37"/>
        <v>0</v>
      </c>
      <c r="N47" s="6">
        <f t="shared" si="38"/>
        <v>0</v>
      </c>
      <c r="O47" s="6">
        <f t="shared" si="39"/>
        <v>0</v>
      </c>
      <c r="P47" s="6">
        <f t="shared" si="40"/>
        <v>0</v>
      </c>
      <c r="Q47" s="6">
        <f t="shared" si="41"/>
        <v>0</v>
      </c>
      <c r="R47" s="6">
        <f t="shared" si="42"/>
        <v>0</v>
      </c>
      <c r="S47" s="7">
        <f t="shared" si="43"/>
        <v>4</v>
      </c>
      <c r="T47" s="7">
        <f t="shared" si="44"/>
        <v>2</v>
      </c>
      <c r="U47" s="7">
        <v>2.6</v>
      </c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7"/>
      <c r="AR47" s="7">
        <f t="shared" si="45"/>
        <v>0</v>
      </c>
      <c r="AS47" s="11"/>
      <c r="AT47" s="10"/>
      <c r="AU47" s="11"/>
      <c r="AV47" s="10"/>
      <c r="AW47" s="7"/>
      <c r="AX47" s="11"/>
      <c r="AY47" s="10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7"/>
      <c r="BO47" s="7">
        <f t="shared" si="46"/>
        <v>0</v>
      </c>
      <c r="BP47" s="11">
        <v>30</v>
      </c>
      <c r="BQ47" s="10" t="s">
        <v>62</v>
      </c>
      <c r="BR47" s="11"/>
      <c r="BS47" s="10"/>
      <c r="BT47" s="7">
        <v>2</v>
      </c>
      <c r="BU47" s="11">
        <v>30</v>
      </c>
      <c r="BV47" s="10" t="s">
        <v>62</v>
      </c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>
        <v>2</v>
      </c>
      <c r="CL47" s="7">
        <f t="shared" si="47"/>
        <v>4</v>
      </c>
      <c r="CM47" s="11"/>
      <c r="CN47" s="10"/>
      <c r="CO47" s="11"/>
      <c r="CP47" s="10"/>
      <c r="CQ47" s="7"/>
      <c r="CR47" s="11"/>
      <c r="CS47" s="10"/>
      <c r="CT47" s="11"/>
      <c r="CU47" s="10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t="shared" si="48"/>
        <v>0</v>
      </c>
      <c r="DJ47" s="11"/>
      <c r="DK47" s="10"/>
      <c r="DL47" s="11"/>
      <c r="DM47" s="10"/>
      <c r="DN47" s="7"/>
      <c r="DO47" s="11"/>
      <c r="DP47" s="10"/>
      <c r="DQ47" s="11"/>
      <c r="DR47" s="10"/>
      <c r="DS47" s="11"/>
      <c r="DT47" s="10"/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/>
      <c r="EF47" s="7">
        <f t="shared" si="49"/>
        <v>0</v>
      </c>
      <c r="EG47" s="11"/>
      <c r="EH47" s="10"/>
      <c r="EI47" s="11"/>
      <c r="EJ47" s="10"/>
      <c r="EK47" s="7"/>
      <c r="EL47" s="11"/>
      <c r="EM47" s="10"/>
      <c r="EN47" s="11"/>
      <c r="EO47" s="10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t="shared" si="50"/>
        <v>0</v>
      </c>
      <c r="FD47" s="11"/>
      <c r="FE47" s="10"/>
      <c r="FF47" s="11"/>
      <c r="FG47" s="10"/>
      <c r="FH47" s="7"/>
      <c r="FI47" s="11"/>
      <c r="FJ47" s="10"/>
      <c r="FK47" s="11"/>
      <c r="FL47" s="10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t="shared" si="51"/>
        <v>0</v>
      </c>
      <c r="GA47" s="11"/>
      <c r="GB47" s="10"/>
      <c r="GC47" s="11"/>
      <c r="GD47" s="10"/>
      <c r="GE47" s="7"/>
      <c r="GF47" s="11"/>
      <c r="GG47" s="10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t="shared" si="52"/>
        <v>0</v>
      </c>
    </row>
    <row r="48" spans="1:205" ht="12.75">
      <c r="A48" s="6"/>
      <c r="B48" s="6"/>
      <c r="C48" s="6"/>
      <c r="D48" s="6" t="s">
        <v>118</v>
      </c>
      <c r="E48" s="3" t="s">
        <v>119</v>
      </c>
      <c r="F48" s="6">
        <f t="shared" si="30"/>
        <v>0</v>
      </c>
      <c r="G48" s="6">
        <f t="shared" si="31"/>
        <v>2</v>
      </c>
      <c r="H48" s="6">
        <f t="shared" si="32"/>
        <v>45</v>
      </c>
      <c r="I48" s="6">
        <f t="shared" si="33"/>
        <v>15</v>
      </c>
      <c r="J48" s="6">
        <f t="shared" si="34"/>
        <v>0</v>
      </c>
      <c r="K48" s="6">
        <f t="shared" si="35"/>
        <v>30</v>
      </c>
      <c r="L48" s="6">
        <f t="shared" si="36"/>
        <v>0</v>
      </c>
      <c r="M48" s="6">
        <f t="shared" si="37"/>
        <v>0</v>
      </c>
      <c r="N48" s="6">
        <f t="shared" si="38"/>
        <v>0</v>
      </c>
      <c r="O48" s="6">
        <f t="shared" si="39"/>
        <v>0</v>
      </c>
      <c r="P48" s="6">
        <f t="shared" si="40"/>
        <v>0</v>
      </c>
      <c r="Q48" s="6">
        <f t="shared" si="41"/>
        <v>0</v>
      </c>
      <c r="R48" s="6">
        <f t="shared" si="42"/>
        <v>0</v>
      </c>
      <c r="S48" s="7">
        <f t="shared" si="43"/>
        <v>5</v>
      </c>
      <c r="T48" s="7">
        <f t="shared" si="44"/>
        <v>3</v>
      </c>
      <c r="U48" s="7">
        <v>2</v>
      </c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7"/>
      <c r="AR48" s="7">
        <f t="shared" si="45"/>
        <v>0</v>
      </c>
      <c r="AS48" s="11"/>
      <c r="AT48" s="10"/>
      <c r="AU48" s="11"/>
      <c r="AV48" s="10"/>
      <c r="AW48" s="7"/>
      <c r="AX48" s="11"/>
      <c r="AY48" s="10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/>
      <c r="BO48" s="7">
        <f t="shared" si="46"/>
        <v>0</v>
      </c>
      <c r="BP48" s="11">
        <v>15</v>
      </c>
      <c r="BQ48" s="10" t="s">
        <v>62</v>
      </c>
      <c r="BR48" s="11"/>
      <c r="BS48" s="10"/>
      <c r="BT48" s="7">
        <v>2</v>
      </c>
      <c r="BU48" s="11">
        <v>30</v>
      </c>
      <c r="BV48" s="10" t="s">
        <v>62</v>
      </c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11"/>
      <c r="CH48" s="10"/>
      <c r="CI48" s="11"/>
      <c r="CJ48" s="10"/>
      <c r="CK48" s="7">
        <v>3</v>
      </c>
      <c r="CL48" s="7">
        <f t="shared" si="47"/>
        <v>5</v>
      </c>
      <c r="CM48" s="11"/>
      <c r="CN48" s="10"/>
      <c r="CO48" s="11"/>
      <c r="CP48" s="10"/>
      <c r="CQ48" s="7"/>
      <c r="CR48" s="11"/>
      <c r="CS48" s="10"/>
      <c r="CT48" s="11"/>
      <c r="CU48" s="10"/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/>
      <c r="DI48" s="7">
        <f t="shared" si="48"/>
        <v>0</v>
      </c>
      <c r="DJ48" s="11"/>
      <c r="DK48" s="10"/>
      <c r="DL48" s="11"/>
      <c r="DM48" s="10"/>
      <c r="DN48" s="7"/>
      <c r="DO48" s="11"/>
      <c r="DP48" s="10"/>
      <c r="DQ48" s="11"/>
      <c r="DR48" s="10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11"/>
      <c r="ED48" s="10"/>
      <c r="EE48" s="7"/>
      <c r="EF48" s="7">
        <f t="shared" si="49"/>
        <v>0</v>
      </c>
      <c r="EG48" s="11"/>
      <c r="EH48" s="10"/>
      <c r="EI48" s="11"/>
      <c r="EJ48" s="10"/>
      <c r="EK48" s="7"/>
      <c r="EL48" s="11"/>
      <c r="EM48" s="10"/>
      <c r="EN48" s="11"/>
      <c r="EO48" s="10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50"/>
        <v>0</v>
      </c>
      <c r="FD48" s="11"/>
      <c r="FE48" s="10"/>
      <c r="FF48" s="11"/>
      <c r="FG48" s="10"/>
      <c r="FH48" s="7"/>
      <c r="FI48" s="11"/>
      <c r="FJ48" s="10"/>
      <c r="FK48" s="11"/>
      <c r="FL48" s="10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51"/>
        <v>0</v>
      </c>
      <c r="GA48" s="11"/>
      <c r="GB48" s="10"/>
      <c r="GC48" s="11"/>
      <c r="GD48" s="10"/>
      <c r="GE48" s="7"/>
      <c r="GF48" s="11"/>
      <c r="GG48" s="10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52"/>
        <v>0</v>
      </c>
    </row>
    <row r="49" spans="1:205" ht="12.75">
      <c r="A49" s="6"/>
      <c r="B49" s="6"/>
      <c r="C49" s="6"/>
      <c r="D49" s="6" t="s">
        <v>120</v>
      </c>
      <c r="E49" s="3" t="s">
        <v>121</v>
      </c>
      <c r="F49" s="6">
        <f t="shared" si="30"/>
        <v>1</v>
      </c>
      <c r="G49" s="6">
        <f t="shared" si="31"/>
        <v>2</v>
      </c>
      <c r="H49" s="6">
        <f t="shared" si="32"/>
        <v>105</v>
      </c>
      <c r="I49" s="6">
        <f t="shared" si="33"/>
        <v>45</v>
      </c>
      <c r="J49" s="6">
        <f t="shared" si="34"/>
        <v>15</v>
      </c>
      <c r="K49" s="6">
        <f t="shared" si="35"/>
        <v>45</v>
      </c>
      <c r="L49" s="6">
        <f t="shared" si="36"/>
        <v>0</v>
      </c>
      <c r="M49" s="6">
        <f t="shared" si="37"/>
        <v>0</v>
      </c>
      <c r="N49" s="6">
        <f t="shared" si="38"/>
        <v>0</v>
      </c>
      <c r="O49" s="6">
        <f t="shared" si="39"/>
        <v>0</v>
      </c>
      <c r="P49" s="6">
        <f t="shared" si="40"/>
        <v>0</v>
      </c>
      <c r="Q49" s="6">
        <f t="shared" si="41"/>
        <v>0</v>
      </c>
      <c r="R49" s="6">
        <f t="shared" si="42"/>
        <v>0</v>
      </c>
      <c r="S49" s="7">
        <f t="shared" si="43"/>
        <v>7</v>
      </c>
      <c r="T49" s="7">
        <f t="shared" si="44"/>
        <v>3</v>
      </c>
      <c r="U49" s="7">
        <v>4.6</v>
      </c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45"/>
        <v>0</v>
      </c>
      <c r="AS49" s="11"/>
      <c r="AT49" s="10"/>
      <c r="AU49" s="11"/>
      <c r="AV49" s="10"/>
      <c r="AW49" s="7"/>
      <c r="AX49" s="11"/>
      <c r="AY49" s="10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46"/>
        <v>0</v>
      </c>
      <c r="BP49" s="11">
        <v>45</v>
      </c>
      <c r="BQ49" s="10" t="s">
        <v>73</v>
      </c>
      <c r="BR49" s="11">
        <v>15</v>
      </c>
      <c r="BS49" s="10" t="s">
        <v>62</v>
      </c>
      <c r="BT49" s="7">
        <v>4</v>
      </c>
      <c r="BU49" s="11">
        <v>45</v>
      </c>
      <c r="BV49" s="10" t="s">
        <v>62</v>
      </c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>
        <v>3</v>
      </c>
      <c r="CL49" s="7">
        <f t="shared" si="47"/>
        <v>7</v>
      </c>
      <c r="CM49" s="11"/>
      <c r="CN49" s="10"/>
      <c r="CO49" s="11"/>
      <c r="CP49" s="10"/>
      <c r="CQ49" s="7"/>
      <c r="CR49" s="11"/>
      <c r="CS49" s="10"/>
      <c r="CT49" s="11"/>
      <c r="CU49" s="10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48"/>
        <v>0</v>
      </c>
      <c r="DJ49" s="11"/>
      <c r="DK49" s="10"/>
      <c r="DL49" s="11"/>
      <c r="DM49" s="10"/>
      <c r="DN49" s="7"/>
      <c r="DO49" s="11"/>
      <c r="DP49" s="10"/>
      <c r="DQ49" s="11"/>
      <c r="DR49" s="10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11"/>
      <c r="ED49" s="10"/>
      <c r="EE49" s="7"/>
      <c r="EF49" s="7">
        <f t="shared" si="49"/>
        <v>0</v>
      </c>
      <c r="EG49" s="11"/>
      <c r="EH49" s="10"/>
      <c r="EI49" s="11"/>
      <c r="EJ49" s="10"/>
      <c r="EK49" s="7"/>
      <c r="EL49" s="11"/>
      <c r="EM49" s="10"/>
      <c r="EN49" s="11"/>
      <c r="EO49" s="10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t="shared" si="50"/>
        <v>0</v>
      </c>
      <c r="FD49" s="11"/>
      <c r="FE49" s="10"/>
      <c r="FF49" s="11"/>
      <c r="FG49" s="10"/>
      <c r="FH49" s="7"/>
      <c r="FI49" s="11"/>
      <c r="FJ49" s="10"/>
      <c r="FK49" s="11"/>
      <c r="FL49" s="10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51"/>
        <v>0</v>
      </c>
      <c r="GA49" s="11"/>
      <c r="GB49" s="10"/>
      <c r="GC49" s="11"/>
      <c r="GD49" s="10"/>
      <c r="GE49" s="7"/>
      <c r="GF49" s="11"/>
      <c r="GG49" s="10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52"/>
        <v>0</v>
      </c>
    </row>
    <row r="50" spans="1:205" ht="12.75">
      <c r="A50" s="6">
        <v>1</v>
      </c>
      <c r="B50" s="6">
        <v>1</v>
      </c>
      <c r="C50" s="6"/>
      <c r="D50" s="6"/>
      <c r="E50" s="3" t="s">
        <v>122</v>
      </c>
      <c r="F50" s="6">
        <f>$B$50*COUNTIF(V50:GU50,"e")</f>
        <v>0</v>
      </c>
      <c r="G50" s="6">
        <f>$B$50*COUNTIF(V50:GU50,"z")</f>
        <v>2</v>
      </c>
      <c r="H50" s="6">
        <f t="shared" si="32"/>
        <v>60</v>
      </c>
      <c r="I50" s="6">
        <f t="shared" si="33"/>
        <v>30</v>
      </c>
      <c r="J50" s="6">
        <f t="shared" si="34"/>
        <v>0</v>
      </c>
      <c r="K50" s="6">
        <f t="shared" si="35"/>
        <v>30</v>
      </c>
      <c r="L50" s="6">
        <f t="shared" si="36"/>
        <v>0</v>
      </c>
      <c r="M50" s="6">
        <f t="shared" si="37"/>
        <v>0</v>
      </c>
      <c r="N50" s="6">
        <f t="shared" si="38"/>
        <v>0</v>
      </c>
      <c r="O50" s="6">
        <f t="shared" si="39"/>
        <v>0</v>
      </c>
      <c r="P50" s="6">
        <f t="shared" si="40"/>
        <v>0</v>
      </c>
      <c r="Q50" s="6">
        <f t="shared" si="41"/>
        <v>0</v>
      </c>
      <c r="R50" s="6">
        <f t="shared" si="42"/>
        <v>0</v>
      </c>
      <c r="S50" s="7">
        <f t="shared" si="43"/>
        <v>4</v>
      </c>
      <c r="T50" s="7">
        <f t="shared" si="44"/>
        <v>2</v>
      </c>
      <c r="U50" s="7">
        <f>$B$50*2.6</f>
        <v>2.6</v>
      </c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45"/>
        <v>0</v>
      </c>
      <c r="AS50" s="11"/>
      <c r="AT50" s="10"/>
      <c r="AU50" s="11"/>
      <c r="AV50" s="10"/>
      <c r="AW50" s="7"/>
      <c r="AX50" s="11"/>
      <c r="AY50" s="10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46"/>
        <v>0</v>
      </c>
      <c r="BP50" s="11">
        <f>$B$50*30</f>
        <v>30</v>
      </c>
      <c r="BQ50" s="10" t="s">
        <v>62</v>
      </c>
      <c r="BR50" s="11"/>
      <c r="BS50" s="10"/>
      <c r="BT50" s="7">
        <f>$B$50*2</f>
        <v>2</v>
      </c>
      <c r="BU50" s="11">
        <f>$B$50*30</f>
        <v>30</v>
      </c>
      <c r="BV50" s="10" t="s">
        <v>62</v>
      </c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>
        <f>$B$50*2</f>
        <v>2</v>
      </c>
      <c r="CL50" s="7">
        <f t="shared" si="47"/>
        <v>4</v>
      </c>
      <c r="CM50" s="11"/>
      <c r="CN50" s="10"/>
      <c r="CO50" s="11"/>
      <c r="CP50" s="10"/>
      <c r="CQ50" s="7"/>
      <c r="CR50" s="11"/>
      <c r="CS50" s="10"/>
      <c r="CT50" s="11"/>
      <c r="CU50" s="10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48"/>
        <v>0</v>
      </c>
      <c r="DJ50" s="11"/>
      <c r="DK50" s="10"/>
      <c r="DL50" s="11"/>
      <c r="DM50" s="10"/>
      <c r="DN50" s="7"/>
      <c r="DO50" s="11"/>
      <c r="DP50" s="10"/>
      <c r="DQ50" s="11"/>
      <c r="DR50" s="10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49"/>
        <v>0</v>
      </c>
      <c r="EG50" s="11"/>
      <c r="EH50" s="10"/>
      <c r="EI50" s="11"/>
      <c r="EJ50" s="10"/>
      <c r="EK50" s="7"/>
      <c r="EL50" s="11"/>
      <c r="EM50" s="10"/>
      <c r="EN50" s="11"/>
      <c r="EO50" s="10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50"/>
        <v>0</v>
      </c>
      <c r="FD50" s="11"/>
      <c r="FE50" s="10"/>
      <c r="FF50" s="11"/>
      <c r="FG50" s="10"/>
      <c r="FH50" s="7"/>
      <c r="FI50" s="11"/>
      <c r="FJ50" s="10"/>
      <c r="FK50" s="11"/>
      <c r="FL50" s="10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51"/>
        <v>0</v>
      </c>
      <c r="GA50" s="11"/>
      <c r="GB50" s="10"/>
      <c r="GC50" s="11"/>
      <c r="GD50" s="10"/>
      <c r="GE50" s="7"/>
      <c r="GF50" s="11"/>
      <c r="GG50" s="10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52"/>
        <v>0</v>
      </c>
    </row>
    <row r="51" spans="1:205" ht="12.75">
      <c r="A51" s="6"/>
      <c r="B51" s="6"/>
      <c r="C51" s="6"/>
      <c r="D51" s="6" t="s">
        <v>123</v>
      </c>
      <c r="E51" s="3" t="s">
        <v>124</v>
      </c>
      <c r="F51" s="6">
        <f>COUNTIF(V51:GU51,"e")</f>
        <v>0</v>
      </c>
      <c r="G51" s="6">
        <f>COUNTIF(V51:GU51,"z")</f>
        <v>3</v>
      </c>
      <c r="H51" s="6">
        <f t="shared" si="32"/>
        <v>45</v>
      </c>
      <c r="I51" s="6">
        <f t="shared" si="33"/>
        <v>15</v>
      </c>
      <c r="J51" s="6">
        <f t="shared" si="34"/>
        <v>0</v>
      </c>
      <c r="K51" s="6">
        <f t="shared" si="35"/>
        <v>15</v>
      </c>
      <c r="L51" s="6">
        <f t="shared" si="36"/>
        <v>0</v>
      </c>
      <c r="M51" s="6">
        <f t="shared" si="37"/>
        <v>15</v>
      </c>
      <c r="N51" s="6">
        <f t="shared" si="38"/>
        <v>0</v>
      </c>
      <c r="O51" s="6">
        <f t="shared" si="39"/>
        <v>0</v>
      </c>
      <c r="P51" s="6">
        <f t="shared" si="40"/>
        <v>0</v>
      </c>
      <c r="Q51" s="6">
        <f t="shared" si="41"/>
        <v>0</v>
      </c>
      <c r="R51" s="6">
        <f t="shared" si="42"/>
        <v>0</v>
      </c>
      <c r="S51" s="7">
        <f t="shared" si="43"/>
        <v>3</v>
      </c>
      <c r="T51" s="7">
        <f t="shared" si="44"/>
        <v>2</v>
      </c>
      <c r="U51" s="7">
        <v>2.1</v>
      </c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45"/>
        <v>0</v>
      </c>
      <c r="AS51" s="11"/>
      <c r="AT51" s="10"/>
      <c r="AU51" s="11"/>
      <c r="AV51" s="10"/>
      <c r="AW51" s="7"/>
      <c r="AX51" s="11"/>
      <c r="AY51" s="10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46"/>
        <v>0</v>
      </c>
      <c r="BP51" s="11">
        <v>15</v>
      </c>
      <c r="BQ51" s="10" t="s">
        <v>62</v>
      </c>
      <c r="BR51" s="11"/>
      <c r="BS51" s="10"/>
      <c r="BT51" s="7">
        <v>1</v>
      </c>
      <c r="BU51" s="11">
        <v>15</v>
      </c>
      <c r="BV51" s="10" t="s">
        <v>62</v>
      </c>
      <c r="BW51" s="11"/>
      <c r="BX51" s="10"/>
      <c r="BY51" s="11">
        <v>15</v>
      </c>
      <c r="BZ51" s="10" t="s">
        <v>62</v>
      </c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>
        <v>2</v>
      </c>
      <c r="CL51" s="7">
        <f t="shared" si="47"/>
        <v>3</v>
      </c>
      <c r="CM51" s="11"/>
      <c r="CN51" s="10"/>
      <c r="CO51" s="11"/>
      <c r="CP51" s="10"/>
      <c r="CQ51" s="7"/>
      <c r="CR51" s="11"/>
      <c r="CS51" s="10"/>
      <c r="CT51" s="11"/>
      <c r="CU51" s="10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48"/>
        <v>0</v>
      </c>
      <c r="DJ51" s="11"/>
      <c r="DK51" s="10"/>
      <c r="DL51" s="11"/>
      <c r="DM51" s="10"/>
      <c r="DN51" s="7"/>
      <c r="DO51" s="11"/>
      <c r="DP51" s="10"/>
      <c r="DQ51" s="11"/>
      <c r="DR51" s="10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49"/>
        <v>0</v>
      </c>
      <c r="EG51" s="11"/>
      <c r="EH51" s="10"/>
      <c r="EI51" s="11"/>
      <c r="EJ51" s="10"/>
      <c r="EK51" s="7"/>
      <c r="EL51" s="11"/>
      <c r="EM51" s="10"/>
      <c r="EN51" s="11"/>
      <c r="EO51" s="10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50"/>
        <v>0</v>
      </c>
      <c r="FD51" s="11"/>
      <c r="FE51" s="10"/>
      <c r="FF51" s="11"/>
      <c r="FG51" s="10"/>
      <c r="FH51" s="7"/>
      <c r="FI51" s="11"/>
      <c r="FJ51" s="10"/>
      <c r="FK51" s="11"/>
      <c r="FL51" s="10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51"/>
        <v>0</v>
      </c>
      <c r="GA51" s="11"/>
      <c r="GB51" s="10"/>
      <c r="GC51" s="11"/>
      <c r="GD51" s="10"/>
      <c r="GE51" s="7"/>
      <c r="GF51" s="11"/>
      <c r="GG51" s="10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52"/>
        <v>0</v>
      </c>
    </row>
    <row r="52" spans="1:205" ht="12.75">
      <c r="A52" s="6"/>
      <c r="B52" s="6"/>
      <c r="C52" s="6"/>
      <c r="D52" s="6" t="s">
        <v>125</v>
      </c>
      <c r="E52" s="3" t="s">
        <v>126</v>
      </c>
      <c r="F52" s="6">
        <f>COUNTIF(V52:GU52,"e")</f>
        <v>0</v>
      </c>
      <c r="G52" s="6">
        <f>COUNTIF(V52:GU52,"z")</f>
        <v>2</v>
      </c>
      <c r="H52" s="6">
        <f t="shared" si="32"/>
        <v>75</v>
      </c>
      <c r="I52" s="6">
        <f t="shared" si="33"/>
        <v>30</v>
      </c>
      <c r="J52" s="6">
        <f t="shared" si="34"/>
        <v>0</v>
      </c>
      <c r="K52" s="6">
        <f t="shared" si="35"/>
        <v>45</v>
      </c>
      <c r="L52" s="6">
        <f t="shared" si="36"/>
        <v>0</v>
      </c>
      <c r="M52" s="6">
        <f t="shared" si="37"/>
        <v>0</v>
      </c>
      <c r="N52" s="6">
        <f t="shared" si="38"/>
        <v>0</v>
      </c>
      <c r="O52" s="6">
        <f t="shared" si="39"/>
        <v>0</v>
      </c>
      <c r="P52" s="6">
        <f t="shared" si="40"/>
        <v>0</v>
      </c>
      <c r="Q52" s="6">
        <f t="shared" si="41"/>
        <v>0</v>
      </c>
      <c r="R52" s="6">
        <f t="shared" si="42"/>
        <v>0</v>
      </c>
      <c r="S52" s="7">
        <f t="shared" si="43"/>
        <v>7</v>
      </c>
      <c r="T52" s="7">
        <f t="shared" si="44"/>
        <v>4</v>
      </c>
      <c r="U52" s="7">
        <v>3.2</v>
      </c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45"/>
        <v>0</v>
      </c>
      <c r="AS52" s="11"/>
      <c r="AT52" s="10"/>
      <c r="AU52" s="11"/>
      <c r="AV52" s="10"/>
      <c r="AW52" s="7"/>
      <c r="AX52" s="11"/>
      <c r="AY52" s="10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46"/>
        <v>0</v>
      </c>
      <c r="BP52" s="11"/>
      <c r="BQ52" s="10"/>
      <c r="BR52" s="11"/>
      <c r="BS52" s="10"/>
      <c r="BT52" s="7"/>
      <c r="BU52" s="11"/>
      <c r="BV52" s="10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/>
      <c r="CL52" s="7">
        <f t="shared" si="47"/>
        <v>0</v>
      </c>
      <c r="CM52" s="11">
        <v>30</v>
      </c>
      <c r="CN52" s="10" t="s">
        <v>62</v>
      </c>
      <c r="CO52" s="11"/>
      <c r="CP52" s="10"/>
      <c r="CQ52" s="7">
        <v>3</v>
      </c>
      <c r="CR52" s="11">
        <v>45</v>
      </c>
      <c r="CS52" s="10" t="s">
        <v>62</v>
      </c>
      <c r="CT52" s="11"/>
      <c r="CU52" s="10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>
        <v>4</v>
      </c>
      <c r="DI52" s="7">
        <f t="shared" si="48"/>
        <v>7</v>
      </c>
      <c r="DJ52" s="11"/>
      <c r="DK52" s="10"/>
      <c r="DL52" s="11"/>
      <c r="DM52" s="10"/>
      <c r="DN52" s="7"/>
      <c r="DO52" s="11"/>
      <c r="DP52" s="10"/>
      <c r="DQ52" s="11"/>
      <c r="DR52" s="10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49"/>
        <v>0</v>
      </c>
      <c r="EG52" s="11"/>
      <c r="EH52" s="10"/>
      <c r="EI52" s="11"/>
      <c r="EJ52" s="10"/>
      <c r="EK52" s="7"/>
      <c r="EL52" s="11"/>
      <c r="EM52" s="10"/>
      <c r="EN52" s="11"/>
      <c r="EO52" s="10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50"/>
        <v>0</v>
      </c>
      <c r="FD52" s="11"/>
      <c r="FE52" s="10"/>
      <c r="FF52" s="11"/>
      <c r="FG52" s="10"/>
      <c r="FH52" s="7"/>
      <c r="FI52" s="11"/>
      <c r="FJ52" s="10"/>
      <c r="FK52" s="11"/>
      <c r="FL52" s="10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51"/>
        <v>0</v>
      </c>
      <c r="GA52" s="11"/>
      <c r="GB52" s="10"/>
      <c r="GC52" s="11"/>
      <c r="GD52" s="10"/>
      <c r="GE52" s="7"/>
      <c r="GF52" s="11"/>
      <c r="GG52" s="10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52"/>
        <v>0</v>
      </c>
    </row>
    <row r="53" spans="1:205" ht="12.75">
      <c r="A53" s="6"/>
      <c r="B53" s="6"/>
      <c r="C53" s="6"/>
      <c r="D53" s="6" t="s">
        <v>127</v>
      </c>
      <c r="E53" s="3" t="s">
        <v>128</v>
      </c>
      <c r="F53" s="6">
        <f>COUNTIF(V53:GU53,"e")</f>
        <v>1</v>
      </c>
      <c r="G53" s="6">
        <f>COUNTIF(V53:GU53,"z")</f>
        <v>1</v>
      </c>
      <c r="H53" s="6">
        <f t="shared" si="32"/>
        <v>60</v>
      </c>
      <c r="I53" s="6">
        <f t="shared" si="33"/>
        <v>30</v>
      </c>
      <c r="J53" s="6">
        <f t="shared" si="34"/>
        <v>0</v>
      </c>
      <c r="K53" s="6">
        <f t="shared" si="35"/>
        <v>30</v>
      </c>
      <c r="L53" s="6">
        <f t="shared" si="36"/>
        <v>0</v>
      </c>
      <c r="M53" s="6">
        <f t="shared" si="37"/>
        <v>0</v>
      </c>
      <c r="N53" s="6">
        <f t="shared" si="38"/>
        <v>0</v>
      </c>
      <c r="O53" s="6">
        <f t="shared" si="39"/>
        <v>0</v>
      </c>
      <c r="P53" s="6">
        <f t="shared" si="40"/>
        <v>0</v>
      </c>
      <c r="Q53" s="6">
        <f t="shared" si="41"/>
        <v>0</v>
      </c>
      <c r="R53" s="6">
        <f t="shared" si="42"/>
        <v>0</v>
      </c>
      <c r="S53" s="7">
        <f t="shared" si="43"/>
        <v>5</v>
      </c>
      <c r="T53" s="7">
        <f t="shared" si="44"/>
        <v>2</v>
      </c>
      <c r="U53" s="7">
        <v>2.7</v>
      </c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45"/>
        <v>0</v>
      </c>
      <c r="AS53" s="11"/>
      <c r="AT53" s="10"/>
      <c r="AU53" s="11"/>
      <c r="AV53" s="10"/>
      <c r="AW53" s="7"/>
      <c r="AX53" s="11"/>
      <c r="AY53" s="10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46"/>
        <v>0</v>
      </c>
      <c r="BP53" s="11"/>
      <c r="BQ53" s="10"/>
      <c r="BR53" s="11"/>
      <c r="BS53" s="10"/>
      <c r="BT53" s="7"/>
      <c r="BU53" s="11"/>
      <c r="BV53" s="10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/>
      <c r="CL53" s="7">
        <f t="shared" si="47"/>
        <v>0</v>
      </c>
      <c r="CM53" s="11">
        <v>30</v>
      </c>
      <c r="CN53" s="10" t="s">
        <v>73</v>
      </c>
      <c r="CO53" s="11"/>
      <c r="CP53" s="10"/>
      <c r="CQ53" s="7">
        <v>3</v>
      </c>
      <c r="CR53" s="11">
        <v>30</v>
      </c>
      <c r="CS53" s="10" t="s">
        <v>62</v>
      </c>
      <c r="CT53" s="11"/>
      <c r="CU53" s="10"/>
      <c r="CV53" s="11"/>
      <c r="CW53" s="10"/>
      <c r="CX53" s="11"/>
      <c r="CY53" s="10"/>
      <c r="CZ53" s="11"/>
      <c r="DA53" s="10"/>
      <c r="DB53" s="11"/>
      <c r="DC53" s="10"/>
      <c r="DD53" s="11"/>
      <c r="DE53" s="10"/>
      <c r="DF53" s="11"/>
      <c r="DG53" s="10"/>
      <c r="DH53" s="7">
        <v>2</v>
      </c>
      <c r="DI53" s="7">
        <f t="shared" si="48"/>
        <v>5</v>
      </c>
      <c r="DJ53" s="11"/>
      <c r="DK53" s="10"/>
      <c r="DL53" s="11"/>
      <c r="DM53" s="10"/>
      <c r="DN53" s="7"/>
      <c r="DO53" s="11"/>
      <c r="DP53" s="10"/>
      <c r="DQ53" s="11"/>
      <c r="DR53" s="10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49"/>
        <v>0</v>
      </c>
      <c r="EG53" s="11"/>
      <c r="EH53" s="10"/>
      <c r="EI53" s="11"/>
      <c r="EJ53" s="10"/>
      <c r="EK53" s="7"/>
      <c r="EL53" s="11"/>
      <c r="EM53" s="10"/>
      <c r="EN53" s="11"/>
      <c r="EO53" s="10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50"/>
        <v>0</v>
      </c>
      <c r="FD53" s="11"/>
      <c r="FE53" s="10"/>
      <c r="FF53" s="11"/>
      <c r="FG53" s="10"/>
      <c r="FH53" s="7"/>
      <c r="FI53" s="11"/>
      <c r="FJ53" s="10"/>
      <c r="FK53" s="11"/>
      <c r="FL53" s="10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51"/>
        <v>0</v>
      </c>
      <c r="GA53" s="11"/>
      <c r="GB53" s="10"/>
      <c r="GC53" s="11"/>
      <c r="GD53" s="10"/>
      <c r="GE53" s="7"/>
      <c r="GF53" s="11"/>
      <c r="GG53" s="10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52"/>
        <v>0</v>
      </c>
    </row>
    <row r="54" spans="1:205" ht="12.75">
      <c r="A54" s="6"/>
      <c r="B54" s="6"/>
      <c r="C54" s="6"/>
      <c r="D54" s="6" t="s">
        <v>129</v>
      </c>
      <c r="E54" s="3" t="s">
        <v>130</v>
      </c>
      <c r="F54" s="6">
        <f>COUNTIF(V54:GU54,"e")</f>
        <v>0</v>
      </c>
      <c r="G54" s="6">
        <f>COUNTIF(V54:GU54,"z")</f>
        <v>2</v>
      </c>
      <c r="H54" s="6">
        <f t="shared" si="32"/>
        <v>30</v>
      </c>
      <c r="I54" s="6">
        <f t="shared" si="33"/>
        <v>15</v>
      </c>
      <c r="J54" s="6">
        <f t="shared" si="34"/>
        <v>0</v>
      </c>
      <c r="K54" s="6">
        <f t="shared" si="35"/>
        <v>15</v>
      </c>
      <c r="L54" s="6">
        <f t="shared" si="36"/>
        <v>0</v>
      </c>
      <c r="M54" s="6">
        <f t="shared" si="37"/>
        <v>0</v>
      </c>
      <c r="N54" s="6">
        <f t="shared" si="38"/>
        <v>0</v>
      </c>
      <c r="O54" s="6">
        <f t="shared" si="39"/>
        <v>0</v>
      </c>
      <c r="P54" s="6">
        <f t="shared" si="40"/>
        <v>0</v>
      </c>
      <c r="Q54" s="6">
        <f t="shared" si="41"/>
        <v>0</v>
      </c>
      <c r="R54" s="6">
        <f t="shared" si="42"/>
        <v>0</v>
      </c>
      <c r="S54" s="7">
        <f t="shared" si="43"/>
        <v>4</v>
      </c>
      <c r="T54" s="7">
        <f t="shared" si="44"/>
        <v>2</v>
      </c>
      <c r="U54" s="7">
        <v>1.4</v>
      </c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45"/>
        <v>0</v>
      </c>
      <c r="AS54" s="11"/>
      <c r="AT54" s="10"/>
      <c r="AU54" s="11"/>
      <c r="AV54" s="10"/>
      <c r="AW54" s="7"/>
      <c r="AX54" s="11"/>
      <c r="AY54" s="10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46"/>
        <v>0</v>
      </c>
      <c r="BP54" s="11"/>
      <c r="BQ54" s="10"/>
      <c r="BR54" s="11"/>
      <c r="BS54" s="10"/>
      <c r="BT54" s="7"/>
      <c r="BU54" s="11"/>
      <c r="BV54" s="10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11"/>
      <c r="CH54" s="10"/>
      <c r="CI54" s="11"/>
      <c r="CJ54" s="10"/>
      <c r="CK54" s="7"/>
      <c r="CL54" s="7">
        <f t="shared" si="47"/>
        <v>0</v>
      </c>
      <c r="CM54" s="11">
        <v>15</v>
      </c>
      <c r="CN54" s="10" t="s">
        <v>62</v>
      </c>
      <c r="CO54" s="11"/>
      <c r="CP54" s="10"/>
      <c r="CQ54" s="7">
        <v>2</v>
      </c>
      <c r="CR54" s="11">
        <v>15</v>
      </c>
      <c r="CS54" s="10" t="s">
        <v>62</v>
      </c>
      <c r="CT54" s="11"/>
      <c r="CU54" s="10"/>
      <c r="CV54" s="11"/>
      <c r="CW54" s="10"/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7">
        <v>2</v>
      </c>
      <c r="DI54" s="7">
        <f t="shared" si="48"/>
        <v>4</v>
      </c>
      <c r="DJ54" s="11"/>
      <c r="DK54" s="10"/>
      <c r="DL54" s="11"/>
      <c r="DM54" s="10"/>
      <c r="DN54" s="7"/>
      <c r="DO54" s="11"/>
      <c r="DP54" s="10"/>
      <c r="DQ54" s="11"/>
      <c r="DR54" s="10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49"/>
        <v>0</v>
      </c>
      <c r="EG54" s="11"/>
      <c r="EH54" s="10"/>
      <c r="EI54" s="11"/>
      <c r="EJ54" s="10"/>
      <c r="EK54" s="7"/>
      <c r="EL54" s="11"/>
      <c r="EM54" s="10"/>
      <c r="EN54" s="11"/>
      <c r="EO54" s="10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50"/>
        <v>0</v>
      </c>
      <c r="FD54" s="11"/>
      <c r="FE54" s="10"/>
      <c r="FF54" s="11"/>
      <c r="FG54" s="10"/>
      <c r="FH54" s="7"/>
      <c r="FI54" s="11"/>
      <c r="FJ54" s="10"/>
      <c r="FK54" s="11"/>
      <c r="FL54" s="10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51"/>
        <v>0</v>
      </c>
      <c r="GA54" s="11"/>
      <c r="GB54" s="10"/>
      <c r="GC54" s="11"/>
      <c r="GD54" s="10"/>
      <c r="GE54" s="7"/>
      <c r="GF54" s="11"/>
      <c r="GG54" s="10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52"/>
        <v>0</v>
      </c>
    </row>
    <row r="55" spans="1:205" ht="12.75">
      <c r="A55" s="6">
        <v>5</v>
      </c>
      <c r="B55" s="6">
        <v>1</v>
      </c>
      <c r="C55" s="6"/>
      <c r="D55" s="6"/>
      <c r="E55" s="3" t="s">
        <v>131</v>
      </c>
      <c r="F55" s="6">
        <f>$B$55*COUNTIF(V55:GU55,"e")</f>
        <v>1</v>
      </c>
      <c r="G55" s="6">
        <f>$B$55*COUNTIF(V55:GU55,"z")</f>
        <v>1</v>
      </c>
      <c r="H55" s="6">
        <f t="shared" si="32"/>
        <v>60</v>
      </c>
      <c r="I55" s="6">
        <f t="shared" si="33"/>
        <v>30</v>
      </c>
      <c r="J55" s="6">
        <f t="shared" si="34"/>
        <v>0</v>
      </c>
      <c r="K55" s="6">
        <f t="shared" si="35"/>
        <v>30</v>
      </c>
      <c r="L55" s="6">
        <f t="shared" si="36"/>
        <v>0</v>
      </c>
      <c r="M55" s="6">
        <f t="shared" si="37"/>
        <v>0</v>
      </c>
      <c r="N55" s="6">
        <f t="shared" si="38"/>
        <v>0</v>
      </c>
      <c r="O55" s="6">
        <f t="shared" si="39"/>
        <v>0</v>
      </c>
      <c r="P55" s="6">
        <f t="shared" si="40"/>
        <v>0</v>
      </c>
      <c r="Q55" s="6">
        <f t="shared" si="41"/>
        <v>0</v>
      </c>
      <c r="R55" s="6">
        <f t="shared" si="42"/>
        <v>0</v>
      </c>
      <c r="S55" s="7">
        <f t="shared" si="43"/>
        <v>4</v>
      </c>
      <c r="T55" s="7">
        <f t="shared" si="44"/>
        <v>2</v>
      </c>
      <c r="U55" s="7">
        <f>$B$55*2.7</f>
        <v>2.7</v>
      </c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45"/>
        <v>0</v>
      </c>
      <c r="AS55" s="11"/>
      <c r="AT55" s="10"/>
      <c r="AU55" s="11"/>
      <c r="AV55" s="10"/>
      <c r="AW55" s="7"/>
      <c r="AX55" s="11"/>
      <c r="AY55" s="10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46"/>
        <v>0</v>
      </c>
      <c r="BP55" s="11"/>
      <c r="BQ55" s="10"/>
      <c r="BR55" s="11"/>
      <c r="BS55" s="10"/>
      <c r="BT55" s="7"/>
      <c r="BU55" s="11"/>
      <c r="BV55" s="10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/>
      <c r="CL55" s="7">
        <f t="shared" si="47"/>
        <v>0</v>
      </c>
      <c r="CM55" s="11">
        <f>$B$55*30</f>
        <v>30</v>
      </c>
      <c r="CN55" s="10" t="s">
        <v>73</v>
      </c>
      <c r="CO55" s="11"/>
      <c r="CP55" s="10"/>
      <c r="CQ55" s="7">
        <f>$B$55*2</f>
        <v>2</v>
      </c>
      <c r="CR55" s="11">
        <f>$B$55*30</f>
        <v>30</v>
      </c>
      <c r="CS55" s="10" t="s">
        <v>62</v>
      </c>
      <c r="CT55" s="11"/>
      <c r="CU55" s="10"/>
      <c r="CV55" s="11"/>
      <c r="CW55" s="10"/>
      <c r="CX55" s="11"/>
      <c r="CY55" s="10"/>
      <c r="CZ55" s="11"/>
      <c r="DA55" s="10"/>
      <c r="DB55" s="11"/>
      <c r="DC55" s="10"/>
      <c r="DD55" s="11"/>
      <c r="DE55" s="10"/>
      <c r="DF55" s="11"/>
      <c r="DG55" s="10"/>
      <c r="DH55" s="7">
        <f>$B$55*2</f>
        <v>2</v>
      </c>
      <c r="DI55" s="7">
        <f t="shared" si="48"/>
        <v>4</v>
      </c>
      <c r="DJ55" s="11"/>
      <c r="DK55" s="10"/>
      <c r="DL55" s="11"/>
      <c r="DM55" s="10"/>
      <c r="DN55" s="7"/>
      <c r="DO55" s="11"/>
      <c r="DP55" s="10"/>
      <c r="DQ55" s="11"/>
      <c r="DR55" s="10"/>
      <c r="DS55" s="11"/>
      <c r="DT55" s="10"/>
      <c r="DU55" s="11"/>
      <c r="DV55" s="10"/>
      <c r="DW55" s="11"/>
      <c r="DX55" s="10"/>
      <c r="DY55" s="11"/>
      <c r="DZ55" s="10"/>
      <c r="EA55" s="11"/>
      <c r="EB55" s="10"/>
      <c r="EC55" s="11"/>
      <c r="ED55" s="10"/>
      <c r="EE55" s="7"/>
      <c r="EF55" s="7">
        <f t="shared" si="49"/>
        <v>0</v>
      </c>
      <c r="EG55" s="11"/>
      <c r="EH55" s="10"/>
      <c r="EI55" s="11"/>
      <c r="EJ55" s="10"/>
      <c r="EK55" s="7"/>
      <c r="EL55" s="11"/>
      <c r="EM55" s="10"/>
      <c r="EN55" s="11"/>
      <c r="EO55" s="10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7"/>
      <c r="FC55" s="7">
        <f t="shared" si="50"/>
        <v>0</v>
      </c>
      <c r="FD55" s="11"/>
      <c r="FE55" s="10"/>
      <c r="FF55" s="11"/>
      <c r="FG55" s="10"/>
      <c r="FH55" s="7"/>
      <c r="FI55" s="11"/>
      <c r="FJ55" s="10"/>
      <c r="FK55" s="11"/>
      <c r="FL55" s="10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51"/>
        <v>0</v>
      </c>
      <c r="GA55" s="11"/>
      <c r="GB55" s="10"/>
      <c r="GC55" s="11"/>
      <c r="GD55" s="10"/>
      <c r="GE55" s="7"/>
      <c r="GF55" s="11"/>
      <c r="GG55" s="10"/>
      <c r="GH55" s="11"/>
      <c r="GI55" s="10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52"/>
        <v>0</v>
      </c>
    </row>
    <row r="56" spans="1:205" ht="12.75">
      <c r="A56" s="6"/>
      <c r="B56" s="6"/>
      <c r="C56" s="6"/>
      <c r="D56" s="6" t="s">
        <v>132</v>
      </c>
      <c r="E56" s="3" t="s">
        <v>133</v>
      </c>
      <c r="F56" s="6">
        <f>COUNTIF(V56:GU56,"e")</f>
        <v>1</v>
      </c>
      <c r="G56" s="6">
        <f>COUNTIF(V56:GU56,"z")</f>
        <v>1</v>
      </c>
      <c r="H56" s="6">
        <f t="shared" si="32"/>
        <v>45</v>
      </c>
      <c r="I56" s="6">
        <f t="shared" si="33"/>
        <v>30</v>
      </c>
      <c r="J56" s="6">
        <f t="shared" si="34"/>
        <v>0</v>
      </c>
      <c r="K56" s="6">
        <f t="shared" si="35"/>
        <v>15</v>
      </c>
      <c r="L56" s="6">
        <f t="shared" si="36"/>
        <v>0</v>
      </c>
      <c r="M56" s="6">
        <f t="shared" si="37"/>
        <v>0</v>
      </c>
      <c r="N56" s="6">
        <f t="shared" si="38"/>
        <v>0</v>
      </c>
      <c r="O56" s="6">
        <f t="shared" si="39"/>
        <v>0</v>
      </c>
      <c r="P56" s="6">
        <f t="shared" si="40"/>
        <v>0</v>
      </c>
      <c r="Q56" s="6">
        <f t="shared" si="41"/>
        <v>0</v>
      </c>
      <c r="R56" s="6">
        <f t="shared" si="42"/>
        <v>0</v>
      </c>
      <c r="S56" s="7">
        <f t="shared" si="43"/>
        <v>5</v>
      </c>
      <c r="T56" s="7">
        <f t="shared" si="44"/>
        <v>2</v>
      </c>
      <c r="U56" s="7">
        <v>2.1</v>
      </c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45"/>
        <v>0</v>
      </c>
      <c r="AS56" s="11"/>
      <c r="AT56" s="10"/>
      <c r="AU56" s="11"/>
      <c r="AV56" s="10"/>
      <c r="AW56" s="7"/>
      <c r="AX56" s="11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46"/>
        <v>0</v>
      </c>
      <c r="BP56" s="11"/>
      <c r="BQ56" s="10"/>
      <c r="BR56" s="11"/>
      <c r="BS56" s="10"/>
      <c r="BT56" s="7"/>
      <c r="BU56" s="11"/>
      <c r="BV56" s="10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47"/>
        <v>0</v>
      </c>
      <c r="CM56" s="11"/>
      <c r="CN56" s="10"/>
      <c r="CO56" s="11"/>
      <c r="CP56" s="10"/>
      <c r="CQ56" s="7"/>
      <c r="CR56" s="11"/>
      <c r="CS56" s="10"/>
      <c r="CT56" s="11"/>
      <c r="CU56" s="10"/>
      <c r="CV56" s="11"/>
      <c r="CW56" s="10"/>
      <c r="CX56" s="11"/>
      <c r="CY56" s="10"/>
      <c r="CZ56" s="11"/>
      <c r="DA56" s="10"/>
      <c r="DB56" s="11"/>
      <c r="DC56" s="10"/>
      <c r="DD56" s="11"/>
      <c r="DE56" s="10"/>
      <c r="DF56" s="11"/>
      <c r="DG56" s="10"/>
      <c r="DH56" s="7"/>
      <c r="DI56" s="7">
        <f t="shared" si="48"/>
        <v>0</v>
      </c>
      <c r="DJ56" s="11">
        <v>30</v>
      </c>
      <c r="DK56" s="10" t="s">
        <v>73</v>
      </c>
      <c r="DL56" s="11"/>
      <c r="DM56" s="10"/>
      <c r="DN56" s="7">
        <v>3</v>
      </c>
      <c r="DO56" s="11">
        <v>15</v>
      </c>
      <c r="DP56" s="10" t="s">
        <v>62</v>
      </c>
      <c r="DQ56" s="11"/>
      <c r="DR56" s="10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7">
        <v>2</v>
      </c>
      <c r="EF56" s="7">
        <f t="shared" si="49"/>
        <v>5</v>
      </c>
      <c r="EG56" s="11"/>
      <c r="EH56" s="10"/>
      <c r="EI56" s="11"/>
      <c r="EJ56" s="10"/>
      <c r="EK56" s="7"/>
      <c r="EL56" s="11"/>
      <c r="EM56" s="10"/>
      <c r="EN56" s="11"/>
      <c r="EO56" s="10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50"/>
        <v>0</v>
      </c>
      <c r="FD56" s="11"/>
      <c r="FE56" s="10"/>
      <c r="FF56" s="11"/>
      <c r="FG56" s="10"/>
      <c r="FH56" s="7"/>
      <c r="FI56" s="11"/>
      <c r="FJ56" s="10"/>
      <c r="FK56" s="11"/>
      <c r="FL56" s="10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51"/>
        <v>0</v>
      </c>
      <c r="GA56" s="11"/>
      <c r="GB56" s="10"/>
      <c r="GC56" s="11"/>
      <c r="GD56" s="10"/>
      <c r="GE56" s="7"/>
      <c r="GF56" s="11"/>
      <c r="GG56" s="10"/>
      <c r="GH56" s="11"/>
      <c r="GI56" s="10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52"/>
        <v>0</v>
      </c>
    </row>
    <row r="57" spans="1:205" ht="12.75">
      <c r="A57" s="6"/>
      <c r="B57" s="6"/>
      <c r="C57" s="6"/>
      <c r="D57" s="6" t="s">
        <v>134</v>
      </c>
      <c r="E57" s="3" t="s">
        <v>135</v>
      </c>
      <c r="F57" s="6">
        <f>COUNTIF(V57:GU57,"e")</f>
        <v>0</v>
      </c>
      <c r="G57" s="6">
        <f>COUNTIF(V57:GU57,"z")</f>
        <v>2</v>
      </c>
      <c r="H57" s="6">
        <f t="shared" si="32"/>
        <v>30</v>
      </c>
      <c r="I57" s="6">
        <f t="shared" si="33"/>
        <v>15</v>
      </c>
      <c r="J57" s="6">
        <f t="shared" si="34"/>
        <v>0</v>
      </c>
      <c r="K57" s="6">
        <f t="shared" si="35"/>
        <v>15</v>
      </c>
      <c r="L57" s="6">
        <f t="shared" si="36"/>
        <v>0</v>
      </c>
      <c r="M57" s="6">
        <f t="shared" si="37"/>
        <v>0</v>
      </c>
      <c r="N57" s="6">
        <f t="shared" si="38"/>
        <v>0</v>
      </c>
      <c r="O57" s="6">
        <f t="shared" si="39"/>
        <v>0</v>
      </c>
      <c r="P57" s="6">
        <f t="shared" si="40"/>
        <v>0</v>
      </c>
      <c r="Q57" s="6">
        <f t="shared" si="41"/>
        <v>0</v>
      </c>
      <c r="R57" s="6">
        <f t="shared" si="42"/>
        <v>0</v>
      </c>
      <c r="S57" s="7">
        <f t="shared" si="43"/>
        <v>3</v>
      </c>
      <c r="T57" s="7">
        <f t="shared" si="44"/>
        <v>1.6</v>
      </c>
      <c r="U57" s="7">
        <v>1.4</v>
      </c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45"/>
        <v>0</v>
      </c>
      <c r="AS57" s="11"/>
      <c r="AT57" s="10"/>
      <c r="AU57" s="11"/>
      <c r="AV57" s="10"/>
      <c r="AW57" s="7"/>
      <c r="AX57" s="11"/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46"/>
        <v>0</v>
      </c>
      <c r="BP57" s="11"/>
      <c r="BQ57" s="10"/>
      <c r="BR57" s="11"/>
      <c r="BS57" s="10"/>
      <c r="BT57" s="7"/>
      <c r="BU57" s="11"/>
      <c r="BV57" s="10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si="47"/>
        <v>0</v>
      </c>
      <c r="CM57" s="11"/>
      <c r="CN57" s="10"/>
      <c r="CO57" s="11"/>
      <c r="CP57" s="10"/>
      <c r="CQ57" s="7"/>
      <c r="CR57" s="11"/>
      <c r="CS57" s="10"/>
      <c r="CT57" s="11"/>
      <c r="CU57" s="10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si="48"/>
        <v>0</v>
      </c>
      <c r="DJ57" s="11">
        <v>15</v>
      </c>
      <c r="DK57" s="10" t="s">
        <v>62</v>
      </c>
      <c r="DL57" s="11"/>
      <c r="DM57" s="10"/>
      <c r="DN57" s="7">
        <v>1.4</v>
      </c>
      <c r="DO57" s="11">
        <v>15</v>
      </c>
      <c r="DP57" s="10" t="s">
        <v>62</v>
      </c>
      <c r="DQ57" s="11"/>
      <c r="DR57" s="10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>
        <v>1.6</v>
      </c>
      <c r="EF57" s="7">
        <f t="shared" si="49"/>
        <v>3</v>
      </c>
      <c r="EG57" s="11"/>
      <c r="EH57" s="10"/>
      <c r="EI57" s="11"/>
      <c r="EJ57" s="10"/>
      <c r="EK57" s="7"/>
      <c r="EL57" s="11"/>
      <c r="EM57" s="10"/>
      <c r="EN57" s="11"/>
      <c r="EO57" s="10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50"/>
        <v>0</v>
      </c>
      <c r="FD57" s="11"/>
      <c r="FE57" s="10"/>
      <c r="FF57" s="11"/>
      <c r="FG57" s="10"/>
      <c r="FH57" s="7"/>
      <c r="FI57" s="11"/>
      <c r="FJ57" s="10"/>
      <c r="FK57" s="11"/>
      <c r="FL57" s="10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si="51"/>
        <v>0</v>
      </c>
      <c r="GA57" s="11"/>
      <c r="GB57" s="10"/>
      <c r="GC57" s="11"/>
      <c r="GD57" s="10"/>
      <c r="GE57" s="7"/>
      <c r="GF57" s="11"/>
      <c r="GG57" s="10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52"/>
        <v>0</v>
      </c>
    </row>
    <row r="58" spans="1:205" ht="12.75">
      <c r="A58" s="6">
        <v>7</v>
      </c>
      <c r="B58" s="6">
        <v>1</v>
      </c>
      <c r="C58" s="6"/>
      <c r="D58" s="6"/>
      <c r="E58" s="3" t="s">
        <v>136</v>
      </c>
      <c r="F58" s="6">
        <f>$B$58*COUNTIF(V58:GU58,"e")</f>
        <v>0</v>
      </c>
      <c r="G58" s="6">
        <f>$B$58*COUNTIF(V58:GU58,"z")</f>
        <v>2</v>
      </c>
      <c r="H58" s="6">
        <f t="shared" si="32"/>
        <v>60</v>
      </c>
      <c r="I58" s="6">
        <f t="shared" si="33"/>
        <v>30</v>
      </c>
      <c r="J58" s="6">
        <f t="shared" si="34"/>
        <v>0</v>
      </c>
      <c r="K58" s="6">
        <f t="shared" si="35"/>
        <v>30</v>
      </c>
      <c r="L58" s="6">
        <f t="shared" si="36"/>
        <v>0</v>
      </c>
      <c r="M58" s="6">
        <f t="shared" si="37"/>
        <v>0</v>
      </c>
      <c r="N58" s="6">
        <f t="shared" si="38"/>
        <v>0</v>
      </c>
      <c r="O58" s="6">
        <f t="shared" si="39"/>
        <v>0</v>
      </c>
      <c r="P58" s="6">
        <f t="shared" si="40"/>
        <v>0</v>
      </c>
      <c r="Q58" s="6">
        <f t="shared" si="41"/>
        <v>0</v>
      </c>
      <c r="R58" s="6">
        <f t="shared" si="42"/>
        <v>0</v>
      </c>
      <c r="S58" s="7">
        <f t="shared" si="43"/>
        <v>5</v>
      </c>
      <c r="T58" s="7">
        <f t="shared" si="44"/>
        <v>2</v>
      </c>
      <c r="U58" s="7">
        <f>$B$58*2.6</f>
        <v>2.6</v>
      </c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45"/>
        <v>0</v>
      </c>
      <c r="AS58" s="11"/>
      <c r="AT58" s="10"/>
      <c r="AU58" s="11"/>
      <c r="AV58" s="10"/>
      <c r="AW58" s="7"/>
      <c r="AX58" s="11"/>
      <c r="AY58" s="10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46"/>
        <v>0</v>
      </c>
      <c r="BP58" s="11"/>
      <c r="BQ58" s="10"/>
      <c r="BR58" s="11"/>
      <c r="BS58" s="10"/>
      <c r="BT58" s="7"/>
      <c r="BU58" s="11"/>
      <c r="BV58" s="10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47"/>
        <v>0</v>
      </c>
      <c r="CM58" s="11"/>
      <c r="CN58" s="10"/>
      <c r="CO58" s="11"/>
      <c r="CP58" s="10"/>
      <c r="CQ58" s="7"/>
      <c r="CR58" s="11"/>
      <c r="CS58" s="10"/>
      <c r="CT58" s="11"/>
      <c r="CU58" s="10"/>
      <c r="CV58" s="11"/>
      <c r="CW58" s="10"/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/>
      <c r="DI58" s="7">
        <f t="shared" si="48"/>
        <v>0</v>
      </c>
      <c r="DJ58" s="11">
        <f>$B$58*30</f>
        <v>30</v>
      </c>
      <c r="DK58" s="10" t="s">
        <v>62</v>
      </c>
      <c r="DL58" s="11"/>
      <c r="DM58" s="10"/>
      <c r="DN58" s="7">
        <f>$B$58*3</f>
        <v>3</v>
      </c>
      <c r="DO58" s="11">
        <f>$B$58*30</f>
        <v>30</v>
      </c>
      <c r="DP58" s="10" t="s">
        <v>62</v>
      </c>
      <c r="DQ58" s="11"/>
      <c r="DR58" s="10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>
        <f>$B$58*2</f>
        <v>2</v>
      </c>
      <c r="EF58" s="7">
        <f t="shared" si="49"/>
        <v>5</v>
      </c>
      <c r="EG58" s="11"/>
      <c r="EH58" s="10"/>
      <c r="EI58" s="11"/>
      <c r="EJ58" s="10"/>
      <c r="EK58" s="7"/>
      <c r="EL58" s="11"/>
      <c r="EM58" s="10"/>
      <c r="EN58" s="11"/>
      <c r="EO58" s="10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50"/>
        <v>0</v>
      </c>
      <c r="FD58" s="11"/>
      <c r="FE58" s="10"/>
      <c r="FF58" s="11"/>
      <c r="FG58" s="10"/>
      <c r="FH58" s="7"/>
      <c r="FI58" s="11"/>
      <c r="FJ58" s="10"/>
      <c r="FK58" s="11"/>
      <c r="FL58" s="10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51"/>
        <v>0</v>
      </c>
      <c r="GA58" s="11"/>
      <c r="GB58" s="10"/>
      <c r="GC58" s="11"/>
      <c r="GD58" s="10"/>
      <c r="GE58" s="7"/>
      <c r="GF58" s="11"/>
      <c r="GG58" s="10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52"/>
        <v>0</v>
      </c>
    </row>
    <row r="59" spans="1:205" ht="12.75">
      <c r="A59" s="6"/>
      <c r="B59" s="6"/>
      <c r="C59" s="6"/>
      <c r="D59" s="6" t="s">
        <v>137</v>
      </c>
      <c r="E59" s="3" t="s">
        <v>138</v>
      </c>
      <c r="F59" s="6">
        <f>COUNTIF(V59:GU59,"e")</f>
        <v>0</v>
      </c>
      <c r="G59" s="6">
        <f>COUNTIF(V59:GU59,"z")</f>
        <v>1</v>
      </c>
      <c r="H59" s="6">
        <f t="shared" si="32"/>
        <v>45</v>
      </c>
      <c r="I59" s="6">
        <f t="shared" si="33"/>
        <v>0</v>
      </c>
      <c r="J59" s="6">
        <f t="shared" si="34"/>
        <v>0</v>
      </c>
      <c r="K59" s="6">
        <f t="shared" si="35"/>
        <v>0</v>
      </c>
      <c r="L59" s="6">
        <f t="shared" si="36"/>
        <v>0</v>
      </c>
      <c r="M59" s="6">
        <f t="shared" si="37"/>
        <v>45</v>
      </c>
      <c r="N59" s="6">
        <f t="shared" si="38"/>
        <v>0</v>
      </c>
      <c r="O59" s="6">
        <f t="shared" si="39"/>
        <v>0</v>
      </c>
      <c r="P59" s="6">
        <f t="shared" si="40"/>
        <v>0</v>
      </c>
      <c r="Q59" s="6">
        <f t="shared" si="41"/>
        <v>0</v>
      </c>
      <c r="R59" s="6">
        <f t="shared" si="42"/>
        <v>0</v>
      </c>
      <c r="S59" s="7">
        <f t="shared" si="43"/>
        <v>4</v>
      </c>
      <c r="T59" s="7">
        <f t="shared" si="44"/>
        <v>4</v>
      </c>
      <c r="U59" s="7">
        <v>1.9</v>
      </c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45"/>
        <v>0</v>
      </c>
      <c r="AS59" s="11"/>
      <c r="AT59" s="10"/>
      <c r="AU59" s="11"/>
      <c r="AV59" s="10"/>
      <c r="AW59" s="7"/>
      <c r="AX59" s="11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7"/>
      <c r="BO59" s="7">
        <f t="shared" si="46"/>
        <v>0</v>
      </c>
      <c r="BP59" s="11"/>
      <c r="BQ59" s="10"/>
      <c r="BR59" s="11"/>
      <c r="BS59" s="10"/>
      <c r="BT59" s="7"/>
      <c r="BU59" s="11"/>
      <c r="BV59" s="10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11"/>
      <c r="CH59" s="10"/>
      <c r="CI59" s="11"/>
      <c r="CJ59" s="10"/>
      <c r="CK59" s="7"/>
      <c r="CL59" s="7">
        <f t="shared" si="47"/>
        <v>0</v>
      </c>
      <c r="CM59" s="11"/>
      <c r="CN59" s="10"/>
      <c r="CO59" s="11"/>
      <c r="CP59" s="10"/>
      <c r="CQ59" s="7"/>
      <c r="CR59" s="11"/>
      <c r="CS59" s="10"/>
      <c r="CT59" s="11"/>
      <c r="CU59" s="10"/>
      <c r="CV59" s="11"/>
      <c r="CW59" s="10"/>
      <c r="CX59" s="11"/>
      <c r="CY59" s="10"/>
      <c r="CZ59" s="11"/>
      <c r="DA59" s="10"/>
      <c r="DB59" s="11"/>
      <c r="DC59" s="10"/>
      <c r="DD59" s="11"/>
      <c r="DE59" s="10"/>
      <c r="DF59" s="11"/>
      <c r="DG59" s="10"/>
      <c r="DH59" s="7"/>
      <c r="DI59" s="7">
        <f t="shared" si="48"/>
        <v>0</v>
      </c>
      <c r="DJ59" s="11"/>
      <c r="DK59" s="10"/>
      <c r="DL59" s="11"/>
      <c r="DM59" s="10"/>
      <c r="DN59" s="7"/>
      <c r="DO59" s="11"/>
      <c r="DP59" s="10"/>
      <c r="DQ59" s="11"/>
      <c r="DR59" s="10"/>
      <c r="DS59" s="11">
        <v>45</v>
      </c>
      <c r="DT59" s="10" t="s">
        <v>62</v>
      </c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7">
        <v>4</v>
      </c>
      <c r="EF59" s="7">
        <f t="shared" si="49"/>
        <v>4</v>
      </c>
      <c r="EG59" s="11"/>
      <c r="EH59" s="10"/>
      <c r="EI59" s="11"/>
      <c r="EJ59" s="10"/>
      <c r="EK59" s="7"/>
      <c r="EL59" s="11"/>
      <c r="EM59" s="10"/>
      <c r="EN59" s="11"/>
      <c r="EO59" s="10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50"/>
        <v>0</v>
      </c>
      <c r="FD59" s="11"/>
      <c r="FE59" s="10"/>
      <c r="FF59" s="11"/>
      <c r="FG59" s="10"/>
      <c r="FH59" s="7"/>
      <c r="FI59" s="11"/>
      <c r="FJ59" s="10"/>
      <c r="FK59" s="11"/>
      <c r="FL59" s="10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51"/>
        <v>0</v>
      </c>
      <c r="GA59" s="11"/>
      <c r="GB59" s="10"/>
      <c r="GC59" s="11"/>
      <c r="GD59" s="10"/>
      <c r="GE59" s="7"/>
      <c r="GF59" s="11"/>
      <c r="GG59" s="10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52"/>
        <v>0</v>
      </c>
    </row>
    <row r="60" spans="1:205" ht="12.75">
      <c r="A60" s="6"/>
      <c r="B60" s="6"/>
      <c r="C60" s="6"/>
      <c r="D60" s="6" t="s">
        <v>139</v>
      </c>
      <c r="E60" s="3" t="s">
        <v>140</v>
      </c>
      <c r="F60" s="6">
        <f>COUNTIF(V60:GU60,"e")</f>
        <v>0</v>
      </c>
      <c r="G60" s="6">
        <f>COUNTIF(V60:GU60,"z")</f>
        <v>2</v>
      </c>
      <c r="H60" s="6">
        <f t="shared" si="32"/>
        <v>30</v>
      </c>
      <c r="I60" s="6">
        <f t="shared" si="33"/>
        <v>15</v>
      </c>
      <c r="J60" s="6">
        <f t="shared" si="34"/>
        <v>0</v>
      </c>
      <c r="K60" s="6">
        <f t="shared" si="35"/>
        <v>15</v>
      </c>
      <c r="L60" s="6">
        <f t="shared" si="36"/>
        <v>0</v>
      </c>
      <c r="M60" s="6">
        <f t="shared" si="37"/>
        <v>0</v>
      </c>
      <c r="N60" s="6">
        <f t="shared" si="38"/>
        <v>0</v>
      </c>
      <c r="O60" s="6">
        <f t="shared" si="39"/>
        <v>0</v>
      </c>
      <c r="P60" s="6">
        <f t="shared" si="40"/>
        <v>0</v>
      </c>
      <c r="Q60" s="6">
        <f t="shared" si="41"/>
        <v>0</v>
      </c>
      <c r="R60" s="6">
        <f t="shared" si="42"/>
        <v>0</v>
      </c>
      <c r="S60" s="7">
        <f t="shared" si="43"/>
        <v>2</v>
      </c>
      <c r="T60" s="7">
        <f t="shared" si="44"/>
        <v>1</v>
      </c>
      <c r="U60" s="7">
        <v>1.4</v>
      </c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45"/>
        <v>0</v>
      </c>
      <c r="AS60" s="11"/>
      <c r="AT60" s="10"/>
      <c r="AU60" s="11"/>
      <c r="AV60" s="10"/>
      <c r="AW60" s="7"/>
      <c r="AX60" s="11"/>
      <c r="AY60" s="10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7"/>
      <c r="BO60" s="7">
        <f t="shared" si="46"/>
        <v>0</v>
      </c>
      <c r="BP60" s="11"/>
      <c r="BQ60" s="10"/>
      <c r="BR60" s="11"/>
      <c r="BS60" s="10"/>
      <c r="BT60" s="7"/>
      <c r="BU60" s="11"/>
      <c r="BV60" s="10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/>
      <c r="CL60" s="7">
        <f t="shared" si="47"/>
        <v>0</v>
      </c>
      <c r="CM60" s="11"/>
      <c r="CN60" s="10"/>
      <c r="CO60" s="11"/>
      <c r="CP60" s="10"/>
      <c r="CQ60" s="7"/>
      <c r="CR60" s="11"/>
      <c r="CS60" s="10"/>
      <c r="CT60" s="11"/>
      <c r="CU60" s="10"/>
      <c r="CV60" s="11"/>
      <c r="CW60" s="10"/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/>
      <c r="DI60" s="7">
        <f t="shared" si="48"/>
        <v>0</v>
      </c>
      <c r="DJ60" s="11"/>
      <c r="DK60" s="10"/>
      <c r="DL60" s="11"/>
      <c r="DM60" s="10"/>
      <c r="DN60" s="7"/>
      <c r="DO60" s="11"/>
      <c r="DP60" s="10"/>
      <c r="DQ60" s="11"/>
      <c r="DR60" s="10"/>
      <c r="DS60" s="11"/>
      <c r="DT60" s="10"/>
      <c r="DU60" s="11"/>
      <c r="DV60" s="10"/>
      <c r="DW60" s="11"/>
      <c r="DX60" s="10"/>
      <c r="DY60" s="11"/>
      <c r="DZ60" s="10"/>
      <c r="EA60" s="11"/>
      <c r="EB60" s="10"/>
      <c r="EC60" s="11"/>
      <c r="ED60" s="10"/>
      <c r="EE60" s="7"/>
      <c r="EF60" s="7">
        <f t="shared" si="49"/>
        <v>0</v>
      </c>
      <c r="EG60" s="11">
        <v>15</v>
      </c>
      <c r="EH60" s="10" t="s">
        <v>62</v>
      </c>
      <c r="EI60" s="11"/>
      <c r="EJ60" s="10"/>
      <c r="EK60" s="7">
        <v>1</v>
      </c>
      <c r="EL60" s="11">
        <v>15</v>
      </c>
      <c r="EM60" s="10" t="s">
        <v>62</v>
      </c>
      <c r="EN60" s="11"/>
      <c r="EO60" s="10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7">
        <v>1</v>
      </c>
      <c r="FC60" s="7">
        <f t="shared" si="50"/>
        <v>2</v>
      </c>
      <c r="FD60" s="11"/>
      <c r="FE60" s="10"/>
      <c r="FF60" s="11"/>
      <c r="FG60" s="10"/>
      <c r="FH60" s="7"/>
      <c r="FI60" s="11"/>
      <c r="FJ60" s="10"/>
      <c r="FK60" s="11"/>
      <c r="FL60" s="10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51"/>
        <v>0</v>
      </c>
      <c r="GA60" s="11"/>
      <c r="GB60" s="10"/>
      <c r="GC60" s="11"/>
      <c r="GD60" s="10"/>
      <c r="GE60" s="7"/>
      <c r="GF60" s="11"/>
      <c r="GG60" s="10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52"/>
        <v>0</v>
      </c>
    </row>
    <row r="61" spans="1:205" ht="12.75">
      <c r="A61" s="6"/>
      <c r="B61" s="6"/>
      <c r="C61" s="6"/>
      <c r="D61" s="6" t="s">
        <v>141</v>
      </c>
      <c r="E61" s="3" t="s">
        <v>142</v>
      </c>
      <c r="F61" s="6">
        <f>COUNTIF(V61:GU61,"e")</f>
        <v>0</v>
      </c>
      <c r="G61" s="6">
        <f>COUNTIF(V61:GU61,"z")</f>
        <v>2</v>
      </c>
      <c r="H61" s="6">
        <f t="shared" si="32"/>
        <v>30</v>
      </c>
      <c r="I61" s="6">
        <f t="shared" si="33"/>
        <v>15</v>
      </c>
      <c r="J61" s="6">
        <f t="shared" si="34"/>
        <v>15</v>
      </c>
      <c r="K61" s="6">
        <f t="shared" si="35"/>
        <v>0</v>
      </c>
      <c r="L61" s="6">
        <f t="shared" si="36"/>
        <v>0</v>
      </c>
      <c r="M61" s="6">
        <f t="shared" si="37"/>
        <v>0</v>
      </c>
      <c r="N61" s="6">
        <f t="shared" si="38"/>
        <v>0</v>
      </c>
      <c r="O61" s="6">
        <f t="shared" si="39"/>
        <v>0</v>
      </c>
      <c r="P61" s="6">
        <f t="shared" si="40"/>
        <v>0</v>
      </c>
      <c r="Q61" s="6">
        <f t="shared" si="41"/>
        <v>0</v>
      </c>
      <c r="R61" s="6">
        <f t="shared" si="42"/>
        <v>0</v>
      </c>
      <c r="S61" s="7">
        <f t="shared" si="43"/>
        <v>2</v>
      </c>
      <c r="T61" s="7">
        <f t="shared" si="44"/>
        <v>0</v>
      </c>
      <c r="U61" s="7">
        <v>1.4</v>
      </c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45"/>
        <v>0</v>
      </c>
      <c r="AS61" s="11"/>
      <c r="AT61" s="10"/>
      <c r="AU61" s="11"/>
      <c r="AV61" s="10"/>
      <c r="AW61" s="7"/>
      <c r="AX61" s="11"/>
      <c r="AY61" s="10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t="shared" si="46"/>
        <v>0</v>
      </c>
      <c r="BP61" s="11"/>
      <c r="BQ61" s="10"/>
      <c r="BR61" s="11"/>
      <c r="BS61" s="10"/>
      <c r="BT61" s="7"/>
      <c r="BU61" s="11"/>
      <c r="BV61" s="10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si="47"/>
        <v>0</v>
      </c>
      <c r="CM61" s="11"/>
      <c r="CN61" s="10"/>
      <c r="CO61" s="11"/>
      <c r="CP61" s="10"/>
      <c r="CQ61" s="7"/>
      <c r="CR61" s="11"/>
      <c r="CS61" s="10"/>
      <c r="CT61" s="11"/>
      <c r="CU61" s="10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/>
      <c r="DI61" s="7">
        <f t="shared" si="48"/>
        <v>0</v>
      </c>
      <c r="DJ61" s="11"/>
      <c r="DK61" s="10"/>
      <c r="DL61" s="11"/>
      <c r="DM61" s="10"/>
      <c r="DN61" s="7"/>
      <c r="DO61" s="11"/>
      <c r="DP61" s="10"/>
      <c r="DQ61" s="11"/>
      <c r="DR61" s="10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si="49"/>
        <v>0</v>
      </c>
      <c r="EG61" s="11">
        <v>15</v>
      </c>
      <c r="EH61" s="10" t="s">
        <v>62</v>
      </c>
      <c r="EI61" s="11">
        <v>15</v>
      </c>
      <c r="EJ61" s="10" t="s">
        <v>62</v>
      </c>
      <c r="EK61" s="7">
        <v>2</v>
      </c>
      <c r="EL61" s="11"/>
      <c r="EM61" s="10"/>
      <c r="EN61" s="11"/>
      <c r="EO61" s="10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si="50"/>
        <v>2</v>
      </c>
      <c r="FD61" s="11"/>
      <c r="FE61" s="10"/>
      <c r="FF61" s="11"/>
      <c r="FG61" s="10"/>
      <c r="FH61" s="7"/>
      <c r="FI61" s="11"/>
      <c r="FJ61" s="10"/>
      <c r="FK61" s="11"/>
      <c r="FL61" s="10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51"/>
        <v>0</v>
      </c>
      <c r="GA61" s="11"/>
      <c r="GB61" s="10"/>
      <c r="GC61" s="11"/>
      <c r="GD61" s="10"/>
      <c r="GE61" s="7"/>
      <c r="GF61" s="11"/>
      <c r="GG61" s="10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52"/>
        <v>0</v>
      </c>
    </row>
    <row r="62" spans="1:205" ht="12.75">
      <c r="A62" s="6"/>
      <c r="B62" s="6"/>
      <c r="C62" s="6"/>
      <c r="D62" s="6" t="s">
        <v>143</v>
      </c>
      <c r="E62" s="3" t="s">
        <v>144</v>
      </c>
      <c r="F62" s="6">
        <f>COUNTIF(V62:GU62,"e")</f>
        <v>0</v>
      </c>
      <c r="G62" s="6">
        <f>COUNTIF(V62:GU62,"z")</f>
        <v>1</v>
      </c>
      <c r="H62" s="6">
        <f t="shared" si="32"/>
        <v>45</v>
      </c>
      <c r="I62" s="6">
        <f t="shared" si="33"/>
        <v>0</v>
      </c>
      <c r="J62" s="6">
        <f t="shared" si="34"/>
        <v>0</v>
      </c>
      <c r="K62" s="6">
        <f t="shared" si="35"/>
        <v>0</v>
      </c>
      <c r="L62" s="6">
        <f t="shared" si="36"/>
        <v>0</v>
      </c>
      <c r="M62" s="6">
        <f t="shared" si="37"/>
        <v>45</v>
      </c>
      <c r="N62" s="6">
        <f t="shared" si="38"/>
        <v>0</v>
      </c>
      <c r="O62" s="6">
        <f t="shared" si="39"/>
        <v>0</v>
      </c>
      <c r="P62" s="6">
        <f t="shared" si="40"/>
        <v>0</v>
      </c>
      <c r="Q62" s="6">
        <f t="shared" si="41"/>
        <v>0</v>
      </c>
      <c r="R62" s="6">
        <f t="shared" si="42"/>
        <v>0</v>
      </c>
      <c r="S62" s="7">
        <f t="shared" si="43"/>
        <v>4</v>
      </c>
      <c r="T62" s="7">
        <f t="shared" si="44"/>
        <v>4</v>
      </c>
      <c r="U62" s="7">
        <v>1.9</v>
      </c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45"/>
        <v>0</v>
      </c>
      <c r="AS62" s="11"/>
      <c r="AT62" s="10"/>
      <c r="AU62" s="11"/>
      <c r="AV62" s="10"/>
      <c r="AW62" s="7"/>
      <c r="AX62" s="11"/>
      <c r="AY62" s="10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46"/>
        <v>0</v>
      </c>
      <c r="BP62" s="11"/>
      <c r="BQ62" s="10"/>
      <c r="BR62" s="11"/>
      <c r="BS62" s="10"/>
      <c r="BT62" s="7"/>
      <c r="BU62" s="11"/>
      <c r="BV62" s="10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47"/>
        <v>0</v>
      </c>
      <c r="CM62" s="11"/>
      <c r="CN62" s="10"/>
      <c r="CO62" s="11"/>
      <c r="CP62" s="10"/>
      <c r="CQ62" s="7"/>
      <c r="CR62" s="11"/>
      <c r="CS62" s="10"/>
      <c r="CT62" s="11"/>
      <c r="CU62" s="10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48"/>
        <v>0</v>
      </c>
      <c r="DJ62" s="11"/>
      <c r="DK62" s="10"/>
      <c r="DL62" s="11"/>
      <c r="DM62" s="10"/>
      <c r="DN62" s="7"/>
      <c r="DO62" s="11"/>
      <c r="DP62" s="10"/>
      <c r="DQ62" s="11"/>
      <c r="DR62" s="10"/>
      <c r="DS62" s="11"/>
      <c r="DT62" s="10"/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/>
      <c r="EF62" s="7">
        <f t="shared" si="49"/>
        <v>0</v>
      </c>
      <c r="EG62" s="11"/>
      <c r="EH62" s="10"/>
      <c r="EI62" s="11"/>
      <c r="EJ62" s="10"/>
      <c r="EK62" s="7"/>
      <c r="EL62" s="11"/>
      <c r="EM62" s="10"/>
      <c r="EN62" s="11"/>
      <c r="EO62" s="10"/>
      <c r="EP62" s="11">
        <v>45</v>
      </c>
      <c r="EQ62" s="10" t="s">
        <v>62</v>
      </c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>
        <v>4</v>
      </c>
      <c r="FC62" s="7">
        <f t="shared" si="50"/>
        <v>4</v>
      </c>
      <c r="FD62" s="11"/>
      <c r="FE62" s="10"/>
      <c r="FF62" s="11"/>
      <c r="FG62" s="10"/>
      <c r="FH62" s="7"/>
      <c r="FI62" s="11"/>
      <c r="FJ62" s="10"/>
      <c r="FK62" s="11"/>
      <c r="FL62" s="10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51"/>
        <v>0</v>
      </c>
      <c r="GA62" s="11"/>
      <c r="GB62" s="10"/>
      <c r="GC62" s="11"/>
      <c r="GD62" s="10"/>
      <c r="GE62" s="7"/>
      <c r="GF62" s="11"/>
      <c r="GG62" s="10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52"/>
        <v>0</v>
      </c>
    </row>
    <row r="63" spans="1:205" ht="15.75" customHeight="1">
      <c r="A63" s="6"/>
      <c r="B63" s="6"/>
      <c r="C63" s="6"/>
      <c r="D63" s="6"/>
      <c r="E63" s="6" t="s">
        <v>94</v>
      </c>
      <c r="F63" s="6">
        <f aca="true" t="shared" si="53" ref="F63:AK63">SUM(F37:F62)</f>
        <v>6</v>
      </c>
      <c r="G63" s="6">
        <f t="shared" si="53"/>
        <v>48</v>
      </c>
      <c r="H63" s="6">
        <f t="shared" si="53"/>
        <v>1200</v>
      </c>
      <c r="I63" s="6">
        <f t="shared" si="53"/>
        <v>540</v>
      </c>
      <c r="J63" s="6">
        <f t="shared" si="53"/>
        <v>130</v>
      </c>
      <c r="K63" s="6">
        <f t="shared" si="53"/>
        <v>425</v>
      </c>
      <c r="L63" s="6">
        <f t="shared" si="53"/>
        <v>0</v>
      </c>
      <c r="M63" s="6">
        <f t="shared" si="53"/>
        <v>105</v>
      </c>
      <c r="N63" s="6">
        <f t="shared" si="53"/>
        <v>0</v>
      </c>
      <c r="O63" s="6">
        <f t="shared" si="53"/>
        <v>0</v>
      </c>
      <c r="P63" s="6">
        <f t="shared" si="53"/>
        <v>0</v>
      </c>
      <c r="Q63" s="6">
        <f t="shared" si="53"/>
        <v>0</v>
      </c>
      <c r="R63" s="6">
        <f t="shared" si="53"/>
        <v>0</v>
      </c>
      <c r="S63" s="7">
        <f t="shared" si="53"/>
        <v>99</v>
      </c>
      <c r="T63" s="7">
        <f t="shared" si="53"/>
        <v>43.6</v>
      </c>
      <c r="U63" s="7">
        <f t="shared" si="53"/>
        <v>54.00000000000001</v>
      </c>
      <c r="V63" s="11">
        <f t="shared" si="53"/>
        <v>90</v>
      </c>
      <c r="W63" s="10">
        <f t="shared" si="53"/>
        <v>0</v>
      </c>
      <c r="X63" s="11">
        <f t="shared" si="53"/>
        <v>55</v>
      </c>
      <c r="Y63" s="10">
        <f t="shared" si="53"/>
        <v>0</v>
      </c>
      <c r="Z63" s="7">
        <f t="shared" si="53"/>
        <v>13</v>
      </c>
      <c r="AA63" s="11">
        <f t="shared" si="53"/>
        <v>20</v>
      </c>
      <c r="AB63" s="10">
        <f t="shared" si="53"/>
        <v>0</v>
      </c>
      <c r="AC63" s="11">
        <f t="shared" si="53"/>
        <v>0</v>
      </c>
      <c r="AD63" s="10">
        <f t="shared" si="53"/>
        <v>0</v>
      </c>
      <c r="AE63" s="11">
        <f t="shared" si="53"/>
        <v>0</v>
      </c>
      <c r="AF63" s="10">
        <f t="shared" si="53"/>
        <v>0</v>
      </c>
      <c r="AG63" s="11">
        <f t="shared" si="53"/>
        <v>0</v>
      </c>
      <c r="AH63" s="10">
        <f t="shared" si="53"/>
        <v>0</v>
      </c>
      <c r="AI63" s="11">
        <f t="shared" si="53"/>
        <v>0</v>
      </c>
      <c r="AJ63" s="10">
        <f t="shared" si="53"/>
        <v>0</v>
      </c>
      <c r="AK63" s="11">
        <f t="shared" si="53"/>
        <v>0</v>
      </c>
      <c r="AL63" s="10">
        <f aca="true" t="shared" si="54" ref="AL63:BQ63">SUM(AL37:AL62)</f>
        <v>0</v>
      </c>
      <c r="AM63" s="11">
        <f t="shared" si="54"/>
        <v>0</v>
      </c>
      <c r="AN63" s="10">
        <f t="shared" si="54"/>
        <v>0</v>
      </c>
      <c r="AO63" s="11">
        <f t="shared" si="54"/>
        <v>0</v>
      </c>
      <c r="AP63" s="10">
        <f t="shared" si="54"/>
        <v>0</v>
      </c>
      <c r="AQ63" s="7">
        <f t="shared" si="54"/>
        <v>2</v>
      </c>
      <c r="AR63" s="7">
        <f t="shared" si="54"/>
        <v>15</v>
      </c>
      <c r="AS63" s="11">
        <f t="shared" si="54"/>
        <v>105</v>
      </c>
      <c r="AT63" s="10">
        <f t="shared" si="54"/>
        <v>0</v>
      </c>
      <c r="AU63" s="11">
        <f t="shared" si="54"/>
        <v>45</v>
      </c>
      <c r="AV63" s="10">
        <f t="shared" si="54"/>
        <v>0</v>
      </c>
      <c r="AW63" s="7">
        <f t="shared" si="54"/>
        <v>11</v>
      </c>
      <c r="AX63" s="11">
        <f t="shared" si="54"/>
        <v>60</v>
      </c>
      <c r="AY63" s="10">
        <f t="shared" si="54"/>
        <v>0</v>
      </c>
      <c r="AZ63" s="11">
        <f t="shared" si="54"/>
        <v>0</v>
      </c>
      <c r="BA63" s="10">
        <f t="shared" si="54"/>
        <v>0</v>
      </c>
      <c r="BB63" s="11">
        <f t="shared" si="54"/>
        <v>0</v>
      </c>
      <c r="BC63" s="10">
        <f t="shared" si="54"/>
        <v>0</v>
      </c>
      <c r="BD63" s="11">
        <f t="shared" si="54"/>
        <v>0</v>
      </c>
      <c r="BE63" s="10">
        <f t="shared" si="54"/>
        <v>0</v>
      </c>
      <c r="BF63" s="11">
        <f t="shared" si="54"/>
        <v>0</v>
      </c>
      <c r="BG63" s="10">
        <f t="shared" si="54"/>
        <v>0</v>
      </c>
      <c r="BH63" s="11">
        <f t="shared" si="54"/>
        <v>0</v>
      </c>
      <c r="BI63" s="10">
        <f t="shared" si="54"/>
        <v>0</v>
      </c>
      <c r="BJ63" s="11">
        <f t="shared" si="54"/>
        <v>0</v>
      </c>
      <c r="BK63" s="10">
        <f t="shared" si="54"/>
        <v>0</v>
      </c>
      <c r="BL63" s="11">
        <f t="shared" si="54"/>
        <v>0</v>
      </c>
      <c r="BM63" s="10">
        <f t="shared" si="54"/>
        <v>0</v>
      </c>
      <c r="BN63" s="7">
        <f t="shared" si="54"/>
        <v>5</v>
      </c>
      <c r="BO63" s="7">
        <f t="shared" si="54"/>
        <v>16</v>
      </c>
      <c r="BP63" s="11">
        <f t="shared" si="54"/>
        <v>135</v>
      </c>
      <c r="BQ63" s="10">
        <f t="shared" si="54"/>
        <v>0</v>
      </c>
      <c r="BR63" s="11">
        <f aca="true" t="shared" si="55" ref="BR63:CW63">SUM(BR37:BR62)</f>
        <v>15</v>
      </c>
      <c r="BS63" s="10">
        <f t="shared" si="55"/>
        <v>0</v>
      </c>
      <c r="BT63" s="7">
        <f t="shared" si="55"/>
        <v>11</v>
      </c>
      <c r="BU63" s="11">
        <f t="shared" si="55"/>
        <v>150</v>
      </c>
      <c r="BV63" s="10">
        <f t="shared" si="55"/>
        <v>0</v>
      </c>
      <c r="BW63" s="11">
        <f t="shared" si="55"/>
        <v>0</v>
      </c>
      <c r="BX63" s="10">
        <f t="shared" si="55"/>
        <v>0</v>
      </c>
      <c r="BY63" s="11">
        <f t="shared" si="55"/>
        <v>15</v>
      </c>
      <c r="BZ63" s="10">
        <f t="shared" si="55"/>
        <v>0</v>
      </c>
      <c r="CA63" s="11">
        <f t="shared" si="55"/>
        <v>0</v>
      </c>
      <c r="CB63" s="10">
        <f t="shared" si="55"/>
        <v>0</v>
      </c>
      <c r="CC63" s="11">
        <f t="shared" si="55"/>
        <v>0</v>
      </c>
      <c r="CD63" s="10">
        <f t="shared" si="55"/>
        <v>0</v>
      </c>
      <c r="CE63" s="11">
        <f t="shared" si="55"/>
        <v>0</v>
      </c>
      <c r="CF63" s="10">
        <f t="shared" si="55"/>
        <v>0</v>
      </c>
      <c r="CG63" s="11">
        <f t="shared" si="55"/>
        <v>0</v>
      </c>
      <c r="CH63" s="10">
        <f t="shared" si="55"/>
        <v>0</v>
      </c>
      <c r="CI63" s="11">
        <f t="shared" si="55"/>
        <v>0</v>
      </c>
      <c r="CJ63" s="10">
        <f t="shared" si="55"/>
        <v>0</v>
      </c>
      <c r="CK63" s="7">
        <f t="shared" si="55"/>
        <v>12</v>
      </c>
      <c r="CL63" s="7">
        <f t="shared" si="55"/>
        <v>23</v>
      </c>
      <c r="CM63" s="11">
        <f t="shared" si="55"/>
        <v>105</v>
      </c>
      <c r="CN63" s="10">
        <f t="shared" si="55"/>
        <v>0</v>
      </c>
      <c r="CO63" s="11">
        <f t="shared" si="55"/>
        <v>0</v>
      </c>
      <c r="CP63" s="10">
        <f t="shared" si="55"/>
        <v>0</v>
      </c>
      <c r="CQ63" s="7">
        <f t="shared" si="55"/>
        <v>10</v>
      </c>
      <c r="CR63" s="11">
        <f t="shared" si="55"/>
        <v>120</v>
      </c>
      <c r="CS63" s="10">
        <f t="shared" si="55"/>
        <v>0</v>
      </c>
      <c r="CT63" s="11">
        <f t="shared" si="55"/>
        <v>0</v>
      </c>
      <c r="CU63" s="10">
        <f t="shared" si="55"/>
        <v>0</v>
      </c>
      <c r="CV63" s="11">
        <f t="shared" si="55"/>
        <v>0</v>
      </c>
      <c r="CW63" s="10">
        <f t="shared" si="55"/>
        <v>0</v>
      </c>
      <c r="CX63" s="11">
        <f aca="true" t="shared" si="56" ref="CX63:EC63">SUM(CX37:CX62)</f>
        <v>0</v>
      </c>
      <c r="CY63" s="10">
        <f t="shared" si="56"/>
        <v>0</v>
      </c>
      <c r="CZ63" s="11">
        <f t="shared" si="56"/>
        <v>0</v>
      </c>
      <c r="DA63" s="10">
        <f t="shared" si="56"/>
        <v>0</v>
      </c>
      <c r="DB63" s="11">
        <f t="shared" si="56"/>
        <v>0</v>
      </c>
      <c r="DC63" s="10">
        <f t="shared" si="56"/>
        <v>0</v>
      </c>
      <c r="DD63" s="11">
        <f t="shared" si="56"/>
        <v>0</v>
      </c>
      <c r="DE63" s="10">
        <f t="shared" si="56"/>
        <v>0</v>
      </c>
      <c r="DF63" s="11">
        <f t="shared" si="56"/>
        <v>0</v>
      </c>
      <c r="DG63" s="10">
        <f t="shared" si="56"/>
        <v>0</v>
      </c>
      <c r="DH63" s="7">
        <f t="shared" si="56"/>
        <v>10</v>
      </c>
      <c r="DI63" s="7">
        <f t="shared" si="56"/>
        <v>20</v>
      </c>
      <c r="DJ63" s="11">
        <f t="shared" si="56"/>
        <v>75</v>
      </c>
      <c r="DK63" s="10">
        <f t="shared" si="56"/>
        <v>0</v>
      </c>
      <c r="DL63" s="11">
        <f t="shared" si="56"/>
        <v>0</v>
      </c>
      <c r="DM63" s="10">
        <f t="shared" si="56"/>
        <v>0</v>
      </c>
      <c r="DN63" s="7">
        <f t="shared" si="56"/>
        <v>7.4</v>
      </c>
      <c r="DO63" s="11">
        <f t="shared" si="56"/>
        <v>60</v>
      </c>
      <c r="DP63" s="10">
        <f t="shared" si="56"/>
        <v>0</v>
      </c>
      <c r="DQ63" s="11">
        <f t="shared" si="56"/>
        <v>0</v>
      </c>
      <c r="DR63" s="10">
        <f t="shared" si="56"/>
        <v>0</v>
      </c>
      <c r="DS63" s="11">
        <f t="shared" si="56"/>
        <v>45</v>
      </c>
      <c r="DT63" s="10">
        <f t="shared" si="56"/>
        <v>0</v>
      </c>
      <c r="DU63" s="11">
        <f t="shared" si="56"/>
        <v>0</v>
      </c>
      <c r="DV63" s="10">
        <f t="shared" si="56"/>
        <v>0</v>
      </c>
      <c r="DW63" s="11">
        <f t="shared" si="56"/>
        <v>0</v>
      </c>
      <c r="DX63" s="10">
        <f t="shared" si="56"/>
        <v>0</v>
      </c>
      <c r="DY63" s="11">
        <f t="shared" si="56"/>
        <v>0</v>
      </c>
      <c r="DZ63" s="10">
        <f t="shared" si="56"/>
        <v>0</v>
      </c>
      <c r="EA63" s="11">
        <f t="shared" si="56"/>
        <v>0</v>
      </c>
      <c r="EB63" s="10">
        <f t="shared" si="56"/>
        <v>0</v>
      </c>
      <c r="EC63" s="11">
        <f t="shared" si="56"/>
        <v>0</v>
      </c>
      <c r="ED63" s="10">
        <f aca="true" t="shared" si="57" ref="ED63:FI63">SUM(ED37:ED62)</f>
        <v>0</v>
      </c>
      <c r="EE63" s="7">
        <f t="shared" si="57"/>
        <v>9.6</v>
      </c>
      <c r="EF63" s="7">
        <f t="shared" si="57"/>
        <v>17</v>
      </c>
      <c r="EG63" s="11">
        <f t="shared" si="57"/>
        <v>30</v>
      </c>
      <c r="EH63" s="10">
        <f t="shared" si="57"/>
        <v>0</v>
      </c>
      <c r="EI63" s="11">
        <f t="shared" si="57"/>
        <v>15</v>
      </c>
      <c r="EJ63" s="10">
        <f t="shared" si="57"/>
        <v>0</v>
      </c>
      <c r="EK63" s="7">
        <f t="shared" si="57"/>
        <v>3</v>
      </c>
      <c r="EL63" s="11">
        <f t="shared" si="57"/>
        <v>15</v>
      </c>
      <c r="EM63" s="10">
        <f t="shared" si="57"/>
        <v>0</v>
      </c>
      <c r="EN63" s="11">
        <f t="shared" si="57"/>
        <v>0</v>
      </c>
      <c r="EO63" s="10">
        <f t="shared" si="57"/>
        <v>0</v>
      </c>
      <c r="EP63" s="11">
        <f t="shared" si="57"/>
        <v>45</v>
      </c>
      <c r="EQ63" s="10">
        <f t="shared" si="57"/>
        <v>0</v>
      </c>
      <c r="ER63" s="11">
        <f t="shared" si="57"/>
        <v>0</v>
      </c>
      <c r="ES63" s="10">
        <f t="shared" si="57"/>
        <v>0</v>
      </c>
      <c r="ET63" s="11">
        <f t="shared" si="57"/>
        <v>0</v>
      </c>
      <c r="EU63" s="10">
        <f t="shared" si="57"/>
        <v>0</v>
      </c>
      <c r="EV63" s="11">
        <f t="shared" si="57"/>
        <v>0</v>
      </c>
      <c r="EW63" s="10">
        <f t="shared" si="57"/>
        <v>0</v>
      </c>
      <c r="EX63" s="11">
        <f t="shared" si="57"/>
        <v>0</v>
      </c>
      <c r="EY63" s="10">
        <f t="shared" si="57"/>
        <v>0</v>
      </c>
      <c r="EZ63" s="11">
        <f t="shared" si="57"/>
        <v>0</v>
      </c>
      <c r="FA63" s="10">
        <f t="shared" si="57"/>
        <v>0</v>
      </c>
      <c r="FB63" s="7">
        <f t="shared" si="57"/>
        <v>5</v>
      </c>
      <c r="FC63" s="7">
        <f t="shared" si="57"/>
        <v>8</v>
      </c>
      <c r="FD63" s="11">
        <f t="shared" si="57"/>
        <v>0</v>
      </c>
      <c r="FE63" s="10">
        <f t="shared" si="57"/>
        <v>0</v>
      </c>
      <c r="FF63" s="11">
        <f t="shared" si="57"/>
        <v>0</v>
      </c>
      <c r="FG63" s="10">
        <f t="shared" si="57"/>
        <v>0</v>
      </c>
      <c r="FH63" s="7">
        <f t="shared" si="57"/>
        <v>0</v>
      </c>
      <c r="FI63" s="11">
        <f t="shared" si="57"/>
        <v>0</v>
      </c>
      <c r="FJ63" s="10">
        <f aca="true" t="shared" si="58" ref="FJ63:GO63">SUM(FJ37:FJ62)</f>
        <v>0</v>
      </c>
      <c r="FK63" s="11">
        <f t="shared" si="58"/>
        <v>0</v>
      </c>
      <c r="FL63" s="10">
        <f t="shared" si="58"/>
        <v>0</v>
      </c>
      <c r="FM63" s="11">
        <f t="shared" si="58"/>
        <v>0</v>
      </c>
      <c r="FN63" s="10">
        <f t="shared" si="58"/>
        <v>0</v>
      </c>
      <c r="FO63" s="11">
        <f t="shared" si="58"/>
        <v>0</v>
      </c>
      <c r="FP63" s="10">
        <f t="shared" si="58"/>
        <v>0</v>
      </c>
      <c r="FQ63" s="11">
        <f t="shared" si="58"/>
        <v>0</v>
      </c>
      <c r="FR63" s="10">
        <f t="shared" si="58"/>
        <v>0</v>
      </c>
      <c r="FS63" s="11">
        <f t="shared" si="58"/>
        <v>0</v>
      </c>
      <c r="FT63" s="10">
        <f t="shared" si="58"/>
        <v>0</v>
      </c>
      <c r="FU63" s="11">
        <f t="shared" si="58"/>
        <v>0</v>
      </c>
      <c r="FV63" s="10">
        <f t="shared" si="58"/>
        <v>0</v>
      </c>
      <c r="FW63" s="11">
        <f t="shared" si="58"/>
        <v>0</v>
      </c>
      <c r="FX63" s="10">
        <f t="shared" si="58"/>
        <v>0</v>
      </c>
      <c r="FY63" s="7">
        <f t="shared" si="58"/>
        <v>0</v>
      </c>
      <c r="FZ63" s="7">
        <f t="shared" si="58"/>
        <v>0</v>
      </c>
      <c r="GA63" s="11">
        <f t="shared" si="58"/>
        <v>0</v>
      </c>
      <c r="GB63" s="10">
        <f t="shared" si="58"/>
        <v>0</v>
      </c>
      <c r="GC63" s="11">
        <f t="shared" si="58"/>
        <v>0</v>
      </c>
      <c r="GD63" s="10">
        <f t="shared" si="58"/>
        <v>0</v>
      </c>
      <c r="GE63" s="7">
        <f t="shared" si="58"/>
        <v>0</v>
      </c>
      <c r="GF63" s="11">
        <f t="shared" si="58"/>
        <v>0</v>
      </c>
      <c r="GG63" s="10">
        <f t="shared" si="58"/>
        <v>0</v>
      </c>
      <c r="GH63" s="11">
        <f t="shared" si="58"/>
        <v>0</v>
      </c>
      <c r="GI63" s="10">
        <f t="shared" si="58"/>
        <v>0</v>
      </c>
      <c r="GJ63" s="11">
        <f t="shared" si="58"/>
        <v>0</v>
      </c>
      <c r="GK63" s="10">
        <f t="shared" si="58"/>
        <v>0</v>
      </c>
      <c r="GL63" s="11">
        <f t="shared" si="58"/>
        <v>0</v>
      </c>
      <c r="GM63" s="10">
        <f t="shared" si="58"/>
        <v>0</v>
      </c>
      <c r="GN63" s="11">
        <f t="shared" si="58"/>
        <v>0</v>
      </c>
      <c r="GO63" s="10">
        <f t="shared" si="58"/>
        <v>0</v>
      </c>
      <c r="GP63" s="11">
        <f aca="true" t="shared" si="59" ref="GP63:GW63">SUM(GP37:GP62)</f>
        <v>0</v>
      </c>
      <c r="GQ63" s="10">
        <f t="shared" si="59"/>
        <v>0</v>
      </c>
      <c r="GR63" s="11">
        <f t="shared" si="59"/>
        <v>0</v>
      </c>
      <c r="GS63" s="10">
        <f t="shared" si="59"/>
        <v>0</v>
      </c>
      <c r="GT63" s="11">
        <f t="shared" si="59"/>
        <v>0</v>
      </c>
      <c r="GU63" s="10">
        <f t="shared" si="59"/>
        <v>0</v>
      </c>
      <c r="GV63" s="7">
        <f t="shared" si="59"/>
        <v>0</v>
      </c>
      <c r="GW63" s="7">
        <f t="shared" si="59"/>
        <v>0</v>
      </c>
    </row>
    <row r="64" spans="1:205" ht="19.5" customHeight="1">
      <c r="A64" s="25" t="s">
        <v>145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5"/>
      <c r="GW64" s="26"/>
    </row>
    <row r="65" spans="1:205" ht="12.75">
      <c r="A65" s="6">
        <v>2</v>
      </c>
      <c r="B65" s="6">
        <v>1</v>
      </c>
      <c r="C65" s="6"/>
      <c r="D65" s="6"/>
      <c r="E65" s="3" t="s">
        <v>148</v>
      </c>
      <c r="F65" s="6">
        <f>$B$65*COUNTIF(V65:GU65,"e")</f>
        <v>0</v>
      </c>
      <c r="G65" s="6">
        <f>$B$65*COUNTIF(V65:GU65,"z")</f>
        <v>2</v>
      </c>
      <c r="H65" s="6">
        <f aca="true" t="shared" si="60" ref="H65:H78">SUM(I65:R65)</f>
        <v>60</v>
      </c>
      <c r="I65" s="6">
        <f aca="true" t="shared" si="61" ref="I65:I78">V65+AS65+BP65+CM65+DJ65+EG65+FD65+GA65</f>
        <v>30</v>
      </c>
      <c r="J65" s="6">
        <f aca="true" t="shared" si="62" ref="J65:J78">X65+AU65+BR65+CO65+DL65+EI65+FF65+GC65</f>
        <v>0</v>
      </c>
      <c r="K65" s="6">
        <f aca="true" t="shared" si="63" ref="K65:K78">AA65+AX65+BU65+CR65+DO65+EL65+FI65+GF65</f>
        <v>30</v>
      </c>
      <c r="L65" s="6">
        <f aca="true" t="shared" si="64" ref="L65:L78">AC65+AZ65+BW65+CT65+DQ65+EN65+FK65+GH65</f>
        <v>0</v>
      </c>
      <c r="M65" s="6">
        <f aca="true" t="shared" si="65" ref="M65:M78">AE65+BB65+BY65+CV65+DS65+EP65+FM65+GJ65</f>
        <v>0</v>
      </c>
      <c r="N65" s="6">
        <f aca="true" t="shared" si="66" ref="N65:N78">AG65+BD65+CA65+CX65+DU65+ER65+FO65+GL65</f>
        <v>0</v>
      </c>
      <c r="O65" s="6">
        <f aca="true" t="shared" si="67" ref="O65:O78">AI65+BF65+CC65+CZ65+DW65+ET65+FQ65+GN65</f>
        <v>0</v>
      </c>
      <c r="P65" s="6">
        <f aca="true" t="shared" si="68" ref="P65:P78">AK65+BH65+CE65+DB65+DY65+EV65+FS65+GP65</f>
        <v>0</v>
      </c>
      <c r="Q65" s="6">
        <f aca="true" t="shared" si="69" ref="Q65:Q78">AM65+BJ65+CG65+DD65+EA65+EX65+FU65+GR65</f>
        <v>0</v>
      </c>
      <c r="R65" s="6">
        <f aca="true" t="shared" si="70" ref="R65:R78">AO65+BL65+CI65+DF65+EC65+EZ65+FW65+GT65</f>
        <v>0</v>
      </c>
      <c r="S65" s="7">
        <f aca="true" t="shared" si="71" ref="S65:S78">AR65+BO65+CL65+DI65+EF65+FC65+FZ65+GW65</f>
        <v>4</v>
      </c>
      <c r="T65" s="7">
        <f aca="true" t="shared" si="72" ref="T65:T78">AQ65+BN65+CK65+DH65+EE65+FB65+FY65+GV65</f>
        <v>2</v>
      </c>
      <c r="U65" s="7">
        <f>$B$65*2.6</f>
        <v>2.6</v>
      </c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aca="true" t="shared" si="73" ref="AR65:AR78">Z65+AQ65</f>
        <v>0</v>
      </c>
      <c r="AS65" s="11"/>
      <c r="AT65" s="10"/>
      <c r="AU65" s="11"/>
      <c r="AV65" s="10"/>
      <c r="AW65" s="7"/>
      <c r="AX65" s="11"/>
      <c r="AY65" s="10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aca="true" t="shared" si="74" ref="BO65:BO78">AW65+BN65</f>
        <v>0</v>
      </c>
      <c r="BP65" s="11">
        <f>$B$65*30</f>
        <v>30</v>
      </c>
      <c r="BQ65" s="10" t="s">
        <v>62</v>
      </c>
      <c r="BR65" s="11"/>
      <c r="BS65" s="10"/>
      <c r="BT65" s="7">
        <f>$B$65*2</f>
        <v>2</v>
      </c>
      <c r="BU65" s="11">
        <f>$B$65*30</f>
        <v>30</v>
      </c>
      <c r="BV65" s="10" t="s">
        <v>62</v>
      </c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>
        <f>$B$65*2</f>
        <v>2</v>
      </c>
      <c r="CL65" s="7">
        <f aca="true" t="shared" si="75" ref="CL65:CL78">BT65+CK65</f>
        <v>4</v>
      </c>
      <c r="CM65" s="11"/>
      <c r="CN65" s="10"/>
      <c r="CO65" s="11"/>
      <c r="CP65" s="10"/>
      <c r="CQ65" s="7"/>
      <c r="CR65" s="11"/>
      <c r="CS65" s="10"/>
      <c r="CT65" s="11"/>
      <c r="CU65" s="10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aca="true" t="shared" si="76" ref="DI65:DI78">CQ65+DH65</f>
        <v>0</v>
      </c>
      <c r="DJ65" s="11"/>
      <c r="DK65" s="10"/>
      <c r="DL65" s="11"/>
      <c r="DM65" s="10"/>
      <c r="DN65" s="7"/>
      <c r="DO65" s="11"/>
      <c r="DP65" s="10"/>
      <c r="DQ65" s="11"/>
      <c r="DR65" s="10"/>
      <c r="DS65" s="11"/>
      <c r="DT65" s="10"/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/>
      <c r="EF65" s="7">
        <f aca="true" t="shared" si="77" ref="EF65:EF78">DN65+EE65</f>
        <v>0</v>
      </c>
      <c r="EG65" s="11"/>
      <c r="EH65" s="10"/>
      <c r="EI65" s="11"/>
      <c r="EJ65" s="10"/>
      <c r="EK65" s="7"/>
      <c r="EL65" s="11"/>
      <c r="EM65" s="10"/>
      <c r="EN65" s="11"/>
      <c r="EO65" s="10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aca="true" t="shared" si="78" ref="FC65:FC78">EK65+FB65</f>
        <v>0</v>
      </c>
      <c r="FD65" s="11"/>
      <c r="FE65" s="10"/>
      <c r="FF65" s="11"/>
      <c r="FG65" s="10"/>
      <c r="FH65" s="7"/>
      <c r="FI65" s="11"/>
      <c r="FJ65" s="10"/>
      <c r="FK65" s="11"/>
      <c r="FL65" s="10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aca="true" t="shared" si="79" ref="FZ65:FZ78">FH65+FY65</f>
        <v>0</v>
      </c>
      <c r="GA65" s="11"/>
      <c r="GB65" s="10"/>
      <c r="GC65" s="11"/>
      <c r="GD65" s="10"/>
      <c r="GE65" s="7"/>
      <c r="GF65" s="11"/>
      <c r="GG65" s="10"/>
      <c r="GH65" s="11"/>
      <c r="GI65" s="10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aca="true" t="shared" si="80" ref="GW65:GW78">GE65+GV65</f>
        <v>0</v>
      </c>
    </row>
    <row r="66" spans="1:205" ht="12.75">
      <c r="A66" s="6">
        <v>3</v>
      </c>
      <c r="B66" s="6">
        <v>1</v>
      </c>
      <c r="C66" s="6"/>
      <c r="D66" s="6"/>
      <c r="E66" s="3" t="s">
        <v>149</v>
      </c>
      <c r="F66" s="6">
        <f>$B$66*COUNTIF(V66:GU66,"e")</f>
        <v>0</v>
      </c>
      <c r="G66" s="6">
        <f>$B$66*COUNTIF(V66:GU66,"z")</f>
        <v>2</v>
      </c>
      <c r="H66" s="6">
        <f t="shared" si="60"/>
        <v>60</v>
      </c>
      <c r="I66" s="6">
        <f t="shared" si="61"/>
        <v>30</v>
      </c>
      <c r="J66" s="6">
        <f t="shared" si="62"/>
        <v>30</v>
      </c>
      <c r="K66" s="6">
        <f t="shared" si="63"/>
        <v>0</v>
      </c>
      <c r="L66" s="6">
        <f t="shared" si="64"/>
        <v>0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6">
        <f t="shared" si="69"/>
        <v>0</v>
      </c>
      <c r="R66" s="6">
        <f t="shared" si="70"/>
        <v>0</v>
      </c>
      <c r="S66" s="7">
        <f t="shared" si="71"/>
        <v>4</v>
      </c>
      <c r="T66" s="7">
        <f t="shared" si="72"/>
        <v>0</v>
      </c>
      <c r="U66" s="7">
        <f>$B$66*2.6</f>
        <v>2.6</v>
      </c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73"/>
        <v>0</v>
      </c>
      <c r="AS66" s="11"/>
      <c r="AT66" s="10"/>
      <c r="AU66" s="11"/>
      <c r="AV66" s="10"/>
      <c r="AW66" s="7"/>
      <c r="AX66" s="11"/>
      <c r="AY66" s="10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74"/>
        <v>0</v>
      </c>
      <c r="BP66" s="11"/>
      <c r="BQ66" s="10"/>
      <c r="BR66" s="11"/>
      <c r="BS66" s="10"/>
      <c r="BT66" s="7"/>
      <c r="BU66" s="11"/>
      <c r="BV66" s="10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75"/>
        <v>0</v>
      </c>
      <c r="CM66" s="11">
        <f>$B$66*30</f>
        <v>30</v>
      </c>
      <c r="CN66" s="10" t="s">
        <v>62</v>
      </c>
      <c r="CO66" s="11">
        <f>$B$66*30</f>
        <v>30</v>
      </c>
      <c r="CP66" s="10" t="s">
        <v>62</v>
      </c>
      <c r="CQ66" s="7">
        <f>$B$66*4</f>
        <v>4</v>
      </c>
      <c r="CR66" s="11"/>
      <c r="CS66" s="10"/>
      <c r="CT66" s="11"/>
      <c r="CU66" s="10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/>
      <c r="DI66" s="7">
        <f t="shared" si="76"/>
        <v>4</v>
      </c>
      <c r="DJ66" s="11"/>
      <c r="DK66" s="10"/>
      <c r="DL66" s="11"/>
      <c r="DM66" s="10"/>
      <c r="DN66" s="7"/>
      <c r="DO66" s="11"/>
      <c r="DP66" s="10"/>
      <c r="DQ66" s="11"/>
      <c r="DR66" s="10"/>
      <c r="DS66" s="11"/>
      <c r="DT66" s="10"/>
      <c r="DU66" s="11"/>
      <c r="DV66" s="10"/>
      <c r="DW66" s="11"/>
      <c r="DX66" s="10"/>
      <c r="DY66" s="11"/>
      <c r="DZ66" s="10"/>
      <c r="EA66" s="11"/>
      <c r="EB66" s="10"/>
      <c r="EC66" s="11"/>
      <c r="ED66" s="10"/>
      <c r="EE66" s="7"/>
      <c r="EF66" s="7">
        <f t="shared" si="77"/>
        <v>0</v>
      </c>
      <c r="EG66" s="11"/>
      <c r="EH66" s="10"/>
      <c r="EI66" s="11"/>
      <c r="EJ66" s="10"/>
      <c r="EK66" s="7"/>
      <c r="EL66" s="11"/>
      <c r="EM66" s="10"/>
      <c r="EN66" s="11"/>
      <c r="EO66" s="10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78"/>
        <v>0</v>
      </c>
      <c r="FD66" s="11"/>
      <c r="FE66" s="10"/>
      <c r="FF66" s="11"/>
      <c r="FG66" s="10"/>
      <c r="FH66" s="7"/>
      <c r="FI66" s="11"/>
      <c r="FJ66" s="10"/>
      <c r="FK66" s="11"/>
      <c r="FL66" s="10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79"/>
        <v>0</v>
      </c>
      <c r="GA66" s="11"/>
      <c r="GB66" s="10"/>
      <c r="GC66" s="11"/>
      <c r="GD66" s="10"/>
      <c r="GE66" s="7"/>
      <c r="GF66" s="11"/>
      <c r="GG66" s="10"/>
      <c r="GH66" s="11"/>
      <c r="GI66" s="10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80"/>
        <v>0</v>
      </c>
    </row>
    <row r="67" spans="1:205" ht="12.75">
      <c r="A67" s="6">
        <v>4</v>
      </c>
      <c r="B67" s="6">
        <v>1</v>
      </c>
      <c r="C67" s="6"/>
      <c r="D67" s="6"/>
      <c r="E67" s="3" t="s">
        <v>150</v>
      </c>
      <c r="F67" s="6">
        <f>$B$67*COUNTIF(V67:GU67,"e")</f>
        <v>0</v>
      </c>
      <c r="G67" s="6">
        <f>$B$67*COUNTIF(V67:GU67,"z")</f>
        <v>2</v>
      </c>
      <c r="H67" s="6">
        <f t="shared" si="60"/>
        <v>60</v>
      </c>
      <c r="I67" s="6">
        <f t="shared" si="61"/>
        <v>30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30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6">
        <f t="shared" si="69"/>
        <v>0</v>
      </c>
      <c r="R67" s="6">
        <f t="shared" si="70"/>
        <v>0</v>
      </c>
      <c r="S67" s="7">
        <f t="shared" si="71"/>
        <v>4</v>
      </c>
      <c r="T67" s="7">
        <f t="shared" si="72"/>
        <v>2</v>
      </c>
      <c r="U67" s="7">
        <f>$B$67*2.6</f>
        <v>2.6</v>
      </c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73"/>
        <v>0</v>
      </c>
      <c r="AS67" s="11"/>
      <c r="AT67" s="10"/>
      <c r="AU67" s="11"/>
      <c r="AV67" s="10"/>
      <c r="AW67" s="7"/>
      <c r="AX67" s="11"/>
      <c r="AY67" s="10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74"/>
        <v>0</v>
      </c>
      <c r="BP67" s="11"/>
      <c r="BQ67" s="10"/>
      <c r="BR67" s="11"/>
      <c r="BS67" s="10"/>
      <c r="BT67" s="7"/>
      <c r="BU67" s="11"/>
      <c r="BV67" s="10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75"/>
        <v>0</v>
      </c>
      <c r="CM67" s="11">
        <f>$B$67*30</f>
        <v>30</v>
      </c>
      <c r="CN67" s="10" t="s">
        <v>62</v>
      </c>
      <c r="CO67" s="11"/>
      <c r="CP67" s="10"/>
      <c r="CQ67" s="7">
        <f>$B$67*2</f>
        <v>2</v>
      </c>
      <c r="CR67" s="11"/>
      <c r="CS67" s="10"/>
      <c r="CT67" s="11"/>
      <c r="CU67" s="10"/>
      <c r="CV67" s="11">
        <f>$B$67*30</f>
        <v>30</v>
      </c>
      <c r="CW67" s="10" t="s">
        <v>62</v>
      </c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>
        <f>$B$67*2</f>
        <v>2</v>
      </c>
      <c r="DI67" s="7">
        <f t="shared" si="76"/>
        <v>4</v>
      </c>
      <c r="DJ67" s="11"/>
      <c r="DK67" s="10"/>
      <c r="DL67" s="11"/>
      <c r="DM67" s="10"/>
      <c r="DN67" s="7"/>
      <c r="DO67" s="11"/>
      <c r="DP67" s="10"/>
      <c r="DQ67" s="11"/>
      <c r="DR67" s="10"/>
      <c r="DS67" s="11"/>
      <c r="DT67" s="10"/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/>
      <c r="EF67" s="7">
        <f t="shared" si="77"/>
        <v>0</v>
      </c>
      <c r="EG67" s="11"/>
      <c r="EH67" s="10"/>
      <c r="EI67" s="11"/>
      <c r="EJ67" s="10"/>
      <c r="EK67" s="7"/>
      <c r="EL67" s="11"/>
      <c r="EM67" s="10"/>
      <c r="EN67" s="11"/>
      <c r="EO67" s="10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78"/>
        <v>0</v>
      </c>
      <c r="FD67" s="11"/>
      <c r="FE67" s="10"/>
      <c r="FF67" s="11"/>
      <c r="FG67" s="10"/>
      <c r="FH67" s="7"/>
      <c r="FI67" s="11"/>
      <c r="FJ67" s="10"/>
      <c r="FK67" s="11"/>
      <c r="FL67" s="10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79"/>
        <v>0</v>
      </c>
      <c r="GA67" s="11"/>
      <c r="GB67" s="10"/>
      <c r="GC67" s="11"/>
      <c r="GD67" s="10"/>
      <c r="GE67" s="7"/>
      <c r="GF67" s="11"/>
      <c r="GG67" s="10"/>
      <c r="GH67" s="11"/>
      <c r="GI67" s="10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80"/>
        <v>0</v>
      </c>
    </row>
    <row r="68" spans="1:205" ht="12.75">
      <c r="A68" s="6"/>
      <c r="B68" s="6"/>
      <c r="C68" s="6"/>
      <c r="D68" s="6" t="s">
        <v>151</v>
      </c>
      <c r="E68" s="3" t="s">
        <v>152</v>
      </c>
      <c r="F68" s="6">
        <f>COUNTIF(V68:GU68,"e")</f>
        <v>0</v>
      </c>
      <c r="G68" s="6">
        <f>COUNTIF(V68:GU68,"z")</f>
        <v>2</v>
      </c>
      <c r="H68" s="6">
        <f t="shared" si="60"/>
        <v>60</v>
      </c>
      <c r="I68" s="6">
        <f t="shared" si="61"/>
        <v>30</v>
      </c>
      <c r="J68" s="6">
        <f t="shared" si="62"/>
        <v>0</v>
      </c>
      <c r="K68" s="6">
        <f t="shared" si="63"/>
        <v>30</v>
      </c>
      <c r="L68" s="6">
        <f t="shared" si="64"/>
        <v>0</v>
      </c>
      <c r="M68" s="6">
        <f t="shared" si="65"/>
        <v>0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6">
        <f t="shared" si="69"/>
        <v>0</v>
      </c>
      <c r="R68" s="6">
        <f t="shared" si="70"/>
        <v>0</v>
      </c>
      <c r="S68" s="7">
        <f t="shared" si="71"/>
        <v>5</v>
      </c>
      <c r="T68" s="7">
        <f t="shared" si="72"/>
        <v>2</v>
      </c>
      <c r="U68" s="7">
        <v>2.6</v>
      </c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73"/>
        <v>0</v>
      </c>
      <c r="AS68" s="11"/>
      <c r="AT68" s="10"/>
      <c r="AU68" s="11"/>
      <c r="AV68" s="10"/>
      <c r="AW68" s="7"/>
      <c r="AX68" s="11"/>
      <c r="AY68" s="10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74"/>
        <v>0</v>
      </c>
      <c r="BP68" s="11"/>
      <c r="BQ68" s="10"/>
      <c r="BR68" s="11"/>
      <c r="BS68" s="10"/>
      <c r="BT68" s="7"/>
      <c r="BU68" s="11"/>
      <c r="BV68" s="10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75"/>
        <v>0</v>
      </c>
      <c r="CM68" s="11"/>
      <c r="CN68" s="10"/>
      <c r="CO68" s="11"/>
      <c r="CP68" s="10"/>
      <c r="CQ68" s="7"/>
      <c r="CR68" s="11"/>
      <c r="CS68" s="10"/>
      <c r="CT68" s="11"/>
      <c r="CU68" s="10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76"/>
        <v>0</v>
      </c>
      <c r="DJ68" s="11">
        <v>30</v>
      </c>
      <c r="DK68" s="10" t="s">
        <v>62</v>
      </c>
      <c r="DL68" s="11"/>
      <c r="DM68" s="10"/>
      <c r="DN68" s="7">
        <v>3</v>
      </c>
      <c r="DO68" s="11">
        <v>30</v>
      </c>
      <c r="DP68" s="10" t="s">
        <v>62</v>
      </c>
      <c r="DQ68" s="11"/>
      <c r="DR68" s="10"/>
      <c r="DS68" s="11"/>
      <c r="DT68" s="10"/>
      <c r="DU68" s="11"/>
      <c r="DV68" s="10"/>
      <c r="DW68" s="11"/>
      <c r="DX68" s="10"/>
      <c r="DY68" s="11"/>
      <c r="DZ68" s="10"/>
      <c r="EA68" s="11"/>
      <c r="EB68" s="10"/>
      <c r="EC68" s="11"/>
      <c r="ED68" s="10"/>
      <c r="EE68" s="7">
        <v>2</v>
      </c>
      <c r="EF68" s="7">
        <f t="shared" si="77"/>
        <v>5</v>
      </c>
      <c r="EG68" s="11"/>
      <c r="EH68" s="10"/>
      <c r="EI68" s="11"/>
      <c r="EJ68" s="10"/>
      <c r="EK68" s="7"/>
      <c r="EL68" s="11"/>
      <c r="EM68" s="10"/>
      <c r="EN68" s="11"/>
      <c r="EO68" s="10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78"/>
        <v>0</v>
      </c>
      <c r="FD68" s="11"/>
      <c r="FE68" s="10"/>
      <c r="FF68" s="11"/>
      <c r="FG68" s="10"/>
      <c r="FH68" s="7"/>
      <c r="FI68" s="11"/>
      <c r="FJ68" s="10"/>
      <c r="FK68" s="11"/>
      <c r="FL68" s="10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79"/>
        <v>0</v>
      </c>
      <c r="GA68" s="11"/>
      <c r="GB68" s="10"/>
      <c r="GC68" s="11"/>
      <c r="GD68" s="10"/>
      <c r="GE68" s="7"/>
      <c r="GF68" s="11"/>
      <c r="GG68" s="10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80"/>
        <v>0</v>
      </c>
    </row>
    <row r="69" spans="1:205" ht="12.75">
      <c r="A69" s="6"/>
      <c r="B69" s="6"/>
      <c r="C69" s="6"/>
      <c r="D69" s="6" t="s">
        <v>153</v>
      </c>
      <c r="E69" s="3" t="s">
        <v>154</v>
      </c>
      <c r="F69" s="6">
        <f>COUNTIF(V69:GU69,"e")</f>
        <v>0</v>
      </c>
      <c r="G69" s="6">
        <f>COUNTIF(V69:GU69,"z")</f>
        <v>2</v>
      </c>
      <c r="H69" s="6">
        <f t="shared" si="60"/>
        <v>60</v>
      </c>
      <c r="I69" s="6">
        <f t="shared" si="61"/>
        <v>30</v>
      </c>
      <c r="J69" s="6">
        <f t="shared" si="62"/>
        <v>30</v>
      </c>
      <c r="K69" s="6">
        <f t="shared" si="63"/>
        <v>0</v>
      </c>
      <c r="L69" s="6">
        <f t="shared" si="64"/>
        <v>0</v>
      </c>
      <c r="M69" s="6">
        <f t="shared" si="65"/>
        <v>0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6">
        <f t="shared" si="69"/>
        <v>0</v>
      </c>
      <c r="R69" s="6">
        <f t="shared" si="70"/>
        <v>0</v>
      </c>
      <c r="S69" s="7">
        <f t="shared" si="71"/>
        <v>5</v>
      </c>
      <c r="T69" s="7">
        <f t="shared" si="72"/>
        <v>0</v>
      </c>
      <c r="U69" s="7">
        <v>2.6</v>
      </c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73"/>
        <v>0</v>
      </c>
      <c r="AS69" s="11"/>
      <c r="AT69" s="10"/>
      <c r="AU69" s="11"/>
      <c r="AV69" s="10"/>
      <c r="AW69" s="7"/>
      <c r="AX69" s="11"/>
      <c r="AY69" s="10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74"/>
        <v>0</v>
      </c>
      <c r="BP69" s="11"/>
      <c r="BQ69" s="10"/>
      <c r="BR69" s="11"/>
      <c r="BS69" s="10"/>
      <c r="BT69" s="7"/>
      <c r="BU69" s="11"/>
      <c r="BV69" s="10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/>
      <c r="CL69" s="7">
        <f t="shared" si="75"/>
        <v>0</v>
      </c>
      <c r="CM69" s="11"/>
      <c r="CN69" s="10"/>
      <c r="CO69" s="11"/>
      <c r="CP69" s="10"/>
      <c r="CQ69" s="7"/>
      <c r="CR69" s="11"/>
      <c r="CS69" s="10"/>
      <c r="CT69" s="11"/>
      <c r="CU69" s="10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76"/>
        <v>0</v>
      </c>
      <c r="DJ69" s="11">
        <v>30</v>
      </c>
      <c r="DK69" s="10" t="s">
        <v>62</v>
      </c>
      <c r="DL69" s="11">
        <v>30</v>
      </c>
      <c r="DM69" s="10" t="s">
        <v>62</v>
      </c>
      <c r="DN69" s="7">
        <v>5</v>
      </c>
      <c r="DO69" s="11"/>
      <c r="DP69" s="10"/>
      <c r="DQ69" s="11"/>
      <c r="DR69" s="10"/>
      <c r="DS69" s="11"/>
      <c r="DT69" s="10"/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/>
      <c r="EF69" s="7">
        <f t="shared" si="77"/>
        <v>5</v>
      </c>
      <c r="EG69" s="11"/>
      <c r="EH69" s="10"/>
      <c r="EI69" s="11"/>
      <c r="EJ69" s="10"/>
      <c r="EK69" s="7"/>
      <c r="EL69" s="11"/>
      <c r="EM69" s="10"/>
      <c r="EN69" s="11"/>
      <c r="EO69" s="10"/>
      <c r="EP69" s="11"/>
      <c r="EQ69" s="10"/>
      <c r="ER69" s="11"/>
      <c r="ES69" s="10"/>
      <c r="ET69" s="11"/>
      <c r="EU69" s="10"/>
      <c r="EV69" s="11"/>
      <c r="EW69" s="10"/>
      <c r="EX69" s="11"/>
      <c r="EY69" s="10"/>
      <c r="EZ69" s="11"/>
      <c r="FA69" s="10"/>
      <c r="FB69" s="7"/>
      <c r="FC69" s="7">
        <f t="shared" si="78"/>
        <v>0</v>
      </c>
      <c r="FD69" s="11"/>
      <c r="FE69" s="10"/>
      <c r="FF69" s="11"/>
      <c r="FG69" s="10"/>
      <c r="FH69" s="7"/>
      <c r="FI69" s="11"/>
      <c r="FJ69" s="10"/>
      <c r="FK69" s="11"/>
      <c r="FL69" s="10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79"/>
        <v>0</v>
      </c>
      <c r="GA69" s="11"/>
      <c r="GB69" s="10"/>
      <c r="GC69" s="11"/>
      <c r="GD69" s="10"/>
      <c r="GE69" s="7"/>
      <c r="GF69" s="11"/>
      <c r="GG69" s="10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80"/>
        <v>0</v>
      </c>
    </row>
    <row r="70" spans="1:205" ht="12.75">
      <c r="A70" s="6"/>
      <c r="B70" s="6"/>
      <c r="C70" s="6"/>
      <c r="D70" s="6" t="s">
        <v>155</v>
      </c>
      <c r="E70" s="3" t="s">
        <v>156</v>
      </c>
      <c r="F70" s="6">
        <f>COUNTIF(V70:GU70,"e")</f>
        <v>0</v>
      </c>
      <c r="G70" s="6">
        <f>COUNTIF(V70:GU70,"z")</f>
        <v>2</v>
      </c>
      <c r="H70" s="6">
        <f t="shared" si="60"/>
        <v>60</v>
      </c>
      <c r="I70" s="6">
        <f t="shared" si="61"/>
        <v>30</v>
      </c>
      <c r="J70" s="6">
        <f t="shared" si="62"/>
        <v>0</v>
      </c>
      <c r="K70" s="6">
        <f t="shared" si="63"/>
        <v>30</v>
      </c>
      <c r="L70" s="6">
        <f t="shared" si="64"/>
        <v>0</v>
      </c>
      <c r="M70" s="6">
        <f t="shared" si="65"/>
        <v>0</v>
      </c>
      <c r="N70" s="6">
        <f t="shared" si="66"/>
        <v>0</v>
      </c>
      <c r="O70" s="6">
        <f t="shared" si="67"/>
        <v>0</v>
      </c>
      <c r="P70" s="6">
        <f t="shared" si="68"/>
        <v>0</v>
      </c>
      <c r="Q70" s="6">
        <f t="shared" si="69"/>
        <v>0</v>
      </c>
      <c r="R70" s="6">
        <f t="shared" si="70"/>
        <v>0</v>
      </c>
      <c r="S70" s="7">
        <f t="shared" si="71"/>
        <v>5</v>
      </c>
      <c r="T70" s="7">
        <f t="shared" si="72"/>
        <v>2</v>
      </c>
      <c r="U70" s="7">
        <v>2.6</v>
      </c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73"/>
        <v>0</v>
      </c>
      <c r="AS70" s="11"/>
      <c r="AT70" s="10"/>
      <c r="AU70" s="11"/>
      <c r="AV70" s="10"/>
      <c r="AW70" s="7"/>
      <c r="AX70" s="11"/>
      <c r="AY70" s="10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74"/>
        <v>0</v>
      </c>
      <c r="BP70" s="11"/>
      <c r="BQ70" s="10"/>
      <c r="BR70" s="11"/>
      <c r="BS70" s="10"/>
      <c r="BT70" s="7"/>
      <c r="BU70" s="11"/>
      <c r="BV70" s="10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75"/>
        <v>0</v>
      </c>
      <c r="CM70" s="11"/>
      <c r="CN70" s="10"/>
      <c r="CO70" s="11"/>
      <c r="CP70" s="10"/>
      <c r="CQ70" s="7"/>
      <c r="CR70" s="11"/>
      <c r="CS70" s="10"/>
      <c r="CT70" s="11"/>
      <c r="CU70" s="10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76"/>
        <v>0</v>
      </c>
      <c r="DJ70" s="11"/>
      <c r="DK70" s="10"/>
      <c r="DL70" s="11"/>
      <c r="DM70" s="10"/>
      <c r="DN70" s="7"/>
      <c r="DO70" s="11"/>
      <c r="DP70" s="10"/>
      <c r="DQ70" s="11"/>
      <c r="DR70" s="10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77"/>
        <v>0</v>
      </c>
      <c r="EG70" s="11">
        <v>30</v>
      </c>
      <c r="EH70" s="10" t="s">
        <v>62</v>
      </c>
      <c r="EI70" s="11"/>
      <c r="EJ70" s="10"/>
      <c r="EK70" s="7">
        <v>3</v>
      </c>
      <c r="EL70" s="11">
        <v>30</v>
      </c>
      <c r="EM70" s="10" t="s">
        <v>62</v>
      </c>
      <c r="EN70" s="11"/>
      <c r="EO70" s="10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>
        <v>2</v>
      </c>
      <c r="FC70" s="7">
        <f t="shared" si="78"/>
        <v>5</v>
      </c>
      <c r="FD70" s="11"/>
      <c r="FE70" s="10"/>
      <c r="FF70" s="11"/>
      <c r="FG70" s="10"/>
      <c r="FH70" s="7"/>
      <c r="FI70" s="11"/>
      <c r="FJ70" s="10"/>
      <c r="FK70" s="11"/>
      <c r="FL70" s="10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79"/>
        <v>0</v>
      </c>
      <c r="GA70" s="11"/>
      <c r="GB70" s="10"/>
      <c r="GC70" s="11"/>
      <c r="GD70" s="10"/>
      <c r="GE70" s="7"/>
      <c r="GF70" s="11"/>
      <c r="GG70" s="10"/>
      <c r="GH70" s="11"/>
      <c r="GI70" s="10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7"/>
      <c r="GW70" s="7">
        <f t="shared" si="80"/>
        <v>0</v>
      </c>
    </row>
    <row r="71" spans="1:205" ht="12.75">
      <c r="A71" s="6"/>
      <c r="B71" s="6"/>
      <c r="C71" s="6"/>
      <c r="D71" s="6" t="s">
        <v>157</v>
      </c>
      <c r="E71" s="3" t="s">
        <v>158</v>
      </c>
      <c r="F71" s="6">
        <f>COUNTIF(V71:GU71,"e")</f>
        <v>0</v>
      </c>
      <c r="G71" s="6">
        <f>COUNTIF(V71:GU71,"z")</f>
        <v>2</v>
      </c>
      <c r="H71" s="6">
        <f t="shared" si="60"/>
        <v>60</v>
      </c>
      <c r="I71" s="6">
        <f t="shared" si="61"/>
        <v>30</v>
      </c>
      <c r="J71" s="6">
        <f t="shared" si="62"/>
        <v>0</v>
      </c>
      <c r="K71" s="6">
        <f t="shared" si="63"/>
        <v>30</v>
      </c>
      <c r="L71" s="6">
        <f t="shared" si="64"/>
        <v>0</v>
      </c>
      <c r="M71" s="6">
        <f t="shared" si="65"/>
        <v>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6">
        <f t="shared" si="69"/>
        <v>0</v>
      </c>
      <c r="R71" s="6">
        <f t="shared" si="70"/>
        <v>0</v>
      </c>
      <c r="S71" s="7">
        <f t="shared" si="71"/>
        <v>5</v>
      </c>
      <c r="T71" s="7">
        <f t="shared" si="72"/>
        <v>2</v>
      </c>
      <c r="U71" s="7">
        <v>2.6</v>
      </c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73"/>
        <v>0</v>
      </c>
      <c r="AS71" s="11"/>
      <c r="AT71" s="10"/>
      <c r="AU71" s="11"/>
      <c r="AV71" s="10"/>
      <c r="AW71" s="7"/>
      <c r="AX71" s="11"/>
      <c r="AY71" s="10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74"/>
        <v>0</v>
      </c>
      <c r="BP71" s="11"/>
      <c r="BQ71" s="10"/>
      <c r="BR71" s="11"/>
      <c r="BS71" s="10"/>
      <c r="BT71" s="7"/>
      <c r="BU71" s="11"/>
      <c r="BV71" s="10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75"/>
        <v>0</v>
      </c>
      <c r="CM71" s="11"/>
      <c r="CN71" s="10"/>
      <c r="CO71" s="11"/>
      <c r="CP71" s="10"/>
      <c r="CQ71" s="7"/>
      <c r="CR71" s="11"/>
      <c r="CS71" s="10"/>
      <c r="CT71" s="11"/>
      <c r="CU71" s="10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76"/>
        <v>0</v>
      </c>
      <c r="DJ71" s="11"/>
      <c r="DK71" s="10"/>
      <c r="DL71" s="11"/>
      <c r="DM71" s="10"/>
      <c r="DN71" s="7"/>
      <c r="DO71" s="11"/>
      <c r="DP71" s="10"/>
      <c r="DQ71" s="11"/>
      <c r="DR71" s="10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77"/>
        <v>0</v>
      </c>
      <c r="EG71" s="11">
        <v>30</v>
      </c>
      <c r="EH71" s="10" t="s">
        <v>62</v>
      </c>
      <c r="EI71" s="11"/>
      <c r="EJ71" s="10"/>
      <c r="EK71" s="7">
        <v>3</v>
      </c>
      <c r="EL71" s="11">
        <v>30</v>
      </c>
      <c r="EM71" s="10" t="s">
        <v>62</v>
      </c>
      <c r="EN71" s="11"/>
      <c r="EO71" s="10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7">
        <v>2</v>
      </c>
      <c r="FC71" s="7">
        <f t="shared" si="78"/>
        <v>5</v>
      </c>
      <c r="FD71" s="11"/>
      <c r="FE71" s="10"/>
      <c r="FF71" s="11"/>
      <c r="FG71" s="10"/>
      <c r="FH71" s="7"/>
      <c r="FI71" s="11"/>
      <c r="FJ71" s="10"/>
      <c r="FK71" s="11"/>
      <c r="FL71" s="10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79"/>
        <v>0</v>
      </c>
      <c r="GA71" s="11"/>
      <c r="GB71" s="10"/>
      <c r="GC71" s="11"/>
      <c r="GD71" s="10"/>
      <c r="GE71" s="7"/>
      <c r="GF71" s="11"/>
      <c r="GG71" s="10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7"/>
      <c r="GW71" s="7">
        <f t="shared" si="80"/>
        <v>0</v>
      </c>
    </row>
    <row r="72" spans="1:205" ht="12.75">
      <c r="A72" s="6">
        <v>12</v>
      </c>
      <c r="B72" s="6">
        <v>1</v>
      </c>
      <c r="C72" s="6"/>
      <c r="D72" s="6"/>
      <c r="E72" s="3" t="s">
        <v>159</v>
      </c>
      <c r="F72" s="6">
        <f>$B$72*COUNTIF(V72:GU72,"e")</f>
        <v>0</v>
      </c>
      <c r="G72" s="6">
        <f>$B$72*COUNTIF(V72:GU72,"z")</f>
        <v>2</v>
      </c>
      <c r="H72" s="6">
        <f t="shared" si="60"/>
        <v>45</v>
      </c>
      <c r="I72" s="6">
        <f t="shared" si="61"/>
        <v>15</v>
      </c>
      <c r="J72" s="6">
        <f t="shared" si="62"/>
        <v>30</v>
      </c>
      <c r="K72" s="6">
        <f t="shared" si="63"/>
        <v>0</v>
      </c>
      <c r="L72" s="6">
        <f t="shared" si="64"/>
        <v>0</v>
      </c>
      <c r="M72" s="6">
        <f t="shared" si="65"/>
        <v>0</v>
      </c>
      <c r="N72" s="6">
        <f t="shared" si="66"/>
        <v>0</v>
      </c>
      <c r="O72" s="6">
        <f t="shared" si="67"/>
        <v>0</v>
      </c>
      <c r="P72" s="6">
        <f t="shared" si="68"/>
        <v>0</v>
      </c>
      <c r="Q72" s="6">
        <f t="shared" si="69"/>
        <v>0</v>
      </c>
      <c r="R72" s="6">
        <f t="shared" si="70"/>
        <v>0</v>
      </c>
      <c r="S72" s="7">
        <f t="shared" si="71"/>
        <v>3</v>
      </c>
      <c r="T72" s="7">
        <f t="shared" si="72"/>
        <v>0</v>
      </c>
      <c r="U72" s="7">
        <f>$B$72*2</f>
        <v>2</v>
      </c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11"/>
      <c r="AP72" s="10"/>
      <c r="AQ72" s="7"/>
      <c r="AR72" s="7">
        <f t="shared" si="73"/>
        <v>0</v>
      </c>
      <c r="AS72" s="11"/>
      <c r="AT72" s="10"/>
      <c r="AU72" s="11"/>
      <c r="AV72" s="10"/>
      <c r="AW72" s="7"/>
      <c r="AX72" s="11"/>
      <c r="AY72" s="10"/>
      <c r="AZ72" s="11"/>
      <c r="BA72" s="10"/>
      <c r="BB72" s="11"/>
      <c r="BC72" s="10"/>
      <c r="BD72" s="11"/>
      <c r="BE72" s="10"/>
      <c r="BF72" s="11"/>
      <c r="BG72" s="10"/>
      <c r="BH72" s="11"/>
      <c r="BI72" s="10"/>
      <c r="BJ72" s="11"/>
      <c r="BK72" s="10"/>
      <c r="BL72" s="11"/>
      <c r="BM72" s="10"/>
      <c r="BN72" s="7"/>
      <c r="BO72" s="7">
        <f t="shared" si="74"/>
        <v>0</v>
      </c>
      <c r="BP72" s="11"/>
      <c r="BQ72" s="10"/>
      <c r="BR72" s="11"/>
      <c r="BS72" s="10"/>
      <c r="BT72" s="7"/>
      <c r="BU72" s="11"/>
      <c r="BV72" s="10"/>
      <c r="BW72" s="11"/>
      <c r="BX72" s="10"/>
      <c r="BY72" s="11"/>
      <c r="BZ72" s="10"/>
      <c r="CA72" s="11"/>
      <c r="CB72" s="10"/>
      <c r="CC72" s="11"/>
      <c r="CD72" s="10"/>
      <c r="CE72" s="11"/>
      <c r="CF72" s="10"/>
      <c r="CG72" s="11"/>
      <c r="CH72" s="10"/>
      <c r="CI72" s="11"/>
      <c r="CJ72" s="10"/>
      <c r="CK72" s="7"/>
      <c r="CL72" s="7">
        <f t="shared" si="75"/>
        <v>0</v>
      </c>
      <c r="CM72" s="11"/>
      <c r="CN72" s="10"/>
      <c r="CO72" s="11"/>
      <c r="CP72" s="10"/>
      <c r="CQ72" s="7"/>
      <c r="CR72" s="11"/>
      <c r="CS72" s="10"/>
      <c r="CT72" s="11"/>
      <c r="CU72" s="10"/>
      <c r="CV72" s="11"/>
      <c r="CW72" s="10"/>
      <c r="CX72" s="11"/>
      <c r="CY72" s="10"/>
      <c r="CZ72" s="11"/>
      <c r="DA72" s="10"/>
      <c r="DB72" s="11"/>
      <c r="DC72" s="10"/>
      <c r="DD72" s="11"/>
      <c r="DE72" s="10"/>
      <c r="DF72" s="11"/>
      <c r="DG72" s="10"/>
      <c r="DH72" s="7"/>
      <c r="DI72" s="7">
        <f t="shared" si="76"/>
        <v>0</v>
      </c>
      <c r="DJ72" s="11"/>
      <c r="DK72" s="10"/>
      <c r="DL72" s="11"/>
      <c r="DM72" s="10"/>
      <c r="DN72" s="7"/>
      <c r="DO72" s="11"/>
      <c r="DP72" s="10"/>
      <c r="DQ72" s="11"/>
      <c r="DR72" s="10"/>
      <c r="DS72" s="11"/>
      <c r="DT72" s="10"/>
      <c r="DU72" s="11"/>
      <c r="DV72" s="10"/>
      <c r="DW72" s="11"/>
      <c r="DX72" s="10"/>
      <c r="DY72" s="11"/>
      <c r="DZ72" s="10"/>
      <c r="EA72" s="11"/>
      <c r="EB72" s="10"/>
      <c r="EC72" s="11"/>
      <c r="ED72" s="10"/>
      <c r="EE72" s="7"/>
      <c r="EF72" s="7">
        <f t="shared" si="77"/>
        <v>0</v>
      </c>
      <c r="EG72" s="11">
        <f>$B$72*15</f>
        <v>15</v>
      </c>
      <c r="EH72" s="10" t="s">
        <v>62</v>
      </c>
      <c r="EI72" s="11">
        <f>$B$72*30</f>
        <v>30</v>
      </c>
      <c r="EJ72" s="10" t="s">
        <v>62</v>
      </c>
      <c r="EK72" s="7">
        <f>$B$72*3</f>
        <v>3</v>
      </c>
      <c r="EL72" s="11"/>
      <c r="EM72" s="10"/>
      <c r="EN72" s="11"/>
      <c r="EO72" s="10"/>
      <c r="EP72" s="11"/>
      <c r="EQ72" s="10"/>
      <c r="ER72" s="11"/>
      <c r="ES72" s="10"/>
      <c r="ET72" s="11"/>
      <c r="EU72" s="10"/>
      <c r="EV72" s="11"/>
      <c r="EW72" s="10"/>
      <c r="EX72" s="11"/>
      <c r="EY72" s="10"/>
      <c r="EZ72" s="11"/>
      <c r="FA72" s="10"/>
      <c r="FB72" s="7"/>
      <c r="FC72" s="7">
        <f t="shared" si="78"/>
        <v>3</v>
      </c>
      <c r="FD72" s="11"/>
      <c r="FE72" s="10"/>
      <c r="FF72" s="11"/>
      <c r="FG72" s="10"/>
      <c r="FH72" s="7"/>
      <c r="FI72" s="11"/>
      <c r="FJ72" s="10"/>
      <c r="FK72" s="11"/>
      <c r="FL72" s="10"/>
      <c r="FM72" s="11"/>
      <c r="FN72" s="10"/>
      <c r="FO72" s="11"/>
      <c r="FP72" s="10"/>
      <c r="FQ72" s="11"/>
      <c r="FR72" s="10"/>
      <c r="FS72" s="11"/>
      <c r="FT72" s="10"/>
      <c r="FU72" s="11"/>
      <c r="FV72" s="10"/>
      <c r="FW72" s="11"/>
      <c r="FX72" s="10"/>
      <c r="FY72" s="7"/>
      <c r="FZ72" s="7">
        <f t="shared" si="79"/>
        <v>0</v>
      </c>
      <c r="GA72" s="11"/>
      <c r="GB72" s="10"/>
      <c r="GC72" s="11"/>
      <c r="GD72" s="10"/>
      <c r="GE72" s="7"/>
      <c r="GF72" s="11"/>
      <c r="GG72" s="10"/>
      <c r="GH72" s="11"/>
      <c r="GI72" s="10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7"/>
      <c r="GW72" s="7">
        <f t="shared" si="80"/>
        <v>0</v>
      </c>
    </row>
    <row r="73" spans="1:205" ht="12.75">
      <c r="A73" s="6"/>
      <c r="B73" s="6"/>
      <c r="C73" s="6"/>
      <c r="D73" s="6" t="s">
        <v>160</v>
      </c>
      <c r="E73" s="3" t="s">
        <v>161</v>
      </c>
      <c r="F73" s="6">
        <f>COUNTIF(V73:GU73,"e")</f>
        <v>0</v>
      </c>
      <c r="G73" s="6">
        <f>COUNTIF(V73:GU73,"z")</f>
        <v>1</v>
      </c>
      <c r="H73" s="6">
        <f t="shared" si="60"/>
        <v>15</v>
      </c>
      <c r="I73" s="6">
        <f t="shared" si="61"/>
        <v>0</v>
      </c>
      <c r="J73" s="6">
        <f t="shared" si="62"/>
        <v>0</v>
      </c>
      <c r="K73" s="6">
        <f t="shared" si="63"/>
        <v>0</v>
      </c>
      <c r="L73" s="6">
        <f t="shared" si="64"/>
        <v>0</v>
      </c>
      <c r="M73" s="6">
        <f t="shared" si="65"/>
        <v>0</v>
      </c>
      <c r="N73" s="6">
        <f t="shared" si="66"/>
        <v>0</v>
      </c>
      <c r="O73" s="6">
        <f t="shared" si="67"/>
        <v>0</v>
      </c>
      <c r="P73" s="6">
        <f t="shared" si="68"/>
        <v>0</v>
      </c>
      <c r="Q73" s="6">
        <f t="shared" si="69"/>
        <v>15</v>
      </c>
      <c r="R73" s="6">
        <f t="shared" si="70"/>
        <v>0</v>
      </c>
      <c r="S73" s="7">
        <f t="shared" si="71"/>
        <v>1</v>
      </c>
      <c r="T73" s="7">
        <f t="shared" si="72"/>
        <v>1</v>
      </c>
      <c r="U73" s="7">
        <v>0.7</v>
      </c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11"/>
      <c r="AP73" s="10"/>
      <c r="AQ73" s="7"/>
      <c r="AR73" s="7">
        <f t="shared" si="73"/>
        <v>0</v>
      </c>
      <c r="AS73" s="11"/>
      <c r="AT73" s="10"/>
      <c r="AU73" s="11"/>
      <c r="AV73" s="10"/>
      <c r="AW73" s="7"/>
      <c r="AX73" s="11"/>
      <c r="AY73" s="10"/>
      <c r="AZ73" s="11"/>
      <c r="BA73" s="10"/>
      <c r="BB73" s="11"/>
      <c r="BC73" s="10"/>
      <c r="BD73" s="11"/>
      <c r="BE73" s="10"/>
      <c r="BF73" s="11"/>
      <c r="BG73" s="10"/>
      <c r="BH73" s="11"/>
      <c r="BI73" s="10"/>
      <c r="BJ73" s="11"/>
      <c r="BK73" s="10"/>
      <c r="BL73" s="11"/>
      <c r="BM73" s="10"/>
      <c r="BN73" s="7"/>
      <c r="BO73" s="7">
        <f t="shared" si="74"/>
        <v>0</v>
      </c>
      <c r="BP73" s="11"/>
      <c r="BQ73" s="10"/>
      <c r="BR73" s="11"/>
      <c r="BS73" s="10"/>
      <c r="BT73" s="7"/>
      <c r="BU73" s="11"/>
      <c r="BV73" s="10"/>
      <c r="BW73" s="11"/>
      <c r="BX73" s="10"/>
      <c r="BY73" s="11"/>
      <c r="BZ73" s="10"/>
      <c r="CA73" s="11"/>
      <c r="CB73" s="10"/>
      <c r="CC73" s="11"/>
      <c r="CD73" s="10"/>
      <c r="CE73" s="11"/>
      <c r="CF73" s="10"/>
      <c r="CG73" s="11"/>
      <c r="CH73" s="10"/>
      <c r="CI73" s="11"/>
      <c r="CJ73" s="10"/>
      <c r="CK73" s="7"/>
      <c r="CL73" s="7">
        <f t="shared" si="75"/>
        <v>0</v>
      </c>
      <c r="CM73" s="11"/>
      <c r="CN73" s="10"/>
      <c r="CO73" s="11"/>
      <c r="CP73" s="10"/>
      <c r="CQ73" s="7"/>
      <c r="CR73" s="11"/>
      <c r="CS73" s="10"/>
      <c r="CT73" s="11"/>
      <c r="CU73" s="10"/>
      <c r="CV73" s="11"/>
      <c r="CW73" s="10"/>
      <c r="CX73" s="11"/>
      <c r="CY73" s="10"/>
      <c r="CZ73" s="11"/>
      <c r="DA73" s="10"/>
      <c r="DB73" s="11"/>
      <c r="DC73" s="10"/>
      <c r="DD73" s="11"/>
      <c r="DE73" s="10"/>
      <c r="DF73" s="11"/>
      <c r="DG73" s="10"/>
      <c r="DH73" s="7"/>
      <c r="DI73" s="7">
        <f t="shared" si="76"/>
        <v>0</v>
      </c>
      <c r="DJ73" s="11"/>
      <c r="DK73" s="10"/>
      <c r="DL73" s="11"/>
      <c r="DM73" s="10"/>
      <c r="DN73" s="7"/>
      <c r="DO73" s="11"/>
      <c r="DP73" s="10"/>
      <c r="DQ73" s="11"/>
      <c r="DR73" s="10"/>
      <c r="DS73" s="11"/>
      <c r="DT73" s="10"/>
      <c r="DU73" s="11"/>
      <c r="DV73" s="10"/>
      <c r="DW73" s="11"/>
      <c r="DX73" s="10"/>
      <c r="DY73" s="11"/>
      <c r="DZ73" s="10"/>
      <c r="EA73" s="11"/>
      <c r="EB73" s="10"/>
      <c r="EC73" s="11"/>
      <c r="ED73" s="10"/>
      <c r="EE73" s="7"/>
      <c r="EF73" s="7">
        <f t="shared" si="77"/>
        <v>0</v>
      </c>
      <c r="EG73" s="11"/>
      <c r="EH73" s="10"/>
      <c r="EI73" s="11"/>
      <c r="EJ73" s="10"/>
      <c r="EK73" s="7"/>
      <c r="EL73" s="11"/>
      <c r="EM73" s="10"/>
      <c r="EN73" s="11"/>
      <c r="EO73" s="10"/>
      <c r="EP73" s="11"/>
      <c r="EQ73" s="10"/>
      <c r="ER73" s="11"/>
      <c r="ES73" s="10"/>
      <c r="ET73" s="11"/>
      <c r="EU73" s="10"/>
      <c r="EV73" s="11"/>
      <c r="EW73" s="10"/>
      <c r="EX73" s="11">
        <v>15</v>
      </c>
      <c r="EY73" s="10" t="s">
        <v>62</v>
      </c>
      <c r="EZ73" s="11"/>
      <c r="FA73" s="10"/>
      <c r="FB73" s="7">
        <v>1</v>
      </c>
      <c r="FC73" s="7">
        <f t="shared" si="78"/>
        <v>1</v>
      </c>
      <c r="FD73" s="11"/>
      <c r="FE73" s="10"/>
      <c r="FF73" s="11"/>
      <c r="FG73" s="10"/>
      <c r="FH73" s="7"/>
      <c r="FI73" s="11"/>
      <c r="FJ73" s="10"/>
      <c r="FK73" s="11"/>
      <c r="FL73" s="10"/>
      <c r="FM73" s="11"/>
      <c r="FN73" s="10"/>
      <c r="FO73" s="11"/>
      <c r="FP73" s="10"/>
      <c r="FQ73" s="11"/>
      <c r="FR73" s="10"/>
      <c r="FS73" s="11"/>
      <c r="FT73" s="10"/>
      <c r="FU73" s="11"/>
      <c r="FV73" s="10"/>
      <c r="FW73" s="11"/>
      <c r="FX73" s="10"/>
      <c r="FY73" s="7"/>
      <c r="FZ73" s="7">
        <f t="shared" si="79"/>
        <v>0</v>
      </c>
      <c r="GA73" s="11"/>
      <c r="GB73" s="10"/>
      <c r="GC73" s="11"/>
      <c r="GD73" s="10"/>
      <c r="GE73" s="7"/>
      <c r="GF73" s="11"/>
      <c r="GG73" s="10"/>
      <c r="GH73" s="11"/>
      <c r="GI73" s="10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7"/>
      <c r="GW73" s="7">
        <f t="shared" si="80"/>
        <v>0</v>
      </c>
    </row>
    <row r="74" spans="1:205" ht="12.75">
      <c r="A74" s="6"/>
      <c r="B74" s="6"/>
      <c r="C74" s="6"/>
      <c r="D74" s="6" t="s">
        <v>162</v>
      </c>
      <c r="E74" s="3" t="s">
        <v>163</v>
      </c>
      <c r="F74" s="6">
        <f>COUNTIF(V74:GU74,"e")</f>
        <v>0</v>
      </c>
      <c r="G74" s="6">
        <f>COUNTIF(V74:GU74,"z")</f>
        <v>2</v>
      </c>
      <c r="H74" s="6">
        <f t="shared" si="60"/>
        <v>60</v>
      </c>
      <c r="I74" s="6">
        <f t="shared" si="61"/>
        <v>30</v>
      </c>
      <c r="J74" s="6">
        <f t="shared" si="62"/>
        <v>0</v>
      </c>
      <c r="K74" s="6">
        <f t="shared" si="63"/>
        <v>30</v>
      </c>
      <c r="L74" s="6">
        <f t="shared" si="64"/>
        <v>0</v>
      </c>
      <c r="M74" s="6">
        <f t="shared" si="65"/>
        <v>0</v>
      </c>
      <c r="N74" s="6">
        <f t="shared" si="66"/>
        <v>0</v>
      </c>
      <c r="O74" s="6">
        <f t="shared" si="67"/>
        <v>0</v>
      </c>
      <c r="P74" s="6">
        <f t="shared" si="68"/>
        <v>0</v>
      </c>
      <c r="Q74" s="6">
        <f t="shared" si="69"/>
        <v>0</v>
      </c>
      <c r="R74" s="6">
        <f t="shared" si="70"/>
        <v>0</v>
      </c>
      <c r="S74" s="7">
        <f t="shared" si="71"/>
        <v>4</v>
      </c>
      <c r="T74" s="7">
        <f t="shared" si="72"/>
        <v>2</v>
      </c>
      <c r="U74" s="7">
        <v>2.6</v>
      </c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si="73"/>
        <v>0</v>
      </c>
      <c r="AS74" s="11"/>
      <c r="AT74" s="10"/>
      <c r="AU74" s="11"/>
      <c r="AV74" s="10"/>
      <c r="AW74" s="7"/>
      <c r="AX74" s="11"/>
      <c r="AY74" s="10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si="74"/>
        <v>0</v>
      </c>
      <c r="BP74" s="11"/>
      <c r="BQ74" s="10"/>
      <c r="BR74" s="11"/>
      <c r="BS74" s="10"/>
      <c r="BT74" s="7"/>
      <c r="BU74" s="11"/>
      <c r="BV74" s="10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si="75"/>
        <v>0</v>
      </c>
      <c r="CM74" s="11"/>
      <c r="CN74" s="10"/>
      <c r="CO74" s="11"/>
      <c r="CP74" s="10"/>
      <c r="CQ74" s="7"/>
      <c r="CR74" s="11"/>
      <c r="CS74" s="10"/>
      <c r="CT74" s="11"/>
      <c r="CU74" s="10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si="76"/>
        <v>0</v>
      </c>
      <c r="DJ74" s="11"/>
      <c r="DK74" s="10"/>
      <c r="DL74" s="11"/>
      <c r="DM74" s="10"/>
      <c r="DN74" s="7"/>
      <c r="DO74" s="11"/>
      <c r="DP74" s="10"/>
      <c r="DQ74" s="11"/>
      <c r="DR74" s="10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si="77"/>
        <v>0</v>
      </c>
      <c r="EG74" s="11"/>
      <c r="EH74" s="10"/>
      <c r="EI74" s="11"/>
      <c r="EJ74" s="10"/>
      <c r="EK74" s="7"/>
      <c r="EL74" s="11"/>
      <c r="EM74" s="10"/>
      <c r="EN74" s="11"/>
      <c r="EO74" s="10"/>
      <c r="EP74" s="11"/>
      <c r="EQ74" s="10"/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/>
      <c r="FC74" s="7">
        <f t="shared" si="78"/>
        <v>0</v>
      </c>
      <c r="FD74" s="11">
        <v>30</v>
      </c>
      <c r="FE74" s="10" t="s">
        <v>62</v>
      </c>
      <c r="FF74" s="11"/>
      <c r="FG74" s="10"/>
      <c r="FH74" s="7">
        <v>2</v>
      </c>
      <c r="FI74" s="11">
        <v>30</v>
      </c>
      <c r="FJ74" s="10" t="s">
        <v>62</v>
      </c>
      <c r="FK74" s="11"/>
      <c r="FL74" s="10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>
        <v>2</v>
      </c>
      <c r="FZ74" s="7">
        <f t="shared" si="79"/>
        <v>4</v>
      </c>
      <c r="GA74" s="11"/>
      <c r="GB74" s="10"/>
      <c r="GC74" s="11"/>
      <c r="GD74" s="10"/>
      <c r="GE74" s="7"/>
      <c r="GF74" s="11"/>
      <c r="GG74" s="10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si="80"/>
        <v>0</v>
      </c>
    </row>
    <row r="75" spans="1:205" ht="12.75">
      <c r="A75" s="6">
        <v>18</v>
      </c>
      <c r="B75" s="6">
        <v>1</v>
      </c>
      <c r="C75" s="6"/>
      <c r="D75" s="6"/>
      <c r="E75" s="3" t="s">
        <v>164</v>
      </c>
      <c r="F75" s="6">
        <f>$B$75*COUNTIF(V75:GU75,"e")</f>
        <v>0</v>
      </c>
      <c r="G75" s="6">
        <f>$B$75*COUNTIF(V75:GU75,"z")</f>
        <v>2</v>
      </c>
      <c r="H75" s="6">
        <f t="shared" si="60"/>
        <v>45</v>
      </c>
      <c r="I75" s="6">
        <f t="shared" si="61"/>
        <v>15</v>
      </c>
      <c r="J75" s="6">
        <f t="shared" si="62"/>
        <v>30</v>
      </c>
      <c r="K75" s="6">
        <f t="shared" si="63"/>
        <v>0</v>
      </c>
      <c r="L75" s="6">
        <f t="shared" si="64"/>
        <v>0</v>
      </c>
      <c r="M75" s="6">
        <f t="shared" si="65"/>
        <v>0</v>
      </c>
      <c r="N75" s="6">
        <f t="shared" si="66"/>
        <v>0</v>
      </c>
      <c r="O75" s="6">
        <f t="shared" si="67"/>
        <v>0</v>
      </c>
      <c r="P75" s="6">
        <f t="shared" si="68"/>
        <v>0</v>
      </c>
      <c r="Q75" s="6">
        <f t="shared" si="69"/>
        <v>0</v>
      </c>
      <c r="R75" s="6">
        <f t="shared" si="70"/>
        <v>0</v>
      </c>
      <c r="S75" s="7">
        <f t="shared" si="71"/>
        <v>3</v>
      </c>
      <c r="T75" s="7">
        <f t="shared" si="72"/>
        <v>0</v>
      </c>
      <c r="U75" s="7">
        <f>$B$75*2</f>
        <v>2</v>
      </c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73"/>
        <v>0</v>
      </c>
      <c r="AS75" s="11"/>
      <c r="AT75" s="10"/>
      <c r="AU75" s="11"/>
      <c r="AV75" s="10"/>
      <c r="AW75" s="7"/>
      <c r="AX75" s="11"/>
      <c r="AY75" s="10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74"/>
        <v>0</v>
      </c>
      <c r="BP75" s="11"/>
      <c r="BQ75" s="10"/>
      <c r="BR75" s="11"/>
      <c r="BS75" s="10"/>
      <c r="BT75" s="7"/>
      <c r="BU75" s="11"/>
      <c r="BV75" s="10"/>
      <c r="BW75" s="11"/>
      <c r="BX75" s="10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75"/>
        <v>0</v>
      </c>
      <c r="CM75" s="11"/>
      <c r="CN75" s="10"/>
      <c r="CO75" s="11"/>
      <c r="CP75" s="10"/>
      <c r="CQ75" s="7"/>
      <c r="CR75" s="11"/>
      <c r="CS75" s="10"/>
      <c r="CT75" s="11"/>
      <c r="CU75" s="10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76"/>
        <v>0</v>
      </c>
      <c r="DJ75" s="11"/>
      <c r="DK75" s="10"/>
      <c r="DL75" s="11"/>
      <c r="DM75" s="10"/>
      <c r="DN75" s="7"/>
      <c r="DO75" s="11"/>
      <c r="DP75" s="10"/>
      <c r="DQ75" s="11"/>
      <c r="DR75" s="10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77"/>
        <v>0</v>
      </c>
      <c r="EG75" s="11"/>
      <c r="EH75" s="10"/>
      <c r="EI75" s="11"/>
      <c r="EJ75" s="10"/>
      <c r="EK75" s="7"/>
      <c r="EL75" s="11"/>
      <c r="EM75" s="10"/>
      <c r="EN75" s="11"/>
      <c r="EO75" s="10"/>
      <c r="EP75" s="11"/>
      <c r="EQ75" s="10"/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/>
      <c r="FC75" s="7">
        <f t="shared" si="78"/>
        <v>0</v>
      </c>
      <c r="FD75" s="11">
        <f>$B$75*15</f>
        <v>15</v>
      </c>
      <c r="FE75" s="10" t="s">
        <v>62</v>
      </c>
      <c r="FF75" s="11">
        <f>$B$75*30</f>
        <v>30</v>
      </c>
      <c r="FG75" s="10" t="s">
        <v>62</v>
      </c>
      <c r="FH75" s="7">
        <f>$B$75*3</f>
        <v>3</v>
      </c>
      <c r="FI75" s="11"/>
      <c r="FJ75" s="10"/>
      <c r="FK75" s="11"/>
      <c r="FL75" s="10"/>
      <c r="FM75" s="11"/>
      <c r="FN75" s="10"/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/>
      <c r="FZ75" s="7">
        <f t="shared" si="79"/>
        <v>3</v>
      </c>
      <c r="GA75" s="11"/>
      <c r="GB75" s="10"/>
      <c r="GC75" s="11"/>
      <c r="GD75" s="10"/>
      <c r="GE75" s="7"/>
      <c r="GF75" s="11"/>
      <c r="GG75" s="10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80"/>
        <v>0</v>
      </c>
    </row>
    <row r="76" spans="1:205" ht="12.75">
      <c r="A76" s="6"/>
      <c r="B76" s="6"/>
      <c r="C76" s="6"/>
      <c r="D76" s="6" t="s">
        <v>165</v>
      </c>
      <c r="E76" s="3" t="s">
        <v>166</v>
      </c>
      <c r="F76" s="6">
        <f>COUNTIF(V76:GU76,"e")</f>
        <v>0</v>
      </c>
      <c r="G76" s="6">
        <f>COUNTIF(V76:GU76,"z")</f>
        <v>1</v>
      </c>
      <c r="H76" s="6">
        <f t="shared" si="60"/>
        <v>30</v>
      </c>
      <c r="I76" s="6">
        <f t="shared" si="61"/>
        <v>0</v>
      </c>
      <c r="J76" s="6">
        <f t="shared" si="62"/>
        <v>0</v>
      </c>
      <c r="K76" s="6">
        <f t="shared" si="63"/>
        <v>0</v>
      </c>
      <c r="L76" s="6">
        <f t="shared" si="64"/>
        <v>0</v>
      </c>
      <c r="M76" s="6">
        <f t="shared" si="65"/>
        <v>30</v>
      </c>
      <c r="N76" s="6">
        <f t="shared" si="66"/>
        <v>0</v>
      </c>
      <c r="O76" s="6">
        <f t="shared" si="67"/>
        <v>0</v>
      </c>
      <c r="P76" s="6">
        <f t="shared" si="68"/>
        <v>0</v>
      </c>
      <c r="Q76" s="6">
        <f t="shared" si="69"/>
        <v>0</v>
      </c>
      <c r="R76" s="6">
        <f t="shared" si="70"/>
        <v>0</v>
      </c>
      <c r="S76" s="7">
        <f t="shared" si="71"/>
        <v>2</v>
      </c>
      <c r="T76" s="7">
        <f t="shared" si="72"/>
        <v>2</v>
      </c>
      <c r="U76" s="7">
        <v>1.3</v>
      </c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73"/>
        <v>0</v>
      </c>
      <c r="AS76" s="11"/>
      <c r="AT76" s="10"/>
      <c r="AU76" s="11"/>
      <c r="AV76" s="10"/>
      <c r="AW76" s="7"/>
      <c r="AX76" s="11"/>
      <c r="AY76" s="10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74"/>
        <v>0</v>
      </c>
      <c r="BP76" s="11"/>
      <c r="BQ76" s="10"/>
      <c r="BR76" s="11"/>
      <c r="BS76" s="10"/>
      <c r="BT76" s="7"/>
      <c r="BU76" s="11"/>
      <c r="BV76" s="10"/>
      <c r="BW76" s="11"/>
      <c r="BX76" s="10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75"/>
        <v>0</v>
      </c>
      <c r="CM76" s="11"/>
      <c r="CN76" s="10"/>
      <c r="CO76" s="11"/>
      <c r="CP76" s="10"/>
      <c r="CQ76" s="7"/>
      <c r="CR76" s="11"/>
      <c r="CS76" s="10"/>
      <c r="CT76" s="11"/>
      <c r="CU76" s="10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76"/>
        <v>0</v>
      </c>
      <c r="DJ76" s="11"/>
      <c r="DK76" s="10"/>
      <c r="DL76" s="11"/>
      <c r="DM76" s="10"/>
      <c r="DN76" s="7"/>
      <c r="DO76" s="11"/>
      <c r="DP76" s="10"/>
      <c r="DQ76" s="11"/>
      <c r="DR76" s="10"/>
      <c r="DS76" s="11"/>
      <c r="DT76" s="10"/>
      <c r="DU76" s="11"/>
      <c r="DV76" s="10"/>
      <c r="DW76" s="11"/>
      <c r="DX76" s="10"/>
      <c r="DY76" s="11"/>
      <c r="DZ76" s="10"/>
      <c r="EA76" s="11"/>
      <c r="EB76" s="10"/>
      <c r="EC76" s="11"/>
      <c r="ED76" s="10"/>
      <c r="EE76" s="7"/>
      <c r="EF76" s="7">
        <f t="shared" si="77"/>
        <v>0</v>
      </c>
      <c r="EG76" s="11"/>
      <c r="EH76" s="10"/>
      <c r="EI76" s="11"/>
      <c r="EJ76" s="10"/>
      <c r="EK76" s="7"/>
      <c r="EL76" s="11"/>
      <c r="EM76" s="10"/>
      <c r="EN76" s="11"/>
      <c r="EO76" s="10"/>
      <c r="EP76" s="11"/>
      <c r="EQ76" s="10"/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/>
      <c r="FC76" s="7">
        <f t="shared" si="78"/>
        <v>0</v>
      </c>
      <c r="FD76" s="11"/>
      <c r="FE76" s="10"/>
      <c r="FF76" s="11"/>
      <c r="FG76" s="10"/>
      <c r="FH76" s="7"/>
      <c r="FI76" s="11"/>
      <c r="FJ76" s="10"/>
      <c r="FK76" s="11"/>
      <c r="FL76" s="10"/>
      <c r="FM76" s="11">
        <v>30</v>
      </c>
      <c r="FN76" s="10" t="s">
        <v>62</v>
      </c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>
        <v>2</v>
      </c>
      <c r="FZ76" s="7">
        <f t="shared" si="79"/>
        <v>2</v>
      </c>
      <c r="GA76" s="11"/>
      <c r="GB76" s="10"/>
      <c r="GC76" s="11"/>
      <c r="GD76" s="10"/>
      <c r="GE76" s="7"/>
      <c r="GF76" s="11"/>
      <c r="GG76" s="10"/>
      <c r="GH76" s="11"/>
      <c r="GI76" s="10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80"/>
        <v>0</v>
      </c>
    </row>
    <row r="77" spans="1:205" ht="12.75">
      <c r="A77" s="6"/>
      <c r="B77" s="6"/>
      <c r="C77" s="6"/>
      <c r="D77" s="6" t="s">
        <v>167</v>
      </c>
      <c r="E77" s="3" t="s">
        <v>168</v>
      </c>
      <c r="F77" s="6">
        <f>COUNTIF(V77:GU77,"e")</f>
        <v>0</v>
      </c>
      <c r="G77" s="6">
        <f>COUNTIF(V77:GU77,"z")</f>
        <v>1</v>
      </c>
      <c r="H77" s="6">
        <f t="shared" si="60"/>
        <v>0</v>
      </c>
      <c r="I77" s="6">
        <f t="shared" si="61"/>
        <v>0</v>
      </c>
      <c r="J77" s="6">
        <f t="shared" si="62"/>
        <v>0</v>
      </c>
      <c r="K77" s="6">
        <f t="shared" si="63"/>
        <v>0</v>
      </c>
      <c r="L77" s="6">
        <f t="shared" si="64"/>
        <v>0</v>
      </c>
      <c r="M77" s="6">
        <f t="shared" si="65"/>
        <v>0</v>
      </c>
      <c r="N77" s="6">
        <f t="shared" si="66"/>
        <v>0</v>
      </c>
      <c r="O77" s="6">
        <f t="shared" si="67"/>
        <v>0</v>
      </c>
      <c r="P77" s="6">
        <f t="shared" si="68"/>
        <v>0</v>
      </c>
      <c r="Q77" s="6">
        <f t="shared" si="69"/>
        <v>0</v>
      </c>
      <c r="R77" s="6">
        <f t="shared" si="70"/>
        <v>0</v>
      </c>
      <c r="S77" s="7">
        <f t="shared" si="71"/>
        <v>15</v>
      </c>
      <c r="T77" s="7">
        <f t="shared" si="72"/>
        <v>15</v>
      </c>
      <c r="U77" s="7">
        <v>0.5</v>
      </c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73"/>
        <v>0</v>
      </c>
      <c r="AS77" s="11"/>
      <c r="AT77" s="10"/>
      <c r="AU77" s="11"/>
      <c r="AV77" s="10"/>
      <c r="AW77" s="7"/>
      <c r="AX77" s="11"/>
      <c r="AY77" s="10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74"/>
        <v>0</v>
      </c>
      <c r="BP77" s="11"/>
      <c r="BQ77" s="10"/>
      <c r="BR77" s="11"/>
      <c r="BS77" s="10"/>
      <c r="BT77" s="7"/>
      <c r="BU77" s="11"/>
      <c r="BV77" s="10"/>
      <c r="BW77" s="11"/>
      <c r="BX77" s="10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75"/>
        <v>0</v>
      </c>
      <c r="CM77" s="11"/>
      <c r="CN77" s="10"/>
      <c r="CO77" s="11"/>
      <c r="CP77" s="10"/>
      <c r="CQ77" s="7"/>
      <c r="CR77" s="11"/>
      <c r="CS77" s="10"/>
      <c r="CT77" s="11"/>
      <c r="CU77" s="10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76"/>
        <v>0</v>
      </c>
      <c r="DJ77" s="11"/>
      <c r="DK77" s="10"/>
      <c r="DL77" s="11"/>
      <c r="DM77" s="10"/>
      <c r="DN77" s="7"/>
      <c r="DO77" s="11"/>
      <c r="DP77" s="10"/>
      <c r="DQ77" s="11"/>
      <c r="DR77" s="10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 t="shared" si="77"/>
        <v>0</v>
      </c>
      <c r="EG77" s="11"/>
      <c r="EH77" s="10"/>
      <c r="EI77" s="11"/>
      <c r="EJ77" s="10"/>
      <c r="EK77" s="7"/>
      <c r="EL77" s="11"/>
      <c r="EM77" s="10"/>
      <c r="EN77" s="11"/>
      <c r="EO77" s="10"/>
      <c r="EP77" s="11"/>
      <c r="EQ77" s="10"/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7"/>
      <c r="FC77" s="7">
        <f t="shared" si="78"/>
        <v>0</v>
      </c>
      <c r="FD77" s="11"/>
      <c r="FE77" s="10"/>
      <c r="FF77" s="11"/>
      <c r="FG77" s="10"/>
      <c r="FH77" s="7"/>
      <c r="FI77" s="11"/>
      <c r="FJ77" s="10"/>
      <c r="FK77" s="11"/>
      <c r="FL77" s="10"/>
      <c r="FM77" s="11"/>
      <c r="FN77" s="10"/>
      <c r="FO77" s="11">
        <v>0</v>
      </c>
      <c r="FP77" s="10" t="s">
        <v>62</v>
      </c>
      <c r="FQ77" s="11"/>
      <c r="FR77" s="10"/>
      <c r="FS77" s="11"/>
      <c r="FT77" s="10"/>
      <c r="FU77" s="11"/>
      <c r="FV77" s="10"/>
      <c r="FW77" s="11"/>
      <c r="FX77" s="10"/>
      <c r="FY77" s="7">
        <v>15</v>
      </c>
      <c r="FZ77" s="7">
        <f t="shared" si="79"/>
        <v>15</v>
      </c>
      <c r="GA77" s="11"/>
      <c r="GB77" s="10"/>
      <c r="GC77" s="11"/>
      <c r="GD77" s="10"/>
      <c r="GE77" s="7"/>
      <c r="GF77" s="11"/>
      <c r="GG77" s="10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80"/>
        <v>0</v>
      </c>
    </row>
    <row r="78" spans="1:205" ht="12.75">
      <c r="A78" s="6"/>
      <c r="B78" s="6"/>
      <c r="C78" s="6"/>
      <c r="D78" s="6" t="s">
        <v>169</v>
      </c>
      <c r="E78" s="3" t="s">
        <v>170</v>
      </c>
      <c r="F78" s="6">
        <f>COUNTIF(V78:GU78,"e")</f>
        <v>0</v>
      </c>
      <c r="G78" s="6">
        <f>COUNTIF(V78:GU78,"z")</f>
        <v>1</v>
      </c>
      <c r="H78" s="6">
        <f t="shared" si="60"/>
        <v>15</v>
      </c>
      <c r="I78" s="6">
        <f t="shared" si="61"/>
        <v>0</v>
      </c>
      <c r="J78" s="6">
        <f t="shared" si="62"/>
        <v>0</v>
      </c>
      <c r="K78" s="6">
        <f t="shared" si="63"/>
        <v>0</v>
      </c>
      <c r="L78" s="6">
        <f t="shared" si="64"/>
        <v>0</v>
      </c>
      <c r="M78" s="6">
        <f t="shared" si="65"/>
        <v>0</v>
      </c>
      <c r="N78" s="6">
        <f t="shared" si="66"/>
        <v>0</v>
      </c>
      <c r="O78" s="6">
        <f t="shared" si="67"/>
        <v>0</v>
      </c>
      <c r="P78" s="6">
        <f t="shared" si="68"/>
        <v>0</v>
      </c>
      <c r="Q78" s="6">
        <f t="shared" si="69"/>
        <v>15</v>
      </c>
      <c r="R78" s="6">
        <f t="shared" si="70"/>
        <v>0</v>
      </c>
      <c r="S78" s="7">
        <f t="shared" si="71"/>
        <v>1</v>
      </c>
      <c r="T78" s="7">
        <f t="shared" si="72"/>
        <v>1</v>
      </c>
      <c r="U78" s="7">
        <v>0.7</v>
      </c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 t="shared" si="73"/>
        <v>0</v>
      </c>
      <c r="AS78" s="11"/>
      <c r="AT78" s="10"/>
      <c r="AU78" s="11"/>
      <c r="AV78" s="10"/>
      <c r="AW78" s="7"/>
      <c r="AX78" s="11"/>
      <c r="AY78" s="10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11"/>
      <c r="BK78" s="10"/>
      <c r="BL78" s="11"/>
      <c r="BM78" s="10"/>
      <c r="BN78" s="7"/>
      <c r="BO78" s="7">
        <f t="shared" si="74"/>
        <v>0</v>
      </c>
      <c r="BP78" s="11"/>
      <c r="BQ78" s="10"/>
      <c r="BR78" s="11"/>
      <c r="BS78" s="10"/>
      <c r="BT78" s="7"/>
      <c r="BU78" s="11"/>
      <c r="BV78" s="10"/>
      <c r="BW78" s="11"/>
      <c r="BX78" s="10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 t="shared" si="75"/>
        <v>0</v>
      </c>
      <c r="CM78" s="11"/>
      <c r="CN78" s="10"/>
      <c r="CO78" s="11"/>
      <c r="CP78" s="10"/>
      <c r="CQ78" s="7"/>
      <c r="CR78" s="11"/>
      <c r="CS78" s="10"/>
      <c r="CT78" s="11"/>
      <c r="CU78" s="10"/>
      <c r="CV78" s="11"/>
      <c r="CW78" s="10"/>
      <c r="CX78" s="11"/>
      <c r="CY78" s="10"/>
      <c r="CZ78" s="11"/>
      <c r="DA78" s="10"/>
      <c r="DB78" s="11"/>
      <c r="DC78" s="10"/>
      <c r="DD78" s="11"/>
      <c r="DE78" s="10"/>
      <c r="DF78" s="11"/>
      <c r="DG78" s="10"/>
      <c r="DH78" s="7"/>
      <c r="DI78" s="7">
        <f t="shared" si="76"/>
        <v>0</v>
      </c>
      <c r="DJ78" s="11"/>
      <c r="DK78" s="10"/>
      <c r="DL78" s="11"/>
      <c r="DM78" s="10"/>
      <c r="DN78" s="7"/>
      <c r="DO78" s="11"/>
      <c r="DP78" s="10"/>
      <c r="DQ78" s="11"/>
      <c r="DR78" s="10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 t="shared" si="77"/>
        <v>0</v>
      </c>
      <c r="EG78" s="11"/>
      <c r="EH78" s="10"/>
      <c r="EI78" s="11"/>
      <c r="EJ78" s="10"/>
      <c r="EK78" s="7"/>
      <c r="EL78" s="11"/>
      <c r="EM78" s="10"/>
      <c r="EN78" s="11"/>
      <c r="EO78" s="10"/>
      <c r="EP78" s="11"/>
      <c r="EQ78" s="10"/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7"/>
      <c r="FC78" s="7">
        <f t="shared" si="78"/>
        <v>0</v>
      </c>
      <c r="FD78" s="11"/>
      <c r="FE78" s="10"/>
      <c r="FF78" s="11"/>
      <c r="FG78" s="10"/>
      <c r="FH78" s="7"/>
      <c r="FI78" s="11"/>
      <c r="FJ78" s="10"/>
      <c r="FK78" s="11"/>
      <c r="FL78" s="10"/>
      <c r="FM78" s="11"/>
      <c r="FN78" s="10"/>
      <c r="FO78" s="11"/>
      <c r="FP78" s="10"/>
      <c r="FQ78" s="11"/>
      <c r="FR78" s="10"/>
      <c r="FS78" s="11"/>
      <c r="FT78" s="10"/>
      <c r="FU78" s="11">
        <v>15</v>
      </c>
      <c r="FV78" s="10" t="s">
        <v>62</v>
      </c>
      <c r="FW78" s="11"/>
      <c r="FX78" s="10"/>
      <c r="FY78" s="7">
        <v>1</v>
      </c>
      <c r="FZ78" s="7">
        <f t="shared" si="79"/>
        <v>1</v>
      </c>
      <c r="GA78" s="11"/>
      <c r="GB78" s="10"/>
      <c r="GC78" s="11"/>
      <c r="GD78" s="10"/>
      <c r="GE78" s="7"/>
      <c r="GF78" s="11"/>
      <c r="GG78" s="10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 t="shared" si="80"/>
        <v>0</v>
      </c>
    </row>
    <row r="79" spans="1:205" ht="15.75" customHeight="1">
      <c r="A79" s="6"/>
      <c r="B79" s="6"/>
      <c r="C79" s="6"/>
      <c r="D79" s="6"/>
      <c r="E79" s="6" t="s">
        <v>94</v>
      </c>
      <c r="F79" s="6">
        <f aca="true" t="shared" si="81" ref="F79:AK79">SUM(F65:F78)</f>
        <v>0</v>
      </c>
      <c r="G79" s="6">
        <f t="shared" si="81"/>
        <v>24</v>
      </c>
      <c r="H79" s="6">
        <f t="shared" si="81"/>
        <v>630</v>
      </c>
      <c r="I79" s="6">
        <f t="shared" si="81"/>
        <v>270</v>
      </c>
      <c r="J79" s="6">
        <f t="shared" si="81"/>
        <v>120</v>
      </c>
      <c r="K79" s="6">
        <f t="shared" si="81"/>
        <v>150</v>
      </c>
      <c r="L79" s="6">
        <f t="shared" si="81"/>
        <v>0</v>
      </c>
      <c r="M79" s="6">
        <f t="shared" si="81"/>
        <v>60</v>
      </c>
      <c r="N79" s="6">
        <f t="shared" si="81"/>
        <v>0</v>
      </c>
      <c r="O79" s="6">
        <f t="shared" si="81"/>
        <v>0</v>
      </c>
      <c r="P79" s="6">
        <f t="shared" si="81"/>
        <v>0</v>
      </c>
      <c r="Q79" s="6">
        <f t="shared" si="81"/>
        <v>30</v>
      </c>
      <c r="R79" s="6">
        <f t="shared" si="81"/>
        <v>0</v>
      </c>
      <c r="S79" s="7">
        <f t="shared" si="81"/>
        <v>61</v>
      </c>
      <c r="T79" s="7">
        <f t="shared" si="81"/>
        <v>31</v>
      </c>
      <c r="U79" s="7">
        <f t="shared" si="81"/>
        <v>28</v>
      </c>
      <c r="V79" s="11">
        <f t="shared" si="81"/>
        <v>0</v>
      </c>
      <c r="W79" s="10">
        <f t="shared" si="81"/>
        <v>0</v>
      </c>
      <c r="X79" s="11">
        <f t="shared" si="81"/>
        <v>0</v>
      </c>
      <c r="Y79" s="10">
        <f t="shared" si="81"/>
        <v>0</v>
      </c>
      <c r="Z79" s="7">
        <f t="shared" si="81"/>
        <v>0</v>
      </c>
      <c r="AA79" s="11">
        <f t="shared" si="81"/>
        <v>0</v>
      </c>
      <c r="AB79" s="10">
        <f t="shared" si="81"/>
        <v>0</v>
      </c>
      <c r="AC79" s="11">
        <f t="shared" si="81"/>
        <v>0</v>
      </c>
      <c r="AD79" s="10">
        <f t="shared" si="81"/>
        <v>0</v>
      </c>
      <c r="AE79" s="11">
        <f t="shared" si="81"/>
        <v>0</v>
      </c>
      <c r="AF79" s="10">
        <f t="shared" si="81"/>
        <v>0</v>
      </c>
      <c r="AG79" s="11">
        <f t="shared" si="81"/>
        <v>0</v>
      </c>
      <c r="AH79" s="10">
        <f t="shared" si="81"/>
        <v>0</v>
      </c>
      <c r="AI79" s="11">
        <f t="shared" si="81"/>
        <v>0</v>
      </c>
      <c r="AJ79" s="10">
        <f t="shared" si="81"/>
        <v>0</v>
      </c>
      <c r="AK79" s="11">
        <f t="shared" si="81"/>
        <v>0</v>
      </c>
      <c r="AL79" s="10">
        <f aca="true" t="shared" si="82" ref="AL79:BQ79">SUM(AL65:AL78)</f>
        <v>0</v>
      </c>
      <c r="AM79" s="11">
        <f t="shared" si="82"/>
        <v>0</v>
      </c>
      <c r="AN79" s="10">
        <f t="shared" si="82"/>
        <v>0</v>
      </c>
      <c r="AO79" s="11">
        <f t="shared" si="82"/>
        <v>0</v>
      </c>
      <c r="AP79" s="10">
        <f t="shared" si="82"/>
        <v>0</v>
      </c>
      <c r="AQ79" s="7">
        <f t="shared" si="82"/>
        <v>0</v>
      </c>
      <c r="AR79" s="7">
        <f t="shared" si="82"/>
        <v>0</v>
      </c>
      <c r="AS79" s="11">
        <f t="shared" si="82"/>
        <v>0</v>
      </c>
      <c r="AT79" s="10">
        <f t="shared" si="82"/>
        <v>0</v>
      </c>
      <c r="AU79" s="11">
        <f t="shared" si="82"/>
        <v>0</v>
      </c>
      <c r="AV79" s="10">
        <f t="shared" si="82"/>
        <v>0</v>
      </c>
      <c r="AW79" s="7">
        <f t="shared" si="82"/>
        <v>0</v>
      </c>
      <c r="AX79" s="11">
        <f t="shared" si="82"/>
        <v>0</v>
      </c>
      <c r="AY79" s="10">
        <f t="shared" si="82"/>
        <v>0</v>
      </c>
      <c r="AZ79" s="11">
        <f t="shared" si="82"/>
        <v>0</v>
      </c>
      <c r="BA79" s="10">
        <f t="shared" si="82"/>
        <v>0</v>
      </c>
      <c r="BB79" s="11">
        <f t="shared" si="82"/>
        <v>0</v>
      </c>
      <c r="BC79" s="10">
        <f t="shared" si="82"/>
        <v>0</v>
      </c>
      <c r="BD79" s="11">
        <f t="shared" si="82"/>
        <v>0</v>
      </c>
      <c r="BE79" s="10">
        <f t="shared" si="82"/>
        <v>0</v>
      </c>
      <c r="BF79" s="11">
        <f t="shared" si="82"/>
        <v>0</v>
      </c>
      <c r="BG79" s="10">
        <f t="shared" si="82"/>
        <v>0</v>
      </c>
      <c r="BH79" s="11">
        <f t="shared" si="82"/>
        <v>0</v>
      </c>
      <c r="BI79" s="10">
        <f t="shared" si="82"/>
        <v>0</v>
      </c>
      <c r="BJ79" s="11">
        <f t="shared" si="82"/>
        <v>0</v>
      </c>
      <c r="BK79" s="10">
        <f t="shared" si="82"/>
        <v>0</v>
      </c>
      <c r="BL79" s="11">
        <f t="shared" si="82"/>
        <v>0</v>
      </c>
      <c r="BM79" s="10">
        <f t="shared" si="82"/>
        <v>0</v>
      </c>
      <c r="BN79" s="7">
        <f t="shared" si="82"/>
        <v>0</v>
      </c>
      <c r="BO79" s="7">
        <f t="shared" si="82"/>
        <v>0</v>
      </c>
      <c r="BP79" s="11">
        <f t="shared" si="82"/>
        <v>30</v>
      </c>
      <c r="BQ79" s="10">
        <f t="shared" si="82"/>
        <v>0</v>
      </c>
      <c r="BR79" s="11">
        <f aca="true" t="shared" si="83" ref="BR79:CW79">SUM(BR65:BR78)</f>
        <v>0</v>
      </c>
      <c r="BS79" s="10">
        <f t="shared" si="83"/>
        <v>0</v>
      </c>
      <c r="BT79" s="7">
        <f t="shared" si="83"/>
        <v>2</v>
      </c>
      <c r="BU79" s="11">
        <f t="shared" si="83"/>
        <v>30</v>
      </c>
      <c r="BV79" s="10">
        <f t="shared" si="83"/>
        <v>0</v>
      </c>
      <c r="BW79" s="11">
        <f t="shared" si="83"/>
        <v>0</v>
      </c>
      <c r="BX79" s="10">
        <f t="shared" si="83"/>
        <v>0</v>
      </c>
      <c r="BY79" s="11">
        <f t="shared" si="83"/>
        <v>0</v>
      </c>
      <c r="BZ79" s="10">
        <f t="shared" si="83"/>
        <v>0</v>
      </c>
      <c r="CA79" s="11">
        <f t="shared" si="83"/>
        <v>0</v>
      </c>
      <c r="CB79" s="10">
        <f t="shared" si="83"/>
        <v>0</v>
      </c>
      <c r="CC79" s="11">
        <f t="shared" si="83"/>
        <v>0</v>
      </c>
      <c r="CD79" s="10">
        <f t="shared" si="83"/>
        <v>0</v>
      </c>
      <c r="CE79" s="11">
        <f t="shared" si="83"/>
        <v>0</v>
      </c>
      <c r="CF79" s="10">
        <f t="shared" si="83"/>
        <v>0</v>
      </c>
      <c r="CG79" s="11">
        <f t="shared" si="83"/>
        <v>0</v>
      </c>
      <c r="CH79" s="10">
        <f t="shared" si="83"/>
        <v>0</v>
      </c>
      <c r="CI79" s="11">
        <f t="shared" si="83"/>
        <v>0</v>
      </c>
      <c r="CJ79" s="10">
        <f t="shared" si="83"/>
        <v>0</v>
      </c>
      <c r="CK79" s="7">
        <f t="shared" si="83"/>
        <v>2</v>
      </c>
      <c r="CL79" s="7">
        <f t="shared" si="83"/>
        <v>4</v>
      </c>
      <c r="CM79" s="11">
        <f t="shared" si="83"/>
        <v>60</v>
      </c>
      <c r="CN79" s="10">
        <f t="shared" si="83"/>
        <v>0</v>
      </c>
      <c r="CO79" s="11">
        <f t="shared" si="83"/>
        <v>30</v>
      </c>
      <c r="CP79" s="10">
        <f t="shared" si="83"/>
        <v>0</v>
      </c>
      <c r="CQ79" s="7">
        <f t="shared" si="83"/>
        <v>6</v>
      </c>
      <c r="CR79" s="11">
        <f t="shared" si="83"/>
        <v>0</v>
      </c>
      <c r="CS79" s="10">
        <f t="shared" si="83"/>
        <v>0</v>
      </c>
      <c r="CT79" s="11">
        <f t="shared" si="83"/>
        <v>0</v>
      </c>
      <c r="CU79" s="10">
        <f t="shared" si="83"/>
        <v>0</v>
      </c>
      <c r="CV79" s="11">
        <f t="shared" si="83"/>
        <v>30</v>
      </c>
      <c r="CW79" s="10">
        <f t="shared" si="83"/>
        <v>0</v>
      </c>
      <c r="CX79" s="11">
        <f aca="true" t="shared" si="84" ref="CX79:EC79">SUM(CX65:CX78)</f>
        <v>0</v>
      </c>
      <c r="CY79" s="10">
        <f t="shared" si="84"/>
        <v>0</v>
      </c>
      <c r="CZ79" s="11">
        <f t="shared" si="84"/>
        <v>0</v>
      </c>
      <c r="DA79" s="10">
        <f t="shared" si="84"/>
        <v>0</v>
      </c>
      <c r="DB79" s="11">
        <f t="shared" si="84"/>
        <v>0</v>
      </c>
      <c r="DC79" s="10">
        <f t="shared" si="84"/>
        <v>0</v>
      </c>
      <c r="DD79" s="11">
        <f t="shared" si="84"/>
        <v>0</v>
      </c>
      <c r="DE79" s="10">
        <f t="shared" si="84"/>
        <v>0</v>
      </c>
      <c r="DF79" s="11">
        <f t="shared" si="84"/>
        <v>0</v>
      </c>
      <c r="DG79" s="10">
        <f t="shared" si="84"/>
        <v>0</v>
      </c>
      <c r="DH79" s="7">
        <f t="shared" si="84"/>
        <v>2</v>
      </c>
      <c r="DI79" s="7">
        <f t="shared" si="84"/>
        <v>8</v>
      </c>
      <c r="DJ79" s="11">
        <f t="shared" si="84"/>
        <v>60</v>
      </c>
      <c r="DK79" s="10">
        <f t="shared" si="84"/>
        <v>0</v>
      </c>
      <c r="DL79" s="11">
        <f t="shared" si="84"/>
        <v>30</v>
      </c>
      <c r="DM79" s="10">
        <f t="shared" si="84"/>
        <v>0</v>
      </c>
      <c r="DN79" s="7">
        <f t="shared" si="84"/>
        <v>8</v>
      </c>
      <c r="DO79" s="11">
        <f t="shared" si="84"/>
        <v>30</v>
      </c>
      <c r="DP79" s="10">
        <f t="shared" si="84"/>
        <v>0</v>
      </c>
      <c r="DQ79" s="11">
        <f t="shared" si="84"/>
        <v>0</v>
      </c>
      <c r="DR79" s="10">
        <f t="shared" si="84"/>
        <v>0</v>
      </c>
      <c r="DS79" s="11">
        <f t="shared" si="84"/>
        <v>0</v>
      </c>
      <c r="DT79" s="10">
        <f t="shared" si="84"/>
        <v>0</v>
      </c>
      <c r="DU79" s="11">
        <f t="shared" si="84"/>
        <v>0</v>
      </c>
      <c r="DV79" s="10">
        <f t="shared" si="84"/>
        <v>0</v>
      </c>
      <c r="DW79" s="11">
        <f t="shared" si="84"/>
        <v>0</v>
      </c>
      <c r="DX79" s="10">
        <f t="shared" si="84"/>
        <v>0</v>
      </c>
      <c r="DY79" s="11">
        <f t="shared" si="84"/>
        <v>0</v>
      </c>
      <c r="DZ79" s="10">
        <f t="shared" si="84"/>
        <v>0</v>
      </c>
      <c r="EA79" s="11">
        <f t="shared" si="84"/>
        <v>0</v>
      </c>
      <c r="EB79" s="10">
        <f t="shared" si="84"/>
        <v>0</v>
      </c>
      <c r="EC79" s="11">
        <f t="shared" si="84"/>
        <v>0</v>
      </c>
      <c r="ED79" s="10">
        <f aca="true" t="shared" si="85" ref="ED79:FI79">SUM(ED65:ED78)</f>
        <v>0</v>
      </c>
      <c r="EE79" s="7">
        <f t="shared" si="85"/>
        <v>2</v>
      </c>
      <c r="EF79" s="7">
        <f t="shared" si="85"/>
        <v>10</v>
      </c>
      <c r="EG79" s="11">
        <f t="shared" si="85"/>
        <v>75</v>
      </c>
      <c r="EH79" s="10">
        <f t="shared" si="85"/>
        <v>0</v>
      </c>
      <c r="EI79" s="11">
        <f t="shared" si="85"/>
        <v>30</v>
      </c>
      <c r="EJ79" s="10">
        <f t="shared" si="85"/>
        <v>0</v>
      </c>
      <c r="EK79" s="7">
        <f t="shared" si="85"/>
        <v>9</v>
      </c>
      <c r="EL79" s="11">
        <f t="shared" si="85"/>
        <v>60</v>
      </c>
      <c r="EM79" s="10">
        <f t="shared" si="85"/>
        <v>0</v>
      </c>
      <c r="EN79" s="11">
        <f t="shared" si="85"/>
        <v>0</v>
      </c>
      <c r="EO79" s="10">
        <f t="shared" si="85"/>
        <v>0</v>
      </c>
      <c r="EP79" s="11">
        <f t="shared" si="85"/>
        <v>0</v>
      </c>
      <c r="EQ79" s="10">
        <f t="shared" si="85"/>
        <v>0</v>
      </c>
      <c r="ER79" s="11">
        <f t="shared" si="85"/>
        <v>0</v>
      </c>
      <c r="ES79" s="10">
        <f t="shared" si="85"/>
        <v>0</v>
      </c>
      <c r="ET79" s="11">
        <f t="shared" si="85"/>
        <v>0</v>
      </c>
      <c r="EU79" s="10">
        <f t="shared" si="85"/>
        <v>0</v>
      </c>
      <c r="EV79" s="11">
        <f t="shared" si="85"/>
        <v>0</v>
      </c>
      <c r="EW79" s="10">
        <f t="shared" si="85"/>
        <v>0</v>
      </c>
      <c r="EX79" s="11">
        <f t="shared" si="85"/>
        <v>15</v>
      </c>
      <c r="EY79" s="10">
        <f t="shared" si="85"/>
        <v>0</v>
      </c>
      <c r="EZ79" s="11">
        <f t="shared" si="85"/>
        <v>0</v>
      </c>
      <c r="FA79" s="10">
        <f t="shared" si="85"/>
        <v>0</v>
      </c>
      <c r="FB79" s="7">
        <f t="shared" si="85"/>
        <v>5</v>
      </c>
      <c r="FC79" s="7">
        <f t="shared" si="85"/>
        <v>14</v>
      </c>
      <c r="FD79" s="11">
        <f t="shared" si="85"/>
        <v>45</v>
      </c>
      <c r="FE79" s="10">
        <f t="shared" si="85"/>
        <v>0</v>
      </c>
      <c r="FF79" s="11">
        <f t="shared" si="85"/>
        <v>30</v>
      </c>
      <c r="FG79" s="10">
        <f t="shared" si="85"/>
        <v>0</v>
      </c>
      <c r="FH79" s="7">
        <f t="shared" si="85"/>
        <v>5</v>
      </c>
      <c r="FI79" s="11">
        <f t="shared" si="85"/>
        <v>30</v>
      </c>
      <c r="FJ79" s="10">
        <f aca="true" t="shared" si="86" ref="FJ79:GO79">SUM(FJ65:FJ78)</f>
        <v>0</v>
      </c>
      <c r="FK79" s="11">
        <f t="shared" si="86"/>
        <v>0</v>
      </c>
      <c r="FL79" s="10">
        <f t="shared" si="86"/>
        <v>0</v>
      </c>
      <c r="FM79" s="11">
        <f t="shared" si="86"/>
        <v>30</v>
      </c>
      <c r="FN79" s="10">
        <f t="shared" si="86"/>
        <v>0</v>
      </c>
      <c r="FO79" s="11">
        <f t="shared" si="86"/>
        <v>0</v>
      </c>
      <c r="FP79" s="10">
        <f t="shared" si="86"/>
        <v>0</v>
      </c>
      <c r="FQ79" s="11">
        <f t="shared" si="86"/>
        <v>0</v>
      </c>
      <c r="FR79" s="10">
        <f t="shared" si="86"/>
        <v>0</v>
      </c>
      <c r="FS79" s="11">
        <f t="shared" si="86"/>
        <v>0</v>
      </c>
      <c r="FT79" s="10">
        <f t="shared" si="86"/>
        <v>0</v>
      </c>
      <c r="FU79" s="11">
        <f t="shared" si="86"/>
        <v>15</v>
      </c>
      <c r="FV79" s="10">
        <f t="shared" si="86"/>
        <v>0</v>
      </c>
      <c r="FW79" s="11">
        <f t="shared" si="86"/>
        <v>0</v>
      </c>
      <c r="FX79" s="10">
        <f t="shared" si="86"/>
        <v>0</v>
      </c>
      <c r="FY79" s="7">
        <f t="shared" si="86"/>
        <v>20</v>
      </c>
      <c r="FZ79" s="7">
        <f t="shared" si="86"/>
        <v>25</v>
      </c>
      <c r="GA79" s="11">
        <f t="shared" si="86"/>
        <v>0</v>
      </c>
      <c r="GB79" s="10">
        <f t="shared" si="86"/>
        <v>0</v>
      </c>
      <c r="GC79" s="11">
        <f t="shared" si="86"/>
        <v>0</v>
      </c>
      <c r="GD79" s="10">
        <f t="shared" si="86"/>
        <v>0</v>
      </c>
      <c r="GE79" s="7">
        <f t="shared" si="86"/>
        <v>0</v>
      </c>
      <c r="GF79" s="11">
        <f t="shared" si="86"/>
        <v>0</v>
      </c>
      <c r="GG79" s="10">
        <f t="shared" si="86"/>
        <v>0</v>
      </c>
      <c r="GH79" s="11">
        <f t="shared" si="86"/>
        <v>0</v>
      </c>
      <c r="GI79" s="10">
        <f t="shared" si="86"/>
        <v>0</v>
      </c>
      <c r="GJ79" s="11">
        <f t="shared" si="86"/>
        <v>0</v>
      </c>
      <c r="GK79" s="10">
        <f t="shared" si="86"/>
        <v>0</v>
      </c>
      <c r="GL79" s="11">
        <f t="shared" si="86"/>
        <v>0</v>
      </c>
      <c r="GM79" s="10">
        <f t="shared" si="86"/>
        <v>0</v>
      </c>
      <c r="GN79" s="11">
        <f t="shared" si="86"/>
        <v>0</v>
      </c>
      <c r="GO79" s="10">
        <f t="shared" si="86"/>
        <v>0</v>
      </c>
      <c r="GP79" s="11">
        <f aca="true" t="shared" si="87" ref="GP79:GW79">SUM(GP65:GP78)</f>
        <v>0</v>
      </c>
      <c r="GQ79" s="10">
        <f t="shared" si="87"/>
        <v>0</v>
      </c>
      <c r="GR79" s="11">
        <f t="shared" si="87"/>
        <v>0</v>
      </c>
      <c r="GS79" s="10">
        <f t="shared" si="87"/>
        <v>0</v>
      </c>
      <c r="GT79" s="11">
        <f t="shared" si="87"/>
        <v>0</v>
      </c>
      <c r="GU79" s="10">
        <f t="shared" si="87"/>
        <v>0</v>
      </c>
      <c r="GV79" s="7">
        <f t="shared" si="87"/>
        <v>0</v>
      </c>
      <c r="GW79" s="7">
        <f t="shared" si="87"/>
        <v>0</v>
      </c>
    </row>
    <row r="80" spans="1:205" ht="19.5" customHeight="1">
      <c r="A80" s="25" t="s">
        <v>171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5"/>
      <c r="GW80" s="26"/>
    </row>
    <row r="81" spans="1:205" ht="12.75">
      <c r="A81" s="24">
        <v>6</v>
      </c>
      <c r="B81" s="24">
        <v>1</v>
      </c>
      <c r="C81" s="24"/>
      <c r="D81" s="6" t="s">
        <v>172</v>
      </c>
      <c r="E81" s="3" t="s">
        <v>173</v>
      </c>
      <c r="F81" s="6">
        <f aca="true" t="shared" si="88" ref="F81:F106">COUNTIF(V81:GU81,"e")</f>
        <v>0</v>
      </c>
      <c r="G81" s="6">
        <f aca="true" t="shared" si="89" ref="G81:G106">COUNTIF(V81:GU81,"z")</f>
        <v>1</v>
      </c>
      <c r="H81" s="6">
        <f aca="true" t="shared" si="90" ref="H81:H106">SUM(I81:R81)</f>
        <v>30</v>
      </c>
      <c r="I81" s="6">
        <f aca="true" t="shared" si="91" ref="I81:I106">V81+AS81+BP81+CM81+DJ81+EG81+FD81+GA81</f>
        <v>0</v>
      </c>
      <c r="J81" s="6">
        <f aca="true" t="shared" si="92" ref="J81:J106">X81+AU81+BR81+CO81+DL81+EI81+FF81+GC81</f>
        <v>0</v>
      </c>
      <c r="K81" s="6">
        <f aca="true" t="shared" si="93" ref="K81:K106">AA81+AX81+BU81+CR81+DO81+EL81+FI81+GF81</f>
        <v>0</v>
      </c>
      <c r="L81" s="6">
        <f aca="true" t="shared" si="94" ref="L81:L106">AC81+AZ81+BW81+CT81+DQ81+EN81+FK81+GH81</f>
        <v>30</v>
      </c>
      <c r="M81" s="6">
        <f aca="true" t="shared" si="95" ref="M81:M106">AE81+BB81+BY81+CV81+DS81+EP81+FM81+GJ81</f>
        <v>0</v>
      </c>
      <c r="N81" s="6">
        <f aca="true" t="shared" si="96" ref="N81:N106">AG81+BD81+CA81+CX81+DU81+ER81+FO81+GL81</f>
        <v>0</v>
      </c>
      <c r="O81" s="6">
        <f aca="true" t="shared" si="97" ref="O81:O106">AI81+BF81+CC81+CZ81+DW81+ET81+FQ81+GN81</f>
        <v>0</v>
      </c>
      <c r="P81" s="6">
        <f aca="true" t="shared" si="98" ref="P81:P106">AK81+BH81+CE81+DB81+DY81+EV81+FS81+GP81</f>
        <v>0</v>
      </c>
      <c r="Q81" s="6">
        <f aca="true" t="shared" si="99" ref="Q81:Q106">AM81+BJ81+CG81+DD81+EA81+EX81+FU81+GR81</f>
        <v>0</v>
      </c>
      <c r="R81" s="6">
        <f aca="true" t="shared" si="100" ref="R81:R106">AO81+BL81+CI81+DF81+EC81+EZ81+FW81+GT81</f>
        <v>0</v>
      </c>
      <c r="S81" s="7">
        <f aca="true" t="shared" si="101" ref="S81:S106">AR81+BO81+CL81+DI81+EF81+FC81+FZ81+GW81</f>
        <v>2</v>
      </c>
      <c r="T81" s="7">
        <f aca="true" t="shared" si="102" ref="T81:T106">AQ81+BN81+CK81+DH81+EE81+FB81+FY81+GV81</f>
        <v>2</v>
      </c>
      <c r="U81" s="7">
        <v>1.3</v>
      </c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aca="true" t="shared" si="103" ref="AR81:AR106">Z81+AQ81</f>
        <v>0</v>
      </c>
      <c r="AS81" s="11"/>
      <c r="AT81" s="10"/>
      <c r="AU81" s="11"/>
      <c r="AV81" s="10"/>
      <c r="AW81" s="7"/>
      <c r="AX81" s="11"/>
      <c r="AY81" s="10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aca="true" t="shared" si="104" ref="BO81:BO106">AW81+BN81</f>
        <v>0</v>
      </c>
      <c r="BP81" s="11"/>
      <c r="BQ81" s="10"/>
      <c r="BR81" s="11"/>
      <c r="BS81" s="10"/>
      <c r="BT81" s="7"/>
      <c r="BU81" s="11"/>
      <c r="BV81" s="10"/>
      <c r="BW81" s="11"/>
      <c r="BX81" s="10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aca="true" t="shared" si="105" ref="CL81:CL106">BT81+CK81</f>
        <v>0</v>
      </c>
      <c r="CM81" s="11"/>
      <c r="CN81" s="10"/>
      <c r="CO81" s="11"/>
      <c r="CP81" s="10"/>
      <c r="CQ81" s="7"/>
      <c r="CR81" s="11"/>
      <c r="CS81" s="10"/>
      <c r="CT81" s="11">
        <v>30</v>
      </c>
      <c r="CU81" s="10" t="s">
        <v>62</v>
      </c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>
        <v>2</v>
      </c>
      <c r="DI81" s="7">
        <f aca="true" t="shared" si="106" ref="DI81:DI106">CQ81+DH81</f>
        <v>2</v>
      </c>
      <c r="DJ81" s="11"/>
      <c r="DK81" s="10"/>
      <c r="DL81" s="11"/>
      <c r="DM81" s="10"/>
      <c r="DN81" s="7"/>
      <c r="DO81" s="11"/>
      <c r="DP81" s="10"/>
      <c r="DQ81" s="11"/>
      <c r="DR81" s="10"/>
      <c r="DS81" s="11"/>
      <c r="DT81" s="10"/>
      <c r="DU81" s="11"/>
      <c r="DV81" s="10"/>
      <c r="DW81" s="11"/>
      <c r="DX81" s="10"/>
      <c r="DY81" s="11"/>
      <c r="DZ81" s="10"/>
      <c r="EA81" s="11"/>
      <c r="EB81" s="10"/>
      <c r="EC81" s="11"/>
      <c r="ED81" s="10"/>
      <c r="EE81" s="7"/>
      <c r="EF81" s="7">
        <f aca="true" t="shared" si="107" ref="EF81:EF106">DN81+EE81</f>
        <v>0</v>
      </c>
      <c r="EG81" s="11"/>
      <c r="EH81" s="10"/>
      <c r="EI81" s="11"/>
      <c r="EJ81" s="10"/>
      <c r="EK81" s="7"/>
      <c r="EL81" s="11"/>
      <c r="EM81" s="10"/>
      <c r="EN81" s="11"/>
      <c r="EO81" s="10"/>
      <c r="EP81" s="11"/>
      <c r="EQ81" s="10"/>
      <c r="ER81" s="11"/>
      <c r="ES81" s="10"/>
      <c r="ET81" s="11"/>
      <c r="EU81" s="10"/>
      <c r="EV81" s="11"/>
      <c r="EW81" s="10"/>
      <c r="EX81" s="11"/>
      <c r="EY81" s="10"/>
      <c r="EZ81" s="11"/>
      <c r="FA81" s="10"/>
      <c r="FB81" s="7"/>
      <c r="FC81" s="7">
        <f aca="true" t="shared" si="108" ref="FC81:FC106">EK81+FB81</f>
        <v>0</v>
      </c>
      <c r="FD81" s="11"/>
      <c r="FE81" s="10"/>
      <c r="FF81" s="11"/>
      <c r="FG81" s="10"/>
      <c r="FH81" s="7"/>
      <c r="FI81" s="11"/>
      <c r="FJ81" s="10"/>
      <c r="FK81" s="11"/>
      <c r="FL81" s="10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/>
      <c r="FZ81" s="7">
        <f aca="true" t="shared" si="109" ref="FZ81:FZ106">FH81+FY81</f>
        <v>0</v>
      </c>
      <c r="GA81" s="11"/>
      <c r="GB81" s="10"/>
      <c r="GC81" s="11"/>
      <c r="GD81" s="10"/>
      <c r="GE81" s="7"/>
      <c r="GF81" s="11"/>
      <c r="GG81" s="10"/>
      <c r="GH81" s="11"/>
      <c r="GI81" s="10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7"/>
      <c r="GW81" s="7">
        <f aca="true" t="shared" si="110" ref="GW81:GW106">GE81+GV81</f>
        <v>0</v>
      </c>
    </row>
    <row r="82" spans="1:205" ht="12.75">
      <c r="A82" s="24">
        <v>6</v>
      </c>
      <c r="B82" s="24">
        <v>1</v>
      </c>
      <c r="C82" s="24"/>
      <c r="D82" s="6" t="s">
        <v>174</v>
      </c>
      <c r="E82" s="3" t="s">
        <v>175</v>
      </c>
      <c r="F82" s="6">
        <f t="shared" si="88"/>
        <v>0</v>
      </c>
      <c r="G82" s="6">
        <f t="shared" si="89"/>
        <v>1</v>
      </c>
      <c r="H82" s="6">
        <f t="shared" si="90"/>
        <v>30</v>
      </c>
      <c r="I82" s="6">
        <f t="shared" si="91"/>
        <v>0</v>
      </c>
      <c r="J82" s="6">
        <f t="shared" si="92"/>
        <v>0</v>
      </c>
      <c r="K82" s="6">
        <f t="shared" si="93"/>
        <v>0</v>
      </c>
      <c r="L82" s="6">
        <f t="shared" si="94"/>
        <v>30</v>
      </c>
      <c r="M82" s="6">
        <f t="shared" si="95"/>
        <v>0</v>
      </c>
      <c r="N82" s="6">
        <f t="shared" si="96"/>
        <v>0</v>
      </c>
      <c r="O82" s="6">
        <f t="shared" si="97"/>
        <v>0</v>
      </c>
      <c r="P82" s="6">
        <f t="shared" si="98"/>
        <v>0</v>
      </c>
      <c r="Q82" s="6">
        <f t="shared" si="99"/>
        <v>0</v>
      </c>
      <c r="R82" s="6">
        <f t="shared" si="100"/>
        <v>0</v>
      </c>
      <c r="S82" s="7">
        <f t="shared" si="101"/>
        <v>2</v>
      </c>
      <c r="T82" s="7">
        <f t="shared" si="102"/>
        <v>2</v>
      </c>
      <c r="U82" s="7">
        <v>1.3</v>
      </c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t="shared" si="103"/>
        <v>0</v>
      </c>
      <c r="AS82" s="11"/>
      <c r="AT82" s="10"/>
      <c r="AU82" s="11"/>
      <c r="AV82" s="10"/>
      <c r="AW82" s="7"/>
      <c r="AX82" s="11"/>
      <c r="AY82" s="10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t="shared" si="104"/>
        <v>0</v>
      </c>
      <c r="BP82" s="11"/>
      <c r="BQ82" s="10"/>
      <c r="BR82" s="11"/>
      <c r="BS82" s="10"/>
      <c r="BT82" s="7"/>
      <c r="BU82" s="11"/>
      <c r="BV82" s="10"/>
      <c r="BW82" s="11"/>
      <c r="BX82" s="10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/>
      <c r="CL82" s="7">
        <f t="shared" si="105"/>
        <v>0</v>
      </c>
      <c r="CM82" s="11"/>
      <c r="CN82" s="10"/>
      <c r="CO82" s="11"/>
      <c r="CP82" s="10"/>
      <c r="CQ82" s="7"/>
      <c r="CR82" s="11"/>
      <c r="CS82" s="10"/>
      <c r="CT82" s="11">
        <v>30</v>
      </c>
      <c r="CU82" s="10" t="s">
        <v>62</v>
      </c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>
        <v>2</v>
      </c>
      <c r="DI82" s="7">
        <f t="shared" si="106"/>
        <v>2</v>
      </c>
      <c r="DJ82" s="11"/>
      <c r="DK82" s="10"/>
      <c r="DL82" s="11"/>
      <c r="DM82" s="10"/>
      <c r="DN82" s="7"/>
      <c r="DO82" s="11"/>
      <c r="DP82" s="10"/>
      <c r="DQ82" s="11"/>
      <c r="DR82" s="10"/>
      <c r="DS82" s="11"/>
      <c r="DT82" s="10"/>
      <c r="DU82" s="11"/>
      <c r="DV82" s="10"/>
      <c r="DW82" s="11"/>
      <c r="DX82" s="10"/>
      <c r="DY82" s="11"/>
      <c r="DZ82" s="10"/>
      <c r="EA82" s="11"/>
      <c r="EB82" s="10"/>
      <c r="EC82" s="11"/>
      <c r="ED82" s="10"/>
      <c r="EE82" s="7"/>
      <c r="EF82" s="7">
        <f t="shared" si="107"/>
        <v>0</v>
      </c>
      <c r="EG82" s="11"/>
      <c r="EH82" s="10"/>
      <c r="EI82" s="11"/>
      <c r="EJ82" s="10"/>
      <c r="EK82" s="7"/>
      <c r="EL82" s="11"/>
      <c r="EM82" s="10"/>
      <c r="EN82" s="11"/>
      <c r="EO82" s="10"/>
      <c r="EP82" s="11"/>
      <c r="EQ82" s="10"/>
      <c r="ER82" s="11"/>
      <c r="ES82" s="10"/>
      <c r="ET82" s="11"/>
      <c r="EU82" s="10"/>
      <c r="EV82" s="11"/>
      <c r="EW82" s="10"/>
      <c r="EX82" s="11"/>
      <c r="EY82" s="10"/>
      <c r="EZ82" s="11"/>
      <c r="FA82" s="10"/>
      <c r="FB82" s="7"/>
      <c r="FC82" s="7">
        <f t="shared" si="108"/>
        <v>0</v>
      </c>
      <c r="FD82" s="11"/>
      <c r="FE82" s="10"/>
      <c r="FF82" s="11"/>
      <c r="FG82" s="10"/>
      <c r="FH82" s="7"/>
      <c r="FI82" s="11"/>
      <c r="FJ82" s="10"/>
      <c r="FK82" s="11"/>
      <c r="FL82" s="10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t="shared" si="109"/>
        <v>0</v>
      </c>
      <c r="GA82" s="11"/>
      <c r="GB82" s="10"/>
      <c r="GC82" s="11"/>
      <c r="GD82" s="10"/>
      <c r="GE82" s="7"/>
      <c r="GF82" s="11"/>
      <c r="GG82" s="10"/>
      <c r="GH82" s="11"/>
      <c r="GI82" s="10"/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/>
      <c r="GW82" s="7">
        <f t="shared" si="110"/>
        <v>0</v>
      </c>
    </row>
    <row r="83" spans="1:205" ht="12.75">
      <c r="A83" s="24">
        <v>8</v>
      </c>
      <c r="B83" s="24">
        <v>1</v>
      </c>
      <c r="C83" s="24"/>
      <c r="D83" s="6" t="s">
        <v>176</v>
      </c>
      <c r="E83" s="3" t="s">
        <v>177</v>
      </c>
      <c r="F83" s="6">
        <f t="shared" si="88"/>
        <v>0</v>
      </c>
      <c r="G83" s="6">
        <f t="shared" si="89"/>
        <v>1</v>
      </c>
      <c r="H83" s="6">
        <f t="shared" si="90"/>
        <v>60</v>
      </c>
      <c r="I83" s="6">
        <f t="shared" si="91"/>
        <v>0</v>
      </c>
      <c r="J83" s="6">
        <f t="shared" si="92"/>
        <v>0</v>
      </c>
      <c r="K83" s="6">
        <f t="shared" si="93"/>
        <v>0</v>
      </c>
      <c r="L83" s="6">
        <f t="shared" si="94"/>
        <v>60</v>
      </c>
      <c r="M83" s="6">
        <f t="shared" si="95"/>
        <v>0</v>
      </c>
      <c r="N83" s="6">
        <f t="shared" si="96"/>
        <v>0</v>
      </c>
      <c r="O83" s="6">
        <f t="shared" si="97"/>
        <v>0</v>
      </c>
      <c r="P83" s="6">
        <f t="shared" si="98"/>
        <v>0</v>
      </c>
      <c r="Q83" s="6">
        <f t="shared" si="99"/>
        <v>0</v>
      </c>
      <c r="R83" s="6">
        <f t="shared" si="100"/>
        <v>0</v>
      </c>
      <c r="S83" s="7">
        <f t="shared" si="101"/>
        <v>3</v>
      </c>
      <c r="T83" s="7">
        <f t="shared" si="102"/>
        <v>3</v>
      </c>
      <c r="U83" s="7">
        <v>2.5</v>
      </c>
      <c r="V83" s="11"/>
      <c r="W83" s="10"/>
      <c r="X83" s="11"/>
      <c r="Y83" s="10"/>
      <c r="Z83" s="7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103"/>
        <v>0</v>
      </c>
      <c r="AS83" s="11"/>
      <c r="AT83" s="10"/>
      <c r="AU83" s="11"/>
      <c r="AV83" s="10"/>
      <c r="AW83" s="7"/>
      <c r="AX83" s="11"/>
      <c r="AY83" s="10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104"/>
        <v>0</v>
      </c>
      <c r="BP83" s="11"/>
      <c r="BQ83" s="10"/>
      <c r="BR83" s="11"/>
      <c r="BS83" s="10"/>
      <c r="BT83" s="7"/>
      <c r="BU83" s="11"/>
      <c r="BV83" s="10"/>
      <c r="BW83" s="11"/>
      <c r="BX83" s="10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 t="shared" si="105"/>
        <v>0</v>
      </c>
      <c r="CM83" s="11"/>
      <c r="CN83" s="10"/>
      <c r="CO83" s="11"/>
      <c r="CP83" s="10"/>
      <c r="CQ83" s="7"/>
      <c r="CR83" s="11"/>
      <c r="CS83" s="10"/>
      <c r="CT83" s="11"/>
      <c r="CU83" s="10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7"/>
      <c r="DI83" s="7">
        <f t="shared" si="106"/>
        <v>0</v>
      </c>
      <c r="DJ83" s="11"/>
      <c r="DK83" s="10"/>
      <c r="DL83" s="11"/>
      <c r="DM83" s="10"/>
      <c r="DN83" s="7"/>
      <c r="DO83" s="11"/>
      <c r="DP83" s="10"/>
      <c r="DQ83" s="11">
        <v>60</v>
      </c>
      <c r="DR83" s="10" t="s">
        <v>62</v>
      </c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11"/>
      <c r="ED83" s="10"/>
      <c r="EE83" s="7">
        <v>3</v>
      </c>
      <c r="EF83" s="7">
        <f t="shared" si="107"/>
        <v>3</v>
      </c>
      <c r="EG83" s="11"/>
      <c r="EH83" s="10"/>
      <c r="EI83" s="11"/>
      <c r="EJ83" s="10"/>
      <c r="EK83" s="7"/>
      <c r="EL83" s="11"/>
      <c r="EM83" s="10"/>
      <c r="EN83" s="11"/>
      <c r="EO83" s="10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 t="shared" si="108"/>
        <v>0</v>
      </c>
      <c r="FD83" s="11"/>
      <c r="FE83" s="10"/>
      <c r="FF83" s="11"/>
      <c r="FG83" s="10"/>
      <c r="FH83" s="7"/>
      <c r="FI83" s="11"/>
      <c r="FJ83" s="10"/>
      <c r="FK83" s="11"/>
      <c r="FL83" s="10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109"/>
        <v>0</v>
      </c>
      <c r="GA83" s="11"/>
      <c r="GB83" s="10"/>
      <c r="GC83" s="11"/>
      <c r="GD83" s="10"/>
      <c r="GE83" s="7"/>
      <c r="GF83" s="11"/>
      <c r="GG83" s="10"/>
      <c r="GH83" s="11"/>
      <c r="GI83" s="10"/>
      <c r="GJ83" s="11"/>
      <c r="GK83" s="10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7"/>
      <c r="GW83" s="7">
        <f t="shared" si="110"/>
        <v>0</v>
      </c>
    </row>
    <row r="84" spans="1:205" ht="12.75">
      <c r="A84" s="24">
        <v>8</v>
      </c>
      <c r="B84" s="24">
        <v>1</v>
      </c>
      <c r="C84" s="24"/>
      <c r="D84" s="6" t="s">
        <v>178</v>
      </c>
      <c r="E84" s="3" t="s">
        <v>179</v>
      </c>
      <c r="F84" s="6">
        <f t="shared" si="88"/>
        <v>0</v>
      </c>
      <c r="G84" s="6">
        <f t="shared" si="89"/>
        <v>1</v>
      </c>
      <c r="H84" s="6">
        <f t="shared" si="90"/>
        <v>60</v>
      </c>
      <c r="I84" s="6">
        <f t="shared" si="91"/>
        <v>0</v>
      </c>
      <c r="J84" s="6">
        <f t="shared" si="92"/>
        <v>0</v>
      </c>
      <c r="K84" s="6">
        <f t="shared" si="93"/>
        <v>0</v>
      </c>
      <c r="L84" s="6">
        <f t="shared" si="94"/>
        <v>60</v>
      </c>
      <c r="M84" s="6">
        <f t="shared" si="95"/>
        <v>0</v>
      </c>
      <c r="N84" s="6">
        <f t="shared" si="96"/>
        <v>0</v>
      </c>
      <c r="O84" s="6">
        <f t="shared" si="97"/>
        <v>0</v>
      </c>
      <c r="P84" s="6">
        <f t="shared" si="98"/>
        <v>0</v>
      </c>
      <c r="Q84" s="6">
        <f t="shared" si="99"/>
        <v>0</v>
      </c>
      <c r="R84" s="6">
        <f t="shared" si="100"/>
        <v>0</v>
      </c>
      <c r="S84" s="7">
        <f t="shared" si="101"/>
        <v>3</v>
      </c>
      <c r="T84" s="7">
        <f t="shared" si="102"/>
        <v>3</v>
      </c>
      <c r="U84" s="7">
        <v>2.5</v>
      </c>
      <c r="V84" s="11"/>
      <c r="W84" s="10"/>
      <c r="X84" s="11"/>
      <c r="Y84" s="10"/>
      <c r="Z84" s="7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si="103"/>
        <v>0</v>
      </c>
      <c r="AS84" s="11"/>
      <c r="AT84" s="10"/>
      <c r="AU84" s="11"/>
      <c r="AV84" s="10"/>
      <c r="AW84" s="7"/>
      <c r="AX84" s="11"/>
      <c r="AY84" s="10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104"/>
        <v>0</v>
      </c>
      <c r="BP84" s="11"/>
      <c r="BQ84" s="10"/>
      <c r="BR84" s="11"/>
      <c r="BS84" s="10"/>
      <c r="BT84" s="7"/>
      <c r="BU84" s="11"/>
      <c r="BV84" s="10"/>
      <c r="BW84" s="11"/>
      <c r="BX84" s="10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si="105"/>
        <v>0</v>
      </c>
      <c r="CM84" s="11"/>
      <c r="CN84" s="10"/>
      <c r="CO84" s="11"/>
      <c r="CP84" s="10"/>
      <c r="CQ84" s="7"/>
      <c r="CR84" s="11"/>
      <c r="CS84" s="10"/>
      <c r="CT84" s="11"/>
      <c r="CU84" s="10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 t="shared" si="106"/>
        <v>0</v>
      </c>
      <c r="DJ84" s="11"/>
      <c r="DK84" s="10"/>
      <c r="DL84" s="11"/>
      <c r="DM84" s="10"/>
      <c r="DN84" s="7"/>
      <c r="DO84" s="11"/>
      <c r="DP84" s="10"/>
      <c r="DQ84" s="11">
        <v>60</v>
      </c>
      <c r="DR84" s="10" t="s">
        <v>62</v>
      </c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>
        <v>3</v>
      </c>
      <c r="EF84" s="7">
        <f t="shared" si="107"/>
        <v>3</v>
      </c>
      <c r="EG84" s="11"/>
      <c r="EH84" s="10"/>
      <c r="EI84" s="11"/>
      <c r="EJ84" s="10"/>
      <c r="EK84" s="7"/>
      <c r="EL84" s="11"/>
      <c r="EM84" s="10"/>
      <c r="EN84" s="11"/>
      <c r="EO84" s="10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si="108"/>
        <v>0</v>
      </c>
      <c r="FD84" s="11"/>
      <c r="FE84" s="10"/>
      <c r="FF84" s="11"/>
      <c r="FG84" s="10"/>
      <c r="FH84" s="7"/>
      <c r="FI84" s="11"/>
      <c r="FJ84" s="10"/>
      <c r="FK84" s="11"/>
      <c r="FL84" s="10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109"/>
        <v>0</v>
      </c>
      <c r="GA84" s="11"/>
      <c r="GB84" s="10"/>
      <c r="GC84" s="11"/>
      <c r="GD84" s="10"/>
      <c r="GE84" s="7"/>
      <c r="GF84" s="11"/>
      <c r="GG84" s="10"/>
      <c r="GH84" s="11"/>
      <c r="GI84" s="10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/>
      <c r="GW84" s="7">
        <f t="shared" si="110"/>
        <v>0</v>
      </c>
    </row>
    <row r="85" spans="1:205" ht="12.75">
      <c r="A85" s="24">
        <v>9</v>
      </c>
      <c r="B85" s="24">
        <v>1</v>
      </c>
      <c r="C85" s="24"/>
      <c r="D85" s="6" t="s">
        <v>180</v>
      </c>
      <c r="E85" s="3" t="s">
        <v>181</v>
      </c>
      <c r="F85" s="6">
        <f t="shared" si="88"/>
        <v>1</v>
      </c>
      <c r="G85" s="6">
        <f t="shared" si="89"/>
        <v>0</v>
      </c>
      <c r="H85" s="6">
        <f t="shared" si="90"/>
        <v>60</v>
      </c>
      <c r="I85" s="6">
        <f t="shared" si="91"/>
        <v>0</v>
      </c>
      <c r="J85" s="6">
        <f t="shared" si="92"/>
        <v>0</v>
      </c>
      <c r="K85" s="6">
        <f t="shared" si="93"/>
        <v>0</v>
      </c>
      <c r="L85" s="6">
        <f t="shared" si="94"/>
        <v>60</v>
      </c>
      <c r="M85" s="6">
        <f t="shared" si="95"/>
        <v>0</v>
      </c>
      <c r="N85" s="6">
        <f t="shared" si="96"/>
        <v>0</v>
      </c>
      <c r="O85" s="6">
        <f t="shared" si="97"/>
        <v>0</v>
      </c>
      <c r="P85" s="6">
        <f t="shared" si="98"/>
        <v>0</v>
      </c>
      <c r="Q85" s="6">
        <f t="shared" si="99"/>
        <v>0</v>
      </c>
      <c r="R85" s="6">
        <f t="shared" si="100"/>
        <v>0</v>
      </c>
      <c r="S85" s="7">
        <f t="shared" si="101"/>
        <v>4</v>
      </c>
      <c r="T85" s="7">
        <f t="shared" si="102"/>
        <v>4</v>
      </c>
      <c r="U85" s="7">
        <v>2.6</v>
      </c>
      <c r="V85" s="11"/>
      <c r="W85" s="10"/>
      <c r="X85" s="11"/>
      <c r="Y85" s="10"/>
      <c r="Z85" s="7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 t="shared" si="103"/>
        <v>0</v>
      </c>
      <c r="AS85" s="11"/>
      <c r="AT85" s="10"/>
      <c r="AU85" s="11"/>
      <c r="AV85" s="10"/>
      <c r="AW85" s="7"/>
      <c r="AX85" s="11"/>
      <c r="AY85" s="10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 t="shared" si="104"/>
        <v>0</v>
      </c>
      <c r="BP85" s="11"/>
      <c r="BQ85" s="10"/>
      <c r="BR85" s="11"/>
      <c r="BS85" s="10"/>
      <c r="BT85" s="7"/>
      <c r="BU85" s="11"/>
      <c r="BV85" s="10"/>
      <c r="BW85" s="11"/>
      <c r="BX85" s="10"/>
      <c r="BY85" s="11"/>
      <c r="BZ85" s="10"/>
      <c r="CA85" s="11"/>
      <c r="CB85" s="10"/>
      <c r="CC85" s="11"/>
      <c r="CD85" s="10"/>
      <c r="CE85" s="11"/>
      <c r="CF85" s="10"/>
      <c r="CG85" s="11"/>
      <c r="CH85" s="10"/>
      <c r="CI85" s="11"/>
      <c r="CJ85" s="10"/>
      <c r="CK85" s="7"/>
      <c r="CL85" s="7">
        <f t="shared" si="105"/>
        <v>0</v>
      </c>
      <c r="CM85" s="11"/>
      <c r="CN85" s="10"/>
      <c r="CO85" s="11"/>
      <c r="CP85" s="10"/>
      <c r="CQ85" s="7"/>
      <c r="CR85" s="11"/>
      <c r="CS85" s="10"/>
      <c r="CT85" s="11"/>
      <c r="CU85" s="10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 t="shared" si="106"/>
        <v>0</v>
      </c>
      <c r="DJ85" s="11"/>
      <c r="DK85" s="10"/>
      <c r="DL85" s="11"/>
      <c r="DM85" s="10"/>
      <c r="DN85" s="7"/>
      <c r="DO85" s="11"/>
      <c r="DP85" s="10"/>
      <c r="DQ85" s="11"/>
      <c r="DR85" s="10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11"/>
      <c r="ED85" s="10"/>
      <c r="EE85" s="7"/>
      <c r="EF85" s="7">
        <f t="shared" si="107"/>
        <v>0</v>
      </c>
      <c r="EG85" s="11"/>
      <c r="EH85" s="10"/>
      <c r="EI85" s="11"/>
      <c r="EJ85" s="10"/>
      <c r="EK85" s="7"/>
      <c r="EL85" s="11"/>
      <c r="EM85" s="10"/>
      <c r="EN85" s="11">
        <v>60</v>
      </c>
      <c r="EO85" s="10" t="s">
        <v>73</v>
      </c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/>
      <c r="FA85" s="10"/>
      <c r="FB85" s="7">
        <v>4</v>
      </c>
      <c r="FC85" s="7">
        <f t="shared" si="108"/>
        <v>4</v>
      </c>
      <c r="FD85" s="11"/>
      <c r="FE85" s="10"/>
      <c r="FF85" s="11"/>
      <c r="FG85" s="10"/>
      <c r="FH85" s="7"/>
      <c r="FI85" s="11"/>
      <c r="FJ85" s="10"/>
      <c r="FK85" s="11"/>
      <c r="FL85" s="10"/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 t="shared" si="109"/>
        <v>0</v>
      </c>
      <c r="GA85" s="11"/>
      <c r="GB85" s="10"/>
      <c r="GC85" s="11"/>
      <c r="GD85" s="10"/>
      <c r="GE85" s="7"/>
      <c r="GF85" s="11"/>
      <c r="GG85" s="10"/>
      <c r="GH85" s="11"/>
      <c r="GI85" s="10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11"/>
      <c r="GU85" s="10"/>
      <c r="GV85" s="7"/>
      <c r="GW85" s="7">
        <f t="shared" si="110"/>
        <v>0</v>
      </c>
    </row>
    <row r="86" spans="1:205" ht="12.75">
      <c r="A86" s="24">
        <v>9</v>
      </c>
      <c r="B86" s="24">
        <v>1</v>
      </c>
      <c r="C86" s="24"/>
      <c r="D86" s="6" t="s">
        <v>182</v>
      </c>
      <c r="E86" s="3" t="s">
        <v>183</v>
      </c>
      <c r="F86" s="6">
        <f t="shared" si="88"/>
        <v>1</v>
      </c>
      <c r="G86" s="6">
        <f t="shared" si="89"/>
        <v>0</v>
      </c>
      <c r="H86" s="6">
        <f t="shared" si="90"/>
        <v>60</v>
      </c>
      <c r="I86" s="6">
        <f t="shared" si="91"/>
        <v>0</v>
      </c>
      <c r="J86" s="6">
        <f t="shared" si="92"/>
        <v>0</v>
      </c>
      <c r="K86" s="6">
        <f t="shared" si="93"/>
        <v>0</v>
      </c>
      <c r="L86" s="6">
        <f t="shared" si="94"/>
        <v>60</v>
      </c>
      <c r="M86" s="6">
        <f t="shared" si="95"/>
        <v>0</v>
      </c>
      <c r="N86" s="6">
        <f t="shared" si="96"/>
        <v>0</v>
      </c>
      <c r="O86" s="6">
        <f t="shared" si="97"/>
        <v>0</v>
      </c>
      <c r="P86" s="6">
        <f t="shared" si="98"/>
        <v>0</v>
      </c>
      <c r="Q86" s="6">
        <f t="shared" si="99"/>
        <v>0</v>
      </c>
      <c r="R86" s="6">
        <f t="shared" si="100"/>
        <v>0</v>
      </c>
      <c r="S86" s="7">
        <f t="shared" si="101"/>
        <v>4</v>
      </c>
      <c r="T86" s="7">
        <f t="shared" si="102"/>
        <v>4</v>
      </c>
      <c r="U86" s="7">
        <v>2.6</v>
      </c>
      <c r="V86" s="11"/>
      <c r="W86" s="10"/>
      <c r="X86" s="11"/>
      <c r="Y86" s="10"/>
      <c r="Z86" s="7"/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11"/>
      <c r="AP86" s="10"/>
      <c r="AQ86" s="7"/>
      <c r="AR86" s="7">
        <f t="shared" si="103"/>
        <v>0</v>
      </c>
      <c r="AS86" s="11"/>
      <c r="AT86" s="10"/>
      <c r="AU86" s="11"/>
      <c r="AV86" s="10"/>
      <c r="AW86" s="7"/>
      <c r="AX86" s="11"/>
      <c r="AY86" s="10"/>
      <c r="AZ86" s="11"/>
      <c r="BA86" s="10"/>
      <c r="BB86" s="11"/>
      <c r="BC86" s="10"/>
      <c r="BD86" s="11"/>
      <c r="BE86" s="10"/>
      <c r="BF86" s="11"/>
      <c r="BG86" s="10"/>
      <c r="BH86" s="11"/>
      <c r="BI86" s="10"/>
      <c r="BJ86" s="11"/>
      <c r="BK86" s="10"/>
      <c r="BL86" s="11"/>
      <c r="BM86" s="10"/>
      <c r="BN86" s="7"/>
      <c r="BO86" s="7">
        <f t="shared" si="104"/>
        <v>0</v>
      </c>
      <c r="BP86" s="11"/>
      <c r="BQ86" s="10"/>
      <c r="BR86" s="11"/>
      <c r="BS86" s="10"/>
      <c r="BT86" s="7"/>
      <c r="BU86" s="11"/>
      <c r="BV86" s="10"/>
      <c r="BW86" s="11"/>
      <c r="BX86" s="10"/>
      <c r="BY86" s="11"/>
      <c r="BZ86" s="10"/>
      <c r="CA86" s="11"/>
      <c r="CB86" s="10"/>
      <c r="CC86" s="11"/>
      <c r="CD86" s="10"/>
      <c r="CE86" s="11"/>
      <c r="CF86" s="10"/>
      <c r="CG86" s="11"/>
      <c r="CH86" s="10"/>
      <c r="CI86" s="11"/>
      <c r="CJ86" s="10"/>
      <c r="CK86" s="7"/>
      <c r="CL86" s="7">
        <f t="shared" si="105"/>
        <v>0</v>
      </c>
      <c r="CM86" s="11"/>
      <c r="CN86" s="10"/>
      <c r="CO86" s="11"/>
      <c r="CP86" s="10"/>
      <c r="CQ86" s="7"/>
      <c r="CR86" s="11"/>
      <c r="CS86" s="10"/>
      <c r="CT86" s="11"/>
      <c r="CU86" s="10"/>
      <c r="CV86" s="11"/>
      <c r="CW86" s="10"/>
      <c r="CX86" s="11"/>
      <c r="CY86" s="10"/>
      <c r="CZ86" s="11"/>
      <c r="DA86" s="10"/>
      <c r="DB86" s="11"/>
      <c r="DC86" s="10"/>
      <c r="DD86" s="11"/>
      <c r="DE86" s="10"/>
      <c r="DF86" s="11"/>
      <c r="DG86" s="10"/>
      <c r="DH86" s="7"/>
      <c r="DI86" s="7">
        <f t="shared" si="106"/>
        <v>0</v>
      </c>
      <c r="DJ86" s="11"/>
      <c r="DK86" s="10"/>
      <c r="DL86" s="11"/>
      <c r="DM86" s="10"/>
      <c r="DN86" s="7"/>
      <c r="DO86" s="11"/>
      <c r="DP86" s="10"/>
      <c r="DQ86" s="11"/>
      <c r="DR86" s="10"/>
      <c r="DS86" s="11"/>
      <c r="DT86" s="10"/>
      <c r="DU86" s="11"/>
      <c r="DV86" s="10"/>
      <c r="DW86" s="11"/>
      <c r="DX86" s="10"/>
      <c r="DY86" s="11"/>
      <c r="DZ86" s="10"/>
      <c r="EA86" s="11"/>
      <c r="EB86" s="10"/>
      <c r="EC86" s="11"/>
      <c r="ED86" s="10"/>
      <c r="EE86" s="7"/>
      <c r="EF86" s="7">
        <f t="shared" si="107"/>
        <v>0</v>
      </c>
      <c r="EG86" s="11"/>
      <c r="EH86" s="10"/>
      <c r="EI86" s="11"/>
      <c r="EJ86" s="10"/>
      <c r="EK86" s="7"/>
      <c r="EL86" s="11"/>
      <c r="EM86" s="10"/>
      <c r="EN86" s="11">
        <v>60</v>
      </c>
      <c r="EO86" s="10" t="s">
        <v>73</v>
      </c>
      <c r="EP86" s="11"/>
      <c r="EQ86" s="10"/>
      <c r="ER86" s="11"/>
      <c r="ES86" s="10"/>
      <c r="ET86" s="11"/>
      <c r="EU86" s="10"/>
      <c r="EV86" s="11"/>
      <c r="EW86" s="10"/>
      <c r="EX86" s="11"/>
      <c r="EY86" s="10"/>
      <c r="EZ86" s="11"/>
      <c r="FA86" s="10"/>
      <c r="FB86" s="7">
        <v>4</v>
      </c>
      <c r="FC86" s="7">
        <f t="shared" si="108"/>
        <v>4</v>
      </c>
      <c r="FD86" s="11"/>
      <c r="FE86" s="10"/>
      <c r="FF86" s="11"/>
      <c r="FG86" s="10"/>
      <c r="FH86" s="7"/>
      <c r="FI86" s="11"/>
      <c r="FJ86" s="10"/>
      <c r="FK86" s="11"/>
      <c r="FL86" s="10"/>
      <c r="FM86" s="11"/>
      <c r="FN86" s="10"/>
      <c r="FO86" s="11"/>
      <c r="FP86" s="10"/>
      <c r="FQ86" s="11"/>
      <c r="FR86" s="10"/>
      <c r="FS86" s="11"/>
      <c r="FT86" s="10"/>
      <c r="FU86" s="11"/>
      <c r="FV86" s="10"/>
      <c r="FW86" s="11"/>
      <c r="FX86" s="10"/>
      <c r="FY86" s="7"/>
      <c r="FZ86" s="7">
        <f t="shared" si="109"/>
        <v>0</v>
      </c>
      <c r="GA86" s="11"/>
      <c r="GB86" s="10"/>
      <c r="GC86" s="11"/>
      <c r="GD86" s="10"/>
      <c r="GE86" s="7"/>
      <c r="GF86" s="11"/>
      <c r="GG86" s="10"/>
      <c r="GH86" s="11"/>
      <c r="GI86" s="10"/>
      <c r="GJ86" s="11"/>
      <c r="GK86" s="10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7"/>
      <c r="GW86" s="7">
        <f t="shared" si="110"/>
        <v>0</v>
      </c>
    </row>
    <row r="87" spans="1:205" ht="12.75">
      <c r="A87" s="24">
        <v>13</v>
      </c>
      <c r="B87" s="24">
        <v>1</v>
      </c>
      <c r="C87" s="24"/>
      <c r="D87" s="6" t="s">
        <v>184</v>
      </c>
      <c r="E87" s="3" t="s">
        <v>185</v>
      </c>
      <c r="F87" s="6">
        <f t="shared" si="88"/>
        <v>0</v>
      </c>
      <c r="G87" s="6">
        <f t="shared" si="89"/>
        <v>2</v>
      </c>
      <c r="H87" s="6">
        <f t="shared" si="90"/>
        <v>25</v>
      </c>
      <c r="I87" s="6">
        <f t="shared" si="91"/>
        <v>15</v>
      </c>
      <c r="J87" s="6">
        <f t="shared" si="92"/>
        <v>10</v>
      </c>
      <c r="K87" s="6">
        <f t="shared" si="93"/>
        <v>0</v>
      </c>
      <c r="L87" s="6">
        <f t="shared" si="94"/>
        <v>0</v>
      </c>
      <c r="M87" s="6">
        <f t="shared" si="95"/>
        <v>0</v>
      </c>
      <c r="N87" s="6">
        <f t="shared" si="96"/>
        <v>0</v>
      </c>
      <c r="O87" s="6">
        <f t="shared" si="97"/>
        <v>0</v>
      </c>
      <c r="P87" s="6">
        <f t="shared" si="98"/>
        <v>0</v>
      </c>
      <c r="Q87" s="6">
        <f t="shared" si="99"/>
        <v>0</v>
      </c>
      <c r="R87" s="6">
        <f t="shared" si="100"/>
        <v>0</v>
      </c>
      <c r="S87" s="7">
        <f t="shared" si="101"/>
        <v>2</v>
      </c>
      <c r="T87" s="7">
        <f t="shared" si="102"/>
        <v>0</v>
      </c>
      <c r="U87" s="7">
        <v>1.2</v>
      </c>
      <c r="V87" s="11"/>
      <c r="W87" s="10"/>
      <c r="X87" s="11"/>
      <c r="Y87" s="10"/>
      <c r="Z87" s="7"/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11"/>
      <c r="AP87" s="10"/>
      <c r="AQ87" s="7"/>
      <c r="AR87" s="7">
        <f t="shared" si="103"/>
        <v>0</v>
      </c>
      <c r="AS87" s="11"/>
      <c r="AT87" s="10"/>
      <c r="AU87" s="11"/>
      <c r="AV87" s="10"/>
      <c r="AW87" s="7"/>
      <c r="AX87" s="11"/>
      <c r="AY87" s="10"/>
      <c r="AZ87" s="11"/>
      <c r="BA87" s="10"/>
      <c r="BB87" s="11"/>
      <c r="BC87" s="10"/>
      <c r="BD87" s="11"/>
      <c r="BE87" s="10"/>
      <c r="BF87" s="11"/>
      <c r="BG87" s="10"/>
      <c r="BH87" s="11"/>
      <c r="BI87" s="10"/>
      <c r="BJ87" s="11"/>
      <c r="BK87" s="10"/>
      <c r="BL87" s="11"/>
      <c r="BM87" s="10"/>
      <c r="BN87" s="7"/>
      <c r="BO87" s="7">
        <f t="shared" si="104"/>
        <v>0</v>
      </c>
      <c r="BP87" s="11"/>
      <c r="BQ87" s="10"/>
      <c r="BR87" s="11"/>
      <c r="BS87" s="10"/>
      <c r="BT87" s="7"/>
      <c r="BU87" s="11"/>
      <c r="BV87" s="10"/>
      <c r="BW87" s="11"/>
      <c r="BX87" s="10"/>
      <c r="BY87" s="11"/>
      <c r="BZ87" s="10"/>
      <c r="CA87" s="11"/>
      <c r="CB87" s="10"/>
      <c r="CC87" s="11"/>
      <c r="CD87" s="10"/>
      <c r="CE87" s="11"/>
      <c r="CF87" s="10"/>
      <c r="CG87" s="11"/>
      <c r="CH87" s="10"/>
      <c r="CI87" s="11"/>
      <c r="CJ87" s="10"/>
      <c r="CK87" s="7"/>
      <c r="CL87" s="7">
        <f t="shared" si="105"/>
        <v>0</v>
      </c>
      <c r="CM87" s="11"/>
      <c r="CN87" s="10"/>
      <c r="CO87" s="11"/>
      <c r="CP87" s="10"/>
      <c r="CQ87" s="7"/>
      <c r="CR87" s="11"/>
      <c r="CS87" s="10"/>
      <c r="CT87" s="11"/>
      <c r="CU87" s="10"/>
      <c r="CV87" s="11"/>
      <c r="CW87" s="10"/>
      <c r="CX87" s="11"/>
      <c r="CY87" s="10"/>
      <c r="CZ87" s="11"/>
      <c r="DA87" s="10"/>
      <c r="DB87" s="11"/>
      <c r="DC87" s="10"/>
      <c r="DD87" s="11"/>
      <c r="DE87" s="10"/>
      <c r="DF87" s="11"/>
      <c r="DG87" s="10"/>
      <c r="DH87" s="7"/>
      <c r="DI87" s="7">
        <f t="shared" si="106"/>
        <v>0</v>
      </c>
      <c r="DJ87" s="11"/>
      <c r="DK87" s="10"/>
      <c r="DL87" s="11"/>
      <c r="DM87" s="10"/>
      <c r="DN87" s="7"/>
      <c r="DO87" s="11"/>
      <c r="DP87" s="10"/>
      <c r="DQ87" s="11"/>
      <c r="DR87" s="10"/>
      <c r="DS87" s="11"/>
      <c r="DT87" s="10"/>
      <c r="DU87" s="11"/>
      <c r="DV87" s="10"/>
      <c r="DW87" s="11"/>
      <c r="DX87" s="10"/>
      <c r="DY87" s="11"/>
      <c r="DZ87" s="10"/>
      <c r="EA87" s="11"/>
      <c r="EB87" s="10"/>
      <c r="EC87" s="11"/>
      <c r="ED87" s="10"/>
      <c r="EE87" s="7"/>
      <c r="EF87" s="7">
        <f t="shared" si="107"/>
        <v>0</v>
      </c>
      <c r="EG87" s="11"/>
      <c r="EH87" s="10"/>
      <c r="EI87" s="11"/>
      <c r="EJ87" s="10"/>
      <c r="EK87" s="7"/>
      <c r="EL87" s="11"/>
      <c r="EM87" s="10"/>
      <c r="EN87" s="11"/>
      <c r="EO87" s="10"/>
      <c r="EP87" s="11"/>
      <c r="EQ87" s="10"/>
      <c r="ER87" s="11"/>
      <c r="ES87" s="10"/>
      <c r="ET87" s="11"/>
      <c r="EU87" s="10"/>
      <c r="EV87" s="11"/>
      <c r="EW87" s="10"/>
      <c r="EX87" s="11"/>
      <c r="EY87" s="10"/>
      <c r="EZ87" s="11"/>
      <c r="FA87" s="10"/>
      <c r="FB87" s="7"/>
      <c r="FC87" s="7">
        <f t="shared" si="108"/>
        <v>0</v>
      </c>
      <c r="FD87" s="11">
        <v>15</v>
      </c>
      <c r="FE87" s="10" t="s">
        <v>62</v>
      </c>
      <c r="FF87" s="11">
        <v>10</v>
      </c>
      <c r="FG87" s="10" t="s">
        <v>62</v>
      </c>
      <c r="FH87" s="7">
        <v>2</v>
      </c>
      <c r="FI87" s="11"/>
      <c r="FJ87" s="10"/>
      <c r="FK87" s="11"/>
      <c r="FL87" s="10"/>
      <c r="FM87" s="11"/>
      <c r="FN87" s="10"/>
      <c r="FO87" s="11"/>
      <c r="FP87" s="10"/>
      <c r="FQ87" s="11"/>
      <c r="FR87" s="10"/>
      <c r="FS87" s="11"/>
      <c r="FT87" s="10"/>
      <c r="FU87" s="11"/>
      <c r="FV87" s="10"/>
      <c r="FW87" s="11"/>
      <c r="FX87" s="10"/>
      <c r="FY87" s="7"/>
      <c r="FZ87" s="7">
        <f t="shared" si="109"/>
        <v>2</v>
      </c>
      <c r="GA87" s="11"/>
      <c r="GB87" s="10"/>
      <c r="GC87" s="11"/>
      <c r="GD87" s="10"/>
      <c r="GE87" s="7"/>
      <c r="GF87" s="11"/>
      <c r="GG87" s="10"/>
      <c r="GH87" s="11"/>
      <c r="GI87" s="10"/>
      <c r="GJ87" s="11"/>
      <c r="GK87" s="10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7"/>
      <c r="GW87" s="7">
        <f t="shared" si="110"/>
        <v>0</v>
      </c>
    </row>
    <row r="88" spans="1:205" ht="12.75">
      <c r="A88" s="24">
        <v>13</v>
      </c>
      <c r="B88" s="24">
        <v>1</v>
      </c>
      <c r="C88" s="24"/>
      <c r="D88" s="6" t="s">
        <v>186</v>
      </c>
      <c r="E88" s="3" t="s">
        <v>187</v>
      </c>
      <c r="F88" s="6">
        <f t="shared" si="88"/>
        <v>0</v>
      </c>
      <c r="G88" s="6">
        <f t="shared" si="89"/>
        <v>2</v>
      </c>
      <c r="H88" s="6">
        <f t="shared" si="90"/>
        <v>25</v>
      </c>
      <c r="I88" s="6">
        <f t="shared" si="91"/>
        <v>15</v>
      </c>
      <c r="J88" s="6">
        <f t="shared" si="92"/>
        <v>10</v>
      </c>
      <c r="K88" s="6">
        <f t="shared" si="93"/>
        <v>0</v>
      </c>
      <c r="L88" s="6">
        <f t="shared" si="94"/>
        <v>0</v>
      </c>
      <c r="M88" s="6">
        <f t="shared" si="95"/>
        <v>0</v>
      </c>
      <c r="N88" s="6">
        <f t="shared" si="96"/>
        <v>0</v>
      </c>
      <c r="O88" s="6">
        <f t="shared" si="97"/>
        <v>0</v>
      </c>
      <c r="P88" s="6">
        <f t="shared" si="98"/>
        <v>0</v>
      </c>
      <c r="Q88" s="6">
        <f t="shared" si="99"/>
        <v>0</v>
      </c>
      <c r="R88" s="6">
        <f t="shared" si="100"/>
        <v>0</v>
      </c>
      <c r="S88" s="7">
        <f t="shared" si="101"/>
        <v>2</v>
      </c>
      <c r="T88" s="7">
        <f t="shared" si="102"/>
        <v>0</v>
      </c>
      <c r="U88" s="7">
        <v>1.2</v>
      </c>
      <c r="V88" s="11"/>
      <c r="W88" s="10"/>
      <c r="X88" s="11"/>
      <c r="Y88" s="10"/>
      <c r="Z88" s="7"/>
      <c r="AA88" s="11"/>
      <c r="AB88" s="10"/>
      <c r="AC88" s="11"/>
      <c r="AD88" s="10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11"/>
      <c r="AP88" s="10"/>
      <c r="AQ88" s="7"/>
      <c r="AR88" s="7">
        <f t="shared" si="103"/>
        <v>0</v>
      </c>
      <c r="AS88" s="11"/>
      <c r="AT88" s="10"/>
      <c r="AU88" s="11"/>
      <c r="AV88" s="10"/>
      <c r="AW88" s="7"/>
      <c r="AX88" s="11"/>
      <c r="AY88" s="10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11"/>
      <c r="BK88" s="10"/>
      <c r="BL88" s="11"/>
      <c r="BM88" s="10"/>
      <c r="BN88" s="7"/>
      <c r="BO88" s="7">
        <f t="shared" si="104"/>
        <v>0</v>
      </c>
      <c r="BP88" s="11"/>
      <c r="BQ88" s="10"/>
      <c r="BR88" s="11"/>
      <c r="BS88" s="10"/>
      <c r="BT88" s="7"/>
      <c r="BU88" s="11"/>
      <c r="BV88" s="10"/>
      <c r="BW88" s="11"/>
      <c r="BX88" s="10"/>
      <c r="BY88" s="11"/>
      <c r="BZ88" s="10"/>
      <c r="CA88" s="11"/>
      <c r="CB88" s="10"/>
      <c r="CC88" s="11"/>
      <c r="CD88" s="10"/>
      <c r="CE88" s="11"/>
      <c r="CF88" s="10"/>
      <c r="CG88" s="11"/>
      <c r="CH88" s="10"/>
      <c r="CI88" s="11"/>
      <c r="CJ88" s="10"/>
      <c r="CK88" s="7"/>
      <c r="CL88" s="7">
        <f t="shared" si="105"/>
        <v>0</v>
      </c>
      <c r="CM88" s="11"/>
      <c r="CN88" s="10"/>
      <c r="CO88" s="11"/>
      <c r="CP88" s="10"/>
      <c r="CQ88" s="7"/>
      <c r="CR88" s="11"/>
      <c r="CS88" s="10"/>
      <c r="CT88" s="11"/>
      <c r="CU88" s="10"/>
      <c r="CV88" s="11"/>
      <c r="CW88" s="10"/>
      <c r="CX88" s="11"/>
      <c r="CY88" s="10"/>
      <c r="CZ88" s="11"/>
      <c r="DA88" s="10"/>
      <c r="DB88" s="11"/>
      <c r="DC88" s="10"/>
      <c r="DD88" s="11"/>
      <c r="DE88" s="10"/>
      <c r="DF88" s="11"/>
      <c r="DG88" s="10"/>
      <c r="DH88" s="7"/>
      <c r="DI88" s="7">
        <f t="shared" si="106"/>
        <v>0</v>
      </c>
      <c r="DJ88" s="11"/>
      <c r="DK88" s="10"/>
      <c r="DL88" s="11"/>
      <c r="DM88" s="10"/>
      <c r="DN88" s="7"/>
      <c r="DO88" s="11"/>
      <c r="DP88" s="10"/>
      <c r="DQ88" s="11"/>
      <c r="DR88" s="10"/>
      <c r="DS88" s="11"/>
      <c r="DT88" s="10"/>
      <c r="DU88" s="11"/>
      <c r="DV88" s="10"/>
      <c r="DW88" s="11"/>
      <c r="DX88" s="10"/>
      <c r="DY88" s="11"/>
      <c r="DZ88" s="10"/>
      <c r="EA88" s="11"/>
      <c r="EB88" s="10"/>
      <c r="EC88" s="11"/>
      <c r="ED88" s="10"/>
      <c r="EE88" s="7"/>
      <c r="EF88" s="7">
        <f t="shared" si="107"/>
        <v>0</v>
      </c>
      <c r="EG88" s="11"/>
      <c r="EH88" s="10"/>
      <c r="EI88" s="11"/>
      <c r="EJ88" s="10"/>
      <c r="EK88" s="7"/>
      <c r="EL88" s="11"/>
      <c r="EM88" s="10"/>
      <c r="EN88" s="11"/>
      <c r="EO88" s="10"/>
      <c r="EP88" s="11"/>
      <c r="EQ88" s="10"/>
      <c r="ER88" s="11"/>
      <c r="ES88" s="10"/>
      <c r="ET88" s="11"/>
      <c r="EU88" s="10"/>
      <c r="EV88" s="11"/>
      <c r="EW88" s="10"/>
      <c r="EX88" s="11"/>
      <c r="EY88" s="10"/>
      <c r="EZ88" s="11"/>
      <c r="FA88" s="10"/>
      <c r="FB88" s="7"/>
      <c r="FC88" s="7">
        <f t="shared" si="108"/>
        <v>0</v>
      </c>
      <c r="FD88" s="11">
        <v>15</v>
      </c>
      <c r="FE88" s="10" t="s">
        <v>62</v>
      </c>
      <c r="FF88" s="11">
        <v>10</v>
      </c>
      <c r="FG88" s="10" t="s">
        <v>62</v>
      </c>
      <c r="FH88" s="7">
        <v>2</v>
      </c>
      <c r="FI88" s="11"/>
      <c r="FJ88" s="10"/>
      <c r="FK88" s="11"/>
      <c r="FL88" s="10"/>
      <c r="FM88" s="11"/>
      <c r="FN88" s="10"/>
      <c r="FO88" s="11"/>
      <c r="FP88" s="10"/>
      <c r="FQ88" s="11"/>
      <c r="FR88" s="10"/>
      <c r="FS88" s="11"/>
      <c r="FT88" s="10"/>
      <c r="FU88" s="11"/>
      <c r="FV88" s="10"/>
      <c r="FW88" s="11"/>
      <c r="FX88" s="10"/>
      <c r="FY88" s="7"/>
      <c r="FZ88" s="7">
        <f t="shared" si="109"/>
        <v>2</v>
      </c>
      <c r="GA88" s="11"/>
      <c r="GB88" s="10"/>
      <c r="GC88" s="11"/>
      <c r="GD88" s="10"/>
      <c r="GE88" s="7"/>
      <c r="GF88" s="11"/>
      <c r="GG88" s="10"/>
      <c r="GH88" s="11"/>
      <c r="GI88" s="10"/>
      <c r="GJ88" s="11"/>
      <c r="GK88" s="10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7"/>
      <c r="GW88" s="7">
        <f t="shared" si="110"/>
        <v>0</v>
      </c>
    </row>
    <row r="89" spans="1:205" ht="12.75">
      <c r="A89" s="24">
        <v>14</v>
      </c>
      <c r="B89" s="24">
        <v>1</v>
      </c>
      <c r="C89" s="24"/>
      <c r="D89" s="6" t="s">
        <v>188</v>
      </c>
      <c r="E89" s="3" t="s">
        <v>189</v>
      </c>
      <c r="F89" s="6">
        <f t="shared" si="88"/>
        <v>0</v>
      </c>
      <c r="G89" s="6">
        <f t="shared" si="89"/>
        <v>2</v>
      </c>
      <c r="H89" s="6">
        <f t="shared" si="90"/>
        <v>30</v>
      </c>
      <c r="I89" s="6">
        <f t="shared" si="91"/>
        <v>15</v>
      </c>
      <c r="J89" s="6">
        <f t="shared" si="92"/>
        <v>15</v>
      </c>
      <c r="K89" s="6">
        <f t="shared" si="93"/>
        <v>0</v>
      </c>
      <c r="L89" s="6">
        <f t="shared" si="94"/>
        <v>0</v>
      </c>
      <c r="M89" s="6">
        <f t="shared" si="95"/>
        <v>0</v>
      </c>
      <c r="N89" s="6">
        <f t="shared" si="96"/>
        <v>0</v>
      </c>
      <c r="O89" s="6">
        <f t="shared" si="97"/>
        <v>0</v>
      </c>
      <c r="P89" s="6">
        <f t="shared" si="98"/>
        <v>0</v>
      </c>
      <c r="Q89" s="6">
        <f t="shared" si="99"/>
        <v>0</v>
      </c>
      <c r="R89" s="6">
        <f t="shared" si="100"/>
        <v>0</v>
      </c>
      <c r="S89" s="7">
        <f t="shared" si="101"/>
        <v>2</v>
      </c>
      <c r="T89" s="7">
        <f t="shared" si="102"/>
        <v>0</v>
      </c>
      <c r="U89" s="7">
        <v>1.4</v>
      </c>
      <c r="V89" s="11"/>
      <c r="W89" s="10"/>
      <c r="X89" s="11"/>
      <c r="Y89" s="10"/>
      <c r="Z89" s="7"/>
      <c r="AA89" s="11"/>
      <c r="AB89" s="10"/>
      <c r="AC89" s="11"/>
      <c r="AD89" s="10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7"/>
      <c r="AR89" s="7">
        <f t="shared" si="103"/>
        <v>0</v>
      </c>
      <c r="AS89" s="11"/>
      <c r="AT89" s="10"/>
      <c r="AU89" s="11"/>
      <c r="AV89" s="10"/>
      <c r="AW89" s="7"/>
      <c r="AX89" s="11"/>
      <c r="AY89" s="10"/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7"/>
      <c r="BO89" s="7">
        <f t="shared" si="104"/>
        <v>0</v>
      </c>
      <c r="BP89" s="11"/>
      <c r="BQ89" s="10"/>
      <c r="BR89" s="11"/>
      <c r="BS89" s="10"/>
      <c r="BT89" s="7"/>
      <c r="BU89" s="11"/>
      <c r="BV89" s="10"/>
      <c r="BW89" s="11"/>
      <c r="BX89" s="10"/>
      <c r="BY89" s="11"/>
      <c r="BZ89" s="10"/>
      <c r="CA89" s="11"/>
      <c r="CB89" s="10"/>
      <c r="CC89" s="11"/>
      <c r="CD89" s="10"/>
      <c r="CE89" s="11"/>
      <c r="CF89" s="10"/>
      <c r="CG89" s="11"/>
      <c r="CH89" s="10"/>
      <c r="CI89" s="11"/>
      <c r="CJ89" s="10"/>
      <c r="CK89" s="7"/>
      <c r="CL89" s="7">
        <f t="shared" si="105"/>
        <v>0</v>
      </c>
      <c r="CM89" s="11"/>
      <c r="CN89" s="10"/>
      <c r="CO89" s="11"/>
      <c r="CP89" s="10"/>
      <c r="CQ89" s="7"/>
      <c r="CR89" s="11"/>
      <c r="CS89" s="10"/>
      <c r="CT89" s="11"/>
      <c r="CU89" s="10"/>
      <c r="CV89" s="11"/>
      <c r="CW89" s="10"/>
      <c r="CX89" s="11"/>
      <c r="CY89" s="10"/>
      <c r="CZ89" s="11"/>
      <c r="DA89" s="10"/>
      <c r="DB89" s="11"/>
      <c r="DC89" s="10"/>
      <c r="DD89" s="11"/>
      <c r="DE89" s="10"/>
      <c r="DF89" s="11"/>
      <c r="DG89" s="10"/>
      <c r="DH89" s="7"/>
      <c r="DI89" s="7">
        <f t="shared" si="106"/>
        <v>0</v>
      </c>
      <c r="DJ89" s="11"/>
      <c r="DK89" s="10"/>
      <c r="DL89" s="11"/>
      <c r="DM89" s="10"/>
      <c r="DN89" s="7"/>
      <c r="DO89" s="11"/>
      <c r="DP89" s="10"/>
      <c r="DQ89" s="11"/>
      <c r="DR89" s="10"/>
      <c r="DS89" s="11"/>
      <c r="DT89" s="10"/>
      <c r="DU89" s="11"/>
      <c r="DV89" s="10"/>
      <c r="DW89" s="11"/>
      <c r="DX89" s="10"/>
      <c r="DY89" s="11"/>
      <c r="DZ89" s="10"/>
      <c r="EA89" s="11"/>
      <c r="EB89" s="10"/>
      <c r="EC89" s="11"/>
      <c r="ED89" s="10"/>
      <c r="EE89" s="7"/>
      <c r="EF89" s="7">
        <f t="shared" si="107"/>
        <v>0</v>
      </c>
      <c r="EG89" s="11"/>
      <c r="EH89" s="10"/>
      <c r="EI89" s="11"/>
      <c r="EJ89" s="10"/>
      <c r="EK89" s="7"/>
      <c r="EL89" s="11"/>
      <c r="EM89" s="10"/>
      <c r="EN89" s="11"/>
      <c r="EO89" s="10"/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7"/>
      <c r="FC89" s="7">
        <f t="shared" si="108"/>
        <v>0</v>
      </c>
      <c r="FD89" s="11">
        <v>15</v>
      </c>
      <c r="FE89" s="10" t="s">
        <v>62</v>
      </c>
      <c r="FF89" s="11">
        <v>15</v>
      </c>
      <c r="FG89" s="10" t="s">
        <v>62</v>
      </c>
      <c r="FH89" s="7">
        <v>2</v>
      </c>
      <c r="FI89" s="11"/>
      <c r="FJ89" s="10"/>
      <c r="FK89" s="11"/>
      <c r="FL89" s="10"/>
      <c r="FM89" s="11"/>
      <c r="FN89" s="10"/>
      <c r="FO89" s="11"/>
      <c r="FP89" s="10"/>
      <c r="FQ89" s="11"/>
      <c r="FR89" s="10"/>
      <c r="FS89" s="11"/>
      <c r="FT89" s="10"/>
      <c r="FU89" s="11"/>
      <c r="FV89" s="10"/>
      <c r="FW89" s="11"/>
      <c r="FX89" s="10"/>
      <c r="FY89" s="7"/>
      <c r="FZ89" s="7">
        <f t="shared" si="109"/>
        <v>2</v>
      </c>
      <c r="GA89" s="11"/>
      <c r="GB89" s="10"/>
      <c r="GC89" s="11"/>
      <c r="GD89" s="10"/>
      <c r="GE89" s="7"/>
      <c r="GF89" s="11"/>
      <c r="GG89" s="10"/>
      <c r="GH89" s="11"/>
      <c r="GI89" s="10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7"/>
      <c r="GW89" s="7">
        <f t="shared" si="110"/>
        <v>0</v>
      </c>
    </row>
    <row r="90" spans="1:205" ht="12.75">
      <c r="A90" s="24">
        <v>14</v>
      </c>
      <c r="B90" s="24">
        <v>1</v>
      </c>
      <c r="C90" s="24"/>
      <c r="D90" s="6" t="s">
        <v>190</v>
      </c>
      <c r="E90" s="3" t="s">
        <v>191</v>
      </c>
      <c r="F90" s="6">
        <f t="shared" si="88"/>
        <v>0</v>
      </c>
      <c r="G90" s="6">
        <f t="shared" si="89"/>
        <v>2</v>
      </c>
      <c r="H90" s="6">
        <f t="shared" si="90"/>
        <v>30</v>
      </c>
      <c r="I90" s="6">
        <f t="shared" si="91"/>
        <v>15</v>
      </c>
      <c r="J90" s="6">
        <f t="shared" si="92"/>
        <v>15</v>
      </c>
      <c r="K90" s="6">
        <f t="shared" si="93"/>
        <v>0</v>
      </c>
      <c r="L90" s="6">
        <f t="shared" si="94"/>
        <v>0</v>
      </c>
      <c r="M90" s="6">
        <f t="shared" si="95"/>
        <v>0</v>
      </c>
      <c r="N90" s="6">
        <f t="shared" si="96"/>
        <v>0</v>
      </c>
      <c r="O90" s="6">
        <f t="shared" si="97"/>
        <v>0</v>
      </c>
      <c r="P90" s="6">
        <f t="shared" si="98"/>
        <v>0</v>
      </c>
      <c r="Q90" s="6">
        <f t="shared" si="99"/>
        <v>0</v>
      </c>
      <c r="R90" s="6">
        <f t="shared" si="100"/>
        <v>0</v>
      </c>
      <c r="S90" s="7">
        <f t="shared" si="101"/>
        <v>2</v>
      </c>
      <c r="T90" s="7">
        <f t="shared" si="102"/>
        <v>0</v>
      </c>
      <c r="U90" s="7">
        <v>1.4</v>
      </c>
      <c r="V90" s="11"/>
      <c r="W90" s="10"/>
      <c r="X90" s="11"/>
      <c r="Y90" s="10"/>
      <c r="Z90" s="7"/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si="103"/>
        <v>0</v>
      </c>
      <c r="AS90" s="11"/>
      <c r="AT90" s="10"/>
      <c r="AU90" s="11"/>
      <c r="AV90" s="10"/>
      <c r="AW90" s="7"/>
      <c r="AX90" s="11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si="104"/>
        <v>0</v>
      </c>
      <c r="BP90" s="11"/>
      <c r="BQ90" s="10"/>
      <c r="BR90" s="11"/>
      <c r="BS90" s="10"/>
      <c r="BT90" s="7"/>
      <c r="BU90" s="11"/>
      <c r="BV90" s="10"/>
      <c r="BW90" s="11"/>
      <c r="BX90" s="10"/>
      <c r="BY90" s="11"/>
      <c r="BZ90" s="10"/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/>
      <c r="CL90" s="7">
        <f t="shared" si="105"/>
        <v>0</v>
      </c>
      <c r="CM90" s="11"/>
      <c r="CN90" s="10"/>
      <c r="CO90" s="11"/>
      <c r="CP90" s="10"/>
      <c r="CQ90" s="7"/>
      <c r="CR90" s="11"/>
      <c r="CS90" s="10"/>
      <c r="CT90" s="11"/>
      <c r="CU90" s="10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si="106"/>
        <v>0</v>
      </c>
      <c r="DJ90" s="11"/>
      <c r="DK90" s="10"/>
      <c r="DL90" s="11"/>
      <c r="DM90" s="10"/>
      <c r="DN90" s="7"/>
      <c r="DO90" s="11"/>
      <c r="DP90" s="10"/>
      <c r="DQ90" s="11"/>
      <c r="DR90" s="10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/>
      <c r="EF90" s="7">
        <f t="shared" si="107"/>
        <v>0</v>
      </c>
      <c r="EG90" s="11"/>
      <c r="EH90" s="10"/>
      <c r="EI90" s="11"/>
      <c r="EJ90" s="10"/>
      <c r="EK90" s="7"/>
      <c r="EL90" s="11"/>
      <c r="EM90" s="10"/>
      <c r="EN90" s="11"/>
      <c r="EO90" s="10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si="108"/>
        <v>0</v>
      </c>
      <c r="FD90" s="11">
        <v>15</v>
      </c>
      <c r="FE90" s="10" t="s">
        <v>62</v>
      </c>
      <c r="FF90" s="11">
        <v>15</v>
      </c>
      <c r="FG90" s="10" t="s">
        <v>62</v>
      </c>
      <c r="FH90" s="7">
        <v>2</v>
      </c>
      <c r="FI90" s="11"/>
      <c r="FJ90" s="10"/>
      <c r="FK90" s="11"/>
      <c r="FL90" s="10"/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/>
      <c r="FX90" s="10"/>
      <c r="FY90" s="7"/>
      <c r="FZ90" s="7">
        <f t="shared" si="109"/>
        <v>2</v>
      </c>
      <c r="GA90" s="11"/>
      <c r="GB90" s="10"/>
      <c r="GC90" s="11"/>
      <c r="GD90" s="10"/>
      <c r="GE90" s="7"/>
      <c r="GF90" s="11"/>
      <c r="GG90" s="10"/>
      <c r="GH90" s="11"/>
      <c r="GI90" s="10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si="110"/>
        <v>0</v>
      </c>
    </row>
    <row r="91" spans="1:205" ht="12.75">
      <c r="A91" s="24">
        <v>15</v>
      </c>
      <c r="B91" s="24">
        <v>1</v>
      </c>
      <c r="C91" s="24"/>
      <c r="D91" s="6" t="s">
        <v>192</v>
      </c>
      <c r="E91" s="3" t="s">
        <v>193</v>
      </c>
      <c r="F91" s="6">
        <f t="shared" si="88"/>
        <v>0</v>
      </c>
      <c r="G91" s="6">
        <f t="shared" si="89"/>
        <v>1</v>
      </c>
      <c r="H91" s="6">
        <f t="shared" si="90"/>
        <v>15</v>
      </c>
      <c r="I91" s="6">
        <f t="shared" si="91"/>
        <v>0</v>
      </c>
      <c r="J91" s="6">
        <f t="shared" si="92"/>
        <v>15</v>
      </c>
      <c r="K91" s="6">
        <f t="shared" si="93"/>
        <v>0</v>
      </c>
      <c r="L91" s="6">
        <f t="shared" si="94"/>
        <v>0</v>
      </c>
      <c r="M91" s="6">
        <f t="shared" si="95"/>
        <v>0</v>
      </c>
      <c r="N91" s="6">
        <f t="shared" si="96"/>
        <v>0</v>
      </c>
      <c r="O91" s="6">
        <f t="shared" si="97"/>
        <v>0</v>
      </c>
      <c r="P91" s="6">
        <f t="shared" si="98"/>
        <v>0</v>
      </c>
      <c r="Q91" s="6">
        <f t="shared" si="99"/>
        <v>0</v>
      </c>
      <c r="R91" s="6">
        <f t="shared" si="100"/>
        <v>0</v>
      </c>
      <c r="S91" s="7">
        <f t="shared" si="101"/>
        <v>1</v>
      </c>
      <c r="T91" s="7">
        <f t="shared" si="102"/>
        <v>0</v>
      </c>
      <c r="U91" s="7">
        <v>0.7</v>
      </c>
      <c r="V91" s="11"/>
      <c r="W91" s="10"/>
      <c r="X91" s="11"/>
      <c r="Y91" s="10"/>
      <c r="Z91" s="7"/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103"/>
        <v>0</v>
      </c>
      <c r="AS91" s="11"/>
      <c r="AT91" s="10"/>
      <c r="AU91" s="11"/>
      <c r="AV91" s="10"/>
      <c r="AW91" s="7"/>
      <c r="AX91" s="11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104"/>
        <v>0</v>
      </c>
      <c r="BP91" s="11"/>
      <c r="BQ91" s="10"/>
      <c r="BR91" s="11"/>
      <c r="BS91" s="10"/>
      <c r="BT91" s="7"/>
      <c r="BU91" s="11"/>
      <c r="BV91" s="10"/>
      <c r="BW91" s="11"/>
      <c r="BX91" s="10"/>
      <c r="BY91" s="11"/>
      <c r="BZ91" s="10"/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/>
      <c r="CL91" s="7">
        <f t="shared" si="105"/>
        <v>0</v>
      </c>
      <c r="CM91" s="11"/>
      <c r="CN91" s="10"/>
      <c r="CO91" s="11"/>
      <c r="CP91" s="10"/>
      <c r="CQ91" s="7"/>
      <c r="CR91" s="11"/>
      <c r="CS91" s="10"/>
      <c r="CT91" s="11"/>
      <c r="CU91" s="10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106"/>
        <v>0</v>
      </c>
      <c r="DJ91" s="11"/>
      <c r="DK91" s="10"/>
      <c r="DL91" s="11"/>
      <c r="DM91" s="10"/>
      <c r="DN91" s="7"/>
      <c r="DO91" s="11"/>
      <c r="DP91" s="10"/>
      <c r="DQ91" s="11"/>
      <c r="DR91" s="10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/>
      <c r="EF91" s="7">
        <f t="shared" si="107"/>
        <v>0</v>
      </c>
      <c r="EG91" s="11"/>
      <c r="EH91" s="10"/>
      <c r="EI91" s="11"/>
      <c r="EJ91" s="10"/>
      <c r="EK91" s="7"/>
      <c r="EL91" s="11"/>
      <c r="EM91" s="10"/>
      <c r="EN91" s="11"/>
      <c r="EO91" s="10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108"/>
        <v>0</v>
      </c>
      <c r="FD91" s="11"/>
      <c r="FE91" s="10"/>
      <c r="FF91" s="11">
        <v>15</v>
      </c>
      <c r="FG91" s="10" t="s">
        <v>62</v>
      </c>
      <c r="FH91" s="7">
        <v>1</v>
      </c>
      <c r="FI91" s="11"/>
      <c r="FJ91" s="10"/>
      <c r="FK91" s="11"/>
      <c r="FL91" s="10"/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/>
      <c r="FX91" s="10"/>
      <c r="FY91" s="7"/>
      <c r="FZ91" s="7">
        <f t="shared" si="109"/>
        <v>1</v>
      </c>
      <c r="GA91" s="11"/>
      <c r="GB91" s="10"/>
      <c r="GC91" s="11"/>
      <c r="GD91" s="10"/>
      <c r="GE91" s="7"/>
      <c r="GF91" s="11"/>
      <c r="GG91" s="10"/>
      <c r="GH91" s="11"/>
      <c r="GI91" s="10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110"/>
        <v>0</v>
      </c>
    </row>
    <row r="92" spans="1:205" ht="12.75">
      <c r="A92" s="24">
        <v>15</v>
      </c>
      <c r="B92" s="24">
        <v>1</v>
      </c>
      <c r="C92" s="24"/>
      <c r="D92" s="6" t="s">
        <v>194</v>
      </c>
      <c r="E92" s="3" t="s">
        <v>195</v>
      </c>
      <c r="F92" s="6">
        <f t="shared" si="88"/>
        <v>0</v>
      </c>
      <c r="G92" s="6">
        <f t="shared" si="89"/>
        <v>1</v>
      </c>
      <c r="H92" s="6">
        <f t="shared" si="90"/>
        <v>15</v>
      </c>
      <c r="I92" s="6">
        <f t="shared" si="91"/>
        <v>0</v>
      </c>
      <c r="J92" s="6">
        <f t="shared" si="92"/>
        <v>15</v>
      </c>
      <c r="K92" s="6">
        <f t="shared" si="93"/>
        <v>0</v>
      </c>
      <c r="L92" s="6">
        <f t="shared" si="94"/>
        <v>0</v>
      </c>
      <c r="M92" s="6">
        <f t="shared" si="95"/>
        <v>0</v>
      </c>
      <c r="N92" s="6">
        <f t="shared" si="96"/>
        <v>0</v>
      </c>
      <c r="O92" s="6">
        <f t="shared" si="97"/>
        <v>0</v>
      </c>
      <c r="P92" s="6">
        <f t="shared" si="98"/>
        <v>0</v>
      </c>
      <c r="Q92" s="6">
        <f t="shared" si="99"/>
        <v>0</v>
      </c>
      <c r="R92" s="6">
        <f t="shared" si="100"/>
        <v>0</v>
      </c>
      <c r="S92" s="7">
        <f t="shared" si="101"/>
        <v>1</v>
      </c>
      <c r="T92" s="7">
        <f t="shared" si="102"/>
        <v>0</v>
      </c>
      <c r="U92" s="7">
        <v>0.7</v>
      </c>
      <c r="V92" s="11"/>
      <c r="W92" s="10"/>
      <c r="X92" s="11"/>
      <c r="Y92" s="10"/>
      <c r="Z92" s="7"/>
      <c r="AA92" s="11"/>
      <c r="AB92" s="10"/>
      <c r="AC92" s="11"/>
      <c r="AD92" s="10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103"/>
        <v>0</v>
      </c>
      <c r="AS92" s="11"/>
      <c r="AT92" s="10"/>
      <c r="AU92" s="11"/>
      <c r="AV92" s="10"/>
      <c r="AW92" s="7"/>
      <c r="AX92" s="11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104"/>
        <v>0</v>
      </c>
      <c r="BP92" s="11"/>
      <c r="BQ92" s="10"/>
      <c r="BR92" s="11"/>
      <c r="BS92" s="10"/>
      <c r="BT92" s="7"/>
      <c r="BU92" s="11"/>
      <c r="BV92" s="10"/>
      <c r="BW92" s="11"/>
      <c r="BX92" s="10"/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105"/>
        <v>0</v>
      </c>
      <c r="CM92" s="11"/>
      <c r="CN92" s="10"/>
      <c r="CO92" s="11"/>
      <c r="CP92" s="10"/>
      <c r="CQ92" s="7"/>
      <c r="CR92" s="11"/>
      <c r="CS92" s="10"/>
      <c r="CT92" s="11"/>
      <c r="CU92" s="10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106"/>
        <v>0</v>
      </c>
      <c r="DJ92" s="11"/>
      <c r="DK92" s="10"/>
      <c r="DL92" s="11"/>
      <c r="DM92" s="10"/>
      <c r="DN92" s="7"/>
      <c r="DO92" s="11"/>
      <c r="DP92" s="10"/>
      <c r="DQ92" s="11"/>
      <c r="DR92" s="10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107"/>
        <v>0</v>
      </c>
      <c r="EG92" s="11"/>
      <c r="EH92" s="10"/>
      <c r="EI92" s="11"/>
      <c r="EJ92" s="10"/>
      <c r="EK92" s="7"/>
      <c r="EL92" s="11"/>
      <c r="EM92" s="10"/>
      <c r="EN92" s="11"/>
      <c r="EO92" s="10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108"/>
        <v>0</v>
      </c>
      <c r="FD92" s="11"/>
      <c r="FE92" s="10"/>
      <c r="FF92" s="11">
        <v>15</v>
      </c>
      <c r="FG92" s="10" t="s">
        <v>62</v>
      </c>
      <c r="FH92" s="7">
        <v>1</v>
      </c>
      <c r="FI92" s="11"/>
      <c r="FJ92" s="10"/>
      <c r="FK92" s="11"/>
      <c r="FL92" s="10"/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/>
      <c r="FX92" s="10"/>
      <c r="FY92" s="7"/>
      <c r="FZ92" s="7">
        <f t="shared" si="109"/>
        <v>1</v>
      </c>
      <c r="GA92" s="11"/>
      <c r="GB92" s="10"/>
      <c r="GC92" s="11"/>
      <c r="GD92" s="10"/>
      <c r="GE92" s="7"/>
      <c r="GF92" s="11"/>
      <c r="GG92" s="10"/>
      <c r="GH92" s="11"/>
      <c r="GI92" s="10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110"/>
        <v>0</v>
      </c>
    </row>
    <row r="93" spans="1:205" ht="12.75">
      <c r="A93" s="24">
        <v>1</v>
      </c>
      <c r="B93" s="24">
        <v>1</v>
      </c>
      <c r="C93" s="24"/>
      <c r="D93" s="6" t="s">
        <v>196</v>
      </c>
      <c r="E93" s="3" t="s">
        <v>197</v>
      </c>
      <c r="F93" s="6">
        <f t="shared" si="88"/>
        <v>0</v>
      </c>
      <c r="G93" s="6">
        <f t="shared" si="89"/>
        <v>2</v>
      </c>
      <c r="H93" s="6">
        <f t="shared" si="90"/>
        <v>60</v>
      </c>
      <c r="I93" s="6">
        <f t="shared" si="91"/>
        <v>30</v>
      </c>
      <c r="J93" s="6">
        <f t="shared" si="92"/>
        <v>0</v>
      </c>
      <c r="K93" s="6">
        <f t="shared" si="93"/>
        <v>30</v>
      </c>
      <c r="L93" s="6">
        <f t="shared" si="94"/>
        <v>0</v>
      </c>
      <c r="M93" s="6">
        <f t="shared" si="95"/>
        <v>0</v>
      </c>
      <c r="N93" s="6">
        <f t="shared" si="96"/>
        <v>0</v>
      </c>
      <c r="O93" s="6">
        <f t="shared" si="97"/>
        <v>0</v>
      </c>
      <c r="P93" s="6">
        <f t="shared" si="98"/>
        <v>0</v>
      </c>
      <c r="Q93" s="6">
        <f t="shared" si="99"/>
        <v>0</v>
      </c>
      <c r="R93" s="6">
        <f t="shared" si="100"/>
        <v>0</v>
      </c>
      <c r="S93" s="7">
        <f t="shared" si="101"/>
        <v>4</v>
      </c>
      <c r="T93" s="7">
        <f t="shared" si="102"/>
        <v>2</v>
      </c>
      <c r="U93" s="7">
        <v>2.6</v>
      </c>
      <c r="V93" s="11"/>
      <c r="W93" s="10"/>
      <c r="X93" s="11"/>
      <c r="Y93" s="10"/>
      <c r="Z93" s="7"/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103"/>
        <v>0</v>
      </c>
      <c r="AS93" s="11"/>
      <c r="AT93" s="10"/>
      <c r="AU93" s="11"/>
      <c r="AV93" s="10"/>
      <c r="AW93" s="7"/>
      <c r="AX93" s="11"/>
      <c r="AY93" s="10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104"/>
        <v>0</v>
      </c>
      <c r="BP93" s="11">
        <v>30</v>
      </c>
      <c r="BQ93" s="10" t="s">
        <v>62</v>
      </c>
      <c r="BR93" s="11"/>
      <c r="BS93" s="10"/>
      <c r="BT93" s="7">
        <v>2</v>
      </c>
      <c r="BU93" s="11">
        <v>30</v>
      </c>
      <c r="BV93" s="10" t="s">
        <v>62</v>
      </c>
      <c r="BW93" s="11"/>
      <c r="BX93" s="10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>
        <v>2</v>
      </c>
      <c r="CL93" s="7">
        <f t="shared" si="105"/>
        <v>4</v>
      </c>
      <c r="CM93" s="11"/>
      <c r="CN93" s="10"/>
      <c r="CO93" s="11"/>
      <c r="CP93" s="10"/>
      <c r="CQ93" s="7"/>
      <c r="CR93" s="11"/>
      <c r="CS93" s="10"/>
      <c r="CT93" s="11"/>
      <c r="CU93" s="10"/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106"/>
        <v>0</v>
      </c>
      <c r="DJ93" s="11"/>
      <c r="DK93" s="10"/>
      <c r="DL93" s="11"/>
      <c r="DM93" s="10"/>
      <c r="DN93" s="7"/>
      <c r="DO93" s="11"/>
      <c r="DP93" s="10"/>
      <c r="DQ93" s="11"/>
      <c r="DR93" s="10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107"/>
        <v>0</v>
      </c>
      <c r="EG93" s="11"/>
      <c r="EH93" s="10"/>
      <c r="EI93" s="11"/>
      <c r="EJ93" s="10"/>
      <c r="EK93" s="7"/>
      <c r="EL93" s="11"/>
      <c r="EM93" s="10"/>
      <c r="EN93" s="11"/>
      <c r="EO93" s="10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108"/>
        <v>0</v>
      </c>
      <c r="FD93" s="11"/>
      <c r="FE93" s="10"/>
      <c r="FF93" s="11"/>
      <c r="FG93" s="10"/>
      <c r="FH93" s="7"/>
      <c r="FI93" s="11"/>
      <c r="FJ93" s="10"/>
      <c r="FK93" s="11"/>
      <c r="FL93" s="10"/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/>
      <c r="FX93" s="10"/>
      <c r="FY93" s="7"/>
      <c r="FZ93" s="7">
        <f t="shared" si="109"/>
        <v>0</v>
      </c>
      <c r="GA93" s="11"/>
      <c r="GB93" s="10"/>
      <c r="GC93" s="11"/>
      <c r="GD93" s="10"/>
      <c r="GE93" s="7"/>
      <c r="GF93" s="11"/>
      <c r="GG93" s="10"/>
      <c r="GH93" s="11"/>
      <c r="GI93" s="10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110"/>
        <v>0</v>
      </c>
    </row>
    <row r="94" spans="1:205" ht="12.75">
      <c r="A94" s="24">
        <v>1</v>
      </c>
      <c r="B94" s="24">
        <v>1</v>
      </c>
      <c r="C94" s="24"/>
      <c r="D94" s="6" t="s">
        <v>198</v>
      </c>
      <c r="E94" s="3" t="s">
        <v>199</v>
      </c>
      <c r="F94" s="6">
        <f t="shared" si="88"/>
        <v>0</v>
      </c>
      <c r="G94" s="6">
        <f t="shared" si="89"/>
        <v>2</v>
      </c>
      <c r="H94" s="6">
        <f t="shared" si="90"/>
        <v>60</v>
      </c>
      <c r="I94" s="6">
        <f t="shared" si="91"/>
        <v>30</v>
      </c>
      <c r="J94" s="6">
        <f t="shared" si="92"/>
        <v>0</v>
      </c>
      <c r="K94" s="6">
        <f t="shared" si="93"/>
        <v>30</v>
      </c>
      <c r="L94" s="6">
        <f t="shared" si="94"/>
        <v>0</v>
      </c>
      <c r="M94" s="6">
        <f t="shared" si="95"/>
        <v>0</v>
      </c>
      <c r="N94" s="6">
        <f t="shared" si="96"/>
        <v>0</v>
      </c>
      <c r="O94" s="6">
        <f t="shared" si="97"/>
        <v>0</v>
      </c>
      <c r="P94" s="6">
        <f t="shared" si="98"/>
        <v>0</v>
      </c>
      <c r="Q94" s="6">
        <f t="shared" si="99"/>
        <v>0</v>
      </c>
      <c r="R94" s="6">
        <f t="shared" si="100"/>
        <v>0</v>
      </c>
      <c r="S94" s="7">
        <f t="shared" si="101"/>
        <v>4</v>
      </c>
      <c r="T94" s="7">
        <f t="shared" si="102"/>
        <v>2</v>
      </c>
      <c r="U94" s="7">
        <v>2.6</v>
      </c>
      <c r="V94" s="11"/>
      <c r="W94" s="10"/>
      <c r="X94" s="11"/>
      <c r="Y94" s="10"/>
      <c r="Z94" s="7"/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103"/>
        <v>0</v>
      </c>
      <c r="AS94" s="11"/>
      <c r="AT94" s="10"/>
      <c r="AU94" s="11"/>
      <c r="AV94" s="10"/>
      <c r="AW94" s="7"/>
      <c r="AX94" s="11"/>
      <c r="AY94" s="10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104"/>
        <v>0</v>
      </c>
      <c r="BP94" s="11">
        <v>30</v>
      </c>
      <c r="BQ94" s="10" t="s">
        <v>62</v>
      </c>
      <c r="BR94" s="11"/>
      <c r="BS94" s="10"/>
      <c r="BT94" s="7">
        <v>2</v>
      </c>
      <c r="BU94" s="11">
        <v>30</v>
      </c>
      <c r="BV94" s="10" t="s">
        <v>62</v>
      </c>
      <c r="BW94" s="11"/>
      <c r="BX94" s="10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>
        <v>2</v>
      </c>
      <c r="CL94" s="7">
        <f t="shared" si="105"/>
        <v>4</v>
      </c>
      <c r="CM94" s="11"/>
      <c r="CN94" s="10"/>
      <c r="CO94" s="11"/>
      <c r="CP94" s="10"/>
      <c r="CQ94" s="7"/>
      <c r="CR94" s="11"/>
      <c r="CS94" s="10"/>
      <c r="CT94" s="11"/>
      <c r="CU94" s="10"/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/>
      <c r="DI94" s="7">
        <f t="shared" si="106"/>
        <v>0</v>
      </c>
      <c r="DJ94" s="11"/>
      <c r="DK94" s="10"/>
      <c r="DL94" s="11"/>
      <c r="DM94" s="10"/>
      <c r="DN94" s="7"/>
      <c r="DO94" s="11"/>
      <c r="DP94" s="10"/>
      <c r="DQ94" s="11"/>
      <c r="DR94" s="10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107"/>
        <v>0</v>
      </c>
      <c r="EG94" s="11"/>
      <c r="EH94" s="10"/>
      <c r="EI94" s="11"/>
      <c r="EJ94" s="10"/>
      <c r="EK94" s="7"/>
      <c r="EL94" s="11"/>
      <c r="EM94" s="10"/>
      <c r="EN94" s="11"/>
      <c r="EO94" s="10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108"/>
        <v>0</v>
      </c>
      <c r="FD94" s="11"/>
      <c r="FE94" s="10"/>
      <c r="FF94" s="11"/>
      <c r="FG94" s="10"/>
      <c r="FH94" s="7"/>
      <c r="FI94" s="11"/>
      <c r="FJ94" s="10"/>
      <c r="FK94" s="11"/>
      <c r="FL94" s="10"/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/>
      <c r="FX94" s="10"/>
      <c r="FY94" s="7"/>
      <c r="FZ94" s="7">
        <f t="shared" si="109"/>
        <v>0</v>
      </c>
      <c r="GA94" s="11"/>
      <c r="GB94" s="10"/>
      <c r="GC94" s="11"/>
      <c r="GD94" s="10"/>
      <c r="GE94" s="7"/>
      <c r="GF94" s="11"/>
      <c r="GG94" s="10"/>
      <c r="GH94" s="11"/>
      <c r="GI94" s="10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110"/>
        <v>0</v>
      </c>
    </row>
    <row r="95" spans="1:205" ht="12.75">
      <c r="A95" s="24">
        <v>5</v>
      </c>
      <c r="B95" s="24">
        <v>1</v>
      </c>
      <c r="C95" s="24"/>
      <c r="D95" s="6" t="s">
        <v>200</v>
      </c>
      <c r="E95" s="3" t="s">
        <v>201</v>
      </c>
      <c r="F95" s="6">
        <f t="shared" si="88"/>
        <v>1</v>
      </c>
      <c r="G95" s="6">
        <f t="shared" si="89"/>
        <v>1</v>
      </c>
      <c r="H95" s="6">
        <f t="shared" si="90"/>
        <v>60</v>
      </c>
      <c r="I95" s="6">
        <f t="shared" si="91"/>
        <v>30</v>
      </c>
      <c r="J95" s="6">
        <f t="shared" si="92"/>
        <v>0</v>
      </c>
      <c r="K95" s="6">
        <f t="shared" si="93"/>
        <v>30</v>
      </c>
      <c r="L95" s="6">
        <f t="shared" si="94"/>
        <v>0</v>
      </c>
      <c r="M95" s="6">
        <f t="shared" si="95"/>
        <v>0</v>
      </c>
      <c r="N95" s="6">
        <f t="shared" si="96"/>
        <v>0</v>
      </c>
      <c r="O95" s="6">
        <f t="shared" si="97"/>
        <v>0</v>
      </c>
      <c r="P95" s="6">
        <f t="shared" si="98"/>
        <v>0</v>
      </c>
      <c r="Q95" s="6">
        <f t="shared" si="99"/>
        <v>0</v>
      </c>
      <c r="R95" s="6">
        <f t="shared" si="100"/>
        <v>0</v>
      </c>
      <c r="S95" s="7">
        <f t="shared" si="101"/>
        <v>4</v>
      </c>
      <c r="T95" s="7">
        <f t="shared" si="102"/>
        <v>2</v>
      </c>
      <c r="U95" s="7">
        <v>2.7</v>
      </c>
      <c r="V95" s="11"/>
      <c r="W95" s="10"/>
      <c r="X95" s="11"/>
      <c r="Y95" s="10"/>
      <c r="Z95" s="7"/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103"/>
        <v>0</v>
      </c>
      <c r="AS95" s="11"/>
      <c r="AT95" s="10"/>
      <c r="AU95" s="11"/>
      <c r="AV95" s="10"/>
      <c r="AW95" s="7"/>
      <c r="AX95" s="11"/>
      <c r="AY95" s="10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104"/>
        <v>0</v>
      </c>
      <c r="BP95" s="11"/>
      <c r="BQ95" s="10"/>
      <c r="BR95" s="11"/>
      <c r="BS95" s="10"/>
      <c r="BT95" s="7"/>
      <c r="BU95" s="11"/>
      <c r="BV95" s="10"/>
      <c r="BW95" s="11"/>
      <c r="BX95" s="10"/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105"/>
        <v>0</v>
      </c>
      <c r="CM95" s="11">
        <v>30</v>
      </c>
      <c r="CN95" s="10" t="s">
        <v>73</v>
      </c>
      <c r="CO95" s="11"/>
      <c r="CP95" s="10"/>
      <c r="CQ95" s="7">
        <v>2</v>
      </c>
      <c r="CR95" s="11">
        <v>30</v>
      </c>
      <c r="CS95" s="10" t="s">
        <v>62</v>
      </c>
      <c r="CT95" s="11"/>
      <c r="CU95" s="10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>
        <v>2</v>
      </c>
      <c r="DI95" s="7">
        <f t="shared" si="106"/>
        <v>4</v>
      </c>
      <c r="DJ95" s="11"/>
      <c r="DK95" s="10"/>
      <c r="DL95" s="11"/>
      <c r="DM95" s="10"/>
      <c r="DN95" s="7"/>
      <c r="DO95" s="11"/>
      <c r="DP95" s="10"/>
      <c r="DQ95" s="11"/>
      <c r="DR95" s="10"/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107"/>
        <v>0</v>
      </c>
      <c r="EG95" s="11"/>
      <c r="EH95" s="10"/>
      <c r="EI95" s="11"/>
      <c r="EJ95" s="10"/>
      <c r="EK95" s="7"/>
      <c r="EL95" s="11"/>
      <c r="EM95" s="10"/>
      <c r="EN95" s="11"/>
      <c r="EO95" s="10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108"/>
        <v>0</v>
      </c>
      <c r="FD95" s="11"/>
      <c r="FE95" s="10"/>
      <c r="FF95" s="11"/>
      <c r="FG95" s="10"/>
      <c r="FH95" s="7"/>
      <c r="FI95" s="11"/>
      <c r="FJ95" s="10"/>
      <c r="FK95" s="11"/>
      <c r="FL95" s="10"/>
      <c r="FM95" s="11"/>
      <c r="FN95" s="10"/>
      <c r="FO95" s="11"/>
      <c r="FP95" s="10"/>
      <c r="FQ95" s="11"/>
      <c r="FR95" s="10"/>
      <c r="FS95" s="11"/>
      <c r="FT95" s="10"/>
      <c r="FU95" s="11"/>
      <c r="FV95" s="10"/>
      <c r="FW95" s="11"/>
      <c r="FX95" s="10"/>
      <c r="FY95" s="7"/>
      <c r="FZ95" s="7">
        <f t="shared" si="109"/>
        <v>0</v>
      </c>
      <c r="GA95" s="11"/>
      <c r="GB95" s="10"/>
      <c r="GC95" s="11"/>
      <c r="GD95" s="10"/>
      <c r="GE95" s="7"/>
      <c r="GF95" s="11"/>
      <c r="GG95" s="10"/>
      <c r="GH95" s="11"/>
      <c r="GI95" s="10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110"/>
        <v>0</v>
      </c>
    </row>
    <row r="96" spans="1:205" ht="12.75">
      <c r="A96" s="24">
        <v>5</v>
      </c>
      <c r="B96" s="24">
        <v>1</v>
      </c>
      <c r="C96" s="24"/>
      <c r="D96" s="6" t="s">
        <v>202</v>
      </c>
      <c r="E96" s="3" t="s">
        <v>203</v>
      </c>
      <c r="F96" s="6">
        <f t="shared" si="88"/>
        <v>1</v>
      </c>
      <c r="G96" s="6">
        <f t="shared" si="89"/>
        <v>1</v>
      </c>
      <c r="H96" s="6">
        <f t="shared" si="90"/>
        <v>60</v>
      </c>
      <c r="I96" s="6">
        <f t="shared" si="91"/>
        <v>30</v>
      </c>
      <c r="J96" s="6">
        <f t="shared" si="92"/>
        <v>0</v>
      </c>
      <c r="K96" s="6">
        <f t="shared" si="93"/>
        <v>30</v>
      </c>
      <c r="L96" s="6">
        <f t="shared" si="94"/>
        <v>0</v>
      </c>
      <c r="M96" s="6">
        <f t="shared" si="95"/>
        <v>0</v>
      </c>
      <c r="N96" s="6">
        <f t="shared" si="96"/>
        <v>0</v>
      </c>
      <c r="O96" s="6">
        <f t="shared" si="97"/>
        <v>0</v>
      </c>
      <c r="P96" s="6">
        <f t="shared" si="98"/>
        <v>0</v>
      </c>
      <c r="Q96" s="6">
        <f t="shared" si="99"/>
        <v>0</v>
      </c>
      <c r="R96" s="6">
        <f t="shared" si="100"/>
        <v>0</v>
      </c>
      <c r="S96" s="7">
        <f t="shared" si="101"/>
        <v>4</v>
      </c>
      <c r="T96" s="7">
        <f t="shared" si="102"/>
        <v>2</v>
      </c>
      <c r="U96" s="7">
        <v>2.7</v>
      </c>
      <c r="V96" s="11"/>
      <c r="W96" s="10"/>
      <c r="X96" s="11"/>
      <c r="Y96" s="10"/>
      <c r="Z96" s="7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103"/>
        <v>0</v>
      </c>
      <c r="AS96" s="11"/>
      <c r="AT96" s="10"/>
      <c r="AU96" s="11"/>
      <c r="AV96" s="10"/>
      <c r="AW96" s="7"/>
      <c r="AX96" s="11"/>
      <c r="AY96" s="10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104"/>
        <v>0</v>
      </c>
      <c r="BP96" s="11"/>
      <c r="BQ96" s="10"/>
      <c r="BR96" s="11"/>
      <c r="BS96" s="10"/>
      <c r="BT96" s="7"/>
      <c r="BU96" s="11"/>
      <c r="BV96" s="10"/>
      <c r="BW96" s="11"/>
      <c r="BX96" s="10"/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/>
      <c r="CL96" s="7">
        <f t="shared" si="105"/>
        <v>0</v>
      </c>
      <c r="CM96" s="11">
        <v>30</v>
      </c>
      <c r="CN96" s="10" t="s">
        <v>73</v>
      </c>
      <c r="CO96" s="11"/>
      <c r="CP96" s="10"/>
      <c r="CQ96" s="7">
        <v>2</v>
      </c>
      <c r="CR96" s="11">
        <v>30</v>
      </c>
      <c r="CS96" s="10" t="s">
        <v>62</v>
      </c>
      <c r="CT96" s="11"/>
      <c r="CU96" s="10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>
        <v>2</v>
      </c>
      <c r="DI96" s="7">
        <f t="shared" si="106"/>
        <v>4</v>
      </c>
      <c r="DJ96" s="11"/>
      <c r="DK96" s="10"/>
      <c r="DL96" s="11"/>
      <c r="DM96" s="10"/>
      <c r="DN96" s="7"/>
      <c r="DO96" s="11"/>
      <c r="DP96" s="10"/>
      <c r="DQ96" s="11"/>
      <c r="DR96" s="10"/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/>
      <c r="EF96" s="7">
        <f t="shared" si="107"/>
        <v>0</v>
      </c>
      <c r="EG96" s="11"/>
      <c r="EH96" s="10"/>
      <c r="EI96" s="11"/>
      <c r="EJ96" s="10"/>
      <c r="EK96" s="7"/>
      <c r="EL96" s="11"/>
      <c r="EM96" s="10"/>
      <c r="EN96" s="11"/>
      <c r="EO96" s="10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108"/>
        <v>0</v>
      </c>
      <c r="FD96" s="11"/>
      <c r="FE96" s="10"/>
      <c r="FF96" s="11"/>
      <c r="FG96" s="10"/>
      <c r="FH96" s="7"/>
      <c r="FI96" s="11"/>
      <c r="FJ96" s="10"/>
      <c r="FK96" s="11"/>
      <c r="FL96" s="10"/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109"/>
        <v>0</v>
      </c>
      <c r="GA96" s="11"/>
      <c r="GB96" s="10"/>
      <c r="GC96" s="11"/>
      <c r="GD96" s="10"/>
      <c r="GE96" s="7"/>
      <c r="GF96" s="11"/>
      <c r="GG96" s="10"/>
      <c r="GH96" s="11"/>
      <c r="GI96" s="10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110"/>
        <v>0</v>
      </c>
    </row>
    <row r="97" spans="1:205" ht="12.75">
      <c r="A97" s="24">
        <v>7</v>
      </c>
      <c r="B97" s="24">
        <v>1</v>
      </c>
      <c r="C97" s="24"/>
      <c r="D97" s="6" t="s">
        <v>204</v>
      </c>
      <c r="E97" s="3" t="s">
        <v>205</v>
      </c>
      <c r="F97" s="6">
        <f t="shared" si="88"/>
        <v>0</v>
      </c>
      <c r="G97" s="6">
        <f t="shared" si="89"/>
        <v>2</v>
      </c>
      <c r="H97" s="6">
        <f t="shared" si="90"/>
        <v>60</v>
      </c>
      <c r="I97" s="6">
        <f t="shared" si="91"/>
        <v>30</v>
      </c>
      <c r="J97" s="6">
        <f t="shared" si="92"/>
        <v>0</v>
      </c>
      <c r="K97" s="6">
        <f t="shared" si="93"/>
        <v>30</v>
      </c>
      <c r="L97" s="6">
        <f t="shared" si="94"/>
        <v>0</v>
      </c>
      <c r="M97" s="6">
        <f t="shared" si="95"/>
        <v>0</v>
      </c>
      <c r="N97" s="6">
        <f t="shared" si="96"/>
        <v>0</v>
      </c>
      <c r="O97" s="6">
        <f t="shared" si="97"/>
        <v>0</v>
      </c>
      <c r="P97" s="6">
        <f t="shared" si="98"/>
        <v>0</v>
      </c>
      <c r="Q97" s="6">
        <f t="shared" si="99"/>
        <v>0</v>
      </c>
      <c r="R97" s="6">
        <f t="shared" si="100"/>
        <v>0</v>
      </c>
      <c r="S97" s="7">
        <f t="shared" si="101"/>
        <v>5</v>
      </c>
      <c r="T97" s="7">
        <f t="shared" si="102"/>
        <v>2</v>
      </c>
      <c r="U97" s="7">
        <v>2.6</v>
      </c>
      <c r="V97" s="11"/>
      <c r="W97" s="10"/>
      <c r="X97" s="11"/>
      <c r="Y97" s="10"/>
      <c r="Z97" s="7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103"/>
        <v>0</v>
      </c>
      <c r="AS97" s="11"/>
      <c r="AT97" s="10"/>
      <c r="AU97" s="11"/>
      <c r="AV97" s="10"/>
      <c r="AW97" s="7"/>
      <c r="AX97" s="11"/>
      <c r="AY97" s="10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104"/>
        <v>0</v>
      </c>
      <c r="BP97" s="11"/>
      <c r="BQ97" s="10"/>
      <c r="BR97" s="11"/>
      <c r="BS97" s="10"/>
      <c r="BT97" s="7"/>
      <c r="BU97" s="11"/>
      <c r="BV97" s="10"/>
      <c r="BW97" s="11"/>
      <c r="BX97" s="10"/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/>
      <c r="CL97" s="7">
        <f t="shared" si="105"/>
        <v>0</v>
      </c>
      <c r="CM97" s="11"/>
      <c r="CN97" s="10"/>
      <c r="CO97" s="11"/>
      <c r="CP97" s="10"/>
      <c r="CQ97" s="7"/>
      <c r="CR97" s="11"/>
      <c r="CS97" s="10"/>
      <c r="CT97" s="11"/>
      <c r="CU97" s="10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106"/>
        <v>0</v>
      </c>
      <c r="DJ97" s="11">
        <v>30</v>
      </c>
      <c r="DK97" s="10" t="s">
        <v>62</v>
      </c>
      <c r="DL97" s="11"/>
      <c r="DM97" s="10"/>
      <c r="DN97" s="7">
        <v>3</v>
      </c>
      <c r="DO97" s="11">
        <v>30</v>
      </c>
      <c r="DP97" s="10" t="s">
        <v>62</v>
      </c>
      <c r="DQ97" s="11"/>
      <c r="DR97" s="10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>
        <v>2</v>
      </c>
      <c r="EF97" s="7">
        <f t="shared" si="107"/>
        <v>5</v>
      </c>
      <c r="EG97" s="11"/>
      <c r="EH97" s="10"/>
      <c r="EI97" s="11"/>
      <c r="EJ97" s="10"/>
      <c r="EK97" s="7"/>
      <c r="EL97" s="11"/>
      <c r="EM97" s="10"/>
      <c r="EN97" s="11"/>
      <c r="EO97" s="10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108"/>
        <v>0</v>
      </c>
      <c r="FD97" s="11"/>
      <c r="FE97" s="10"/>
      <c r="FF97" s="11"/>
      <c r="FG97" s="10"/>
      <c r="FH97" s="7"/>
      <c r="FI97" s="11"/>
      <c r="FJ97" s="10"/>
      <c r="FK97" s="11"/>
      <c r="FL97" s="10"/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109"/>
        <v>0</v>
      </c>
      <c r="GA97" s="11"/>
      <c r="GB97" s="10"/>
      <c r="GC97" s="11"/>
      <c r="GD97" s="10"/>
      <c r="GE97" s="7"/>
      <c r="GF97" s="11"/>
      <c r="GG97" s="10"/>
      <c r="GH97" s="11"/>
      <c r="GI97" s="10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110"/>
        <v>0</v>
      </c>
    </row>
    <row r="98" spans="1:205" ht="12.75">
      <c r="A98" s="24">
        <v>7</v>
      </c>
      <c r="B98" s="24">
        <v>1</v>
      </c>
      <c r="C98" s="24"/>
      <c r="D98" s="6" t="s">
        <v>206</v>
      </c>
      <c r="E98" s="3" t="s">
        <v>207</v>
      </c>
      <c r="F98" s="6">
        <f t="shared" si="88"/>
        <v>0</v>
      </c>
      <c r="G98" s="6">
        <f t="shared" si="89"/>
        <v>2</v>
      </c>
      <c r="H98" s="6">
        <f t="shared" si="90"/>
        <v>60</v>
      </c>
      <c r="I98" s="6">
        <f t="shared" si="91"/>
        <v>30</v>
      </c>
      <c r="J98" s="6">
        <f t="shared" si="92"/>
        <v>30</v>
      </c>
      <c r="K98" s="6">
        <f t="shared" si="93"/>
        <v>0</v>
      </c>
      <c r="L98" s="6">
        <f t="shared" si="94"/>
        <v>0</v>
      </c>
      <c r="M98" s="6">
        <f t="shared" si="95"/>
        <v>0</v>
      </c>
      <c r="N98" s="6">
        <f t="shared" si="96"/>
        <v>0</v>
      </c>
      <c r="O98" s="6">
        <f t="shared" si="97"/>
        <v>0</v>
      </c>
      <c r="P98" s="6">
        <f t="shared" si="98"/>
        <v>0</v>
      </c>
      <c r="Q98" s="6">
        <f t="shared" si="99"/>
        <v>0</v>
      </c>
      <c r="R98" s="6">
        <f t="shared" si="100"/>
        <v>0</v>
      </c>
      <c r="S98" s="7">
        <f t="shared" si="101"/>
        <v>5</v>
      </c>
      <c r="T98" s="7">
        <f t="shared" si="102"/>
        <v>0</v>
      </c>
      <c r="U98" s="7">
        <v>2.6</v>
      </c>
      <c r="V98" s="11"/>
      <c r="W98" s="10"/>
      <c r="X98" s="11"/>
      <c r="Y98" s="10"/>
      <c r="Z98" s="7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103"/>
        <v>0</v>
      </c>
      <c r="AS98" s="11"/>
      <c r="AT98" s="10"/>
      <c r="AU98" s="11"/>
      <c r="AV98" s="10"/>
      <c r="AW98" s="7"/>
      <c r="AX98" s="11"/>
      <c r="AY98" s="10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104"/>
        <v>0</v>
      </c>
      <c r="BP98" s="11"/>
      <c r="BQ98" s="10"/>
      <c r="BR98" s="11"/>
      <c r="BS98" s="10"/>
      <c r="BT98" s="7"/>
      <c r="BU98" s="11"/>
      <c r="BV98" s="10"/>
      <c r="BW98" s="11"/>
      <c r="BX98" s="10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105"/>
        <v>0</v>
      </c>
      <c r="CM98" s="11"/>
      <c r="CN98" s="10"/>
      <c r="CO98" s="11"/>
      <c r="CP98" s="10"/>
      <c r="CQ98" s="7"/>
      <c r="CR98" s="11"/>
      <c r="CS98" s="10"/>
      <c r="CT98" s="11"/>
      <c r="CU98" s="10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/>
      <c r="DI98" s="7">
        <f t="shared" si="106"/>
        <v>0</v>
      </c>
      <c r="DJ98" s="11">
        <v>30</v>
      </c>
      <c r="DK98" s="10" t="s">
        <v>62</v>
      </c>
      <c r="DL98" s="11">
        <v>30</v>
      </c>
      <c r="DM98" s="10" t="s">
        <v>62</v>
      </c>
      <c r="DN98" s="7">
        <v>5</v>
      </c>
      <c r="DO98" s="11"/>
      <c r="DP98" s="10"/>
      <c r="DQ98" s="11"/>
      <c r="DR98" s="10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107"/>
        <v>5</v>
      </c>
      <c r="EG98" s="11"/>
      <c r="EH98" s="10"/>
      <c r="EI98" s="11"/>
      <c r="EJ98" s="10"/>
      <c r="EK98" s="7"/>
      <c r="EL98" s="11"/>
      <c r="EM98" s="10"/>
      <c r="EN98" s="11"/>
      <c r="EO98" s="10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108"/>
        <v>0</v>
      </c>
      <c r="FD98" s="11"/>
      <c r="FE98" s="10"/>
      <c r="FF98" s="11"/>
      <c r="FG98" s="10"/>
      <c r="FH98" s="7"/>
      <c r="FI98" s="11"/>
      <c r="FJ98" s="10"/>
      <c r="FK98" s="11"/>
      <c r="FL98" s="10"/>
      <c r="FM98" s="11"/>
      <c r="FN98" s="10"/>
      <c r="FO98" s="11"/>
      <c r="FP98" s="10"/>
      <c r="FQ98" s="11"/>
      <c r="FR98" s="10"/>
      <c r="FS98" s="11"/>
      <c r="FT98" s="10"/>
      <c r="FU98" s="11"/>
      <c r="FV98" s="10"/>
      <c r="FW98" s="11"/>
      <c r="FX98" s="10"/>
      <c r="FY98" s="7"/>
      <c r="FZ98" s="7">
        <f t="shared" si="109"/>
        <v>0</v>
      </c>
      <c r="GA98" s="11"/>
      <c r="GB98" s="10"/>
      <c r="GC98" s="11"/>
      <c r="GD98" s="10"/>
      <c r="GE98" s="7"/>
      <c r="GF98" s="11"/>
      <c r="GG98" s="10"/>
      <c r="GH98" s="11"/>
      <c r="GI98" s="10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110"/>
        <v>0</v>
      </c>
    </row>
    <row r="99" spans="1:205" ht="12.75">
      <c r="A99" s="24">
        <v>7</v>
      </c>
      <c r="B99" s="24">
        <v>1</v>
      </c>
      <c r="C99" s="24"/>
      <c r="D99" s="6" t="s">
        <v>208</v>
      </c>
      <c r="E99" s="3" t="s">
        <v>209</v>
      </c>
      <c r="F99" s="6">
        <f t="shared" si="88"/>
        <v>0</v>
      </c>
      <c r="G99" s="6">
        <f t="shared" si="89"/>
        <v>2</v>
      </c>
      <c r="H99" s="6">
        <f t="shared" si="90"/>
        <v>60</v>
      </c>
      <c r="I99" s="6">
        <f t="shared" si="91"/>
        <v>30</v>
      </c>
      <c r="J99" s="6">
        <f t="shared" si="92"/>
        <v>30</v>
      </c>
      <c r="K99" s="6">
        <f t="shared" si="93"/>
        <v>0</v>
      </c>
      <c r="L99" s="6">
        <f t="shared" si="94"/>
        <v>0</v>
      </c>
      <c r="M99" s="6">
        <f t="shared" si="95"/>
        <v>0</v>
      </c>
      <c r="N99" s="6">
        <f t="shared" si="96"/>
        <v>0</v>
      </c>
      <c r="O99" s="6">
        <f t="shared" si="97"/>
        <v>0</v>
      </c>
      <c r="P99" s="6">
        <f t="shared" si="98"/>
        <v>0</v>
      </c>
      <c r="Q99" s="6">
        <f t="shared" si="99"/>
        <v>0</v>
      </c>
      <c r="R99" s="6">
        <f t="shared" si="100"/>
        <v>0</v>
      </c>
      <c r="S99" s="7">
        <f t="shared" si="101"/>
        <v>5</v>
      </c>
      <c r="T99" s="7">
        <f t="shared" si="102"/>
        <v>0</v>
      </c>
      <c r="U99" s="7">
        <v>2.6</v>
      </c>
      <c r="V99" s="11"/>
      <c r="W99" s="10"/>
      <c r="X99" s="11"/>
      <c r="Y99" s="10"/>
      <c r="Z99" s="7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7"/>
      <c r="AR99" s="7">
        <f t="shared" si="103"/>
        <v>0</v>
      </c>
      <c r="AS99" s="11"/>
      <c r="AT99" s="10"/>
      <c r="AU99" s="11"/>
      <c r="AV99" s="10"/>
      <c r="AW99" s="7"/>
      <c r="AX99" s="11"/>
      <c r="AY99" s="10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7"/>
      <c r="BO99" s="7">
        <f t="shared" si="104"/>
        <v>0</v>
      </c>
      <c r="BP99" s="11"/>
      <c r="BQ99" s="10"/>
      <c r="BR99" s="11"/>
      <c r="BS99" s="10"/>
      <c r="BT99" s="7"/>
      <c r="BU99" s="11"/>
      <c r="BV99" s="10"/>
      <c r="BW99" s="11"/>
      <c r="BX99" s="10"/>
      <c r="BY99" s="11"/>
      <c r="BZ99" s="10"/>
      <c r="CA99" s="11"/>
      <c r="CB99" s="10"/>
      <c r="CC99" s="11"/>
      <c r="CD99" s="10"/>
      <c r="CE99" s="11"/>
      <c r="CF99" s="10"/>
      <c r="CG99" s="11"/>
      <c r="CH99" s="10"/>
      <c r="CI99" s="11"/>
      <c r="CJ99" s="10"/>
      <c r="CK99" s="7"/>
      <c r="CL99" s="7">
        <f t="shared" si="105"/>
        <v>0</v>
      </c>
      <c r="CM99" s="11"/>
      <c r="CN99" s="10"/>
      <c r="CO99" s="11"/>
      <c r="CP99" s="10"/>
      <c r="CQ99" s="7"/>
      <c r="CR99" s="11"/>
      <c r="CS99" s="10"/>
      <c r="CT99" s="11"/>
      <c r="CU99" s="10"/>
      <c r="CV99" s="11"/>
      <c r="CW99" s="10"/>
      <c r="CX99" s="11"/>
      <c r="CY99" s="10"/>
      <c r="CZ99" s="11"/>
      <c r="DA99" s="10"/>
      <c r="DB99" s="11"/>
      <c r="DC99" s="10"/>
      <c r="DD99" s="11"/>
      <c r="DE99" s="10"/>
      <c r="DF99" s="11"/>
      <c r="DG99" s="10"/>
      <c r="DH99" s="7"/>
      <c r="DI99" s="7">
        <f t="shared" si="106"/>
        <v>0</v>
      </c>
      <c r="DJ99" s="11">
        <v>30</v>
      </c>
      <c r="DK99" s="10" t="s">
        <v>62</v>
      </c>
      <c r="DL99" s="11">
        <v>30</v>
      </c>
      <c r="DM99" s="10" t="s">
        <v>62</v>
      </c>
      <c r="DN99" s="7">
        <v>5</v>
      </c>
      <c r="DO99" s="11"/>
      <c r="DP99" s="10"/>
      <c r="DQ99" s="11"/>
      <c r="DR99" s="10"/>
      <c r="DS99" s="11"/>
      <c r="DT99" s="10"/>
      <c r="DU99" s="11"/>
      <c r="DV99" s="10"/>
      <c r="DW99" s="11"/>
      <c r="DX99" s="10"/>
      <c r="DY99" s="11"/>
      <c r="DZ99" s="10"/>
      <c r="EA99" s="11"/>
      <c r="EB99" s="10"/>
      <c r="EC99" s="11"/>
      <c r="ED99" s="10"/>
      <c r="EE99" s="7"/>
      <c r="EF99" s="7">
        <f t="shared" si="107"/>
        <v>5</v>
      </c>
      <c r="EG99" s="11"/>
      <c r="EH99" s="10"/>
      <c r="EI99" s="11"/>
      <c r="EJ99" s="10"/>
      <c r="EK99" s="7"/>
      <c r="EL99" s="11"/>
      <c r="EM99" s="10"/>
      <c r="EN99" s="11"/>
      <c r="EO99" s="10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7"/>
      <c r="FC99" s="7">
        <f t="shared" si="108"/>
        <v>0</v>
      </c>
      <c r="FD99" s="11"/>
      <c r="FE99" s="10"/>
      <c r="FF99" s="11"/>
      <c r="FG99" s="10"/>
      <c r="FH99" s="7"/>
      <c r="FI99" s="11"/>
      <c r="FJ99" s="10"/>
      <c r="FK99" s="11"/>
      <c r="FL99" s="10"/>
      <c r="FM99" s="11"/>
      <c r="FN99" s="10"/>
      <c r="FO99" s="11"/>
      <c r="FP99" s="10"/>
      <c r="FQ99" s="11"/>
      <c r="FR99" s="10"/>
      <c r="FS99" s="11"/>
      <c r="FT99" s="10"/>
      <c r="FU99" s="11"/>
      <c r="FV99" s="10"/>
      <c r="FW99" s="11"/>
      <c r="FX99" s="10"/>
      <c r="FY99" s="7"/>
      <c r="FZ99" s="7">
        <f t="shared" si="109"/>
        <v>0</v>
      </c>
      <c r="GA99" s="11"/>
      <c r="GB99" s="10"/>
      <c r="GC99" s="11"/>
      <c r="GD99" s="10"/>
      <c r="GE99" s="7"/>
      <c r="GF99" s="11"/>
      <c r="GG99" s="10"/>
      <c r="GH99" s="11"/>
      <c r="GI99" s="10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7"/>
      <c r="GW99" s="7">
        <f t="shared" si="110"/>
        <v>0</v>
      </c>
    </row>
    <row r="100" spans="1:205" ht="12.75">
      <c r="A100" s="6">
        <v>2</v>
      </c>
      <c r="B100" s="6">
        <v>1</v>
      </c>
      <c r="C100" s="6"/>
      <c r="D100" s="6" t="s">
        <v>210</v>
      </c>
      <c r="E100" s="3" t="s">
        <v>211</v>
      </c>
      <c r="F100" s="6">
        <f t="shared" si="88"/>
        <v>0</v>
      </c>
      <c r="G100" s="6">
        <f t="shared" si="89"/>
        <v>2</v>
      </c>
      <c r="H100" s="6">
        <f t="shared" si="90"/>
        <v>60</v>
      </c>
      <c r="I100" s="6">
        <f t="shared" si="91"/>
        <v>30</v>
      </c>
      <c r="J100" s="6">
        <f t="shared" si="92"/>
        <v>0</v>
      </c>
      <c r="K100" s="6">
        <f t="shared" si="93"/>
        <v>30</v>
      </c>
      <c r="L100" s="6">
        <f t="shared" si="94"/>
        <v>0</v>
      </c>
      <c r="M100" s="6">
        <f t="shared" si="95"/>
        <v>0</v>
      </c>
      <c r="N100" s="6">
        <f t="shared" si="96"/>
        <v>0</v>
      </c>
      <c r="O100" s="6">
        <f t="shared" si="97"/>
        <v>0</v>
      </c>
      <c r="P100" s="6">
        <f t="shared" si="98"/>
        <v>0</v>
      </c>
      <c r="Q100" s="6">
        <f t="shared" si="99"/>
        <v>0</v>
      </c>
      <c r="R100" s="6">
        <f t="shared" si="100"/>
        <v>0</v>
      </c>
      <c r="S100" s="7">
        <f t="shared" si="101"/>
        <v>4</v>
      </c>
      <c r="T100" s="7">
        <f t="shared" si="102"/>
        <v>2</v>
      </c>
      <c r="U100" s="7">
        <v>2.6</v>
      </c>
      <c r="V100" s="11"/>
      <c r="W100" s="10"/>
      <c r="X100" s="11"/>
      <c r="Y100" s="10"/>
      <c r="Z100" s="7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7"/>
      <c r="AR100" s="7">
        <f t="shared" si="103"/>
        <v>0</v>
      </c>
      <c r="AS100" s="11"/>
      <c r="AT100" s="10"/>
      <c r="AU100" s="11"/>
      <c r="AV100" s="10"/>
      <c r="AW100" s="7"/>
      <c r="AX100" s="11"/>
      <c r="AY100" s="10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7"/>
      <c r="BO100" s="7">
        <f t="shared" si="104"/>
        <v>0</v>
      </c>
      <c r="BP100" s="11">
        <v>30</v>
      </c>
      <c r="BQ100" s="10" t="s">
        <v>62</v>
      </c>
      <c r="BR100" s="11"/>
      <c r="BS100" s="10"/>
      <c r="BT100" s="7">
        <v>2</v>
      </c>
      <c r="BU100" s="11">
        <v>30</v>
      </c>
      <c r="BV100" s="10" t="s">
        <v>62</v>
      </c>
      <c r="BW100" s="11"/>
      <c r="BX100" s="10"/>
      <c r="BY100" s="11"/>
      <c r="BZ100" s="10"/>
      <c r="CA100" s="11"/>
      <c r="CB100" s="10"/>
      <c r="CC100" s="11"/>
      <c r="CD100" s="10"/>
      <c r="CE100" s="11"/>
      <c r="CF100" s="10"/>
      <c r="CG100" s="11"/>
      <c r="CH100" s="10"/>
      <c r="CI100" s="11"/>
      <c r="CJ100" s="10"/>
      <c r="CK100" s="7">
        <v>2</v>
      </c>
      <c r="CL100" s="7">
        <f t="shared" si="105"/>
        <v>4</v>
      </c>
      <c r="CM100" s="11"/>
      <c r="CN100" s="10"/>
      <c r="CO100" s="11"/>
      <c r="CP100" s="10"/>
      <c r="CQ100" s="7"/>
      <c r="CR100" s="11"/>
      <c r="CS100" s="10"/>
      <c r="CT100" s="11"/>
      <c r="CU100" s="10"/>
      <c r="CV100" s="11"/>
      <c r="CW100" s="10"/>
      <c r="CX100" s="11"/>
      <c r="CY100" s="10"/>
      <c r="CZ100" s="11"/>
      <c r="DA100" s="10"/>
      <c r="DB100" s="11"/>
      <c r="DC100" s="10"/>
      <c r="DD100" s="11"/>
      <c r="DE100" s="10"/>
      <c r="DF100" s="11"/>
      <c r="DG100" s="10"/>
      <c r="DH100" s="7"/>
      <c r="DI100" s="7">
        <f t="shared" si="106"/>
        <v>0</v>
      </c>
      <c r="DJ100" s="11"/>
      <c r="DK100" s="10"/>
      <c r="DL100" s="11"/>
      <c r="DM100" s="10"/>
      <c r="DN100" s="7"/>
      <c r="DO100" s="11"/>
      <c r="DP100" s="10"/>
      <c r="DQ100" s="11"/>
      <c r="DR100" s="10"/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11"/>
      <c r="ED100" s="10"/>
      <c r="EE100" s="7"/>
      <c r="EF100" s="7">
        <f t="shared" si="107"/>
        <v>0</v>
      </c>
      <c r="EG100" s="11"/>
      <c r="EH100" s="10"/>
      <c r="EI100" s="11"/>
      <c r="EJ100" s="10"/>
      <c r="EK100" s="7"/>
      <c r="EL100" s="11"/>
      <c r="EM100" s="10"/>
      <c r="EN100" s="11"/>
      <c r="EO100" s="10"/>
      <c r="EP100" s="11"/>
      <c r="EQ100" s="10"/>
      <c r="ER100" s="11"/>
      <c r="ES100" s="10"/>
      <c r="ET100" s="11"/>
      <c r="EU100" s="10"/>
      <c r="EV100" s="11"/>
      <c r="EW100" s="10"/>
      <c r="EX100" s="11"/>
      <c r="EY100" s="10"/>
      <c r="EZ100" s="11"/>
      <c r="FA100" s="10"/>
      <c r="FB100" s="7"/>
      <c r="FC100" s="7">
        <f t="shared" si="108"/>
        <v>0</v>
      </c>
      <c r="FD100" s="11"/>
      <c r="FE100" s="10"/>
      <c r="FF100" s="11"/>
      <c r="FG100" s="10"/>
      <c r="FH100" s="7"/>
      <c r="FI100" s="11"/>
      <c r="FJ100" s="10"/>
      <c r="FK100" s="11"/>
      <c r="FL100" s="10"/>
      <c r="FM100" s="11"/>
      <c r="FN100" s="10"/>
      <c r="FO100" s="11"/>
      <c r="FP100" s="10"/>
      <c r="FQ100" s="11"/>
      <c r="FR100" s="10"/>
      <c r="FS100" s="11"/>
      <c r="FT100" s="10"/>
      <c r="FU100" s="11"/>
      <c r="FV100" s="10"/>
      <c r="FW100" s="11"/>
      <c r="FX100" s="10"/>
      <c r="FY100" s="7"/>
      <c r="FZ100" s="7">
        <f t="shared" si="109"/>
        <v>0</v>
      </c>
      <c r="GA100" s="11"/>
      <c r="GB100" s="10"/>
      <c r="GC100" s="11"/>
      <c r="GD100" s="10"/>
      <c r="GE100" s="7"/>
      <c r="GF100" s="11"/>
      <c r="GG100" s="10"/>
      <c r="GH100" s="11"/>
      <c r="GI100" s="10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7"/>
      <c r="GW100" s="7">
        <f t="shared" si="110"/>
        <v>0</v>
      </c>
    </row>
    <row r="101" spans="1:205" ht="12.75">
      <c r="A101" s="6">
        <v>3</v>
      </c>
      <c r="B101" s="6">
        <v>1</v>
      </c>
      <c r="C101" s="6"/>
      <c r="D101" s="6" t="s">
        <v>212</v>
      </c>
      <c r="E101" s="3" t="s">
        <v>213</v>
      </c>
      <c r="F101" s="6">
        <f t="shared" si="88"/>
        <v>0</v>
      </c>
      <c r="G101" s="6">
        <f t="shared" si="89"/>
        <v>2</v>
      </c>
      <c r="H101" s="6">
        <f t="shared" si="90"/>
        <v>60</v>
      </c>
      <c r="I101" s="6">
        <f t="shared" si="91"/>
        <v>30</v>
      </c>
      <c r="J101" s="6">
        <f t="shared" si="92"/>
        <v>30</v>
      </c>
      <c r="K101" s="6">
        <f t="shared" si="93"/>
        <v>0</v>
      </c>
      <c r="L101" s="6">
        <f t="shared" si="94"/>
        <v>0</v>
      </c>
      <c r="M101" s="6">
        <f t="shared" si="95"/>
        <v>0</v>
      </c>
      <c r="N101" s="6">
        <f t="shared" si="96"/>
        <v>0</v>
      </c>
      <c r="O101" s="6">
        <f t="shared" si="97"/>
        <v>0</v>
      </c>
      <c r="P101" s="6">
        <f t="shared" si="98"/>
        <v>0</v>
      </c>
      <c r="Q101" s="6">
        <f t="shared" si="99"/>
        <v>0</v>
      </c>
      <c r="R101" s="6">
        <f t="shared" si="100"/>
        <v>0</v>
      </c>
      <c r="S101" s="7">
        <f t="shared" si="101"/>
        <v>4</v>
      </c>
      <c r="T101" s="7">
        <f t="shared" si="102"/>
        <v>0</v>
      </c>
      <c r="U101" s="7">
        <v>2.6</v>
      </c>
      <c r="V101" s="11"/>
      <c r="W101" s="10"/>
      <c r="X101" s="11"/>
      <c r="Y101" s="10"/>
      <c r="Z101" s="7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si="103"/>
        <v>0</v>
      </c>
      <c r="AS101" s="11"/>
      <c r="AT101" s="10"/>
      <c r="AU101" s="11"/>
      <c r="AV101" s="10"/>
      <c r="AW101" s="7"/>
      <c r="AX101" s="11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si="104"/>
        <v>0</v>
      </c>
      <c r="BP101" s="11"/>
      <c r="BQ101" s="10"/>
      <c r="BR101" s="11"/>
      <c r="BS101" s="10"/>
      <c r="BT101" s="7"/>
      <c r="BU101" s="11"/>
      <c r="BV101" s="10"/>
      <c r="BW101" s="11"/>
      <c r="BX101" s="10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si="105"/>
        <v>0</v>
      </c>
      <c r="CM101" s="11">
        <v>30</v>
      </c>
      <c r="CN101" s="10" t="s">
        <v>62</v>
      </c>
      <c r="CO101" s="11">
        <v>30</v>
      </c>
      <c r="CP101" s="10" t="s">
        <v>62</v>
      </c>
      <c r="CQ101" s="7">
        <v>4</v>
      </c>
      <c r="CR101" s="11"/>
      <c r="CS101" s="10"/>
      <c r="CT101" s="11"/>
      <c r="CU101" s="10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t="shared" si="106"/>
        <v>4</v>
      </c>
      <c r="DJ101" s="11"/>
      <c r="DK101" s="10"/>
      <c r="DL101" s="11"/>
      <c r="DM101" s="10"/>
      <c r="DN101" s="7"/>
      <c r="DO101" s="11"/>
      <c r="DP101" s="10"/>
      <c r="DQ101" s="11"/>
      <c r="DR101" s="10"/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/>
      <c r="EF101" s="7">
        <f t="shared" si="107"/>
        <v>0</v>
      </c>
      <c r="EG101" s="11"/>
      <c r="EH101" s="10"/>
      <c r="EI101" s="11"/>
      <c r="EJ101" s="10"/>
      <c r="EK101" s="7"/>
      <c r="EL101" s="11"/>
      <c r="EM101" s="10"/>
      <c r="EN101" s="11"/>
      <c r="EO101" s="10"/>
      <c r="EP101" s="11"/>
      <c r="EQ101" s="10"/>
      <c r="ER101" s="11"/>
      <c r="ES101" s="10"/>
      <c r="ET101" s="11"/>
      <c r="EU101" s="10"/>
      <c r="EV101" s="11"/>
      <c r="EW101" s="10"/>
      <c r="EX101" s="11"/>
      <c r="EY101" s="10"/>
      <c r="EZ101" s="11"/>
      <c r="FA101" s="10"/>
      <c r="FB101" s="7"/>
      <c r="FC101" s="7">
        <f t="shared" si="108"/>
        <v>0</v>
      </c>
      <c r="FD101" s="11"/>
      <c r="FE101" s="10"/>
      <c r="FF101" s="11"/>
      <c r="FG101" s="10"/>
      <c r="FH101" s="7"/>
      <c r="FI101" s="11"/>
      <c r="FJ101" s="10"/>
      <c r="FK101" s="11"/>
      <c r="FL101" s="10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si="109"/>
        <v>0</v>
      </c>
      <c r="GA101" s="11"/>
      <c r="GB101" s="10"/>
      <c r="GC101" s="11"/>
      <c r="GD101" s="10"/>
      <c r="GE101" s="7"/>
      <c r="GF101" s="11"/>
      <c r="GG101" s="10"/>
      <c r="GH101" s="11"/>
      <c r="GI101" s="10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7"/>
      <c r="GW101" s="7">
        <f t="shared" si="110"/>
        <v>0</v>
      </c>
    </row>
    <row r="102" spans="1:205" ht="12.75">
      <c r="A102" s="6">
        <v>4</v>
      </c>
      <c r="B102" s="6">
        <v>1</v>
      </c>
      <c r="C102" s="6"/>
      <c r="D102" s="6" t="s">
        <v>214</v>
      </c>
      <c r="E102" s="3" t="s">
        <v>215</v>
      </c>
      <c r="F102" s="6">
        <f t="shared" si="88"/>
        <v>0</v>
      </c>
      <c r="G102" s="6">
        <f t="shared" si="89"/>
        <v>2</v>
      </c>
      <c r="H102" s="6">
        <f t="shared" si="90"/>
        <v>60</v>
      </c>
      <c r="I102" s="6">
        <f t="shared" si="91"/>
        <v>30</v>
      </c>
      <c r="J102" s="6">
        <f t="shared" si="92"/>
        <v>0</v>
      </c>
      <c r="K102" s="6">
        <f t="shared" si="93"/>
        <v>0</v>
      </c>
      <c r="L102" s="6">
        <f t="shared" si="94"/>
        <v>0</v>
      </c>
      <c r="M102" s="6">
        <f t="shared" si="95"/>
        <v>30</v>
      </c>
      <c r="N102" s="6">
        <f t="shared" si="96"/>
        <v>0</v>
      </c>
      <c r="O102" s="6">
        <f t="shared" si="97"/>
        <v>0</v>
      </c>
      <c r="P102" s="6">
        <f t="shared" si="98"/>
        <v>0</v>
      </c>
      <c r="Q102" s="6">
        <f t="shared" si="99"/>
        <v>0</v>
      </c>
      <c r="R102" s="6">
        <f t="shared" si="100"/>
        <v>0</v>
      </c>
      <c r="S102" s="7">
        <f t="shared" si="101"/>
        <v>4</v>
      </c>
      <c r="T102" s="7">
        <f t="shared" si="102"/>
        <v>2</v>
      </c>
      <c r="U102" s="7">
        <v>2.6</v>
      </c>
      <c r="V102" s="11"/>
      <c r="W102" s="10"/>
      <c r="X102" s="11"/>
      <c r="Y102" s="10"/>
      <c r="Z102" s="7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7"/>
      <c r="AR102" s="7">
        <f t="shared" si="103"/>
        <v>0</v>
      </c>
      <c r="AS102" s="11"/>
      <c r="AT102" s="10"/>
      <c r="AU102" s="11"/>
      <c r="AV102" s="10"/>
      <c r="AW102" s="7"/>
      <c r="AX102" s="11"/>
      <c r="AY102" s="10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7"/>
      <c r="BO102" s="7">
        <f t="shared" si="104"/>
        <v>0</v>
      </c>
      <c r="BP102" s="11"/>
      <c r="BQ102" s="10"/>
      <c r="BR102" s="11"/>
      <c r="BS102" s="10"/>
      <c r="BT102" s="7"/>
      <c r="BU102" s="11"/>
      <c r="BV102" s="10"/>
      <c r="BW102" s="11"/>
      <c r="BX102" s="10"/>
      <c r="BY102" s="11"/>
      <c r="BZ102" s="10"/>
      <c r="CA102" s="11"/>
      <c r="CB102" s="10"/>
      <c r="CC102" s="11"/>
      <c r="CD102" s="10"/>
      <c r="CE102" s="11"/>
      <c r="CF102" s="10"/>
      <c r="CG102" s="11"/>
      <c r="CH102" s="10"/>
      <c r="CI102" s="11"/>
      <c r="CJ102" s="10"/>
      <c r="CK102" s="7"/>
      <c r="CL102" s="7">
        <f t="shared" si="105"/>
        <v>0</v>
      </c>
      <c r="CM102" s="11">
        <v>30</v>
      </c>
      <c r="CN102" s="10" t="s">
        <v>62</v>
      </c>
      <c r="CO102" s="11"/>
      <c r="CP102" s="10"/>
      <c r="CQ102" s="7">
        <v>2</v>
      </c>
      <c r="CR102" s="11"/>
      <c r="CS102" s="10"/>
      <c r="CT102" s="11"/>
      <c r="CU102" s="10"/>
      <c r="CV102" s="11">
        <v>30</v>
      </c>
      <c r="CW102" s="10" t="s">
        <v>62</v>
      </c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7">
        <v>2</v>
      </c>
      <c r="DI102" s="7">
        <f t="shared" si="106"/>
        <v>4</v>
      </c>
      <c r="DJ102" s="11"/>
      <c r="DK102" s="10"/>
      <c r="DL102" s="11"/>
      <c r="DM102" s="10"/>
      <c r="DN102" s="7"/>
      <c r="DO102" s="11"/>
      <c r="DP102" s="10"/>
      <c r="DQ102" s="11"/>
      <c r="DR102" s="10"/>
      <c r="DS102" s="11"/>
      <c r="DT102" s="10"/>
      <c r="DU102" s="11"/>
      <c r="DV102" s="10"/>
      <c r="DW102" s="11"/>
      <c r="DX102" s="10"/>
      <c r="DY102" s="11"/>
      <c r="DZ102" s="10"/>
      <c r="EA102" s="11"/>
      <c r="EB102" s="10"/>
      <c r="EC102" s="11"/>
      <c r="ED102" s="10"/>
      <c r="EE102" s="7"/>
      <c r="EF102" s="7">
        <f t="shared" si="107"/>
        <v>0</v>
      </c>
      <c r="EG102" s="11"/>
      <c r="EH102" s="10"/>
      <c r="EI102" s="11"/>
      <c r="EJ102" s="10"/>
      <c r="EK102" s="7"/>
      <c r="EL102" s="11"/>
      <c r="EM102" s="10"/>
      <c r="EN102" s="11"/>
      <c r="EO102" s="10"/>
      <c r="EP102" s="11"/>
      <c r="EQ102" s="10"/>
      <c r="ER102" s="11"/>
      <c r="ES102" s="10"/>
      <c r="ET102" s="11"/>
      <c r="EU102" s="10"/>
      <c r="EV102" s="11"/>
      <c r="EW102" s="10"/>
      <c r="EX102" s="11"/>
      <c r="EY102" s="10"/>
      <c r="EZ102" s="11"/>
      <c r="FA102" s="10"/>
      <c r="FB102" s="7"/>
      <c r="FC102" s="7">
        <f t="shared" si="108"/>
        <v>0</v>
      </c>
      <c r="FD102" s="11"/>
      <c r="FE102" s="10"/>
      <c r="FF102" s="11"/>
      <c r="FG102" s="10"/>
      <c r="FH102" s="7"/>
      <c r="FI102" s="11"/>
      <c r="FJ102" s="10"/>
      <c r="FK102" s="11"/>
      <c r="FL102" s="10"/>
      <c r="FM102" s="11"/>
      <c r="FN102" s="10"/>
      <c r="FO102" s="11"/>
      <c r="FP102" s="10"/>
      <c r="FQ102" s="11"/>
      <c r="FR102" s="10"/>
      <c r="FS102" s="11"/>
      <c r="FT102" s="10"/>
      <c r="FU102" s="11"/>
      <c r="FV102" s="10"/>
      <c r="FW102" s="11"/>
      <c r="FX102" s="10"/>
      <c r="FY102" s="7"/>
      <c r="FZ102" s="7">
        <f t="shared" si="109"/>
        <v>0</v>
      </c>
      <c r="GA102" s="11"/>
      <c r="GB102" s="10"/>
      <c r="GC102" s="11"/>
      <c r="GD102" s="10"/>
      <c r="GE102" s="7"/>
      <c r="GF102" s="11"/>
      <c r="GG102" s="10"/>
      <c r="GH102" s="11"/>
      <c r="GI102" s="10"/>
      <c r="GJ102" s="11"/>
      <c r="GK102" s="10"/>
      <c r="GL102" s="11"/>
      <c r="GM102" s="10"/>
      <c r="GN102" s="11"/>
      <c r="GO102" s="10"/>
      <c r="GP102" s="11"/>
      <c r="GQ102" s="10"/>
      <c r="GR102" s="11"/>
      <c r="GS102" s="10"/>
      <c r="GT102" s="11"/>
      <c r="GU102" s="10"/>
      <c r="GV102" s="7"/>
      <c r="GW102" s="7">
        <f t="shared" si="110"/>
        <v>0</v>
      </c>
    </row>
    <row r="103" spans="1:205" ht="12.75">
      <c r="A103" s="24">
        <v>12</v>
      </c>
      <c r="B103" s="24">
        <v>1</v>
      </c>
      <c r="C103" s="24"/>
      <c r="D103" s="6" t="s">
        <v>216</v>
      </c>
      <c r="E103" s="3" t="s">
        <v>217</v>
      </c>
      <c r="F103" s="6">
        <f t="shared" si="88"/>
        <v>0</v>
      </c>
      <c r="G103" s="6">
        <f t="shared" si="89"/>
        <v>2</v>
      </c>
      <c r="H103" s="6">
        <f t="shared" si="90"/>
        <v>45</v>
      </c>
      <c r="I103" s="6">
        <f t="shared" si="91"/>
        <v>15</v>
      </c>
      <c r="J103" s="6">
        <f t="shared" si="92"/>
        <v>30</v>
      </c>
      <c r="K103" s="6">
        <f t="shared" si="93"/>
        <v>0</v>
      </c>
      <c r="L103" s="6">
        <f t="shared" si="94"/>
        <v>0</v>
      </c>
      <c r="M103" s="6">
        <f t="shared" si="95"/>
        <v>0</v>
      </c>
      <c r="N103" s="6">
        <f t="shared" si="96"/>
        <v>0</v>
      </c>
      <c r="O103" s="6">
        <f t="shared" si="97"/>
        <v>0</v>
      </c>
      <c r="P103" s="6">
        <f t="shared" si="98"/>
        <v>0</v>
      </c>
      <c r="Q103" s="6">
        <f t="shared" si="99"/>
        <v>0</v>
      </c>
      <c r="R103" s="6">
        <f t="shared" si="100"/>
        <v>0</v>
      </c>
      <c r="S103" s="7">
        <f t="shared" si="101"/>
        <v>3</v>
      </c>
      <c r="T103" s="7">
        <f t="shared" si="102"/>
        <v>0</v>
      </c>
      <c r="U103" s="7">
        <v>2</v>
      </c>
      <c r="V103" s="11"/>
      <c r="W103" s="10"/>
      <c r="X103" s="11"/>
      <c r="Y103" s="10"/>
      <c r="Z103" s="7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 t="shared" si="103"/>
        <v>0</v>
      </c>
      <c r="AS103" s="11"/>
      <c r="AT103" s="10"/>
      <c r="AU103" s="11"/>
      <c r="AV103" s="10"/>
      <c r="AW103" s="7"/>
      <c r="AX103" s="11"/>
      <c r="AY103" s="10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 t="shared" si="104"/>
        <v>0</v>
      </c>
      <c r="BP103" s="11"/>
      <c r="BQ103" s="10"/>
      <c r="BR103" s="11"/>
      <c r="BS103" s="10"/>
      <c r="BT103" s="7"/>
      <c r="BU103" s="11"/>
      <c r="BV103" s="10"/>
      <c r="BW103" s="11"/>
      <c r="BX103" s="10"/>
      <c r="BY103" s="11"/>
      <c r="BZ103" s="10"/>
      <c r="CA103" s="11"/>
      <c r="CB103" s="10"/>
      <c r="CC103" s="11"/>
      <c r="CD103" s="10"/>
      <c r="CE103" s="11"/>
      <c r="CF103" s="10"/>
      <c r="CG103" s="11"/>
      <c r="CH103" s="10"/>
      <c r="CI103" s="11"/>
      <c r="CJ103" s="10"/>
      <c r="CK103" s="7"/>
      <c r="CL103" s="7">
        <f t="shared" si="105"/>
        <v>0</v>
      </c>
      <c r="CM103" s="11"/>
      <c r="CN103" s="10"/>
      <c r="CO103" s="11"/>
      <c r="CP103" s="10"/>
      <c r="CQ103" s="7"/>
      <c r="CR103" s="11"/>
      <c r="CS103" s="10"/>
      <c r="CT103" s="11"/>
      <c r="CU103" s="10"/>
      <c r="CV103" s="11"/>
      <c r="CW103" s="10"/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7"/>
      <c r="DI103" s="7">
        <f t="shared" si="106"/>
        <v>0</v>
      </c>
      <c r="DJ103" s="11"/>
      <c r="DK103" s="10"/>
      <c r="DL103" s="11"/>
      <c r="DM103" s="10"/>
      <c r="DN103" s="7"/>
      <c r="DO103" s="11"/>
      <c r="DP103" s="10"/>
      <c r="DQ103" s="11"/>
      <c r="DR103" s="10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11"/>
      <c r="ED103" s="10"/>
      <c r="EE103" s="7"/>
      <c r="EF103" s="7">
        <f t="shared" si="107"/>
        <v>0</v>
      </c>
      <c r="EG103" s="11">
        <v>15</v>
      </c>
      <c r="EH103" s="10" t="s">
        <v>62</v>
      </c>
      <c r="EI103" s="11">
        <v>30</v>
      </c>
      <c r="EJ103" s="10" t="s">
        <v>62</v>
      </c>
      <c r="EK103" s="7">
        <v>3</v>
      </c>
      <c r="EL103" s="11"/>
      <c r="EM103" s="10"/>
      <c r="EN103" s="11"/>
      <c r="EO103" s="10"/>
      <c r="EP103" s="11"/>
      <c r="EQ103" s="10"/>
      <c r="ER103" s="11"/>
      <c r="ES103" s="10"/>
      <c r="ET103" s="11"/>
      <c r="EU103" s="10"/>
      <c r="EV103" s="11"/>
      <c r="EW103" s="10"/>
      <c r="EX103" s="11"/>
      <c r="EY103" s="10"/>
      <c r="EZ103" s="11"/>
      <c r="FA103" s="10"/>
      <c r="FB103" s="7"/>
      <c r="FC103" s="7">
        <f t="shared" si="108"/>
        <v>3</v>
      </c>
      <c r="FD103" s="11"/>
      <c r="FE103" s="10"/>
      <c r="FF103" s="11"/>
      <c r="FG103" s="10"/>
      <c r="FH103" s="7"/>
      <c r="FI103" s="11"/>
      <c r="FJ103" s="10"/>
      <c r="FK103" s="11"/>
      <c r="FL103" s="10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 t="shared" si="109"/>
        <v>0</v>
      </c>
      <c r="GA103" s="11"/>
      <c r="GB103" s="10"/>
      <c r="GC103" s="11"/>
      <c r="GD103" s="10"/>
      <c r="GE103" s="7"/>
      <c r="GF103" s="11"/>
      <c r="GG103" s="10"/>
      <c r="GH103" s="11"/>
      <c r="GI103" s="10"/>
      <c r="GJ103" s="11"/>
      <c r="GK103" s="10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7"/>
      <c r="GW103" s="7">
        <f t="shared" si="110"/>
        <v>0</v>
      </c>
    </row>
    <row r="104" spans="1:205" ht="12.75">
      <c r="A104" s="24">
        <v>12</v>
      </c>
      <c r="B104" s="24">
        <v>1</v>
      </c>
      <c r="C104" s="24"/>
      <c r="D104" s="6" t="s">
        <v>218</v>
      </c>
      <c r="E104" s="3" t="s">
        <v>219</v>
      </c>
      <c r="F104" s="6">
        <f t="shared" si="88"/>
        <v>0</v>
      </c>
      <c r="G104" s="6">
        <f t="shared" si="89"/>
        <v>2</v>
      </c>
      <c r="H104" s="6">
        <f t="shared" si="90"/>
        <v>45</v>
      </c>
      <c r="I104" s="6">
        <f t="shared" si="91"/>
        <v>15</v>
      </c>
      <c r="J104" s="6">
        <f t="shared" si="92"/>
        <v>30</v>
      </c>
      <c r="K104" s="6">
        <f t="shared" si="93"/>
        <v>0</v>
      </c>
      <c r="L104" s="6">
        <f t="shared" si="94"/>
        <v>0</v>
      </c>
      <c r="M104" s="6">
        <f t="shared" si="95"/>
        <v>0</v>
      </c>
      <c r="N104" s="6">
        <f t="shared" si="96"/>
        <v>0</v>
      </c>
      <c r="O104" s="6">
        <f t="shared" si="97"/>
        <v>0</v>
      </c>
      <c r="P104" s="6">
        <f t="shared" si="98"/>
        <v>0</v>
      </c>
      <c r="Q104" s="6">
        <f t="shared" si="99"/>
        <v>0</v>
      </c>
      <c r="R104" s="6">
        <f t="shared" si="100"/>
        <v>0</v>
      </c>
      <c r="S104" s="7">
        <f t="shared" si="101"/>
        <v>3</v>
      </c>
      <c r="T104" s="7">
        <f t="shared" si="102"/>
        <v>0</v>
      </c>
      <c r="U104" s="7">
        <v>2</v>
      </c>
      <c r="V104" s="11"/>
      <c r="W104" s="10"/>
      <c r="X104" s="11"/>
      <c r="Y104" s="10"/>
      <c r="Z104" s="7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7"/>
      <c r="AR104" s="7">
        <f t="shared" si="103"/>
        <v>0</v>
      </c>
      <c r="AS104" s="11"/>
      <c r="AT104" s="10"/>
      <c r="AU104" s="11"/>
      <c r="AV104" s="10"/>
      <c r="AW104" s="7"/>
      <c r="AX104" s="11"/>
      <c r="AY104" s="10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7"/>
      <c r="BO104" s="7">
        <f t="shared" si="104"/>
        <v>0</v>
      </c>
      <c r="BP104" s="11"/>
      <c r="BQ104" s="10"/>
      <c r="BR104" s="11"/>
      <c r="BS104" s="10"/>
      <c r="BT104" s="7"/>
      <c r="BU104" s="11"/>
      <c r="BV104" s="10"/>
      <c r="BW104" s="11"/>
      <c r="BX104" s="10"/>
      <c r="BY104" s="11"/>
      <c r="BZ104" s="10"/>
      <c r="CA104" s="11"/>
      <c r="CB104" s="10"/>
      <c r="CC104" s="11"/>
      <c r="CD104" s="10"/>
      <c r="CE104" s="11"/>
      <c r="CF104" s="10"/>
      <c r="CG104" s="11"/>
      <c r="CH104" s="10"/>
      <c r="CI104" s="11"/>
      <c r="CJ104" s="10"/>
      <c r="CK104" s="7"/>
      <c r="CL104" s="7">
        <f t="shared" si="105"/>
        <v>0</v>
      </c>
      <c r="CM104" s="11"/>
      <c r="CN104" s="10"/>
      <c r="CO104" s="11"/>
      <c r="CP104" s="10"/>
      <c r="CQ104" s="7"/>
      <c r="CR104" s="11"/>
      <c r="CS104" s="10"/>
      <c r="CT104" s="11"/>
      <c r="CU104" s="10"/>
      <c r="CV104" s="11"/>
      <c r="CW104" s="10"/>
      <c r="CX104" s="11"/>
      <c r="CY104" s="10"/>
      <c r="CZ104" s="11"/>
      <c r="DA104" s="10"/>
      <c r="DB104" s="11"/>
      <c r="DC104" s="10"/>
      <c r="DD104" s="11"/>
      <c r="DE104" s="10"/>
      <c r="DF104" s="11"/>
      <c r="DG104" s="10"/>
      <c r="DH104" s="7"/>
      <c r="DI104" s="7">
        <f t="shared" si="106"/>
        <v>0</v>
      </c>
      <c r="DJ104" s="11"/>
      <c r="DK104" s="10"/>
      <c r="DL104" s="11"/>
      <c r="DM104" s="10"/>
      <c r="DN104" s="7"/>
      <c r="DO104" s="11"/>
      <c r="DP104" s="10"/>
      <c r="DQ104" s="11"/>
      <c r="DR104" s="10"/>
      <c r="DS104" s="11"/>
      <c r="DT104" s="10"/>
      <c r="DU104" s="11"/>
      <c r="DV104" s="10"/>
      <c r="DW104" s="11"/>
      <c r="DX104" s="10"/>
      <c r="DY104" s="11"/>
      <c r="DZ104" s="10"/>
      <c r="EA104" s="11"/>
      <c r="EB104" s="10"/>
      <c r="EC104" s="11"/>
      <c r="ED104" s="10"/>
      <c r="EE104" s="7"/>
      <c r="EF104" s="7">
        <f t="shared" si="107"/>
        <v>0</v>
      </c>
      <c r="EG104" s="11">
        <v>15</v>
      </c>
      <c r="EH104" s="10" t="s">
        <v>62</v>
      </c>
      <c r="EI104" s="11">
        <v>30</v>
      </c>
      <c r="EJ104" s="10" t="s">
        <v>62</v>
      </c>
      <c r="EK104" s="7">
        <v>3</v>
      </c>
      <c r="EL104" s="11"/>
      <c r="EM104" s="10"/>
      <c r="EN104" s="11"/>
      <c r="EO104" s="10"/>
      <c r="EP104" s="11"/>
      <c r="EQ104" s="10"/>
      <c r="ER104" s="11"/>
      <c r="ES104" s="10"/>
      <c r="ET104" s="11"/>
      <c r="EU104" s="10"/>
      <c r="EV104" s="11"/>
      <c r="EW104" s="10"/>
      <c r="EX104" s="11"/>
      <c r="EY104" s="10"/>
      <c r="EZ104" s="11"/>
      <c r="FA104" s="10"/>
      <c r="FB104" s="7"/>
      <c r="FC104" s="7">
        <f t="shared" si="108"/>
        <v>3</v>
      </c>
      <c r="FD104" s="11"/>
      <c r="FE104" s="10"/>
      <c r="FF104" s="11"/>
      <c r="FG104" s="10"/>
      <c r="FH104" s="7"/>
      <c r="FI104" s="11"/>
      <c r="FJ104" s="10"/>
      <c r="FK104" s="11"/>
      <c r="FL104" s="10"/>
      <c r="FM104" s="11"/>
      <c r="FN104" s="10"/>
      <c r="FO104" s="11"/>
      <c r="FP104" s="10"/>
      <c r="FQ104" s="11"/>
      <c r="FR104" s="10"/>
      <c r="FS104" s="11"/>
      <c r="FT104" s="10"/>
      <c r="FU104" s="11"/>
      <c r="FV104" s="10"/>
      <c r="FW104" s="11"/>
      <c r="FX104" s="10"/>
      <c r="FY104" s="7"/>
      <c r="FZ104" s="7">
        <f t="shared" si="109"/>
        <v>0</v>
      </c>
      <c r="GA104" s="11"/>
      <c r="GB104" s="10"/>
      <c r="GC104" s="11"/>
      <c r="GD104" s="10"/>
      <c r="GE104" s="7"/>
      <c r="GF104" s="11"/>
      <c r="GG104" s="10"/>
      <c r="GH104" s="11"/>
      <c r="GI104" s="10"/>
      <c r="GJ104" s="11"/>
      <c r="GK104" s="10"/>
      <c r="GL104" s="11"/>
      <c r="GM104" s="10"/>
      <c r="GN104" s="11"/>
      <c r="GO104" s="10"/>
      <c r="GP104" s="11"/>
      <c r="GQ104" s="10"/>
      <c r="GR104" s="11"/>
      <c r="GS104" s="10"/>
      <c r="GT104" s="11"/>
      <c r="GU104" s="10"/>
      <c r="GV104" s="7"/>
      <c r="GW104" s="7">
        <f t="shared" si="110"/>
        <v>0</v>
      </c>
    </row>
    <row r="105" spans="1:205" ht="12.75">
      <c r="A105" s="24">
        <v>18</v>
      </c>
      <c r="B105" s="24">
        <v>1</v>
      </c>
      <c r="C105" s="24"/>
      <c r="D105" s="6" t="s">
        <v>220</v>
      </c>
      <c r="E105" s="3" t="s">
        <v>221</v>
      </c>
      <c r="F105" s="6">
        <f t="shared" si="88"/>
        <v>0</v>
      </c>
      <c r="G105" s="6">
        <f t="shared" si="89"/>
        <v>2</v>
      </c>
      <c r="H105" s="6">
        <f t="shared" si="90"/>
        <v>45</v>
      </c>
      <c r="I105" s="6">
        <f t="shared" si="91"/>
        <v>15</v>
      </c>
      <c r="J105" s="6">
        <f t="shared" si="92"/>
        <v>30</v>
      </c>
      <c r="K105" s="6">
        <f t="shared" si="93"/>
        <v>0</v>
      </c>
      <c r="L105" s="6">
        <f t="shared" si="94"/>
        <v>0</v>
      </c>
      <c r="M105" s="6">
        <f t="shared" si="95"/>
        <v>0</v>
      </c>
      <c r="N105" s="6">
        <f t="shared" si="96"/>
        <v>0</v>
      </c>
      <c r="O105" s="6">
        <f t="shared" si="97"/>
        <v>0</v>
      </c>
      <c r="P105" s="6">
        <f t="shared" si="98"/>
        <v>0</v>
      </c>
      <c r="Q105" s="6">
        <f t="shared" si="99"/>
        <v>0</v>
      </c>
      <c r="R105" s="6">
        <f t="shared" si="100"/>
        <v>0</v>
      </c>
      <c r="S105" s="7">
        <f t="shared" si="101"/>
        <v>3</v>
      </c>
      <c r="T105" s="7">
        <f t="shared" si="102"/>
        <v>0</v>
      </c>
      <c r="U105" s="7">
        <v>2</v>
      </c>
      <c r="V105" s="11"/>
      <c r="W105" s="10"/>
      <c r="X105" s="11"/>
      <c r="Y105" s="10"/>
      <c r="Z105" s="7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7"/>
      <c r="AR105" s="7">
        <f t="shared" si="103"/>
        <v>0</v>
      </c>
      <c r="AS105" s="11"/>
      <c r="AT105" s="10"/>
      <c r="AU105" s="11"/>
      <c r="AV105" s="10"/>
      <c r="AW105" s="7"/>
      <c r="AX105" s="11"/>
      <c r="AY105" s="10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11"/>
      <c r="BK105" s="10"/>
      <c r="BL105" s="11"/>
      <c r="BM105" s="10"/>
      <c r="BN105" s="7"/>
      <c r="BO105" s="7">
        <f t="shared" si="104"/>
        <v>0</v>
      </c>
      <c r="BP105" s="11"/>
      <c r="BQ105" s="10"/>
      <c r="BR105" s="11"/>
      <c r="BS105" s="10"/>
      <c r="BT105" s="7"/>
      <c r="BU105" s="11"/>
      <c r="BV105" s="10"/>
      <c r="BW105" s="11"/>
      <c r="BX105" s="10"/>
      <c r="BY105" s="11"/>
      <c r="BZ105" s="10"/>
      <c r="CA105" s="11"/>
      <c r="CB105" s="10"/>
      <c r="CC105" s="11"/>
      <c r="CD105" s="10"/>
      <c r="CE105" s="11"/>
      <c r="CF105" s="10"/>
      <c r="CG105" s="11"/>
      <c r="CH105" s="10"/>
      <c r="CI105" s="11"/>
      <c r="CJ105" s="10"/>
      <c r="CK105" s="7"/>
      <c r="CL105" s="7">
        <f t="shared" si="105"/>
        <v>0</v>
      </c>
      <c r="CM105" s="11"/>
      <c r="CN105" s="10"/>
      <c r="CO105" s="11"/>
      <c r="CP105" s="10"/>
      <c r="CQ105" s="7"/>
      <c r="CR105" s="11"/>
      <c r="CS105" s="10"/>
      <c r="CT105" s="11"/>
      <c r="CU105" s="10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7"/>
      <c r="DI105" s="7">
        <f t="shared" si="106"/>
        <v>0</v>
      </c>
      <c r="DJ105" s="11"/>
      <c r="DK105" s="10"/>
      <c r="DL105" s="11"/>
      <c r="DM105" s="10"/>
      <c r="DN105" s="7"/>
      <c r="DO105" s="11"/>
      <c r="DP105" s="10"/>
      <c r="DQ105" s="11"/>
      <c r="DR105" s="10"/>
      <c r="DS105" s="11"/>
      <c r="DT105" s="10"/>
      <c r="DU105" s="11"/>
      <c r="DV105" s="10"/>
      <c r="DW105" s="11"/>
      <c r="DX105" s="10"/>
      <c r="DY105" s="11"/>
      <c r="DZ105" s="10"/>
      <c r="EA105" s="11"/>
      <c r="EB105" s="10"/>
      <c r="EC105" s="11"/>
      <c r="ED105" s="10"/>
      <c r="EE105" s="7"/>
      <c r="EF105" s="7">
        <f t="shared" si="107"/>
        <v>0</v>
      </c>
      <c r="EG105" s="11"/>
      <c r="EH105" s="10"/>
      <c r="EI105" s="11"/>
      <c r="EJ105" s="10"/>
      <c r="EK105" s="7"/>
      <c r="EL105" s="11"/>
      <c r="EM105" s="10"/>
      <c r="EN105" s="11"/>
      <c r="EO105" s="10"/>
      <c r="EP105" s="11"/>
      <c r="EQ105" s="10"/>
      <c r="ER105" s="11"/>
      <c r="ES105" s="10"/>
      <c r="ET105" s="11"/>
      <c r="EU105" s="10"/>
      <c r="EV105" s="11"/>
      <c r="EW105" s="10"/>
      <c r="EX105" s="11"/>
      <c r="EY105" s="10"/>
      <c r="EZ105" s="11"/>
      <c r="FA105" s="10"/>
      <c r="FB105" s="7"/>
      <c r="FC105" s="7">
        <f t="shared" si="108"/>
        <v>0</v>
      </c>
      <c r="FD105" s="11">
        <v>15</v>
      </c>
      <c r="FE105" s="10" t="s">
        <v>62</v>
      </c>
      <c r="FF105" s="11">
        <v>30</v>
      </c>
      <c r="FG105" s="10" t="s">
        <v>62</v>
      </c>
      <c r="FH105" s="7">
        <v>3</v>
      </c>
      <c r="FI105" s="11"/>
      <c r="FJ105" s="10"/>
      <c r="FK105" s="11"/>
      <c r="FL105" s="10"/>
      <c r="FM105" s="11"/>
      <c r="FN105" s="10"/>
      <c r="FO105" s="11"/>
      <c r="FP105" s="10"/>
      <c r="FQ105" s="11"/>
      <c r="FR105" s="10"/>
      <c r="FS105" s="11"/>
      <c r="FT105" s="10"/>
      <c r="FU105" s="11"/>
      <c r="FV105" s="10"/>
      <c r="FW105" s="11"/>
      <c r="FX105" s="10"/>
      <c r="FY105" s="7"/>
      <c r="FZ105" s="7">
        <f t="shared" si="109"/>
        <v>3</v>
      </c>
      <c r="GA105" s="11"/>
      <c r="GB105" s="10"/>
      <c r="GC105" s="11"/>
      <c r="GD105" s="10"/>
      <c r="GE105" s="7"/>
      <c r="GF105" s="11"/>
      <c r="GG105" s="10"/>
      <c r="GH105" s="11"/>
      <c r="GI105" s="10"/>
      <c r="GJ105" s="11"/>
      <c r="GK105" s="10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7"/>
      <c r="GW105" s="7">
        <f t="shared" si="110"/>
        <v>0</v>
      </c>
    </row>
    <row r="106" spans="1:205" ht="12.75">
      <c r="A106" s="24">
        <v>18</v>
      </c>
      <c r="B106" s="24">
        <v>1</v>
      </c>
      <c r="C106" s="24"/>
      <c r="D106" s="6" t="s">
        <v>222</v>
      </c>
      <c r="E106" s="3" t="s">
        <v>223</v>
      </c>
      <c r="F106" s="6">
        <f t="shared" si="88"/>
        <v>0</v>
      </c>
      <c r="G106" s="6">
        <f t="shared" si="89"/>
        <v>2</v>
      </c>
      <c r="H106" s="6">
        <f t="shared" si="90"/>
        <v>45</v>
      </c>
      <c r="I106" s="6">
        <f t="shared" si="91"/>
        <v>15</v>
      </c>
      <c r="J106" s="6">
        <f t="shared" si="92"/>
        <v>30</v>
      </c>
      <c r="K106" s="6">
        <f t="shared" si="93"/>
        <v>0</v>
      </c>
      <c r="L106" s="6">
        <f t="shared" si="94"/>
        <v>0</v>
      </c>
      <c r="M106" s="6">
        <f t="shared" si="95"/>
        <v>0</v>
      </c>
      <c r="N106" s="6">
        <f t="shared" si="96"/>
        <v>0</v>
      </c>
      <c r="O106" s="6">
        <f t="shared" si="97"/>
        <v>0</v>
      </c>
      <c r="P106" s="6">
        <f t="shared" si="98"/>
        <v>0</v>
      </c>
      <c r="Q106" s="6">
        <f t="shared" si="99"/>
        <v>0</v>
      </c>
      <c r="R106" s="6">
        <f t="shared" si="100"/>
        <v>0</v>
      </c>
      <c r="S106" s="7">
        <f t="shared" si="101"/>
        <v>3</v>
      </c>
      <c r="T106" s="7">
        <f t="shared" si="102"/>
        <v>0</v>
      </c>
      <c r="U106" s="7">
        <v>2</v>
      </c>
      <c r="V106" s="11"/>
      <c r="W106" s="10"/>
      <c r="X106" s="11"/>
      <c r="Y106" s="10"/>
      <c r="Z106" s="7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 t="shared" si="103"/>
        <v>0</v>
      </c>
      <c r="AS106" s="11"/>
      <c r="AT106" s="10"/>
      <c r="AU106" s="11"/>
      <c r="AV106" s="10"/>
      <c r="AW106" s="7"/>
      <c r="AX106" s="11"/>
      <c r="AY106" s="10"/>
      <c r="AZ106" s="11"/>
      <c r="BA106" s="10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 t="shared" si="104"/>
        <v>0</v>
      </c>
      <c r="BP106" s="11"/>
      <c r="BQ106" s="10"/>
      <c r="BR106" s="11"/>
      <c r="BS106" s="10"/>
      <c r="BT106" s="7"/>
      <c r="BU106" s="11"/>
      <c r="BV106" s="10"/>
      <c r="BW106" s="11"/>
      <c r="BX106" s="10"/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 t="shared" si="105"/>
        <v>0</v>
      </c>
      <c r="CM106" s="11"/>
      <c r="CN106" s="10"/>
      <c r="CO106" s="11"/>
      <c r="CP106" s="10"/>
      <c r="CQ106" s="7"/>
      <c r="CR106" s="11"/>
      <c r="CS106" s="10"/>
      <c r="CT106" s="11"/>
      <c r="CU106" s="10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/>
      <c r="DI106" s="7">
        <f t="shared" si="106"/>
        <v>0</v>
      </c>
      <c r="DJ106" s="11"/>
      <c r="DK106" s="10"/>
      <c r="DL106" s="11"/>
      <c r="DM106" s="10"/>
      <c r="DN106" s="7"/>
      <c r="DO106" s="11"/>
      <c r="DP106" s="10"/>
      <c r="DQ106" s="11"/>
      <c r="DR106" s="10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/>
      <c r="EF106" s="7">
        <f t="shared" si="107"/>
        <v>0</v>
      </c>
      <c r="EG106" s="11"/>
      <c r="EH106" s="10"/>
      <c r="EI106" s="11"/>
      <c r="EJ106" s="10"/>
      <c r="EK106" s="7"/>
      <c r="EL106" s="11"/>
      <c r="EM106" s="10"/>
      <c r="EN106" s="11"/>
      <c r="EO106" s="10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7"/>
      <c r="FC106" s="7">
        <f t="shared" si="108"/>
        <v>0</v>
      </c>
      <c r="FD106" s="11">
        <v>15</v>
      </c>
      <c r="FE106" s="10" t="s">
        <v>62</v>
      </c>
      <c r="FF106" s="11">
        <v>30</v>
      </c>
      <c r="FG106" s="10" t="s">
        <v>62</v>
      </c>
      <c r="FH106" s="7">
        <v>3</v>
      </c>
      <c r="FI106" s="11"/>
      <c r="FJ106" s="10"/>
      <c r="FK106" s="11"/>
      <c r="FL106" s="10"/>
      <c r="FM106" s="11"/>
      <c r="FN106" s="10"/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/>
      <c r="FZ106" s="7">
        <f t="shared" si="109"/>
        <v>3</v>
      </c>
      <c r="GA106" s="11"/>
      <c r="GB106" s="10"/>
      <c r="GC106" s="11"/>
      <c r="GD106" s="10"/>
      <c r="GE106" s="7"/>
      <c r="GF106" s="11"/>
      <c r="GG106" s="10"/>
      <c r="GH106" s="11"/>
      <c r="GI106" s="10"/>
      <c r="GJ106" s="11"/>
      <c r="GK106" s="10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7"/>
      <c r="GW106" s="7">
        <f t="shared" si="110"/>
        <v>0</v>
      </c>
    </row>
    <row r="107" spans="1:205" ht="19.5" customHeight="1">
      <c r="A107" s="25" t="s">
        <v>224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5"/>
      <c r="GW107" s="26"/>
    </row>
    <row r="108" spans="1:205" ht="12.75">
      <c r="A108" s="6"/>
      <c r="B108" s="6"/>
      <c r="C108" s="6"/>
      <c r="D108" s="6" t="s">
        <v>225</v>
      </c>
      <c r="E108" s="3" t="s">
        <v>226</v>
      </c>
      <c r="F108" s="6">
        <f>COUNTIF(V108:GU108,"e")</f>
        <v>0</v>
      </c>
      <c r="G108" s="6">
        <f>COUNTIF(V108:GU108,"z")</f>
        <v>1</v>
      </c>
      <c r="H108" s="6">
        <f>SUM(I108:R108)</f>
        <v>120</v>
      </c>
      <c r="I108" s="6">
        <f>V108+AS108+BP108+CM108+DJ108+EG108+FD108+GA108</f>
        <v>0</v>
      </c>
      <c r="J108" s="6">
        <f>X108+AU108+BR108+CO108+DL108+EI108+FF108+GC108</f>
        <v>0</v>
      </c>
      <c r="K108" s="6">
        <f>AA108+AX108+BU108+CR108+DO108+EL108+FI108+GF108</f>
        <v>0</v>
      </c>
      <c r="L108" s="6">
        <f>AC108+AZ108+BW108+CT108+DQ108+EN108+FK108+GH108</f>
        <v>0</v>
      </c>
      <c r="M108" s="6">
        <f>AE108+BB108+BY108+CV108+DS108+EP108+FM108+GJ108</f>
        <v>0</v>
      </c>
      <c r="N108" s="6">
        <f>AG108+BD108+CA108+CX108+DU108+ER108+FO108+GL108</f>
        <v>0</v>
      </c>
      <c r="O108" s="6">
        <f>AI108+BF108+CC108+CZ108+DW108+ET108+FQ108+GN108</f>
        <v>120</v>
      </c>
      <c r="P108" s="6">
        <f>AK108+BH108+CE108+DB108+DY108+EV108+FS108+GP108</f>
        <v>0</v>
      </c>
      <c r="Q108" s="6">
        <f>AM108+BJ108+CG108+DD108+EA108+EX108+FU108+GR108</f>
        <v>0</v>
      </c>
      <c r="R108" s="6">
        <f>AO108+BL108+CI108+DF108+EC108+EZ108+FW108+GT108</f>
        <v>0</v>
      </c>
      <c r="S108" s="7">
        <f>AR108+BO108+CL108+DI108+EF108+FC108+FZ108+GW108</f>
        <v>4</v>
      </c>
      <c r="T108" s="7">
        <f>AQ108+BN108+CK108+DH108+EE108+FB108+FY108+GV108</f>
        <v>4</v>
      </c>
      <c r="U108" s="7">
        <v>0</v>
      </c>
      <c r="V108" s="11"/>
      <c r="W108" s="10"/>
      <c r="X108" s="11"/>
      <c r="Y108" s="10"/>
      <c r="Z108" s="7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11"/>
      <c r="AP108" s="10"/>
      <c r="AQ108" s="7"/>
      <c r="AR108" s="7">
        <f>Z108+AQ108</f>
        <v>0</v>
      </c>
      <c r="AS108" s="11"/>
      <c r="AT108" s="10"/>
      <c r="AU108" s="11"/>
      <c r="AV108" s="10"/>
      <c r="AW108" s="7"/>
      <c r="AX108" s="11"/>
      <c r="AY108" s="10"/>
      <c r="AZ108" s="11"/>
      <c r="BA108" s="10"/>
      <c r="BB108" s="11"/>
      <c r="BC108" s="10"/>
      <c r="BD108" s="11"/>
      <c r="BE108" s="10"/>
      <c r="BF108" s="11"/>
      <c r="BG108" s="10"/>
      <c r="BH108" s="11"/>
      <c r="BI108" s="10"/>
      <c r="BJ108" s="11"/>
      <c r="BK108" s="10"/>
      <c r="BL108" s="11"/>
      <c r="BM108" s="10"/>
      <c r="BN108" s="7"/>
      <c r="BO108" s="7">
        <f>AW108+BN108</f>
        <v>0</v>
      </c>
      <c r="BP108" s="11"/>
      <c r="BQ108" s="10"/>
      <c r="BR108" s="11"/>
      <c r="BS108" s="10"/>
      <c r="BT108" s="7"/>
      <c r="BU108" s="11"/>
      <c r="BV108" s="10"/>
      <c r="BW108" s="11"/>
      <c r="BX108" s="10"/>
      <c r="BY108" s="11"/>
      <c r="BZ108" s="10"/>
      <c r="CA108" s="11"/>
      <c r="CB108" s="10"/>
      <c r="CC108" s="11"/>
      <c r="CD108" s="10"/>
      <c r="CE108" s="11"/>
      <c r="CF108" s="10"/>
      <c r="CG108" s="11"/>
      <c r="CH108" s="10"/>
      <c r="CI108" s="11"/>
      <c r="CJ108" s="10"/>
      <c r="CK108" s="7"/>
      <c r="CL108" s="7">
        <f>BT108+CK108</f>
        <v>0</v>
      </c>
      <c r="CM108" s="11"/>
      <c r="CN108" s="10"/>
      <c r="CO108" s="11"/>
      <c r="CP108" s="10"/>
      <c r="CQ108" s="7"/>
      <c r="CR108" s="11"/>
      <c r="CS108" s="10"/>
      <c r="CT108" s="11"/>
      <c r="CU108" s="10"/>
      <c r="CV108" s="11"/>
      <c r="CW108" s="10"/>
      <c r="CX108" s="11"/>
      <c r="CY108" s="10"/>
      <c r="CZ108" s="11"/>
      <c r="DA108" s="10"/>
      <c r="DB108" s="11"/>
      <c r="DC108" s="10"/>
      <c r="DD108" s="11"/>
      <c r="DE108" s="10"/>
      <c r="DF108" s="11"/>
      <c r="DG108" s="10"/>
      <c r="DH108" s="7"/>
      <c r="DI108" s="7">
        <f>CQ108+DH108</f>
        <v>0</v>
      </c>
      <c r="DJ108" s="11"/>
      <c r="DK108" s="10"/>
      <c r="DL108" s="11"/>
      <c r="DM108" s="10"/>
      <c r="DN108" s="7"/>
      <c r="DO108" s="11"/>
      <c r="DP108" s="10"/>
      <c r="DQ108" s="11"/>
      <c r="DR108" s="10"/>
      <c r="DS108" s="11"/>
      <c r="DT108" s="10"/>
      <c r="DU108" s="11"/>
      <c r="DV108" s="10"/>
      <c r="DW108" s="11"/>
      <c r="DX108" s="10"/>
      <c r="DY108" s="11"/>
      <c r="DZ108" s="10"/>
      <c r="EA108" s="11"/>
      <c r="EB108" s="10"/>
      <c r="EC108" s="11"/>
      <c r="ED108" s="10"/>
      <c r="EE108" s="7"/>
      <c r="EF108" s="7">
        <f>DN108+EE108</f>
        <v>0</v>
      </c>
      <c r="EG108" s="11"/>
      <c r="EH108" s="10"/>
      <c r="EI108" s="11"/>
      <c r="EJ108" s="10"/>
      <c r="EK108" s="7"/>
      <c r="EL108" s="11"/>
      <c r="EM108" s="10"/>
      <c r="EN108" s="11"/>
      <c r="EO108" s="10"/>
      <c r="EP108" s="11"/>
      <c r="EQ108" s="10"/>
      <c r="ER108" s="11"/>
      <c r="ES108" s="10"/>
      <c r="ET108" s="11">
        <v>120</v>
      </c>
      <c r="EU108" s="10" t="s">
        <v>62</v>
      </c>
      <c r="EV108" s="11"/>
      <c r="EW108" s="10"/>
      <c r="EX108" s="11"/>
      <c r="EY108" s="10"/>
      <c r="EZ108" s="11"/>
      <c r="FA108" s="10"/>
      <c r="FB108" s="7">
        <v>4</v>
      </c>
      <c r="FC108" s="7">
        <f>EK108+FB108</f>
        <v>4</v>
      </c>
      <c r="FD108" s="11"/>
      <c r="FE108" s="10"/>
      <c r="FF108" s="11"/>
      <c r="FG108" s="10"/>
      <c r="FH108" s="7"/>
      <c r="FI108" s="11"/>
      <c r="FJ108" s="10"/>
      <c r="FK108" s="11"/>
      <c r="FL108" s="10"/>
      <c r="FM108" s="11"/>
      <c r="FN108" s="10"/>
      <c r="FO108" s="11"/>
      <c r="FP108" s="10"/>
      <c r="FQ108" s="11"/>
      <c r="FR108" s="10"/>
      <c r="FS108" s="11"/>
      <c r="FT108" s="10"/>
      <c r="FU108" s="11"/>
      <c r="FV108" s="10"/>
      <c r="FW108" s="11"/>
      <c r="FX108" s="10"/>
      <c r="FY108" s="7"/>
      <c r="FZ108" s="7">
        <f>FH108+FY108</f>
        <v>0</v>
      </c>
      <c r="GA108" s="11"/>
      <c r="GB108" s="10"/>
      <c r="GC108" s="11"/>
      <c r="GD108" s="10"/>
      <c r="GE108" s="7"/>
      <c r="GF108" s="11"/>
      <c r="GG108" s="10"/>
      <c r="GH108" s="11"/>
      <c r="GI108" s="10"/>
      <c r="GJ108" s="11"/>
      <c r="GK108" s="10"/>
      <c r="GL108" s="11"/>
      <c r="GM108" s="10"/>
      <c r="GN108" s="11"/>
      <c r="GO108" s="10"/>
      <c r="GP108" s="11"/>
      <c r="GQ108" s="10"/>
      <c r="GR108" s="11"/>
      <c r="GS108" s="10"/>
      <c r="GT108" s="11"/>
      <c r="GU108" s="10"/>
      <c r="GV108" s="7"/>
      <c r="GW108" s="7">
        <f>GE108+GV108</f>
        <v>0</v>
      </c>
    </row>
    <row r="109" spans="1:205" ht="15.75" customHeight="1">
      <c r="A109" s="6"/>
      <c r="B109" s="6"/>
      <c r="C109" s="6"/>
      <c r="D109" s="6"/>
      <c r="E109" s="6" t="s">
        <v>94</v>
      </c>
      <c r="F109" s="6">
        <f aca="true" t="shared" si="111" ref="F109:AK109">SUM(F108:F108)</f>
        <v>0</v>
      </c>
      <c r="G109" s="6">
        <f t="shared" si="111"/>
        <v>1</v>
      </c>
      <c r="H109" s="6">
        <f t="shared" si="111"/>
        <v>120</v>
      </c>
      <c r="I109" s="6">
        <f t="shared" si="111"/>
        <v>0</v>
      </c>
      <c r="J109" s="6">
        <f t="shared" si="111"/>
        <v>0</v>
      </c>
      <c r="K109" s="6">
        <f t="shared" si="111"/>
        <v>0</v>
      </c>
      <c r="L109" s="6">
        <f t="shared" si="111"/>
        <v>0</v>
      </c>
      <c r="M109" s="6">
        <f t="shared" si="111"/>
        <v>0</v>
      </c>
      <c r="N109" s="6">
        <f t="shared" si="111"/>
        <v>0</v>
      </c>
      <c r="O109" s="6">
        <f t="shared" si="111"/>
        <v>120</v>
      </c>
      <c r="P109" s="6">
        <f t="shared" si="111"/>
        <v>0</v>
      </c>
      <c r="Q109" s="6">
        <f t="shared" si="111"/>
        <v>0</v>
      </c>
      <c r="R109" s="6">
        <f t="shared" si="111"/>
        <v>0</v>
      </c>
      <c r="S109" s="7">
        <f t="shared" si="111"/>
        <v>4</v>
      </c>
      <c r="T109" s="7">
        <f t="shared" si="111"/>
        <v>4</v>
      </c>
      <c r="U109" s="7">
        <f t="shared" si="111"/>
        <v>0</v>
      </c>
      <c r="V109" s="11">
        <f t="shared" si="111"/>
        <v>0</v>
      </c>
      <c r="W109" s="10">
        <f t="shared" si="111"/>
        <v>0</v>
      </c>
      <c r="X109" s="11">
        <f t="shared" si="111"/>
        <v>0</v>
      </c>
      <c r="Y109" s="10">
        <f t="shared" si="111"/>
        <v>0</v>
      </c>
      <c r="Z109" s="7">
        <f t="shared" si="111"/>
        <v>0</v>
      </c>
      <c r="AA109" s="11">
        <f t="shared" si="111"/>
        <v>0</v>
      </c>
      <c r="AB109" s="10">
        <f t="shared" si="111"/>
        <v>0</v>
      </c>
      <c r="AC109" s="11">
        <f t="shared" si="111"/>
        <v>0</v>
      </c>
      <c r="AD109" s="10">
        <f t="shared" si="111"/>
        <v>0</v>
      </c>
      <c r="AE109" s="11">
        <f t="shared" si="111"/>
        <v>0</v>
      </c>
      <c r="AF109" s="10">
        <f t="shared" si="111"/>
        <v>0</v>
      </c>
      <c r="AG109" s="11">
        <f t="shared" si="111"/>
        <v>0</v>
      </c>
      <c r="AH109" s="10">
        <f t="shared" si="111"/>
        <v>0</v>
      </c>
      <c r="AI109" s="11">
        <f t="shared" si="111"/>
        <v>0</v>
      </c>
      <c r="AJ109" s="10">
        <f t="shared" si="111"/>
        <v>0</v>
      </c>
      <c r="AK109" s="11">
        <f t="shared" si="111"/>
        <v>0</v>
      </c>
      <c r="AL109" s="10">
        <f aca="true" t="shared" si="112" ref="AL109:BQ109">SUM(AL108:AL108)</f>
        <v>0</v>
      </c>
      <c r="AM109" s="11">
        <f t="shared" si="112"/>
        <v>0</v>
      </c>
      <c r="AN109" s="10">
        <f t="shared" si="112"/>
        <v>0</v>
      </c>
      <c r="AO109" s="11">
        <f t="shared" si="112"/>
        <v>0</v>
      </c>
      <c r="AP109" s="10">
        <f t="shared" si="112"/>
        <v>0</v>
      </c>
      <c r="AQ109" s="7">
        <f t="shared" si="112"/>
        <v>0</v>
      </c>
      <c r="AR109" s="7">
        <f t="shared" si="112"/>
        <v>0</v>
      </c>
      <c r="AS109" s="11">
        <f t="shared" si="112"/>
        <v>0</v>
      </c>
      <c r="AT109" s="10">
        <f t="shared" si="112"/>
        <v>0</v>
      </c>
      <c r="AU109" s="11">
        <f t="shared" si="112"/>
        <v>0</v>
      </c>
      <c r="AV109" s="10">
        <f t="shared" si="112"/>
        <v>0</v>
      </c>
      <c r="AW109" s="7">
        <f t="shared" si="112"/>
        <v>0</v>
      </c>
      <c r="AX109" s="11">
        <f t="shared" si="112"/>
        <v>0</v>
      </c>
      <c r="AY109" s="10">
        <f t="shared" si="112"/>
        <v>0</v>
      </c>
      <c r="AZ109" s="11">
        <f t="shared" si="112"/>
        <v>0</v>
      </c>
      <c r="BA109" s="10">
        <f t="shared" si="112"/>
        <v>0</v>
      </c>
      <c r="BB109" s="11">
        <f t="shared" si="112"/>
        <v>0</v>
      </c>
      <c r="BC109" s="10">
        <f t="shared" si="112"/>
        <v>0</v>
      </c>
      <c r="BD109" s="11">
        <f t="shared" si="112"/>
        <v>0</v>
      </c>
      <c r="BE109" s="10">
        <f t="shared" si="112"/>
        <v>0</v>
      </c>
      <c r="BF109" s="11">
        <f t="shared" si="112"/>
        <v>0</v>
      </c>
      <c r="BG109" s="10">
        <f t="shared" si="112"/>
        <v>0</v>
      </c>
      <c r="BH109" s="11">
        <f t="shared" si="112"/>
        <v>0</v>
      </c>
      <c r="BI109" s="10">
        <f t="shared" si="112"/>
        <v>0</v>
      </c>
      <c r="BJ109" s="11">
        <f t="shared" si="112"/>
        <v>0</v>
      </c>
      <c r="BK109" s="10">
        <f t="shared" si="112"/>
        <v>0</v>
      </c>
      <c r="BL109" s="11">
        <f t="shared" si="112"/>
        <v>0</v>
      </c>
      <c r="BM109" s="10">
        <f t="shared" si="112"/>
        <v>0</v>
      </c>
      <c r="BN109" s="7">
        <f t="shared" si="112"/>
        <v>0</v>
      </c>
      <c r="BO109" s="7">
        <f t="shared" si="112"/>
        <v>0</v>
      </c>
      <c r="BP109" s="11">
        <f t="shared" si="112"/>
        <v>0</v>
      </c>
      <c r="BQ109" s="10">
        <f t="shared" si="112"/>
        <v>0</v>
      </c>
      <c r="BR109" s="11">
        <f aca="true" t="shared" si="113" ref="BR109:CW109">SUM(BR108:BR108)</f>
        <v>0</v>
      </c>
      <c r="BS109" s="10">
        <f t="shared" si="113"/>
        <v>0</v>
      </c>
      <c r="BT109" s="7">
        <f t="shared" si="113"/>
        <v>0</v>
      </c>
      <c r="BU109" s="11">
        <f t="shared" si="113"/>
        <v>0</v>
      </c>
      <c r="BV109" s="10">
        <f t="shared" si="113"/>
        <v>0</v>
      </c>
      <c r="BW109" s="11">
        <f t="shared" si="113"/>
        <v>0</v>
      </c>
      <c r="BX109" s="10">
        <f t="shared" si="113"/>
        <v>0</v>
      </c>
      <c r="BY109" s="11">
        <f t="shared" si="113"/>
        <v>0</v>
      </c>
      <c r="BZ109" s="10">
        <f t="shared" si="113"/>
        <v>0</v>
      </c>
      <c r="CA109" s="11">
        <f t="shared" si="113"/>
        <v>0</v>
      </c>
      <c r="CB109" s="10">
        <f t="shared" si="113"/>
        <v>0</v>
      </c>
      <c r="CC109" s="11">
        <f t="shared" si="113"/>
        <v>0</v>
      </c>
      <c r="CD109" s="10">
        <f t="shared" si="113"/>
        <v>0</v>
      </c>
      <c r="CE109" s="11">
        <f t="shared" si="113"/>
        <v>0</v>
      </c>
      <c r="CF109" s="10">
        <f t="shared" si="113"/>
        <v>0</v>
      </c>
      <c r="CG109" s="11">
        <f t="shared" si="113"/>
        <v>0</v>
      </c>
      <c r="CH109" s="10">
        <f t="shared" si="113"/>
        <v>0</v>
      </c>
      <c r="CI109" s="11">
        <f t="shared" si="113"/>
        <v>0</v>
      </c>
      <c r="CJ109" s="10">
        <f t="shared" si="113"/>
        <v>0</v>
      </c>
      <c r="CK109" s="7">
        <f t="shared" si="113"/>
        <v>0</v>
      </c>
      <c r="CL109" s="7">
        <f t="shared" si="113"/>
        <v>0</v>
      </c>
      <c r="CM109" s="11">
        <f t="shared" si="113"/>
        <v>0</v>
      </c>
      <c r="CN109" s="10">
        <f t="shared" si="113"/>
        <v>0</v>
      </c>
      <c r="CO109" s="11">
        <f t="shared" si="113"/>
        <v>0</v>
      </c>
      <c r="CP109" s="10">
        <f t="shared" si="113"/>
        <v>0</v>
      </c>
      <c r="CQ109" s="7">
        <f t="shared" si="113"/>
        <v>0</v>
      </c>
      <c r="CR109" s="11">
        <f t="shared" si="113"/>
        <v>0</v>
      </c>
      <c r="CS109" s="10">
        <f t="shared" si="113"/>
        <v>0</v>
      </c>
      <c r="CT109" s="11">
        <f t="shared" si="113"/>
        <v>0</v>
      </c>
      <c r="CU109" s="10">
        <f t="shared" si="113"/>
        <v>0</v>
      </c>
      <c r="CV109" s="11">
        <f t="shared" si="113"/>
        <v>0</v>
      </c>
      <c r="CW109" s="10">
        <f t="shared" si="113"/>
        <v>0</v>
      </c>
      <c r="CX109" s="11">
        <f aca="true" t="shared" si="114" ref="CX109:EC109">SUM(CX108:CX108)</f>
        <v>0</v>
      </c>
      <c r="CY109" s="10">
        <f t="shared" si="114"/>
        <v>0</v>
      </c>
      <c r="CZ109" s="11">
        <f t="shared" si="114"/>
        <v>0</v>
      </c>
      <c r="DA109" s="10">
        <f t="shared" si="114"/>
        <v>0</v>
      </c>
      <c r="DB109" s="11">
        <f t="shared" si="114"/>
        <v>0</v>
      </c>
      <c r="DC109" s="10">
        <f t="shared" si="114"/>
        <v>0</v>
      </c>
      <c r="DD109" s="11">
        <f t="shared" si="114"/>
        <v>0</v>
      </c>
      <c r="DE109" s="10">
        <f t="shared" si="114"/>
        <v>0</v>
      </c>
      <c r="DF109" s="11">
        <f t="shared" si="114"/>
        <v>0</v>
      </c>
      <c r="DG109" s="10">
        <f t="shared" si="114"/>
        <v>0</v>
      </c>
      <c r="DH109" s="7">
        <f t="shared" si="114"/>
        <v>0</v>
      </c>
      <c r="DI109" s="7">
        <f t="shared" si="114"/>
        <v>0</v>
      </c>
      <c r="DJ109" s="11">
        <f t="shared" si="114"/>
        <v>0</v>
      </c>
      <c r="DK109" s="10">
        <f t="shared" si="114"/>
        <v>0</v>
      </c>
      <c r="DL109" s="11">
        <f t="shared" si="114"/>
        <v>0</v>
      </c>
      <c r="DM109" s="10">
        <f t="shared" si="114"/>
        <v>0</v>
      </c>
      <c r="DN109" s="7">
        <f t="shared" si="114"/>
        <v>0</v>
      </c>
      <c r="DO109" s="11">
        <f t="shared" si="114"/>
        <v>0</v>
      </c>
      <c r="DP109" s="10">
        <f t="shared" si="114"/>
        <v>0</v>
      </c>
      <c r="DQ109" s="11">
        <f t="shared" si="114"/>
        <v>0</v>
      </c>
      <c r="DR109" s="10">
        <f t="shared" si="114"/>
        <v>0</v>
      </c>
      <c r="DS109" s="11">
        <f t="shared" si="114"/>
        <v>0</v>
      </c>
      <c r="DT109" s="10">
        <f t="shared" si="114"/>
        <v>0</v>
      </c>
      <c r="DU109" s="11">
        <f t="shared" si="114"/>
        <v>0</v>
      </c>
      <c r="DV109" s="10">
        <f t="shared" si="114"/>
        <v>0</v>
      </c>
      <c r="DW109" s="11">
        <f t="shared" si="114"/>
        <v>0</v>
      </c>
      <c r="DX109" s="10">
        <f t="shared" si="114"/>
        <v>0</v>
      </c>
      <c r="DY109" s="11">
        <f t="shared" si="114"/>
        <v>0</v>
      </c>
      <c r="DZ109" s="10">
        <f t="shared" si="114"/>
        <v>0</v>
      </c>
      <c r="EA109" s="11">
        <f t="shared" si="114"/>
        <v>0</v>
      </c>
      <c r="EB109" s="10">
        <f t="shared" si="114"/>
        <v>0</v>
      </c>
      <c r="EC109" s="11">
        <f t="shared" si="114"/>
        <v>0</v>
      </c>
      <c r="ED109" s="10">
        <f aca="true" t="shared" si="115" ref="ED109:FI109">SUM(ED108:ED108)</f>
        <v>0</v>
      </c>
      <c r="EE109" s="7">
        <f t="shared" si="115"/>
        <v>0</v>
      </c>
      <c r="EF109" s="7">
        <f t="shared" si="115"/>
        <v>0</v>
      </c>
      <c r="EG109" s="11">
        <f t="shared" si="115"/>
        <v>0</v>
      </c>
      <c r="EH109" s="10">
        <f t="shared" si="115"/>
        <v>0</v>
      </c>
      <c r="EI109" s="11">
        <f t="shared" si="115"/>
        <v>0</v>
      </c>
      <c r="EJ109" s="10">
        <f t="shared" si="115"/>
        <v>0</v>
      </c>
      <c r="EK109" s="7">
        <f t="shared" si="115"/>
        <v>0</v>
      </c>
      <c r="EL109" s="11">
        <f t="shared" si="115"/>
        <v>0</v>
      </c>
      <c r="EM109" s="10">
        <f t="shared" si="115"/>
        <v>0</v>
      </c>
      <c r="EN109" s="11">
        <f t="shared" si="115"/>
        <v>0</v>
      </c>
      <c r="EO109" s="10">
        <f t="shared" si="115"/>
        <v>0</v>
      </c>
      <c r="EP109" s="11">
        <f t="shared" si="115"/>
        <v>0</v>
      </c>
      <c r="EQ109" s="10">
        <f t="shared" si="115"/>
        <v>0</v>
      </c>
      <c r="ER109" s="11">
        <f t="shared" si="115"/>
        <v>0</v>
      </c>
      <c r="ES109" s="10">
        <f t="shared" si="115"/>
        <v>0</v>
      </c>
      <c r="ET109" s="11">
        <f t="shared" si="115"/>
        <v>120</v>
      </c>
      <c r="EU109" s="10">
        <f t="shared" si="115"/>
        <v>0</v>
      </c>
      <c r="EV109" s="11">
        <f t="shared" si="115"/>
        <v>0</v>
      </c>
      <c r="EW109" s="10">
        <f t="shared" si="115"/>
        <v>0</v>
      </c>
      <c r="EX109" s="11">
        <f t="shared" si="115"/>
        <v>0</v>
      </c>
      <c r="EY109" s="10">
        <f t="shared" si="115"/>
        <v>0</v>
      </c>
      <c r="EZ109" s="11">
        <f t="shared" si="115"/>
        <v>0</v>
      </c>
      <c r="FA109" s="10">
        <f t="shared" si="115"/>
        <v>0</v>
      </c>
      <c r="FB109" s="7">
        <f t="shared" si="115"/>
        <v>4</v>
      </c>
      <c r="FC109" s="7">
        <f t="shared" si="115"/>
        <v>4</v>
      </c>
      <c r="FD109" s="11">
        <f t="shared" si="115"/>
        <v>0</v>
      </c>
      <c r="FE109" s="10">
        <f t="shared" si="115"/>
        <v>0</v>
      </c>
      <c r="FF109" s="11">
        <f t="shared" si="115"/>
        <v>0</v>
      </c>
      <c r="FG109" s="10">
        <f t="shared" si="115"/>
        <v>0</v>
      </c>
      <c r="FH109" s="7">
        <f t="shared" si="115"/>
        <v>0</v>
      </c>
      <c r="FI109" s="11">
        <f t="shared" si="115"/>
        <v>0</v>
      </c>
      <c r="FJ109" s="10">
        <f aca="true" t="shared" si="116" ref="FJ109:GO109">SUM(FJ108:FJ108)</f>
        <v>0</v>
      </c>
      <c r="FK109" s="11">
        <f t="shared" si="116"/>
        <v>0</v>
      </c>
      <c r="FL109" s="10">
        <f t="shared" si="116"/>
        <v>0</v>
      </c>
      <c r="FM109" s="11">
        <f t="shared" si="116"/>
        <v>0</v>
      </c>
      <c r="FN109" s="10">
        <f t="shared" si="116"/>
        <v>0</v>
      </c>
      <c r="FO109" s="11">
        <f t="shared" si="116"/>
        <v>0</v>
      </c>
      <c r="FP109" s="10">
        <f t="shared" si="116"/>
        <v>0</v>
      </c>
      <c r="FQ109" s="11">
        <f t="shared" si="116"/>
        <v>0</v>
      </c>
      <c r="FR109" s="10">
        <f t="shared" si="116"/>
        <v>0</v>
      </c>
      <c r="FS109" s="11">
        <f t="shared" si="116"/>
        <v>0</v>
      </c>
      <c r="FT109" s="10">
        <f t="shared" si="116"/>
        <v>0</v>
      </c>
      <c r="FU109" s="11">
        <f t="shared" si="116"/>
        <v>0</v>
      </c>
      <c r="FV109" s="10">
        <f t="shared" si="116"/>
        <v>0</v>
      </c>
      <c r="FW109" s="11">
        <f t="shared" si="116"/>
        <v>0</v>
      </c>
      <c r="FX109" s="10">
        <f t="shared" si="116"/>
        <v>0</v>
      </c>
      <c r="FY109" s="7">
        <f t="shared" si="116"/>
        <v>0</v>
      </c>
      <c r="FZ109" s="7">
        <f t="shared" si="116"/>
        <v>0</v>
      </c>
      <c r="GA109" s="11">
        <f t="shared" si="116"/>
        <v>0</v>
      </c>
      <c r="GB109" s="10">
        <f t="shared" si="116"/>
        <v>0</v>
      </c>
      <c r="GC109" s="11">
        <f t="shared" si="116"/>
        <v>0</v>
      </c>
      <c r="GD109" s="10">
        <f t="shared" si="116"/>
        <v>0</v>
      </c>
      <c r="GE109" s="7">
        <f t="shared" si="116"/>
        <v>0</v>
      </c>
      <c r="GF109" s="11">
        <f t="shared" si="116"/>
        <v>0</v>
      </c>
      <c r="GG109" s="10">
        <f t="shared" si="116"/>
        <v>0</v>
      </c>
      <c r="GH109" s="11">
        <f t="shared" si="116"/>
        <v>0</v>
      </c>
      <c r="GI109" s="10">
        <f t="shared" si="116"/>
        <v>0</v>
      </c>
      <c r="GJ109" s="11">
        <f t="shared" si="116"/>
        <v>0</v>
      </c>
      <c r="GK109" s="10">
        <f t="shared" si="116"/>
        <v>0</v>
      </c>
      <c r="GL109" s="11">
        <f t="shared" si="116"/>
        <v>0</v>
      </c>
      <c r="GM109" s="10">
        <f t="shared" si="116"/>
        <v>0</v>
      </c>
      <c r="GN109" s="11">
        <f t="shared" si="116"/>
        <v>0</v>
      </c>
      <c r="GO109" s="10">
        <f t="shared" si="116"/>
        <v>0</v>
      </c>
      <c r="GP109" s="11">
        <f aca="true" t="shared" si="117" ref="GP109:GW109">SUM(GP108:GP108)</f>
        <v>0</v>
      </c>
      <c r="GQ109" s="10">
        <f t="shared" si="117"/>
        <v>0</v>
      </c>
      <c r="GR109" s="11">
        <f t="shared" si="117"/>
        <v>0</v>
      </c>
      <c r="GS109" s="10">
        <f t="shared" si="117"/>
        <v>0</v>
      </c>
      <c r="GT109" s="11">
        <f t="shared" si="117"/>
        <v>0</v>
      </c>
      <c r="GU109" s="10">
        <f t="shared" si="117"/>
        <v>0</v>
      </c>
      <c r="GV109" s="7">
        <f t="shared" si="117"/>
        <v>0</v>
      </c>
      <c r="GW109" s="7">
        <f t="shared" si="117"/>
        <v>0</v>
      </c>
    </row>
    <row r="110" spans="1:205" ht="19.5" customHeight="1">
      <c r="A110" s="25" t="s">
        <v>227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5"/>
      <c r="GW110" s="26"/>
    </row>
    <row r="111" spans="1:205" ht="12.75">
      <c r="A111" s="6"/>
      <c r="B111" s="6"/>
      <c r="C111" s="6"/>
      <c r="D111" s="6" t="s">
        <v>228</v>
      </c>
      <c r="E111" s="3" t="s">
        <v>229</v>
      </c>
      <c r="F111" s="6">
        <f>COUNTIF(V111:GU111,"e")</f>
        <v>0</v>
      </c>
      <c r="G111" s="6">
        <f>COUNTIF(V111:GU111,"z")</f>
        <v>1</v>
      </c>
      <c r="H111" s="6">
        <f>SUM(I111:R111)</f>
        <v>2</v>
      </c>
      <c r="I111" s="6">
        <f>V111+AS111+BP111+CM111+DJ111+EG111+FD111+GA111</f>
        <v>2</v>
      </c>
      <c r="J111" s="6">
        <f>X111+AU111+BR111+CO111+DL111+EI111+FF111+GC111</f>
        <v>0</v>
      </c>
      <c r="K111" s="6">
        <f>AA111+AX111+BU111+CR111+DO111+EL111+FI111+GF111</f>
        <v>0</v>
      </c>
      <c r="L111" s="6">
        <f>AC111+AZ111+BW111+CT111+DQ111+EN111+FK111+GH111</f>
        <v>0</v>
      </c>
      <c r="M111" s="6">
        <f>AE111+BB111+BY111+CV111+DS111+EP111+FM111+GJ111</f>
        <v>0</v>
      </c>
      <c r="N111" s="6">
        <f>AG111+BD111+CA111+CX111+DU111+ER111+FO111+GL111</f>
        <v>0</v>
      </c>
      <c r="O111" s="6">
        <f>AI111+BF111+CC111+CZ111+DW111+ET111+FQ111+GN111</f>
        <v>0</v>
      </c>
      <c r="P111" s="6">
        <f>AK111+BH111+CE111+DB111+DY111+EV111+FS111+GP111</f>
        <v>0</v>
      </c>
      <c r="Q111" s="6">
        <f>AM111+BJ111+CG111+DD111+EA111+EX111+FU111+GR111</f>
        <v>0</v>
      </c>
      <c r="R111" s="6">
        <f>AO111+BL111+CI111+DF111+EC111+EZ111+FW111+GT111</f>
        <v>0</v>
      </c>
      <c r="S111" s="7">
        <f>AR111+BO111+CL111+DI111+EF111+FC111+FZ111+GW111</f>
        <v>0</v>
      </c>
      <c r="T111" s="7">
        <f>AQ111+BN111+CK111+DH111+EE111+FB111+FY111+GV111</f>
        <v>0</v>
      </c>
      <c r="U111" s="7">
        <v>0</v>
      </c>
      <c r="V111" s="11">
        <v>2</v>
      </c>
      <c r="W111" s="10" t="s">
        <v>62</v>
      </c>
      <c r="X111" s="11"/>
      <c r="Y111" s="10"/>
      <c r="Z111" s="7">
        <v>0</v>
      </c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11"/>
      <c r="AL111" s="10"/>
      <c r="AM111" s="11"/>
      <c r="AN111" s="10"/>
      <c r="AO111" s="11"/>
      <c r="AP111" s="10"/>
      <c r="AQ111" s="7"/>
      <c r="AR111" s="7">
        <f>Z111+AQ111</f>
        <v>0</v>
      </c>
      <c r="AS111" s="11"/>
      <c r="AT111" s="10"/>
      <c r="AU111" s="11"/>
      <c r="AV111" s="10"/>
      <c r="AW111" s="7"/>
      <c r="AX111" s="11"/>
      <c r="AY111" s="10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11"/>
      <c r="BK111" s="10"/>
      <c r="BL111" s="11"/>
      <c r="BM111" s="10"/>
      <c r="BN111" s="7"/>
      <c r="BO111" s="7">
        <f>AW111+BN111</f>
        <v>0</v>
      </c>
      <c r="BP111" s="11"/>
      <c r="BQ111" s="10"/>
      <c r="BR111" s="11"/>
      <c r="BS111" s="10"/>
      <c r="BT111" s="7"/>
      <c r="BU111" s="11"/>
      <c r="BV111" s="10"/>
      <c r="BW111" s="11"/>
      <c r="BX111" s="10"/>
      <c r="BY111" s="11"/>
      <c r="BZ111" s="10"/>
      <c r="CA111" s="11"/>
      <c r="CB111" s="10"/>
      <c r="CC111" s="11"/>
      <c r="CD111" s="10"/>
      <c r="CE111" s="11"/>
      <c r="CF111" s="10"/>
      <c r="CG111" s="11"/>
      <c r="CH111" s="10"/>
      <c r="CI111" s="11"/>
      <c r="CJ111" s="10"/>
      <c r="CK111" s="7"/>
      <c r="CL111" s="7">
        <f>BT111+CK111</f>
        <v>0</v>
      </c>
      <c r="CM111" s="11"/>
      <c r="CN111" s="10"/>
      <c r="CO111" s="11"/>
      <c r="CP111" s="10"/>
      <c r="CQ111" s="7"/>
      <c r="CR111" s="11"/>
      <c r="CS111" s="10"/>
      <c r="CT111" s="11"/>
      <c r="CU111" s="10"/>
      <c r="CV111" s="11"/>
      <c r="CW111" s="10"/>
      <c r="CX111" s="11"/>
      <c r="CY111" s="10"/>
      <c r="CZ111" s="11"/>
      <c r="DA111" s="10"/>
      <c r="DB111" s="11"/>
      <c r="DC111" s="10"/>
      <c r="DD111" s="11"/>
      <c r="DE111" s="10"/>
      <c r="DF111" s="11"/>
      <c r="DG111" s="10"/>
      <c r="DH111" s="7"/>
      <c r="DI111" s="7">
        <f>CQ111+DH111</f>
        <v>0</v>
      </c>
      <c r="DJ111" s="11"/>
      <c r="DK111" s="10"/>
      <c r="DL111" s="11"/>
      <c r="DM111" s="10"/>
      <c r="DN111" s="7"/>
      <c r="DO111" s="11"/>
      <c r="DP111" s="10"/>
      <c r="DQ111" s="11"/>
      <c r="DR111" s="10"/>
      <c r="DS111" s="11"/>
      <c r="DT111" s="10"/>
      <c r="DU111" s="11"/>
      <c r="DV111" s="10"/>
      <c r="DW111" s="11"/>
      <c r="DX111" s="10"/>
      <c r="DY111" s="11"/>
      <c r="DZ111" s="10"/>
      <c r="EA111" s="11"/>
      <c r="EB111" s="10"/>
      <c r="EC111" s="11"/>
      <c r="ED111" s="10"/>
      <c r="EE111" s="7"/>
      <c r="EF111" s="7">
        <f>DN111+EE111</f>
        <v>0</v>
      </c>
      <c r="EG111" s="11"/>
      <c r="EH111" s="10"/>
      <c r="EI111" s="11"/>
      <c r="EJ111" s="10"/>
      <c r="EK111" s="7"/>
      <c r="EL111" s="11"/>
      <c r="EM111" s="10"/>
      <c r="EN111" s="11"/>
      <c r="EO111" s="10"/>
      <c r="EP111" s="11"/>
      <c r="EQ111" s="10"/>
      <c r="ER111" s="11"/>
      <c r="ES111" s="10"/>
      <c r="ET111" s="11"/>
      <c r="EU111" s="10"/>
      <c r="EV111" s="11"/>
      <c r="EW111" s="10"/>
      <c r="EX111" s="11"/>
      <c r="EY111" s="10"/>
      <c r="EZ111" s="11"/>
      <c r="FA111" s="10"/>
      <c r="FB111" s="7"/>
      <c r="FC111" s="7">
        <f>EK111+FB111</f>
        <v>0</v>
      </c>
      <c r="FD111" s="11"/>
      <c r="FE111" s="10"/>
      <c r="FF111" s="11"/>
      <c r="FG111" s="10"/>
      <c r="FH111" s="7"/>
      <c r="FI111" s="11"/>
      <c r="FJ111" s="10"/>
      <c r="FK111" s="11"/>
      <c r="FL111" s="10"/>
      <c r="FM111" s="11"/>
      <c r="FN111" s="10"/>
      <c r="FO111" s="11"/>
      <c r="FP111" s="10"/>
      <c r="FQ111" s="11"/>
      <c r="FR111" s="10"/>
      <c r="FS111" s="11"/>
      <c r="FT111" s="10"/>
      <c r="FU111" s="11"/>
      <c r="FV111" s="10"/>
      <c r="FW111" s="11"/>
      <c r="FX111" s="10"/>
      <c r="FY111" s="7"/>
      <c r="FZ111" s="7">
        <f>FH111+FY111</f>
        <v>0</v>
      </c>
      <c r="GA111" s="11"/>
      <c r="GB111" s="10"/>
      <c r="GC111" s="11"/>
      <c r="GD111" s="10"/>
      <c r="GE111" s="7"/>
      <c r="GF111" s="11"/>
      <c r="GG111" s="10"/>
      <c r="GH111" s="11"/>
      <c r="GI111" s="10"/>
      <c r="GJ111" s="11"/>
      <c r="GK111" s="10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7"/>
      <c r="GW111" s="7">
        <f>GE111+GV111</f>
        <v>0</v>
      </c>
    </row>
    <row r="112" spans="1:205" ht="12.75">
      <c r="A112" s="6"/>
      <c r="B112" s="6"/>
      <c r="C112" s="6"/>
      <c r="D112" s="6" t="s">
        <v>230</v>
      </c>
      <c r="E112" s="3" t="s">
        <v>231</v>
      </c>
      <c r="F112" s="6">
        <f>COUNTIF(V112:GU112,"e")</f>
        <v>0</v>
      </c>
      <c r="G112" s="6">
        <f>COUNTIF(V112:GU112,"z")</f>
        <v>1</v>
      </c>
      <c r="H112" s="6">
        <f>SUM(I112:R112)</f>
        <v>4</v>
      </c>
      <c r="I112" s="6">
        <f>V112+AS112+BP112+CM112+DJ112+EG112+FD112+GA112</f>
        <v>4</v>
      </c>
      <c r="J112" s="6">
        <f>X112+AU112+BR112+CO112+DL112+EI112+FF112+GC112</f>
        <v>0</v>
      </c>
      <c r="K112" s="6">
        <f>AA112+AX112+BU112+CR112+DO112+EL112+FI112+GF112</f>
        <v>0</v>
      </c>
      <c r="L112" s="6">
        <f>AC112+AZ112+BW112+CT112+DQ112+EN112+FK112+GH112</f>
        <v>0</v>
      </c>
      <c r="M112" s="6">
        <f>AE112+BB112+BY112+CV112+DS112+EP112+FM112+GJ112</f>
        <v>0</v>
      </c>
      <c r="N112" s="6">
        <f>AG112+BD112+CA112+CX112+DU112+ER112+FO112+GL112</f>
        <v>0</v>
      </c>
      <c r="O112" s="6">
        <f>AI112+BF112+CC112+CZ112+DW112+ET112+FQ112+GN112</f>
        <v>0</v>
      </c>
      <c r="P112" s="6">
        <f>AK112+BH112+CE112+DB112+DY112+EV112+FS112+GP112</f>
        <v>0</v>
      </c>
      <c r="Q112" s="6">
        <f>AM112+BJ112+CG112+DD112+EA112+EX112+FU112+GR112</f>
        <v>0</v>
      </c>
      <c r="R112" s="6">
        <f>AO112+BL112+CI112+DF112+EC112+EZ112+FW112+GT112</f>
        <v>0</v>
      </c>
      <c r="S112" s="7">
        <f>AR112+BO112+CL112+DI112+EF112+FC112+FZ112+GW112</f>
        <v>0</v>
      </c>
      <c r="T112" s="7">
        <f>AQ112+BN112+CK112+DH112+EE112+FB112+FY112+GV112</f>
        <v>0</v>
      </c>
      <c r="U112" s="7">
        <v>0</v>
      </c>
      <c r="V112" s="11">
        <v>4</v>
      </c>
      <c r="W112" s="10" t="s">
        <v>62</v>
      </c>
      <c r="X112" s="11"/>
      <c r="Y112" s="10"/>
      <c r="Z112" s="7">
        <v>0</v>
      </c>
      <c r="AA112" s="11"/>
      <c r="AB112" s="10"/>
      <c r="AC112" s="11"/>
      <c r="AD112" s="10"/>
      <c r="AE112" s="11"/>
      <c r="AF112" s="10"/>
      <c r="AG112" s="11"/>
      <c r="AH112" s="10"/>
      <c r="AI112" s="11"/>
      <c r="AJ112" s="10"/>
      <c r="AK112" s="11"/>
      <c r="AL112" s="10"/>
      <c r="AM112" s="11"/>
      <c r="AN112" s="10"/>
      <c r="AO112" s="11"/>
      <c r="AP112" s="10"/>
      <c r="AQ112" s="7"/>
      <c r="AR112" s="7">
        <f>Z112+AQ112</f>
        <v>0</v>
      </c>
      <c r="AS112" s="11"/>
      <c r="AT112" s="10"/>
      <c r="AU112" s="11"/>
      <c r="AV112" s="10"/>
      <c r="AW112" s="7"/>
      <c r="AX112" s="11"/>
      <c r="AY112" s="10"/>
      <c r="AZ112" s="11"/>
      <c r="BA112" s="10"/>
      <c r="BB112" s="11"/>
      <c r="BC112" s="10"/>
      <c r="BD112" s="11"/>
      <c r="BE112" s="10"/>
      <c r="BF112" s="11"/>
      <c r="BG112" s="10"/>
      <c r="BH112" s="11"/>
      <c r="BI112" s="10"/>
      <c r="BJ112" s="11"/>
      <c r="BK112" s="10"/>
      <c r="BL112" s="11"/>
      <c r="BM112" s="10"/>
      <c r="BN112" s="7"/>
      <c r="BO112" s="7">
        <f>AW112+BN112</f>
        <v>0</v>
      </c>
      <c r="BP112" s="11"/>
      <c r="BQ112" s="10"/>
      <c r="BR112" s="11"/>
      <c r="BS112" s="10"/>
      <c r="BT112" s="7"/>
      <c r="BU112" s="11"/>
      <c r="BV112" s="10"/>
      <c r="BW112" s="11"/>
      <c r="BX112" s="10"/>
      <c r="BY112" s="11"/>
      <c r="BZ112" s="10"/>
      <c r="CA112" s="11"/>
      <c r="CB112" s="10"/>
      <c r="CC112" s="11"/>
      <c r="CD112" s="10"/>
      <c r="CE112" s="11"/>
      <c r="CF112" s="10"/>
      <c r="CG112" s="11"/>
      <c r="CH112" s="10"/>
      <c r="CI112" s="11"/>
      <c r="CJ112" s="10"/>
      <c r="CK112" s="7"/>
      <c r="CL112" s="7">
        <f>BT112+CK112</f>
        <v>0</v>
      </c>
      <c r="CM112" s="11"/>
      <c r="CN112" s="10"/>
      <c r="CO112" s="11"/>
      <c r="CP112" s="10"/>
      <c r="CQ112" s="7"/>
      <c r="CR112" s="11"/>
      <c r="CS112" s="10"/>
      <c r="CT112" s="11"/>
      <c r="CU112" s="10"/>
      <c r="CV112" s="11"/>
      <c r="CW112" s="10"/>
      <c r="CX112" s="11"/>
      <c r="CY112" s="10"/>
      <c r="CZ112" s="11"/>
      <c r="DA112" s="10"/>
      <c r="DB112" s="11"/>
      <c r="DC112" s="10"/>
      <c r="DD112" s="11"/>
      <c r="DE112" s="10"/>
      <c r="DF112" s="11"/>
      <c r="DG112" s="10"/>
      <c r="DH112" s="7"/>
      <c r="DI112" s="7">
        <f>CQ112+DH112</f>
        <v>0</v>
      </c>
      <c r="DJ112" s="11"/>
      <c r="DK112" s="10"/>
      <c r="DL112" s="11"/>
      <c r="DM112" s="10"/>
      <c r="DN112" s="7"/>
      <c r="DO112" s="11"/>
      <c r="DP112" s="10"/>
      <c r="DQ112" s="11"/>
      <c r="DR112" s="10"/>
      <c r="DS112" s="11"/>
      <c r="DT112" s="10"/>
      <c r="DU112" s="11"/>
      <c r="DV112" s="10"/>
      <c r="DW112" s="11"/>
      <c r="DX112" s="10"/>
      <c r="DY112" s="11"/>
      <c r="DZ112" s="10"/>
      <c r="EA112" s="11"/>
      <c r="EB112" s="10"/>
      <c r="EC112" s="11"/>
      <c r="ED112" s="10"/>
      <c r="EE112" s="7"/>
      <c r="EF112" s="7">
        <f>DN112+EE112</f>
        <v>0</v>
      </c>
      <c r="EG112" s="11"/>
      <c r="EH112" s="10"/>
      <c r="EI112" s="11"/>
      <c r="EJ112" s="10"/>
      <c r="EK112" s="7"/>
      <c r="EL112" s="11"/>
      <c r="EM112" s="10"/>
      <c r="EN112" s="11"/>
      <c r="EO112" s="10"/>
      <c r="EP112" s="11"/>
      <c r="EQ112" s="10"/>
      <c r="ER112" s="11"/>
      <c r="ES112" s="10"/>
      <c r="ET112" s="11"/>
      <c r="EU112" s="10"/>
      <c r="EV112" s="11"/>
      <c r="EW112" s="10"/>
      <c r="EX112" s="11"/>
      <c r="EY112" s="10"/>
      <c r="EZ112" s="11"/>
      <c r="FA112" s="10"/>
      <c r="FB112" s="7"/>
      <c r="FC112" s="7">
        <f>EK112+FB112</f>
        <v>0</v>
      </c>
      <c r="FD112" s="11"/>
      <c r="FE112" s="10"/>
      <c r="FF112" s="11"/>
      <c r="FG112" s="10"/>
      <c r="FH112" s="7"/>
      <c r="FI112" s="11"/>
      <c r="FJ112" s="10"/>
      <c r="FK112" s="11"/>
      <c r="FL112" s="10"/>
      <c r="FM112" s="11"/>
      <c r="FN112" s="10"/>
      <c r="FO112" s="11"/>
      <c r="FP112" s="10"/>
      <c r="FQ112" s="11"/>
      <c r="FR112" s="10"/>
      <c r="FS112" s="11"/>
      <c r="FT112" s="10"/>
      <c r="FU112" s="11"/>
      <c r="FV112" s="10"/>
      <c r="FW112" s="11"/>
      <c r="FX112" s="10"/>
      <c r="FY112" s="7"/>
      <c r="FZ112" s="7">
        <f>FH112+FY112</f>
        <v>0</v>
      </c>
      <c r="GA112" s="11"/>
      <c r="GB112" s="10"/>
      <c r="GC112" s="11"/>
      <c r="GD112" s="10"/>
      <c r="GE112" s="7"/>
      <c r="GF112" s="11"/>
      <c r="GG112" s="10"/>
      <c r="GH112" s="11"/>
      <c r="GI112" s="10"/>
      <c r="GJ112" s="11"/>
      <c r="GK112" s="10"/>
      <c r="GL112" s="11"/>
      <c r="GM112" s="10"/>
      <c r="GN112" s="11"/>
      <c r="GO112" s="10"/>
      <c r="GP112" s="11"/>
      <c r="GQ112" s="10"/>
      <c r="GR112" s="11"/>
      <c r="GS112" s="10"/>
      <c r="GT112" s="11"/>
      <c r="GU112" s="10"/>
      <c r="GV112" s="7"/>
      <c r="GW112" s="7">
        <f>GE112+GV112</f>
        <v>0</v>
      </c>
    </row>
    <row r="113" spans="1:205" ht="12.75">
      <c r="A113" s="6"/>
      <c r="B113" s="6"/>
      <c r="C113" s="6"/>
      <c r="D113" s="6" t="s">
        <v>232</v>
      </c>
      <c r="E113" s="3" t="s">
        <v>233</v>
      </c>
      <c r="F113" s="6">
        <f>COUNTIF(V113:GU113,"e")</f>
        <v>0</v>
      </c>
      <c r="G113" s="6">
        <f>COUNTIF(V113:GU113,"z")</f>
        <v>1</v>
      </c>
      <c r="H113" s="6">
        <f>SUM(I113:R113)</f>
        <v>2</v>
      </c>
      <c r="I113" s="6">
        <f>V113+AS113+BP113+CM113+DJ113+EG113+FD113+GA113</f>
        <v>2</v>
      </c>
      <c r="J113" s="6">
        <f>X113+AU113+BR113+CO113+DL113+EI113+FF113+GC113</f>
        <v>0</v>
      </c>
      <c r="K113" s="6">
        <f>AA113+AX113+BU113+CR113+DO113+EL113+FI113+GF113</f>
        <v>0</v>
      </c>
      <c r="L113" s="6">
        <f>AC113+AZ113+BW113+CT113+DQ113+EN113+FK113+GH113</f>
        <v>0</v>
      </c>
      <c r="M113" s="6">
        <f>AE113+BB113+BY113+CV113+DS113+EP113+FM113+GJ113</f>
        <v>0</v>
      </c>
      <c r="N113" s="6">
        <f>AG113+BD113+CA113+CX113+DU113+ER113+FO113+GL113</f>
        <v>0</v>
      </c>
      <c r="O113" s="6">
        <f>AI113+BF113+CC113+CZ113+DW113+ET113+FQ113+GN113</f>
        <v>0</v>
      </c>
      <c r="P113" s="6">
        <f>AK113+BH113+CE113+DB113+DY113+EV113+FS113+GP113</f>
        <v>0</v>
      </c>
      <c r="Q113" s="6">
        <f>AM113+BJ113+CG113+DD113+EA113+EX113+FU113+GR113</f>
        <v>0</v>
      </c>
      <c r="R113" s="6">
        <f>AO113+BL113+CI113+DF113+EC113+EZ113+FW113+GT113</f>
        <v>0</v>
      </c>
      <c r="S113" s="7">
        <f>AR113+BO113+CL113+DI113+EF113+FC113+FZ113+GW113</f>
        <v>0</v>
      </c>
      <c r="T113" s="7">
        <f>AQ113+BN113+CK113+DH113+EE113+FB113+FY113+GV113</f>
        <v>0</v>
      </c>
      <c r="U113" s="7">
        <v>0</v>
      </c>
      <c r="V113" s="11"/>
      <c r="W113" s="10"/>
      <c r="X113" s="11"/>
      <c r="Y113" s="10"/>
      <c r="Z113" s="7"/>
      <c r="AA113" s="11"/>
      <c r="AB113" s="10"/>
      <c r="AC113" s="11"/>
      <c r="AD113" s="10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11"/>
      <c r="AP113" s="10"/>
      <c r="AQ113" s="7"/>
      <c r="AR113" s="7">
        <f>Z113+AQ113</f>
        <v>0</v>
      </c>
      <c r="AS113" s="11"/>
      <c r="AT113" s="10"/>
      <c r="AU113" s="11"/>
      <c r="AV113" s="10"/>
      <c r="AW113" s="7"/>
      <c r="AX113" s="11"/>
      <c r="AY113" s="10"/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11"/>
      <c r="BK113" s="10"/>
      <c r="BL113" s="11"/>
      <c r="BM113" s="10"/>
      <c r="BN113" s="7"/>
      <c r="BO113" s="7">
        <f>AW113+BN113</f>
        <v>0</v>
      </c>
      <c r="BP113" s="11"/>
      <c r="BQ113" s="10"/>
      <c r="BR113" s="11"/>
      <c r="BS113" s="10"/>
      <c r="BT113" s="7"/>
      <c r="BU113" s="11"/>
      <c r="BV113" s="10"/>
      <c r="BW113" s="11"/>
      <c r="BX113" s="10"/>
      <c r="BY113" s="11"/>
      <c r="BZ113" s="10"/>
      <c r="CA113" s="11"/>
      <c r="CB113" s="10"/>
      <c r="CC113" s="11"/>
      <c r="CD113" s="10"/>
      <c r="CE113" s="11"/>
      <c r="CF113" s="10"/>
      <c r="CG113" s="11"/>
      <c r="CH113" s="10"/>
      <c r="CI113" s="11"/>
      <c r="CJ113" s="10"/>
      <c r="CK113" s="7"/>
      <c r="CL113" s="7">
        <f>BT113+CK113</f>
        <v>0</v>
      </c>
      <c r="CM113" s="11"/>
      <c r="CN113" s="10"/>
      <c r="CO113" s="11"/>
      <c r="CP113" s="10"/>
      <c r="CQ113" s="7"/>
      <c r="CR113" s="11"/>
      <c r="CS113" s="10"/>
      <c r="CT113" s="11"/>
      <c r="CU113" s="10"/>
      <c r="CV113" s="11"/>
      <c r="CW113" s="10"/>
      <c r="CX113" s="11"/>
      <c r="CY113" s="10"/>
      <c r="CZ113" s="11"/>
      <c r="DA113" s="10"/>
      <c r="DB113" s="11"/>
      <c r="DC113" s="10"/>
      <c r="DD113" s="11"/>
      <c r="DE113" s="10"/>
      <c r="DF113" s="11"/>
      <c r="DG113" s="10"/>
      <c r="DH113" s="7"/>
      <c r="DI113" s="7">
        <f>CQ113+DH113</f>
        <v>0</v>
      </c>
      <c r="DJ113" s="11"/>
      <c r="DK113" s="10"/>
      <c r="DL113" s="11"/>
      <c r="DM113" s="10"/>
      <c r="DN113" s="7"/>
      <c r="DO113" s="11"/>
      <c r="DP113" s="10"/>
      <c r="DQ113" s="11"/>
      <c r="DR113" s="10"/>
      <c r="DS113" s="11"/>
      <c r="DT113" s="10"/>
      <c r="DU113" s="11"/>
      <c r="DV113" s="10"/>
      <c r="DW113" s="11"/>
      <c r="DX113" s="10"/>
      <c r="DY113" s="11"/>
      <c r="DZ113" s="10"/>
      <c r="EA113" s="11"/>
      <c r="EB113" s="10"/>
      <c r="EC113" s="11"/>
      <c r="ED113" s="10"/>
      <c r="EE113" s="7"/>
      <c r="EF113" s="7">
        <f>DN113+EE113</f>
        <v>0</v>
      </c>
      <c r="EG113" s="11">
        <v>2</v>
      </c>
      <c r="EH113" s="10" t="s">
        <v>62</v>
      </c>
      <c r="EI113" s="11"/>
      <c r="EJ113" s="10"/>
      <c r="EK113" s="7">
        <v>0</v>
      </c>
      <c r="EL113" s="11"/>
      <c r="EM113" s="10"/>
      <c r="EN113" s="11"/>
      <c r="EO113" s="10"/>
      <c r="EP113" s="11"/>
      <c r="EQ113" s="10"/>
      <c r="ER113" s="11"/>
      <c r="ES113" s="10"/>
      <c r="ET113" s="11"/>
      <c r="EU113" s="10"/>
      <c r="EV113" s="11"/>
      <c r="EW113" s="10"/>
      <c r="EX113" s="11"/>
      <c r="EY113" s="10"/>
      <c r="EZ113" s="11"/>
      <c r="FA113" s="10"/>
      <c r="FB113" s="7"/>
      <c r="FC113" s="7">
        <f>EK113+FB113</f>
        <v>0</v>
      </c>
      <c r="FD113" s="11"/>
      <c r="FE113" s="10"/>
      <c r="FF113" s="11"/>
      <c r="FG113" s="10"/>
      <c r="FH113" s="7"/>
      <c r="FI113" s="11"/>
      <c r="FJ113" s="10"/>
      <c r="FK113" s="11"/>
      <c r="FL113" s="10"/>
      <c r="FM113" s="11"/>
      <c r="FN113" s="10"/>
      <c r="FO113" s="11"/>
      <c r="FP113" s="10"/>
      <c r="FQ113" s="11"/>
      <c r="FR113" s="10"/>
      <c r="FS113" s="11"/>
      <c r="FT113" s="10"/>
      <c r="FU113" s="11"/>
      <c r="FV113" s="10"/>
      <c r="FW113" s="11"/>
      <c r="FX113" s="10"/>
      <c r="FY113" s="7"/>
      <c r="FZ113" s="7">
        <f>FH113+FY113</f>
        <v>0</v>
      </c>
      <c r="GA113" s="11"/>
      <c r="GB113" s="10"/>
      <c r="GC113" s="11"/>
      <c r="GD113" s="10"/>
      <c r="GE113" s="7"/>
      <c r="GF113" s="11"/>
      <c r="GG113" s="10"/>
      <c r="GH113" s="11"/>
      <c r="GI113" s="10"/>
      <c r="GJ113" s="11"/>
      <c r="GK113" s="10"/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7"/>
      <c r="GW113" s="7">
        <f>GE113+GV113</f>
        <v>0</v>
      </c>
    </row>
    <row r="114" spans="1:205" ht="15.75" customHeight="1">
      <c r="A114" s="6"/>
      <c r="B114" s="6"/>
      <c r="C114" s="6"/>
      <c r="D114" s="6"/>
      <c r="E114" s="6" t="s">
        <v>94</v>
      </c>
      <c r="F114" s="6">
        <f aca="true" t="shared" si="118" ref="F114:AK114">SUM(F111:F113)</f>
        <v>0</v>
      </c>
      <c r="G114" s="6">
        <f t="shared" si="118"/>
        <v>3</v>
      </c>
      <c r="H114" s="6">
        <f t="shared" si="118"/>
        <v>8</v>
      </c>
      <c r="I114" s="6">
        <f t="shared" si="118"/>
        <v>8</v>
      </c>
      <c r="J114" s="6">
        <f t="shared" si="118"/>
        <v>0</v>
      </c>
      <c r="K114" s="6">
        <f t="shared" si="118"/>
        <v>0</v>
      </c>
      <c r="L114" s="6">
        <f t="shared" si="118"/>
        <v>0</v>
      </c>
      <c r="M114" s="6">
        <f t="shared" si="118"/>
        <v>0</v>
      </c>
      <c r="N114" s="6">
        <f t="shared" si="118"/>
        <v>0</v>
      </c>
      <c r="O114" s="6">
        <f t="shared" si="118"/>
        <v>0</v>
      </c>
      <c r="P114" s="6">
        <f t="shared" si="118"/>
        <v>0</v>
      </c>
      <c r="Q114" s="6">
        <f t="shared" si="118"/>
        <v>0</v>
      </c>
      <c r="R114" s="6">
        <f t="shared" si="118"/>
        <v>0</v>
      </c>
      <c r="S114" s="7">
        <f t="shared" si="118"/>
        <v>0</v>
      </c>
      <c r="T114" s="7">
        <f t="shared" si="118"/>
        <v>0</v>
      </c>
      <c r="U114" s="7">
        <f t="shared" si="118"/>
        <v>0</v>
      </c>
      <c r="V114" s="11">
        <f t="shared" si="118"/>
        <v>6</v>
      </c>
      <c r="W114" s="10">
        <f t="shared" si="118"/>
        <v>0</v>
      </c>
      <c r="X114" s="11">
        <f t="shared" si="118"/>
        <v>0</v>
      </c>
      <c r="Y114" s="10">
        <f t="shared" si="118"/>
        <v>0</v>
      </c>
      <c r="Z114" s="7">
        <f t="shared" si="118"/>
        <v>0</v>
      </c>
      <c r="AA114" s="11">
        <f t="shared" si="118"/>
        <v>0</v>
      </c>
      <c r="AB114" s="10">
        <f t="shared" si="118"/>
        <v>0</v>
      </c>
      <c r="AC114" s="11">
        <f t="shared" si="118"/>
        <v>0</v>
      </c>
      <c r="AD114" s="10">
        <f t="shared" si="118"/>
        <v>0</v>
      </c>
      <c r="AE114" s="11">
        <f t="shared" si="118"/>
        <v>0</v>
      </c>
      <c r="AF114" s="10">
        <f t="shared" si="118"/>
        <v>0</v>
      </c>
      <c r="AG114" s="11">
        <f t="shared" si="118"/>
        <v>0</v>
      </c>
      <c r="AH114" s="10">
        <f t="shared" si="118"/>
        <v>0</v>
      </c>
      <c r="AI114" s="11">
        <f t="shared" si="118"/>
        <v>0</v>
      </c>
      <c r="AJ114" s="10">
        <f t="shared" si="118"/>
        <v>0</v>
      </c>
      <c r="AK114" s="11">
        <f t="shared" si="118"/>
        <v>0</v>
      </c>
      <c r="AL114" s="10">
        <f aca="true" t="shared" si="119" ref="AL114:BQ114">SUM(AL111:AL113)</f>
        <v>0</v>
      </c>
      <c r="AM114" s="11">
        <f t="shared" si="119"/>
        <v>0</v>
      </c>
      <c r="AN114" s="10">
        <f t="shared" si="119"/>
        <v>0</v>
      </c>
      <c r="AO114" s="11">
        <f t="shared" si="119"/>
        <v>0</v>
      </c>
      <c r="AP114" s="10">
        <f t="shared" si="119"/>
        <v>0</v>
      </c>
      <c r="AQ114" s="7">
        <f t="shared" si="119"/>
        <v>0</v>
      </c>
      <c r="AR114" s="7">
        <f t="shared" si="119"/>
        <v>0</v>
      </c>
      <c r="AS114" s="11">
        <f t="shared" si="119"/>
        <v>0</v>
      </c>
      <c r="AT114" s="10">
        <f t="shared" si="119"/>
        <v>0</v>
      </c>
      <c r="AU114" s="11">
        <f t="shared" si="119"/>
        <v>0</v>
      </c>
      <c r="AV114" s="10">
        <f t="shared" si="119"/>
        <v>0</v>
      </c>
      <c r="AW114" s="7">
        <f t="shared" si="119"/>
        <v>0</v>
      </c>
      <c r="AX114" s="11">
        <f t="shared" si="119"/>
        <v>0</v>
      </c>
      <c r="AY114" s="10">
        <f t="shared" si="119"/>
        <v>0</v>
      </c>
      <c r="AZ114" s="11">
        <f t="shared" si="119"/>
        <v>0</v>
      </c>
      <c r="BA114" s="10">
        <f t="shared" si="119"/>
        <v>0</v>
      </c>
      <c r="BB114" s="11">
        <f t="shared" si="119"/>
        <v>0</v>
      </c>
      <c r="BC114" s="10">
        <f t="shared" si="119"/>
        <v>0</v>
      </c>
      <c r="BD114" s="11">
        <f t="shared" si="119"/>
        <v>0</v>
      </c>
      <c r="BE114" s="10">
        <f t="shared" si="119"/>
        <v>0</v>
      </c>
      <c r="BF114" s="11">
        <f t="shared" si="119"/>
        <v>0</v>
      </c>
      <c r="BG114" s="10">
        <f t="shared" si="119"/>
        <v>0</v>
      </c>
      <c r="BH114" s="11">
        <f t="shared" si="119"/>
        <v>0</v>
      </c>
      <c r="BI114" s="10">
        <f t="shared" si="119"/>
        <v>0</v>
      </c>
      <c r="BJ114" s="11">
        <f t="shared" si="119"/>
        <v>0</v>
      </c>
      <c r="BK114" s="10">
        <f t="shared" si="119"/>
        <v>0</v>
      </c>
      <c r="BL114" s="11">
        <f t="shared" si="119"/>
        <v>0</v>
      </c>
      <c r="BM114" s="10">
        <f t="shared" si="119"/>
        <v>0</v>
      </c>
      <c r="BN114" s="7">
        <f t="shared" si="119"/>
        <v>0</v>
      </c>
      <c r="BO114" s="7">
        <f t="shared" si="119"/>
        <v>0</v>
      </c>
      <c r="BP114" s="11">
        <f t="shared" si="119"/>
        <v>0</v>
      </c>
      <c r="BQ114" s="10">
        <f t="shared" si="119"/>
        <v>0</v>
      </c>
      <c r="BR114" s="11">
        <f aca="true" t="shared" si="120" ref="BR114:CW114">SUM(BR111:BR113)</f>
        <v>0</v>
      </c>
      <c r="BS114" s="10">
        <f t="shared" si="120"/>
        <v>0</v>
      </c>
      <c r="BT114" s="7">
        <f t="shared" si="120"/>
        <v>0</v>
      </c>
      <c r="BU114" s="11">
        <f t="shared" si="120"/>
        <v>0</v>
      </c>
      <c r="BV114" s="10">
        <f t="shared" si="120"/>
        <v>0</v>
      </c>
      <c r="BW114" s="11">
        <f t="shared" si="120"/>
        <v>0</v>
      </c>
      <c r="BX114" s="10">
        <f t="shared" si="120"/>
        <v>0</v>
      </c>
      <c r="BY114" s="11">
        <f t="shared" si="120"/>
        <v>0</v>
      </c>
      <c r="BZ114" s="10">
        <f t="shared" si="120"/>
        <v>0</v>
      </c>
      <c r="CA114" s="11">
        <f t="shared" si="120"/>
        <v>0</v>
      </c>
      <c r="CB114" s="10">
        <f t="shared" si="120"/>
        <v>0</v>
      </c>
      <c r="CC114" s="11">
        <f t="shared" si="120"/>
        <v>0</v>
      </c>
      <c r="CD114" s="10">
        <f t="shared" si="120"/>
        <v>0</v>
      </c>
      <c r="CE114" s="11">
        <f t="shared" si="120"/>
        <v>0</v>
      </c>
      <c r="CF114" s="10">
        <f t="shared" si="120"/>
        <v>0</v>
      </c>
      <c r="CG114" s="11">
        <f t="shared" si="120"/>
        <v>0</v>
      </c>
      <c r="CH114" s="10">
        <f t="shared" si="120"/>
        <v>0</v>
      </c>
      <c r="CI114" s="11">
        <f t="shared" si="120"/>
        <v>0</v>
      </c>
      <c r="CJ114" s="10">
        <f t="shared" si="120"/>
        <v>0</v>
      </c>
      <c r="CK114" s="7">
        <f t="shared" si="120"/>
        <v>0</v>
      </c>
      <c r="CL114" s="7">
        <f t="shared" si="120"/>
        <v>0</v>
      </c>
      <c r="CM114" s="11">
        <f t="shared" si="120"/>
        <v>0</v>
      </c>
      <c r="CN114" s="10">
        <f t="shared" si="120"/>
        <v>0</v>
      </c>
      <c r="CO114" s="11">
        <f t="shared" si="120"/>
        <v>0</v>
      </c>
      <c r="CP114" s="10">
        <f t="shared" si="120"/>
        <v>0</v>
      </c>
      <c r="CQ114" s="7">
        <f t="shared" si="120"/>
        <v>0</v>
      </c>
      <c r="CR114" s="11">
        <f t="shared" si="120"/>
        <v>0</v>
      </c>
      <c r="CS114" s="10">
        <f t="shared" si="120"/>
        <v>0</v>
      </c>
      <c r="CT114" s="11">
        <f t="shared" si="120"/>
        <v>0</v>
      </c>
      <c r="CU114" s="10">
        <f t="shared" si="120"/>
        <v>0</v>
      </c>
      <c r="CV114" s="11">
        <f t="shared" si="120"/>
        <v>0</v>
      </c>
      <c r="CW114" s="10">
        <f t="shared" si="120"/>
        <v>0</v>
      </c>
      <c r="CX114" s="11">
        <f aca="true" t="shared" si="121" ref="CX114:EC114">SUM(CX111:CX113)</f>
        <v>0</v>
      </c>
      <c r="CY114" s="10">
        <f t="shared" si="121"/>
        <v>0</v>
      </c>
      <c r="CZ114" s="11">
        <f t="shared" si="121"/>
        <v>0</v>
      </c>
      <c r="DA114" s="10">
        <f t="shared" si="121"/>
        <v>0</v>
      </c>
      <c r="DB114" s="11">
        <f t="shared" si="121"/>
        <v>0</v>
      </c>
      <c r="DC114" s="10">
        <f t="shared" si="121"/>
        <v>0</v>
      </c>
      <c r="DD114" s="11">
        <f t="shared" si="121"/>
        <v>0</v>
      </c>
      <c r="DE114" s="10">
        <f t="shared" si="121"/>
        <v>0</v>
      </c>
      <c r="DF114" s="11">
        <f t="shared" si="121"/>
        <v>0</v>
      </c>
      <c r="DG114" s="10">
        <f t="shared" si="121"/>
        <v>0</v>
      </c>
      <c r="DH114" s="7">
        <f t="shared" si="121"/>
        <v>0</v>
      </c>
      <c r="DI114" s="7">
        <f t="shared" si="121"/>
        <v>0</v>
      </c>
      <c r="DJ114" s="11">
        <f t="shared" si="121"/>
        <v>0</v>
      </c>
      <c r="DK114" s="10">
        <f t="shared" si="121"/>
        <v>0</v>
      </c>
      <c r="DL114" s="11">
        <f t="shared" si="121"/>
        <v>0</v>
      </c>
      <c r="DM114" s="10">
        <f t="shared" si="121"/>
        <v>0</v>
      </c>
      <c r="DN114" s="7">
        <f t="shared" si="121"/>
        <v>0</v>
      </c>
      <c r="DO114" s="11">
        <f t="shared" si="121"/>
        <v>0</v>
      </c>
      <c r="DP114" s="10">
        <f t="shared" si="121"/>
        <v>0</v>
      </c>
      <c r="DQ114" s="11">
        <f t="shared" si="121"/>
        <v>0</v>
      </c>
      <c r="DR114" s="10">
        <f t="shared" si="121"/>
        <v>0</v>
      </c>
      <c r="DS114" s="11">
        <f t="shared" si="121"/>
        <v>0</v>
      </c>
      <c r="DT114" s="10">
        <f t="shared" si="121"/>
        <v>0</v>
      </c>
      <c r="DU114" s="11">
        <f t="shared" si="121"/>
        <v>0</v>
      </c>
      <c r="DV114" s="10">
        <f t="shared" si="121"/>
        <v>0</v>
      </c>
      <c r="DW114" s="11">
        <f t="shared" si="121"/>
        <v>0</v>
      </c>
      <c r="DX114" s="10">
        <f t="shared" si="121"/>
        <v>0</v>
      </c>
      <c r="DY114" s="11">
        <f t="shared" si="121"/>
        <v>0</v>
      </c>
      <c r="DZ114" s="10">
        <f t="shared" si="121"/>
        <v>0</v>
      </c>
      <c r="EA114" s="11">
        <f t="shared" si="121"/>
        <v>0</v>
      </c>
      <c r="EB114" s="10">
        <f t="shared" si="121"/>
        <v>0</v>
      </c>
      <c r="EC114" s="11">
        <f t="shared" si="121"/>
        <v>0</v>
      </c>
      <c r="ED114" s="10">
        <f aca="true" t="shared" si="122" ref="ED114:FI114">SUM(ED111:ED113)</f>
        <v>0</v>
      </c>
      <c r="EE114" s="7">
        <f t="shared" si="122"/>
        <v>0</v>
      </c>
      <c r="EF114" s="7">
        <f t="shared" si="122"/>
        <v>0</v>
      </c>
      <c r="EG114" s="11">
        <f t="shared" si="122"/>
        <v>2</v>
      </c>
      <c r="EH114" s="10">
        <f t="shared" si="122"/>
        <v>0</v>
      </c>
      <c r="EI114" s="11">
        <f t="shared" si="122"/>
        <v>0</v>
      </c>
      <c r="EJ114" s="10">
        <f t="shared" si="122"/>
        <v>0</v>
      </c>
      <c r="EK114" s="7">
        <f t="shared" si="122"/>
        <v>0</v>
      </c>
      <c r="EL114" s="11">
        <f t="shared" si="122"/>
        <v>0</v>
      </c>
      <c r="EM114" s="10">
        <f t="shared" si="122"/>
        <v>0</v>
      </c>
      <c r="EN114" s="11">
        <f t="shared" si="122"/>
        <v>0</v>
      </c>
      <c r="EO114" s="10">
        <f t="shared" si="122"/>
        <v>0</v>
      </c>
      <c r="EP114" s="11">
        <f t="shared" si="122"/>
        <v>0</v>
      </c>
      <c r="EQ114" s="10">
        <f t="shared" si="122"/>
        <v>0</v>
      </c>
      <c r="ER114" s="11">
        <f t="shared" si="122"/>
        <v>0</v>
      </c>
      <c r="ES114" s="10">
        <f t="shared" si="122"/>
        <v>0</v>
      </c>
      <c r="ET114" s="11">
        <f t="shared" si="122"/>
        <v>0</v>
      </c>
      <c r="EU114" s="10">
        <f t="shared" si="122"/>
        <v>0</v>
      </c>
      <c r="EV114" s="11">
        <f t="shared" si="122"/>
        <v>0</v>
      </c>
      <c r="EW114" s="10">
        <f t="shared" si="122"/>
        <v>0</v>
      </c>
      <c r="EX114" s="11">
        <f t="shared" si="122"/>
        <v>0</v>
      </c>
      <c r="EY114" s="10">
        <f t="shared" si="122"/>
        <v>0</v>
      </c>
      <c r="EZ114" s="11">
        <f t="shared" si="122"/>
        <v>0</v>
      </c>
      <c r="FA114" s="10">
        <f t="shared" si="122"/>
        <v>0</v>
      </c>
      <c r="FB114" s="7">
        <f t="shared" si="122"/>
        <v>0</v>
      </c>
      <c r="FC114" s="7">
        <f t="shared" si="122"/>
        <v>0</v>
      </c>
      <c r="FD114" s="11">
        <f t="shared" si="122"/>
        <v>0</v>
      </c>
      <c r="FE114" s="10">
        <f t="shared" si="122"/>
        <v>0</v>
      </c>
      <c r="FF114" s="11">
        <f t="shared" si="122"/>
        <v>0</v>
      </c>
      <c r="FG114" s="10">
        <f t="shared" si="122"/>
        <v>0</v>
      </c>
      <c r="FH114" s="7">
        <f t="shared" si="122"/>
        <v>0</v>
      </c>
      <c r="FI114" s="11">
        <f t="shared" si="122"/>
        <v>0</v>
      </c>
      <c r="FJ114" s="10">
        <f aca="true" t="shared" si="123" ref="FJ114:GO114">SUM(FJ111:FJ113)</f>
        <v>0</v>
      </c>
      <c r="FK114" s="11">
        <f t="shared" si="123"/>
        <v>0</v>
      </c>
      <c r="FL114" s="10">
        <f t="shared" si="123"/>
        <v>0</v>
      </c>
      <c r="FM114" s="11">
        <f t="shared" si="123"/>
        <v>0</v>
      </c>
      <c r="FN114" s="10">
        <f t="shared" si="123"/>
        <v>0</v>
      </c>
      <c r="FO114" s="11">
        <f t="shared" si="123"/>
        <v>0</v>
      </c>
      <c r="FP114" s="10">
        <f t="shared" si="123"/>
        <v>0</v>
      </c>
      <c r="FQ114" s="11">
        <f t="shared" si="123"/>
        <v>0</v>
      </c>
      <c r="FR114" s="10">
        <f t="shared" si="123"/>
        <v>0</v>
      </c>
      <c r="FS114" s="11">
        <f t="shared" si="123"/>
        <v>0</v>
      </c>
      <c r="FT114" s="10">
        <f t="shared" si="123"/>
        <v>0</v>
      </c>
      <c r="FU114" s="11">
        <f t="shared" si="123"/>
        <v>0</v>
      </c>
      <c r="FV114" s="10">
        <f t="shared" si="123"/>
        <v>0</v>
      </c>
      <c r="FW114" s="11">
        <f t="shared" si="123"/>
        <v>0</v>
      </c>
      <c r="FX114" s="10">
        <f t="shared" si="123"/>
        <v>0</v>
      </c>
      <c r="FY114" s="7">
        <f t="shared" si="123"/>
        <v>0</v>
      </c>
      <c r="FZ114" s="7">
        <f t="shared" si="123"/>
        <v>0</v>
      </c>
      <c r="GA114" s="11">
        <f t="shared" si="123"/>
        <v>0</v>
      </c>
      <c r="GB114" s="10">
        <f t="shared" si="123"/>
        <v>0</v>
      </c>
      <c r="GC114" s="11">
        <f t="shared" si="123"/>
        <v>0</v>
      </c>
      <c r="GD114" s="10">
        <f t="shared" si="123"/>
        <v>0</v>
      </c>
      <c r="GE114" s="7">
        <f t="shared" si="123"/>
        <v>0</v>
      </c>
      <c r="GF114" s="11">
        <f t="shared" si="123"/>
        <v>0</v>
      </c>
      <c r="GG114" s="10">
        <f t="shared" si="123"/>
        <v>0</v>
      </c>
      <c r="GH114" s="11">
        <f t="shared" si="123"/>
        <v>0</v>
      </c>
      <c r="GI114" s="10">
        <f t="shared" si="123"/>
        <v>0</v>
      </c>
      <c r="GJ114" s="11">
        <f t="shared" si="123"/>
        <v>0</v>
      </c>
      <c r="GK114" s="10">
        <f t="shared" si="123"/>
        <v>0</v>
      </c>
      <c r="GL114" s="11">
        <f t="shared" si="123"/>
        <v>0</v>
      </c>
      <c r="GM114" s="10">
        <f t="shared" si="123"/>
        <v>0</v>
      </c>
      <c r="GN114" s="11">
        <f t="shared" si="123"/>
        <v>0</v>
      </c>
      <c r="GO114" s="10">
        <f t="shared" si="123"/>
        <v>0</v>
      </c>
      <c r="GP114" s="11">
        <f aca="true" t="shared" si="124" ref="GP114:GW114">SUM(GP111:GP113)</f>
        <v>0</v>
      </c>
      <c r="GQ114" s="10">
        <f t="shared" si="124"/>
        <v>0</v>
      </c>
      <c r="GR114" s="11">
        <f t="shared" si="124"/>
        <v>0</v>
      </c>
      <c r="GS114" s="10">
        <f t="shared" si="124"/>
        <v>0</v>
      </c>
      <c r="GT114" s="11">
        <f t="shared" si="124"/>
        <v>0</v>
      </c>
      <c r="GU114" s="10">
        <f t="shared" si="124"/>
        <v>0</v>
      </c>
      <c r="GV114" s="7">
        <f t="shared" si="124"/>
        <v>0</v>
      </c>
      <c r="GW114" s="7">
        <f t="shared" si="124"/>
        <v>0</v>
      </c>
    </row>
    <row r="115" spans="1:205" ht="19.5" customHeight="1">
      <c r="A115" s="25" t="s">
        <v>234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5"/>
      <c r="GW115" s="26"/>
    </row>
    <row r="116" spans="1:205" ht="12.75">
      <c r="A116" s="6"/>
      <c r="B116" s="6"/>
      <c r="C116" s="6"/>
      <c r="D116" s="6" t="s">
        <v>235</v>
      </c>
      <c r="E116" s="3" t="s">
        <v>236</v>
      </c>
      <c r="F116" s="6">
        <f>COUNTIF(V116:GU116,"e")</f>
        <v>0</v>
      </c>
      <c r="G116" s="6">
        <f>COUNTIF(V116:GU116,"z")</f>
        <v>1</v>
      </c>
      <c r="H116" s="6">
        <f>SUM(I116:R116)</f>
        <v>25</v>
      </c>
      <c r="I116" s="6">
        <f>V116+AS116+BP116+CM116+DJ116+EG116+FD116+GA116</f>
        <v>0</v>
      </c>
      <c r="J116" s="6">
        <f>X116+AU116+BR116+CO116+DL116+EI116+FF116+GC116</f>
        <v>25</v>
      </c>
      <c r="K116" s="6">
        <f>AA116+AX116+BU116+CR116+DO116+EL116+FI116+GF116</f>
        <v>0</v>
      </c>
      <c r="L116" s="6">
        <f>AC116+AZ116+BW116+CT116+DQ116+EN116+FK116+GH116</f>
        <v>0</v>
      </c>
      <c r="M116" s="6">
        <f>AE116+BB116+BY116+CV116+DS116+EP116+FM116+GJ116</f>
        <v>0</v>
      </c>
      <c r="N116" s="6">
        <f>AG116+BD116+CA116+CX116+DU116+ER116+FO116+GL116</f>
        <v>0</v>
      </c>
      <c r="O116" s="6">
        <f>AI116+BF116+CC116+CZ116+DW116+ET116+FQ116+GN116</f>
        <v>0</v>
      </c>
      <c r="P116" s="6">
        <f>AK116+BH116+CE116+DB116+DY116+EV116+FS116+GP116</f>
        <v>0</v>
      </c>
      <c r="Q116" s="6">
        <f>AM116+BJ116+CG116+DD116+EA116+EX116+FU116+GR116</f>
        <v>0</v>
      </c>
      <c r="R116" s="6">
        <f>AO116+BL116+CI116+DF116+EC116+EZ116+FW116+GT116</f>
        <v>0</v>
      </c>
      <c r="S116" s="7">
        <f>AR116+BO116+CL116+DI116+EF116+FC116+FZ116+GW116</f>
        <v>0</v>
      </c>
      <c r="T116" s="7">
        <f>AQ116+BN116+CK116+DH116+EE116+FB116+FY116+GV116</f>
        <v>0</v>
      </c>
      <c r="U116" s="7">
        <v>0</v>
      </c>
      <c r="V116" s="11"/>
      <c r="W116" s="10"/>
      <c r="X116" s="11">
        <v>25</v>
      </c>
      <c r="Y116" s="10" t="s">
        <v>62</v>
      </c>
      <c r="Z116" s="7">
        <v>0</v>
      </c>
      <c r="AA116" s="11"/>
      <c r="AB116" s="10"/>
      <c r="AC116" s="11"/>
      <c r="AD116" s="10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11"/>
      <c r="AP116" s="10"/>
      <c r="AQ116" s="7"/>
      <c r="AR116" s="7">
        <f>Z116+AQ116</f>
        <v>0</v>
      </c>
      <c r="AS116" s="11"/>
      <c r="AT116" s="10"/>
      <c r="AU116" s="11"/>
      <c r="AV116" s="10"/>
      <c r="AW116" s="7"/>
      <c r="AX116" s="11"/>
      <c r="AY116" s="10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11"/>
      <c r="BK116" s="10"/>
      <c r="BL116" s="11"/>
      <c r="BM116" s="10"/>
      <c r="BN116" s="7"/>
      <c r="BO116" s="7">
        <f>AW116+BN116</f>
        <v>0</v>
      </c>
      <c r="BP116" s="11"/>
      <c r="BQ116" s="10"/>
      <c r="BR116" s="11"/>
      <c r="BS116" s="10"/>
      <c r="BT116" s="7"/>
      <c r="BU116" s="11"/>
      <c r="BV116" s="10"/>
      <c r="BW116" s="11"/>
      <c r="BX116" s="10"/>
      <c r="BY116" s="11"/>
      <c r="BZ116" s="10"/>
      <c r="CA116" s="11"/>
      <c r="CB116" s="10"/>
      <c r="CC116" s="11"/>
      <c r="CD116" s="10"/>
      <c r="CE116" s="11"/>
      <c r="CF116" s="10"/>
      <c r="CG116" s="11"/>
      <c r="CH116" s="10"/>
      <c r="CI116" s="11"/>
      <c r="CJ116" s="10"/>
      <c r="CK116" s="7"/>
      <c r="CL116" s="7">
        <f>BT116+CK116</f>
        <v>0</v>
      </c>
      <c r="CM116" s="11"/>
      <c r="CN116" s="10"/>
      <c r="CO116" s="11"/>
      <c r="CP116" s="10"/>
      <c r="CQ116" s="7"/>
      <c r="CR116" s="11"/>
      <c r="CS116" s="10"/>
      <c r="CT116" s="11"/>
      <c r="CU116" s="10"/>
      <c r="CV116" s="11"/>
      <c r="CW116" s="10"/>
      <c r="CX116" s="11"/>
      <c r="CY116" s="10"/>
      <c r="CZ116" s="11"/>
      <c r="DA116" s="10"/>
      <c r="DB116" s="11"/>
      <c r="DC116" s="10"/>
      <c r="DD116" s="11"/>
      <c r="DE116" s="10"/>
      <c r="DF116" s="11"/>
      <c r="DG116" s="10"/>
      <c r="DH116" s="7"/>
      <c r="DI116" s="7">
        <f>CQ116+DH116</f>
        <v>0</v>
      </c>
      <c r="DJ116" s="11"/>
      <c r="DK116" s="10"/>
      <c r="DL116" s="11"/>
      <c r="DM116" s="10"/>
      <c r="DN116" s="7"/>
      <c r="DO116" s="11"/>
      <c r="DP116" s="10"/>
      <c r="DQ116" s="11"/>
      <c r="DR116" s="10"/>
      <c r="DS116" s="11"/>
      <c r="DT116" s="10"/>
      <c r="DU116" s="11"/>
      <c r="DV116" s="10"/>
      <c r="DW116" s="11"/>
      <c r="DX116" s="10"/>
      <c r="DY116" s="11"/>
      <c r="DZ116" s="10"/>
      <c r="EA116" s="11"/>
      <c r="EB116" s="10"/>
      <c r="EC116" s="11"/>
      <c r="ED116" s="10"/>
      <c r="EE116" s="7"/>
      <c r="EF116" s="7">
        <f>DN116+EE116</f>
        <v>0</v>
      </c>
      <c r="EG116" s="11"/>
      <c r="EH116" s="10"/>
      <c r="EI116" s="11"/>
      <c r="EJ116" s="10"/>
      <c r="EK116" s="7"/>
      <c r="EL116" s="11"/>
      <c r="EM116" s="10"/>
      <c r="EN116" s="11"/>
      <c r="EO116" s="10"/>
      <c r="EP116" s="11"/>
      <c r="EQ116" s="10"/>
      <c r="ER116" s="11"/>
      <c r="ES116" s="10"/>
      <c r="ET116" s="11"/>
      <c r="EU116" s="10"/>
      <c r="EV116" s="11"/>
      <c r="EW116" s="10"/>
      <c r="EX116" s="11"/>
      <c r="EY116" s="10"/>
      <c r="EZ116" s="11"/>
      <c r="FA116" s="10"/>
      <c r="FB116" s="7"/>
      <c r="FC116" s="7">
        <f>EK116+FB116</f>
        <v>0</v>
      </c>
      <c r="FD116" s="11"/>
      <c r="FE116" s="10"/>
      <c r="FF116" s="11"/>
      <c r="FG116" s="10"/>
      <c r="FH116" s="7"/>
      <c r="FI116" s="11"/>
      <c r="FJ116" s="10"/>
      <c r="FK116" s="11"/>
      <c r="FL116" s="10"/>
      <c r="FM116" s="11"/>
      <c r="FN116" s="10"/>
      <c r="FO116" s="11"/>
      <c r="FP116" s="10"/>
      <c r="FQ116" s="11"/>
      <c r="FR116" s="10"/>
      <c r="FS116" s="11"/>
      <c r="FT116" s="10"/>
      <c r="FU116" s="11"/>
      <c r="FV116" s="10"/>
      <c r="FW116" s="11"/>
      <c r="FX116" s="10"/>
      <c r="FY116" s="7"/>
      <c r="FZ116" s="7">
        <f>FH116+FY116</f>
        <v>0</v>
      </c>
      <c r="GA116" s="11"/>
      <c r="GB116" s="10"/>
      <c r="GC116" s="11"/>
      <c r="GD116" s="10"/>
      <c r="GE116" s="7"/>
      <c r="GF116" s="11"/>
      <c r="GG116" s="10"/>
      <c r="GH116" s="11"/>
      <c r="GI116" s="10"/>
      <c r="GJ116" s="11"/>
      <c r="GK116" s="10"/>
      <c r="GL116" s="11"/>
      <c r="GM116" s="10"/>
      <c r="GN116" s="11"/>
      <c r="GO116" s="10"/>
      <c r="GP116" s="11"/>
      <c r="GQ116" s="10"/>
      <c r="GR116" s="11"/>
      <c r="GS116" s="10"/>
      <c r="GT116" s="11"/>
      <c r="GU116" s="10"/>
      <c r="GV116" s="7"/>
      <c r="GW116" s="7">
        <f>GE116+GV116</f>
        <v>0</v>
      </c>
    </row>
    <row r="117" spans="1:205" ht="12.75">
      <c r="A117" s="6"/>
      <c r="B117" s="6"/>
      <c r="C117" s="6"/>
      <c r="D117" s="6" t="s">
        <v>237</v>
      </c>
      <c r="E117" s="3" t="s">
        <v>238</v>
      </c>
      <c r="F117" s="6">
        <f>COUNTIF(V117:GU117,"e")</f>
        <v>0</v>
      </c>
      <c r="G117" s="6">
        <f>COUNTIF(V117:GU117,"z")</f>
        <v>1</v>
      </c>
      <c r="H117" s="6">
        <f>SUM(I117:R117)</f>
        <v>25</v>
      </c>
      <c r="I117" s="6">
        <f>V117+AS117+BP117+CM117+DJ117+EG117+FD117+GA117</f>
        <v>0</v>
      </c>
      <c r="J117" s="6">
        <f>X117+AU117+BR117+CO117+DL117+EI117+FF117+GC117</f>
        <v>25</v>
      </c>
      <c r="K117" s="6">
        <f>AA117+AX117+BU117+CR117+DO117+EL117+FI117+GF117</f>
        <v>0</v>
      </c>
      <c r="L117" s="6">
        <f>AC117+AZ117+BW117+CT117+DQ117+EN117+FK117+GH117</f>
        <v>0</v>
      </c>
      <c r="M117" s="6">
        <f>AE117+BB117+BY117+CV117+DS117+EP117+FM117+GJ117</f>
        <v>0</v>
      </c>
      <c r="N117" s="6">
        <f>AG117+BD117+CA117+CX117+DU117+ER117+FO117+GL117</f>
        <v>0</v>
      </c>
      <c r="O117" s="6">
        <f>AI117+BF117+CC117+CZ117+DW117+ET117+FQ117+GN117</f>
        <v>0</v>
      </c>
      <c r="P117" s="6">
        <f>AK117+BH117+CE117+DB117+DY117+EV117+FS117+GP117</f>
        <v>0</v>
      </c>
      <c r="Q117" s="6">
        <f>AM117+BJ117+CG117+DD117+EA117+EX117+FU117+GR117</f>
        <v>0</v>
      </c>
      <c r="R117" s="6">
        <f>AO117+BL117+CI117+DF117+EC117+EZ117+FW117+GT117</f>
        <v>0</v>
      </c>
      <c r="S117" s="7">
        <f>AR117+BO117+CL117+DI117+EF117+FC117+FZ117+GW117</f>
        <v>0</v>
      </c>
      <c r="T117" s="7">
        <f>AQ117+BN117+CK117+DH117+EE117+FB117+FY117+GV117</f>
        <v>0</v>
      </c>
      <c r="U117" s="7">
        <v>0</v>
      </c>
      <c r="V117" s="11"/>
      <c r="W117" s="10"/>
      <c r="X117" s="11">
        <v>25</v>
      </c>
      <c r="Y117" s="10" t="s">
        <v>62</v>
      </c>
      <c r="Z117" s="7">
        <v>0</v>
      </c>
      <c r="AA117" s="11"/>
      <c r="AB117" s="10"/>
      <c r="AC117" s="11"/>
      <c r="AD117" s="10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11"/>
      <c r="AP117" s="10"/>
      <c r="AQ117" s="7"/>
      <c r="AR117" s="7">
        <f>Z117+AQ117</f>
        <v>0</v>
      </c>
      <c r="AS117" s="11"/>
      <c r="AT117" s="10"/>
      <c r="AU117" s="11"/>
      <c r="AV117" s="10"/>
      <c r="AW117" s="7"/>
      <c r="AX117" s="11"/>
      <c r="AY117" s="10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11"/>
      <c r="BK117" s="10"/>
      <c r="BL117" s="11"/>
      <c r="BM117" s="10"/>
      <c r="BN117" s="7"/>
      <c r="BO117" s="7">
        <f>AW117+BN117</f>
        <v>0</v>
      </c>
      <c r="BP117" s="11"/>
      <c r="BQ117" s="10"/>
      <c r="BR117" s="11"/>
      <c r="BS117" s="10"/>
      <c r="BT117" s="7"/>
      <c r="BU117" s="11"/>
      <c r="BV117" s="10"/>
      <c r="BW117" s="11"/>
      <c r="BX117" s="10"/>
      <c r="BY117" s="11"/>
      <c r="BZ117" s="10"/>
      <c r="CA117" s="11"/>
      <c r="CB117" s="10"/>
      <c r="CC117" s="11"/>
      <c r="CD117" s="10"/>
      <c r="CE117" s="11"/>
      <c r="CF117" s="10"/>
      <c r="CG117" s="11"/>
      <c r="CH117" s="10"/>
      <c r="CI117" s="11"/>
      <c r="CJ117" s="10"/>
      <c r="CK117" s="7"/>
      <c r="CL117" s="7">
        <f>BT117+CK117</f>
        <v>0</v>
      </c>
      <c r="CM117" s="11"/>
      <c r="CN117" s="10"/>
      <c r="CO117" s="11"/>
      <c r="CP117" s="10"/>
      <c r="CQ117" s="7"/>
      <c r="CR117" s="11"/>
      <c r="CS117" s="10"/>
      <c r="CT117" s="11"/>
      <c r="CU117" s="10"/>
      <c r="CV117" s="11"/>
      <c r="CW117" s="10"/>
      <c r="CX117" s="11"/>
      <c r="CY117" s="10"/>
      <c r="CZ117" s="11"/>
      <c r="DA117" s="10"/>
      <c r="DB117" s="11"/>
      <c r="DC117" s="10"/>
      <c r="DD117" s="11"/>
      <c r="DE117" s="10"/>
      <c r="DF117" s="11"/>
      <c r="DG117" s="10"/>
      <c r="DH117" s="7"/>
      <c r="DI117" s="7">
        <f>CQ117+DH117</f>
        <v>0</v>
      </c>
      <c r="DJ117" s="11"/>
      <c r="DK117" s="10"/>
      <c r="DL117" s="11"/>
      <c r="DM117" s="10"/>
      <c r="DN117" s="7"/>
      <c r="DO117" s="11"/>
      <c r="DP117" s="10"/>
      <c r="DQ117" s="11"/>
      <c r="DR117" s="10"/>
      <c r="DS117" s="11"/>
      <c r="DT117" s="10"/>
      <c r="DU117" s="11"/>
      <c r="DV117" s="10"/>
      <c r="DW117" s="11"/>
      <c r="DX117" s="10"/>
      <c r="DY117" s="11"/>
      <c r="DZ117" s="10"/>
      <c r="EA117" s="11"/>
      <c r="EB117" s="10"/>
      <c r="EC117" s="11"/>
      <c r="ED117" s="10"/>
      <c r="EE117" s="7"/>
      <c r="EF117" s="7">
        <f>DN117+EE117</f>
        <v>0</v>
      </c>
      <c r="EG117" s="11"/>
      <c r="EH117" s="10"/>
      <c r="EI117" s="11"/>
      <c r="EJ117" s="10"/>
      <c r="EK117" s="7"/>
      <c r="EL117" s="11"/>
      <c r="EM117" s="10"/>
      <c r="EN117" s="11"/>
      <c r="EO117" s="10"/>
      <c r="EP117" s="11"/>
      <c r="EQ117" s="10"/>
      <c r="ER117" s="11"/>
      <c r="ES117" s="10"/>
      <c r="ET117" s="11"/>
      <c r="EU117" s="10"/>
      <c r="EV117" s="11"/>
      <c r="EW117" s="10"/>
      <c r="EX117" s="11"/>
      <c r="EY117" s="10"/>
      <c r="EZ117" s="11"/>
      <c r="FA117" s="10"/>
      <c r="FB117" s="7"/>
      <c r="FC117" s="7">
        <f>EK117+FB117</f>
        <v>0</v>
      </c>
      <c r="FD117" s="11"/>
      <c r="FE117" s="10"/>
      <c r="FF117" s="11"/>
      <c r="FG117" s="10"/>
      <c r="FH117" s="7"/>
      <c r="FI117" s="11"/>
      <c r="FJ117" s="10"/>
      <c r="FK117" s="11"/>
      <c r="FL117" s="10"/>
      <c r="FM117" s="11"/>
      <c r="FN117" s="10"/>
      <c r="FO117" s="11"/>
      <c r="FP117" s="10"/>
      <c r="FQ117" s="11"/>
      <c r="FR117" s="10"/>
      <c r="FS117" s="11"/>
      <c r="FT117" s="10"/>
      <c r="FU117" s="11"/>
      <c r="FV117" s="10"/>
      <c r="FW117" s="11"/>
      <c r="FX117" s="10"/>
      <c r="FY117" s="7"/>
      <c r="FZ117" s="7">
        <f>FH117+FY117</f>
        <v>0</v>
      </c>
      <c r="GA117" s="11"/>
      <c r="GB117" s="10"/>
      <c r="GC117" s="11"/>
      <c r="GD117" s="10"/>
      <c r="GE117" s="7"/>
      <c r="GF117" s="11"/>
      <c r="GG117" s="10"/>
      <c r="GH117" s="11"/>
      <c r="GI117" s="10"/>
      <c r="GJ117" s="11"/>
      <c r="GK117" s="10"/>
      <c r="GL117" s="11"/>
      <c r="GM117" s="10"/>
      <c r="GN117" s="11"/>
      <c r="GO117" s="10"/>
      <c r="GP117" s="11"/>
      <c r="GQ117" s="10"/>
      <c r="GR117" s="11"/>
      <c r="GS117" s="10"/>
      <c r="GT117" s="11"/>
      <c r="GU117" s="10"/>
      <c r="GV117" s="7"/>
      <c r="GW117" s="7">
        <f>GE117+GV117</f>
        <v>0</v>
      </c>
    </row>
    <row r="118" spans="1:205" ht="12.75">
      <c r="A118" s="6"/>
      <c r="B118" s="6"/>
      <c r="C118" s="6"/>
      <c r="D118" s="6" t="s">
        <v>239</v>
      </c>
      <c r="E118" s="3" t="s">
        <v>240</v>
      </c>
      <c r="F118" s="6">
        <f>COUNTIF(V118:GU118,"e")</f>
        <v>0</v>
      </c>
      <c r="G118" s="6">
        <f>COUNTIF(V118:GU118,"z")</f>
        <v>1</v>
      </c>
      <c r="H118" s="6">
        <f>SUM(I118:R118)</f>
        <v>10</v>
      </c>
      <c r="I118" s="6">
        <f>V118+AS118+BP118+CM118+DJ118+EG118+FD118+GA118</f>
        <v>0</v>
      </c>
      <c r="J118" s="6">
        <f>X118+AU118+BR118+CO118+DL118+EI118+FF118+GC118</f>
        <v>10</v>
      </c>
      <c r="K118" s="6">
        <f>AA118+AX118+BU118+CR118+DO118+EL118+FI118+GF118</f>
        <v>0</v>
      </c>
      <c r="L118" s="6">
        <f>AC118+AZ118+BW118+CT118+DQ118+EN118+FK118+GH118</f>
        <v>0</v>
      </c>
      <c r="M118" s="6">
        <f>AE118+BB118+BY118+CV118+DS118+EP118+FM118+GJ118</f>
        <v>0</v>
      </c>
      <c r="N118" s="6">
        <f>AG118+BD118+CA118+CX118+DU118+ER118+FO118+GL118</f>
        <v>0</v>
      </c>
      <c r="O118" s="6">
        <f>AI118+BF118+CC118+CZ118+DW118+ET118+FQ118+GN118</f>
        <v>0</v>
      </c>
      <c r="P118" s="6">
        <f>AK118+BH118+CE118+DB118+DY118+EV118+FS118+GP118</f>
        <v>0</v>
      </c>
      <c r="Q118" s="6">
        <f>AM118+BJ118+CG118+DD118+EA118+EX118+FU118+GR118</f>
        <v>0</v>
      </c>
      <c r="R118" s="6">
        <f>AO118+BL118+CI118+DF118+EC118+EZ118+FW118+GT118</f>
        <v>0</v>
      </c>
      <c r="S118" s="7">
        <f>AR118+BO118+CL118+DI118+EF118+FC118+FZ118+GW118</f>
        <v>0</v>
      </c>
      <c r="T118" s="7">
        <f>AQ118+BN118+CK118+DH118+EE118+FB118+FY118+GV118</f>
        <v>0</v>
      </c>
      <c r="U118" s="7">
        <v>0</v>
      </c>
      <c r="V118" s="11"/>
      <c r="W118" s="10"/>
      <c r="X118" s="11">
        <v>10</v>
      </c>
      <c r="Y118" s="10" t="s">
        <v>62</v>
      </c>
      <c r="Z118" s="7">
        <v>0</v>
      </c>
      <c r="AA118" s="11"/>
      <c r="AB118" s="10"/>
      <c r="AC118" s="11"/>
      <c r="AD118" s="10"/>
      <c r="AE118" s="11"/>
      <c r="AF118" s="10"/>
      <c r="AG118" s="11"/>
      <c r="AH118" s="10"/>
      <c r="AI118" s="11"/>
      <c r="AJ118" s="10"/>
      <c r="AK118" s="11"/>
      <c r="AL118" s="10"/>
      <c r="AM118" s="11"/>
      <c r="AN118" s="10"/>
      <c r="AO118" s="11"/>
      <c r="AP118" s="10"/>
      <c r="AQ118" s="7"/>
      <c r="AR118" s="7">
        <f>Z118+AQ118</f>
        <v>0</v>
      </c>
      <c r="AS118" s="11"/>
      <c r="AT118" s="10"/>
      <c r="AU118" s="11"/>
      <c r="AV118" s="10"/>
      <c r="AW118" s="7"/>
      <c r="AX118" s="11"/>
      <c r="AY118" s="10"/>
      <c r="AZ118" s="11"/>
      <c r="BA118" s="10"/>
      <c r="BB118" s="11"/>
      <c r="BC118" s="10"/>
      <c r="BD118" s="11"/>
      <c r="BE118" s="10"/>
      <c r="BF118" s="11"/>
      <c r="BG118" s="10"/>
      <c r="BH118" s="11"/>
      <c r="BI118" s="10"/>
      <c r="BJ118" s="11"/>
      <c r="BK118" s="10"/>
      <c r="BL118" s="11"/>
      <c r="BM118" s="10"/>
      <c r="BN118" s="7"/>
      <c r="BO118" s="7">
        <f>AW118+BN118</f>
        <v>0</v>
      </c>
      <c r="BP118" s="11"/>
      <c r="BQ118" s="10"/>
      <c r="BR118" s="11"/>
      <c r="BS118" s="10"/>
      <c r="BT118" s="7"/>
      <c r="BU118" s="11"/>
      <c r="BV118" s="10"/>
      <c r="BW118" s="11"/>
      <c r="BX118" s="10"/>
      <c r="BY118" s="11"/>
      <c r="BZ118" s="10"/>
      <c r="CA118" s="11"/>
      <c r="CB118" s="10"/>
      <c r="CC118" s="11"/>
      <c r="CD118" s="10"/>
      <c r="CE118" s="11"/>
      <c r="CF118" s="10"/>
      <c r="CG118" s="11"/>
      <c r="CH118" s="10"/>
      <c r="CI118" s="11"/>
      <c r="CJ118" s="10"/>
      <c r="CK118" s="7"/>
      <c r="CL118" s="7">
        <f>BT118+CK118</f>
        <v>0</v>
      </c>
      <c r="CM118" s="11"/>
      <c r="CN118" s="10"/>
      <c r="CO118" s="11"/>
      <c r="CP118" s="10"/>
      <c r="CQ118" s="7"/>
      <c r="CR118" s="11"/>
      <c r="CS118" s="10"/>
      <c r="CT118" s="11"/>
      <c r="CU118" s="10"/>
      <c r="CV118" s="11"/>
      <c r="CW118" s="10"/>
      <c r="CX118" s="11"/>
      <c r="CY118" s="10"/>
      <c r="CZ118" s="11"/>
      <c r="DA118" s="10"/>
      <c r="DB118" s="11"/>
      <c r="DC118" s="10"/>
      <c r="DD118" s="11"/>
      <c r="DE118" s="10"/>
      <c r="DF118" s="11"/>
      <c r="DG118" s="10"/>
      <c r="DH118" s="7"/>
      <c r="DI118" s="7">
        <f>CQ118+DH118</f>
        <v>0</v>
      </c>
      <c r="DJ118" s="11"/>
      <c r="DK118" s="10"/>
      <c r="DL118" s="11"/>
      <c r="DM118" s="10"/>
      <c r="DN118" s="7"/>
      <c r="DO118" s="11"/>
      <c r="DP118" s="10"/>
      <c r="DQ118" s="11"/>
      <c r="DR118" s="10"/>
      <c r="DS118" s="11"/>
      <c r="DT118" s="10"/>
      <c r="DU118" s="11"/>
      <c r="DV118" s="10"/>
      <c r="DW118" s="11"/>
      <c r="DX118" s="10"/>
      <c r="DY118" s="11"/>
      <c r="DZ118" s="10"/>
      <c r="EA118" s="11"/>
      <c r="EB118" s="10"/>
      <c r="EC118" s="11"/>
      <c r="ED118" s="10"/>
      <c r="EE118" s="7"/>
      <c r="EF118" s="7">
        <f>DN118+EE118</f>
        <v>0</v>
      </c>
      <c r="EG118" s="11"/>
      <c r="EH118" s="10"/>
      <c r="EI118" s="11"/>
      <c r="EJ118" s="10"/>
      <c r="EK118" s="7"/>
      <c r="EL118" s="11"/>
      <c r="EM118" s="10"/>
      <c r="EN118" s="11"/>
      <c r="EO118" s="10"/>
      <c r="EP118" s="11"/>
      <c r="EQ118" s="10"/>
      <c r="ER118" s="11"/>
      <c r="ES118" s="10"/>
      <c r="ET118" s="11"/>
      <c r="EU118" s="10"/>
      <c r="EV118" s="11"/>
      <c r="EW118" s="10"/>
      <c r="EX118" s="11"/>
      <c r="EY118" s="10"/>
      <c r="EZ118" s="11"/>
      <c r="FA118" s="10"/>
      <c r="FB118" s="7"/>
      <c r="FC118" s="7">
        <f>EK118+FB118</f>
        <v>0</v>
      </c>
      <c r="FD118" s="11"/>
      <c r="FE118" s="10"/>
      <c r="FF118" s="11"/>
      <c r="FG118" s="10"/>
      <c r="FH118" s="7"/>
      <c r="FI118" s="11"/>
      <c r="FJ118" s="10"/>
      <c r="FK118" s="11"/>
      <c r="FL118" s="10"/>
      <c r="FM118" s="11"/>
      <c r="FN118" s="10"/>
      <c r="FO118" s="11"/>
      <c r="FP118" s="10"/>
      <c r="FQ118" s="11"/>
      <c r="FR118" s="10"/>
      <c r="FS118" s="11"/>
      <c r="FT118" s="10"/>
      <c r="FU118" s="11"/>
      <c r="FV118" s="10"/>
      <c r="FW118" s="11"/>
      <c r="FX118" s="10"/>
      <c r="FY118" s="7"/>
      <c r="FZ118" s="7">
        <f>FH118+FY118</f>
        <v>0</v>
      </c>
      <c r="GA118" s="11"/>
      <c r="GB118" s="10"/>
      <c r="GC118" s="11"/>
      <c r="GD118" s="10"/>
      <c r="GE118" s="7"/>
      <c r="GF118" s="11"/>
      <c r="GG118" s="10"/>
      <c r="GH118" s="11"/>
      <c r="GI118" s="10"/>
      <c r="GJ118" s="11"/>
      <c r="GK118" s="10"/>
      <c r="GL118" s="11"/>
      <c r="GM118" s="10"/>
      <c r="GN118" s="11"/>
      <c r="GO118" s="10"/>
      <c r="GP118" s="11"/>
      <c r="GQ118" s="10"/>
      <c r="GR118" s="11"/>
      <c r="GS118" s="10"/>
      <c r="GT118" s="11"/>
      <c r="GU118" s="10"/>
      <c r="GV118" s="7"/>
      <c r="GW118" s="7">
        <f>GE118+GV118</f>
        <v>0</v>
      </c>
    </row>
    <row r="119" spans="1:205" ht="15.75" customHeight="1">
      <c r="A119" s="6"/>
      <c r="B119" s="6"/>
      <c r="C119" s="6"/>
      <c r="D119" s="6"/>
      <c r="E119" s="6" t="s">
        <v>94</v>
      </c>
      <c r="F119" s="6">
        <f aca="true" t="shared" si="125" ref="F119:AK119">SUM(F116:F118)</f>
        <v>0</v>
      </c>
      <c r="G119" s="6">
        <f t="shared" si="125"/>
        <v>3</v>
      </c>
      <c r="H119" s="6">
        <f t="shared" si="125"/>
        <v>60</v>
      </c>
      <c r="I119" s="6">
        <f t="shared" si="125"/>
        <v>0</v>
      </c>
      <c r="J119" s="6">
        <f t="shared" si="125"/>
        <v>60</v>
      </c>
      <c r="K119" s="6">
        <f t="shared" si="125"/>
        <v>0</v>
      </c>
      <c r="L119" s="6">
        <f t="shared" si="125"/>
        <v>0</v>
      </c>
      <c r="M119" s="6">
        <f t="shared" si="125"/>
        <v>0</v>
      </c>
      <c r="N119" s="6">
        <f t="shared" si="125"/>
        <v>0</v>
      </c>
      <c r="O119" s="6">
        <f t="shared" si="125"/>
        <v>0</v>
      </c>
      <c r="P119" s="6">
        <f t="shared" si="125"/>
        <v>0</v>
      </c>
      <c r="Q119" s="6">
        <f t="shared" si="125"/>
        <v>0</v>
      </c>
      <c r="R119" s="6">
        <f t="shared" si="125"/>
        <v>0</v>
      </c>
      <c r="S119" s="7">
        <f t="shared" si="125"/>
        <v>0</v>
      </c>
      <c r="T119" s="7">
        <f t="shared" si="125"/>
        <v>0</v>
      </c>
      <c r="U119" s="7">
        <f t="shared" si="125"/>
        <v>0</v>
      </c>
      <c r="V119" s="11">
        <f t="shared" si="125"/>
        <v>0</v>
      </c>
      <c r="W119" s="10">
        <f t="shared" si="125"/>
        <v>0</v>
      </c>
      <c r="X119" s="11">
        <f t="shared" si="125"/>
        <v>60</v>
      </c>
      <c r="Y119" s="10">
        <f t="shared" si="125"/>
        <v>0</v>
      </c>
      <c r="Z119" s="7">
        <f t="shared" si="125"/>
        <v>0</v>
      </c>
      <c r="AA119" s="11">
        <f t="shared" si="125"/>
        <v>0</v>
      </c>
      <c r="AB119" s="10">
        <f t="shared" si="125"/>
        <v>0</v>
      </c>
      <c r="AC119" s="11">
        <f t="shared" si="125"/>
        <v>0</v>
      </c>
      <c r="AD119" s="10">
        <f t="shared" si="125"/>
        <v>0</v>
      </c>
      <c r="AE119" s="11">
        <f t="shared" si="125"/>
        <v>0</v>
      </c>
      <c r="AF119" s="10">
        <f t="shared" si="125"/>
        <v>0</v>
      </c>
      <c r="AG119" s="11">
        <f t="shared" si="125"/>
        <v>0</v>
      </c>
      <c r="AH119" s="10">
        <f t="shared" si="125"/>
        <v>0</v>
      </c>
      <c r="AI119" s="11">
        <f t="shared" si="125"/>
        <v>0</v>
      </c>
      <c r="AJ119" s="10">
        <f t="shared" si="125"/>
        <v>0</v>
      </c>
      <c r="AK119" s="11">
        <f t="shared" si="125"/>
        <v>0</v>
      </c>
      <c r="AL119" s="10">
        <f aca="true" t="shared" si="126" ref="AL119:BQ119">SUM(AL116:AL118)</f>
        <v>0</v>
      </c>
      <c r="AM119" s="11">
        <f t="shared" si="126"/>
        <v>0</v>
      </c>
      <c r="AN119" s="10">
        <f t="shared" si="126"/>
        <v>0</v>
      </c>
      <c r="AO119" s="11">
        <f t="shared" si="126"/>
        <v>0</v>
      </c>
      <c r="AP119" s="10">
        <f t="shared" si="126"/>
        <v>0</v>
      </c>
      <c r="AQ119" s="7">
        <f t="shared" si="126"/>
        <v>0</v>
      </c>
      <c r="AR119" s="7">
        <f t="shared" si="126"/>
        <v>0</v>
      </c>
      <c r="AS119" s="11">
        <f t="shared" si="126"/>
        <v>0</v>
      </c>
      <c r="AT119" s="10">
        <f t="shared" si="126"/>
        <v>0</v>
      </c>
      <c r="AU119" s="11">
        <f t="shared" si="126"/>
        <v>0</v>
      </c>
      <c r="AV119" s="10">
        <f t="shared" si="126"/>
        <v>0</v>
      </c>
      <c r="AW119" s="7">
        <f t="shared" si="126"/>
        <v>0</v>
      </c>
      <c r="AX119" s="11">
        <f t="shared" si="126"/>
        <v>0</v>
      </c>
      <c r="AY119" s="10">
        <f t="shared" si="126"/>
        <v>0</v>
      </c>
      <c r="AZ119" s="11">
        <f t="shared" si="126"/>
        <v>0</v>
      </c>
      <c r="BA119" s="10">
        <f t="shared" si="126"/>
        <v>0</v>
      </c>
      <c r="BB119" s="11">
        <f t="shared" si="126"/>
        <v>0</v>
      </c>
      <c r="BC119" s="10">
        <f t="shared" si="126"/>
        <v>0</v>
      </c>
      <c r="BD119" s="11">
        <f t="shared" si="126"/>
        <v>0</v>
      </c>
      <c r="BE119" s="10">
        <f t="shared" si="126"/>
        <v>0</v>
      </c>
      <c r="BF119" s="11">
        <f t="shared" si="126"/>
        <v>0</v>
      </c>
      <c r="BG119" s="10">
        <f t="shared" si="126"/>
        <v>0</v>
      </c>
      <c r="BH119" s="11">
        <f t="shared" si="126"/>
        <v>0</v>
      </c>
      <c r="BI119" s="10">
        <f t="shared" si="126"/>
        <v>0</v>
      </c>
      <c r="BJ119" s="11">
        <f t="shared" si="126"/>
        <v>0</v>
      </c>
      <c r="BK119" s="10">
        <f t="shared" si="126"/>
        <v>0</v>
      </c>
      <c r="BL119" s="11">
        <f t="shared" si="126"/>
        <v>0</v>
      </c>
      <c r="BM119" s="10">
        <f t="shared" si="126"/>
        <v>0</v>
      </c>
      <c r="BN119" s="7">
        <f t="shared" si="126"/>
        <v>0</v>
      </c>
      <c r="BO119" s="7">
        <f t="shared" si="126"/>
        <v>0</v>
      </c>
      <c r="BP119" s="11">
        <f t="shared" si="126"/>
        <v>0</v>
      </c>
      <c r="BQ119" s="10">
        <f t="shared" si="126"/>
        <v>0</v>
      </c>
      <c r="BR119" s="11">
        <f aca="true" t="shared" si="127" ref="BR119:CW119">SUM(BR116:BR118)</f>
        <v>0</v>
      </c>
      <c r="BS119" s="10">
        <f t="shared" si="127"/>
        <v>0</v>
      </c>
      <c r="BT119" s="7">
        <f t="shared" si="127"/>
        <v>0</v>
      </c>
      <c r="BU119" s="11">
        <f t="shared" si="127"/>
        <v>0</v>
      </c>
      <c r="BV119" s="10">
        <f t="shared" si="127"/>
        <v>0</v>
      </c>
      <c r="BW119" s="11">
        <f t="shared" si="127"/>
        <v>0</v>
      </c>
      <c r="BX119" s="10">
        <f t="shared" si="127"/>
        <v>0</v>
      </c>
      <c r="BY119" s="11">
        <f t="shared" si="127"/>
        <v>0</v>
      </c>
      <c r="BZ119" s="10">
        <f t="shared" si="127"/>
        <v>0</v>
      </c>
      <c r="CA119" s="11">
        <f t="shared" si="127"/>
        <v>0</v>
      </c>
      <c r="CB119" s="10">
        <f t="shared" si="127"/>
        <v>0</v>
      </c>
      <c r="CC119" s="11">
        <f t="shared" si="127"/>
        <v>0</v>
      </c>
      <c r="CD119" s="10">
        <f t="shared" si="127"/>
        <v>0</v>
      </c>
      <c r="CE119" s="11">
        <f t="shared" si="127"/>
        <v>0</v>
      </c>
      <c r="CF119" s="10">
        <f t="shared" si="127"/>
        <v>0</v>
      </c>
      <c r="CG119" s="11">
        <f t="shared" si="127"/>
        <v>0</v>
      </c>
      <c r="CH119" s="10">
        <f t="shared" si="127"/>
        <v>0</v>
      </c>
      <c r="CI119" s="11">
        <f t="shared" si="127"/>
        <v>0</v>
      </c>
      <c r="CJ119" s="10">
        <f t="shared" si="127"/>
        <v>0</v>
      </c>
      <c r="CK119" s="7">
        <f t="shared" si="127"/>
        <v>0</v>
      </c>
      <c r="CL119" s="7">
        <f t="shared" si="127"/>
        <v>0</v>
      </c>
      <c r="CM119" s="11">
        <f t="shared" si="127"/>
        <v>0</v>
      </c>
      <c r="CN119" s="10">
        <f t="shared" si="127"/>
        <v>0</v>
      </c>
      <c r="CO119" s="11">
        <f t="shared" si="127"/>
        <v>0</v>
      </c>
      <c r="CP119" s="10">
        <f t="shared" si="127"/>
        <v>0</v>
      </c>
      <c r="CQ119" s="7">
        <f t="shared" si="127"/>
        <v>0</v>
      </c>
      <c r="CR119" s="11">
        <f t="shared" si="127"/>
        <v>0</v>
      </c>
      <c r="CS119" s="10">
        <f t="shared" si="127"/>
        <v>0</v>
      </c>
      <c r="CT119" s="11">
        <f t="shared" si="127"/>
        <v>0</v>
      </c>
      <c r="CU119" s="10">
        <f t="shared" si="127"/>
        <v>0</v>
      </c>
      <c r="CV119" s="11">
        <f t="shared" si="127"/>
        <v>0</v>
      </c>
      <c r="CW119" s="10">
        <f t="shared" si="127"/>
        <v>0</v>
      </c>
      <c r="CX119" s="11">
        <f aca="true" t="shared" si="128" ref="CX119:EC119">SUM(CX116:CX118)</f>
        <v>0</v>
      </c>
      <c r="CY119" s="10">
        <f t="shared" si="128"/>
        <v>0</v>
      </c>
      <c r="CZ119" s="11">
        <f t="shared" si="128"/>
        <v>0</v>
      </c>
      <c r="DA119" s="10">
        <f t="shared" si="128"/>
        <v>0</v>
      </c>
      <c r="DB119" s="11">
        <f t="shared" si="128"/>
        <v>0</v>
      </c>
      <c r="DC119" s="10">
        <f t="shared" si="128"/>
        <v>0</v>
      </c>
      <c r="DD119" s="11">
        <f t="shared" si="128"/>
        <v>0</v>
      </c>
      <c r="DE119" s="10">
        <f t="shared" si="128"/>
        <v>0</v>
      </c>
      <c r="DF119" s="11">
        <f t="shared" si="128"/>
        <v>0</v>
      </c>
      <c r="DG119" s="10">
        <f t="shared" si="128"/>
        <v>0</v>
      </c>
      <c r="DH119" s="7">
        <f t="shared" si="128"/>
        <v>0</v>
      </c>
      <c r="DI119" s="7">
        <f t="shared" si="128"/>
        <v>0</v>
      </c>
      <c r="DJ119" s="11">
        <f t="shared" si="128"/>
        <v>0</v>
      </c>
      <c r="DK119" s="10">
        <f t="shared" si="128"/>
        <v>0</v>
      </c>
      <c r="DL119" s="11">
        <f t="shared" si="128"/>
        <v>0</v>
      </c>
      <c r="DM119" s="10">
        <f t="shared" si="128"/>
        <v>0</v>
      </c>
      <c r="DN119" s="7">
        <f t="shared" si="128"/>
        <v>0</v>
      </c>
      <c r="DO119" s="11">
        <f t="shared" si="128"/>
        <v>0</v>
      </c>
      <c r="DP119" s="10">
        <f t="shared" si="128"/>
        <v>0</v>
      </c>
      <c r="DQ119" s="11">
        <f t="shared" si="128"/>
        <v>0</v>
      </c>
      <c r="DR119" s="10">
        <f t="shared" si="128"/>
        <v>0</v>
      </c>
      <c r="DS119" s="11">
        <f t="shared" si="128"/>
        <v>0</v>
      </c>
      <c r="DT119" s="10">
        <f t="shared" si="128"/>
        <v>0</v>
      </c>
      <c r="DU119" s="11">
        <f t="shared" si="128"/>
        <v>0</v>
      </c>
      <c r="DV119" s="10">
        <f t="shared" si="128"/>
        <v>0</v>
      </c>
      <c r="DW119" s="11">
        <f t="shared" si="128"/>
        <v>0</v>
      </c>
      <c r="DX119" s="10">
        <f t="shared" si="128"/>
        <v>0</v>
      </c>
      <c r="DY119" s="11">
        <f t="shared" si="128"/>
        <v>0</v>
      </c>
      <c r="DZ119" s="10">
        <f t="shared" si="128"/>
        <v>0</v>
      </c>
      <c r="EA119" s="11">
        <f t="shared" si="128"/>
        <v>0</v>
      </c>
      <c r="EB119" s="10">
        <f t="shared" si="128"/>
        <v>0</v>
      </c>
      <c r="EC119" s="11">
        <f t="shared" si="128"/>
        <v>0</v>
      </c>
      <c r="ED119" s="10">
        <f aca="true" t="shared" si="129" ref="ED119:FI119">SUM(ED116:ED118)</f>
        <v>0</v>
      </c>
      <c r="EE119" s="7">
        <f t="shared" si="129"/>
        <v>0</v>
      </c>
      <c r="EF119" s="7">
        <f t="shared" si="129"/>
        <v>0</v>
      </c>
      <c r="EG119" s="11">
        <f t="shared" si="129"/>
        <v>0</v>
      </c>
      <c r="EH119" s="10">
        <f t="shared" si="129"/>
        <v>0</v>
      </c>
      <c r="EI119" s="11">
        <f t="shared" si="129"/>
        <v>0</v>
      </c>
      <c r="EJ119" s="10">
        <f t="shared" si="129"/>
        <v>0</v>
      </c>
      <c r="EK119" s="7">
        <f t="shared" si="129"/>
        <v>0</v>
      </c>
      <c r="EL119" s="11">
        <f t="shared" si="129"/>
        <v>0</v>
      </c>
      <c r="EM119" s="10">
        <f t="shared" si="129"/>
        <v>0</v>
      </c>
      <c r="EN119" s="11">
        <f t="shared" si="129"/>
        <v>0</v>
      </c>
      <c r="EO119" s="10">
        <f t="shared" si="129"/>
        <v>0</v>
      </c>
      <c r="EP119" s="11">
        <f t="shared" si="129"/>
        <v>0</v>
      </c>
      <c r="EQ119" s="10">
        <f t="shared" si="129"/>
        <v>0</v>
      </c>
      <c r="ER119" s="11">
        <f t="shared" si="129"/>
        <v>0</v>
      </c>
      <c r="ES119" s="10">
        <f t="shared" si="129"/>
        <v>0</v>
      </c>
      <c r="ET119" s="11">
        <f t="shared" si="129"/>
        <v>0</v>
      </c>
      <c r="EU119" s="10">
        <f t="shared" si="129"/>
        <v>0</v>
      </c>
      <c r="EV119" s="11">
        <f t="shared" si="129"/>
        <v>0</v>
      </c>
      <c r="EW119" s="10">
        <f t="shared" si="129"/>
        <v>0</v>
      </c>
      <c r="EX119" s="11">
        <f t="shared" si="129"/>
        <v>0</v>
      </c>
      <c r="EY119" s="10">
        <f t="shared" si="129"/>
        <v>0</v>
      </c>
      <c r="EZ119" s="11">
        <f t="shared" si="129"/>
        <v>0</v>
      </c>
      <c r="FA119" s="10">
        <f t="shared" si="129"/>
        <v>0</v>
      </c>
      <c r="FB119" s="7">
        <f t="shared" si="129"/>
        <v>0</v>
      </c>
      <c r="FC119" s="7">
        <f t="shared" si="129"/>
        <v>0</v>
      </c>
      <c r="FD119" s="11">
        <f t="shared" si="129"/>
        <v>0</v>
      </c>
      <c r="FE119" s="10">
        <f t="shared" si="129"/>
        <v>0</v>
      </c>
      <c r="FF119" s="11">
        <f t="shared" si="129"/>
        <v>0</v>
      </c>
      <c r="FG119" s="10">
        <f t="shared" si="129"/>
        <v>0</v>
      </c>
      <c r="FH119" s="7">
        <f t="shared" si="129"/>
        <v>0</v>
      </c>
      <c r="FI119" s="11">
        <f t="shared" si="129"/>
        <v>0</v>
      </c>
      <c r="FJ119" s="10">
        <f aca="true" t="shared" si="130" ref="FJ119:GO119">SUM(FJ116:FJ118)</f>
        <v>0</v>
      </c>
      <c r="FK119" s="11">
        <f t="shared" si="130"/>
        <v>0</v>
      </c>
      <c r="FL119" s="10">
        <f t="shared" si="130"/>
        <v>0</v>
      </c>
      <c r="FM119" s="11">
        <f t="shared" si="130"/>
        <v>0</v>
      </c>
      <c r="FN119" s="10">
        <f t="shared" si="130"/>
        <v>0</v>
      </c>
      <c r="FO119" s="11">
        <f t="shared" si="130"/>
        <v>0</v>
      </c>
      <c r="FP119" s="10">
        <f t="shared" si="130"/>
        <v>0</v>
      </c>
      <c r="FQ119" s="11">
        <f t="shared" si="130"/>
        <v>0</v>
      </c>
      <c r="FR119" s="10">
        <f t="shared" si="130"/>
        <v>0</v>
      </c>
      <c r="FS119" s="11">
        <f t="shared" si="130"/>
        <v>0</v>
      </c>
      <c r="FT119" s="10">
        <f t="shared" si="130"/>
        <v>0</v>
      </c>
      <c r="FU119" s="11">
        <f t="shared" si="130"/>
        <v>0</v>
      </c>
      <c r="FV119" s="10">
        <f t="shared" si="130"/>
        <v>0</v>
      </c>
      <c r="FW119" s="11">
        <f t="shared" si="130"/>
        <v>0</v>
      </c>
      <c r="FX119" s="10">
        <f t="shared" si="130"/>
        <v>0</v>
      </c>
      <c r="FY119" s="7">
        <f t="shared" si="130"/>
        <v>0</v>
      </c>
      <c r="FZ119" s="7">
        <f t="shared" si="130"/>
        <v>0</v>
      </c>
      <c r="GA119" s="11">
        <f t="shared" si="130"/>
        <v>0</v>
      </c>
      <c r="GB119" s="10">
        <f t="shared" si="130"/>
        <v>0</v>
      </c>
      <c r="GC119" s="11">
        <f t="shared" si="130"/>
        <v>0</v>
      </c>
      <c r="GD119" s="10">
        <f t="shared" si="130"/>
        <v>0</v>
      </c>
      <c r="GE119" s="7">
        <f t="shared" si="130"/>
        <v>0</v>
      </c>
      <c r="GF119" s="11">
        <f t="shared" si="130"/>
        <v>0</v>
      </c>
      <c r="GG119" s="10">
        <f t="shared" si="130"/>
        <v>0</v>
      </c>
      <c r="GH119" s="11">
        <f t="shared" si="130"/>
        <v>0</v>
      </c>
      <c r="GI119" s="10">
        <f t="shared" si="130"/>
        <v>0</v>
      </c>
      <c r="GJ119" s="11">
        <f t="shared" si="130"/>
        <v>0</v>
      </c>
      <c r="GK119" s="10">
        <f t="shared" si="130"/>
        <v>0</v>
      </c>
      <c r="GL119" s="11">
        <f t="shared" si="130"/>
        <v>0</v>
      </c>
      <c r="GM119" s="10">
        <f t="shared" si="130"/>
        <v>0</v>
      </c>
      <c r="GN119" s="11">
        <f t="shared" si="130"/>
        <v>0</v>
      </c>
      <c r="GO119" s="10">
        <f t="shared" si="130"/>
        <v>0</v>
      </c>
      <c r="GP119" s="11">
        <f aca="true" t="shared" si="131" ref="GP119:GW119">SUM(GP116:GP118)</f>
        <v>0</v>
      </c>
      <c r="GQ119" s="10">
        <f t="shared" si="131"/>
        <v>0</v>
      </c>
      <c r="GR119" s="11">
        <f t="shared" si="131"/>
        <v>0</v>
      </c>
      <c r="GS119" s="10">
        <f t="shared" si="131"/>
        <v>0</v>
      </c>
      <c r="GT119" s="11">
        <f t="shared" si="131"/>
        <v>0</v>
      </c>
      <c r="GU119" s="10">
        <f t="shared" si="131"/>
        <v>0</v>
      </c>
      <c r="GV119" s="7">
        <f t="shared" si="131"/>
        <v>0</v>
      </c>
      <c r="GW119" s="7">
        <f t="shared" si="131"/>
        <v>0</v>
      </c>
    </row>
    <row r="120" spans="1:205" ht="19.5" customHeight="1">
      <c r="A120" s="6"/>
      <c r="B120" s="6"/>
      <c r="C120" s="6"/>
      <c r="D120" s="6"/>
      <c r="E120" s="8" t="s">
        <v>241</v>
      </c>
      <c r="F120" s="6">
        <f>F35+F63+F79+F109+F114</f>
        <v>8</v>
      </c>
      <c r="G120" s="6">
        <f>G35+G63+G79+G109+G114</f>
        <v>105</v>
      </c>
      <c r="H120" s="6">
        <f aca="true" t="shared" si="132" ref="H120:R120">H35+H63+H79+H114</f>
        <v>2543</v>
      </c>
      <c r="I120" s="6">
        <f t="shared" si="132"/>
        <v>1048</v>
      </c>
      <c r="J120" s="6">
        <f t="shared" si="132"/>
        <v>430</v>
      </c>
      <c r="K120" s="6">
        <f t="shared" si="132"/>
        <v>660</v>
      </c>
      <c r="L120" s="6">
        <f t="shared" si="132"/>
        <v>150</v>
      </c>
      <c r="M120" s="6">
        <f t="shared" si="132"/>
        <v>165</v>
      </c>
      <c r="N120" s="6">
        <f t="shared" si="132"/>
        <v>0</v>
      </c>
      <c r="O120" s="6">
        <f t="shared" si="132"/>
        <v>0</v>
      </c>
      <c r="P120" s="6">
        <f t="shared" si="132"/>
        <v>0</v>
      </c>
      <c r="Q120" s="6">
        <f t="shared" si="132"/>
        <v>30</v>
      </c>
      <c r="R120" s="6">
        <f t="shared" si="132"/>
        <v>60</v>
      </c>
      <c r="S120" s="7">
        <f>S35+S63+S79+S109+S114</f>
        <v>210</v>
      </c>
      <c r="T120" s="7">
        <f>T35+T63+T79+T109+T114</f>
        <v>94.6</v>
      </c>
      <c r="U120" s="7">
        <f>U35+U63+U79+U109+U114</f>
        <v>110.60000000000001</v>
      </c>
      <c r="V120" s="11">
        <f>V35+V63+V79+V114</f>
        <v>171</v>
      </c>
      <c r="W120" s="10">
        <f>W35+W63+W79+W114</f>
        <v>0</v>
      </c>
      <c r="X120" s="11">
        <f>X35+X63+X79+X114</f>
        <v>120</v>
      </c>
      <c r="Y120" s="10">
        <f>Y35+Y63+Y79+Y114</f>
        <v>0</v>
      </c>
      <c r="Z120" s="7">
        <f>Z35+Z63+Z79+Z109+Z114</f>
        <v>25</v>
      </c>
      <c r="AA120" s="11">
        <f aca="true" t="shared" si="133" ref="AA120:AP120">AA35+AA63+AA79+AA114</f>
        <v>45</v>
      </c>
      <c r="AB120" s="10">
        <f t="shared" si="133"/>
        <v>0</v>
      </c>
      <c r="AC120" s="11">
        <f t="shared" si="133"/>
        <v>0</v>
      </c>
      <c r="AD120" s="10">
        <f t="shared" si="133"/>
        <v>0</v>
      </c>
      <c r="AE120" s="11">
        <f t="shared" si="133"/>
        <v>0</v>
      </c>
      <c r="AF120" s="10">
        <f t="shared" si="133"/>
        <v>0</v>
      </c>
      <c r="AG120" s="11">
        <f t="shared" si="133"/>
        <v>0</v>
      </c>
      <c r="AH120" s="10">
        <f t="shared" si="133"/>
        <v>0</v>
      </c>
      <c r="AI120" s="11">
        <f t="shared" si="133"/>
        <v>0</v>
      </c>
      <c r="AJ120" s="10">
        <f t="shared" si="133"/>
        <v>0</v>
      </c>
      <c r="AK120" s="11">
        <f t="shared" si="133"/>
        <v>0</v>
      </c>
      <c r="AL120" s="10">
        <f t="shared" si="133"/>
        <v>0</v>
      </c>
      <c r="AM120" s="11">
        <f t="shared" si="133"/>
        <v>0</v>
      </c>
      <c r="AN120" s="10">
        <f t="shared" si="133"/>
        <v>0</v>
      </c>
      <c r="AO120" s="11">
        <f t="shared" si="133"/>
        <v>0</v>
      </c>
      <c r="AP120" s="10">
        <f t="shared" si="133"/>
        <v>0</v>
      </c>
      <c r="AQ120" s="7">
        <f>AQ35+AQ63+AQ79+AQ109+AQ114</f>
        <v>5</v>
      </c>
      <c r="AR120" s="7">
        <f>AR35+AR63+AR79+AR109+AR114</f>
        <v>30</v>
      </c>
      <c r="AS120" s="11">
        <f>AS35+AS63+AS79+AS114</f>
        <v>210</v>
      </c>
      <c r="AT120" s="10">
        <f>AT35+AT63+AT79+AT114</f>
        <v>0</v>
      </c>
      <c r="AU120" s="11">
        <f>AU35+AU63+AU79+AU114</f>
        <v>105</v>
      </c>
      <c r="AV120" s="10">
        <f>AV35+AV63+AV79+AV114</f>
        <v>0</v>
      </c>
      <c r="AW120" s="7">
        <f>AW35+AW63+AW79+AW109+AW114</f>
        <v>22</v>
      </c>
      <c r="AX120" s="11">
        <f aca="true" t="shared" si="134" ref="AX120:BM120">AX35+AX63+AX79+AX114</f>
        <v>105</v>
      </c>
      <c r="AY120" s="10">
        <f t="shared" si="134"/>
        <v>0</v>
      </c>
      <c r="AZ120" s="11">
        <f t="shared" si="134"/>
        <v>0</v>
      </c>
      <c r="BA120" s="10">
        <f t="shared" si="134"/>
        <v>0</v>
      </c>
      <c r="BB120" s="11">
        <f t="shared" si="134"/>
        <v>0</v>
      </c>
      <c r="BC120" s="10">
        <f t="shared" si="134"/>
        <v>0</v>
      </c>
      <c r="BD120" s="11">
        <f t="shared" si="134"/>
        <v>0</v>
      </c>
      <c r="BE120" s="10">
        <f t="shared" si="134"/>
        <v>0</v>
      </c>
      <c r="BF120" s="11">
        <f t="shared" si="134"/>
        <v>0</v>
      </c>
      <c r="BG120" s="10">
        <f t="shared" si="134"/>
        <v>0</v>
      </c>
      <c r="BH120" s="11">
        <f t="shared" si="134"/>
        <v>0</v>
      </c>
      <c r="BI120" s="10">
        <f t="shared" si="134"/>
        <v>0</v>
      </c>
      <c r="BJ120" s="11">
        <f t="shared" si="134"/>
        <v>0</v>
      </c>
      <c r="BK120" s="10">
        <f t="shared" si="134"/>
        <v>0</v>
      </c>
      <c r="BL120" s="11">
        <f t="shared" si="134"/>
        <v>0</v>
      </c>
      <c r="BM120" s="10">
        <f t="shared" si="134"/>
        <v>0</v>
      </c>
      <c r="BN120" s="7">
        <f>BN35+BN63+BN79+BN109+BN114</f>
        <v>8</v>
      </c>
      <c r="BO120" s="7">
        <f>BO35+BO63+BO79+BO109+BO114</f>
        <v>30</v>
      </c>
      <c r="BP120" s="11">
        <f>BP35+BP63+BP79+BP114</f>
        <v>180</v>
      </c>
      <c r="BQ120" s="10">
        <f>BQ35+BQ63+BQ79+BQ114</f>
        <v>0</v>
      </c>
      <c r="BR120" s="11">
        <f>BR35+BR63+BR79+BR114</f>
        <v>30</v>
      </c>
      <c r="BS120" s="10">
        <f>BS35+BS63+BS79+BS114</f>
        <v>0</v>
      </c>
      <c r="BT120" s="7">
        <f>BT35+BT63+BT79+BT109+BT114</f>
        <v>15</v>
      </c>
      <c r="BU120" s="11">
        <f aca="true" t="shared" si="135" ref="BU120:CJ120">BU35+BU63+BU79+BU114</f>
        <v>195</v>
      </c>
      <c r="BV120" s="10">
        <f t="shared" si="135"/>
        <v>0</v>
      </c>
      <c r="BW120" s="11">
        <f t="shared" si="135"/>
        <v>0</v>
      </c>
      <c r="BX120" s="10">
        <f t="shared" si="135"/>
        <v>0</v>
      </c>
      <c r="BY120" s="11">
        <f t="shared" si="135"/>
        <v>15</v>
      </c>
      <c r="BZ120" s="10">
        <f t="shared" si="135"/>
        <v>0</v>
      </c>
      <c r="CA120" s="11">
        <f t="shared" si="135"/>
        <v>0</v>
      </c>
      <c r="CB120" s="10">
        <f t="shared" si="135"/>
        <v>0</v>
      </c>
      <c r="CC120" s="11">
        <f t="shared" si="135"/>
        <v>0</v>
      </c>
      <c r="CD120" s="10">
        <f t="shared" si="135"/>
        <v>0</v>
      </c>
      <c r="CE120" s="11">
        <f t="shared" si="135"/>
        <v>0</v>
      </c>
      <c r="CF120" s="10">
        <f t="shared" si="135"/>
        <v>0</v>
      </c>
      <c r="CG120" s="11">
        <f t="shared" si="135"/>
        <v>0</v>
      </c>
      <c r="CH120" s="10">
        <f t="shared" si="135"/>
        <v>0</v>
      </c>
      <c r="CI120" s="11">
        <f t="shared" si="135"/>
        <v>30</v>
      </c>
      <c r="CJ120" s="10">
        <f t="shared" si="135"/>
        <v>0</v>
      </c>
      <c r="CK120" s="7">
        <f>CK35+CK63+CK79+CK109+CK114</f>
        <v>15</v>
      </c>
      <c r="CL120" s="7">
        <f>CL35+CL63+CL79+CL109+CL114</f>
        <v>30</v>
      </c>
      <c r="CM120" s="11">
        <f>CM35+CM63+CM79+CM114</f>
        <v>165</v>
      </c>
      <c r="CN120" s="10">
        <f>CN35+CN63+CN79+CN114</f>
        <v>0</v>
      </c>
      <c r="CO120" s="11">
        <f>CO35+CO63+CO79+CO114</f>
        <v>30</v>
      </c>
      <c r="CP120" s="10">
        <f>CP35+CP63+CP79+CP114</f>
        <v>0</v>
      </c>
      <c r="CQ120" s="7">
        <f>CQ35+CQ63+CQ79+CQ109+CQ114</f>
        <v>16</v>
      </c>
      <c r="CR120" s="11">
        <f aca="true" t="shared" si="136" ref="CR120:DG120">CR35+CR63+CR79+CR114</f>
        <v>120</v>
      </c>
      <c r="CS120" s="10">
        <f t="shared" si="136"/>
        <v>0</v>
      </c>
      <c r="CT120" s="11">
        <f t="shared" si="136"/>
        <v>30</v>
      </c>
      <c r="CU120" s="10">
        <f t="shared" si="136"/>
        <v>0</v>
      </c>
      <c r="CV120" s="11">
        <f t="shared" si="136"/>
        <v>30</v>
      </c>
      <c r="CW120" s="10">
        <f t="shared" si="136"/>
        <v>0</v>
      </c>
      <c r="CX120" s="11">
        <f t="shared" si="136"/>
        <v>0</v>
      </c>
      <c r="CY120" s="10">
        <f t="shared" si="136"/>
        <v>0</v>
      </c>
      <c r="CZ120" s="11">
        <f t="shared" si="136"/>
        <v>0</v>
      </c>
      <c r="DA120" s="10">
        <f t="shared" si="136"/>
        <v>0</v>
      </c>
      <c r="DB120" s="11">
        <f t="shared" si="136"/>
        <v>0</v>
      </c>
      <c r="DC120" s="10">
        <f t="shared" si="136"/>
        <v>0</v>
      </c>
      <c r="DD120" s="11">
        <f t="shared" si="136"/>
        <v>0</v>
      </c>
      <c r="DE120" s="10">
        <f t="shared" si="136"/>
        <v>0</v>
      </c>
      <c r="DF120" s="11">
        <f t="shared" si="136"/>
        <v>30</v>
      </c>
      <c r="DG120" s="10">
        <f t="shared" si="136"/>
        <v>0</v>
      </c>
      <c r="DH120" s="7">
        <f>DH35+DH63+DH79+DH109+DH114</f>
        <v>14</v>
      </c>
      <c r="DI120" s="7">
        <f>DI35+DI63+DI79+DI109+DI114</f>
        <v>30</v>
      </c>
      <c r="DJ120" s="11">
        <f>DJ35+DJ63+DJ79+DJ114</f>
        <v>135</v>
      </c>
      <c r="DK120" s="10">
        <f>DK35+DK63+DK79+DK114</f>
        <v>0</v>
      </c>
      <c r="DL120" s="11">
        <f>DL35+DL63+DL79+DL114</f>
        <v>30</v>
      </c>
      <c r="DM120" s="10">
        <f>DM35+DM63+DM79+DM114</f>
        <v>0</v>
      </c>
      <c r="DN120" s="7">
        <f>DN35+DN63+DN79+DN109+DN114</f>
        <v>15.4</v>
      </c>
      <c r="DO120" s="11">
        <f aca="true" t="shared" si="137" ref="DO120:ED120">DO35+DO63+DO79+DO114</f>
        <v>90</v>
      </c>
      <c r="DP120" s="10">
        <f t="shared" si="137"/>
        <v>0</v>
      </c>
      <c r="DQ120" s="11">
        <f t="shared" si="137"/>
        <v>60</v>
      </c>
      <c r="DR120" s="10">
        <f t="shared" si="137"/>
        <v>0</v>
      </c>
      <c r="DS120" s="11">
        <f t="shared" si="137"/>
        <v>45</v>
      </c>
      <c r="DT120" s="10">
        <f t="shared" si="137"/>
        <v>0</v>
      </c>
      <c r="DU120" s="11">
        <f t="shared" si="137"/>
        <v>0</v>
      </c>
      <c r="DV120" s="10">
        <f t="shared" si="137"/>
        <v>0</v>
      </c>
      <c r="DW120" s="11">
        <f t="shared" si="137"/>
        <v>0</v>
      </c>
      <c r="DX120" s="10">
        <f t="shared" si="137"/>
        <v>0</v>
      </c>
      <c r="DY120" s="11">
        <f t="shared" si="137"/>
        <v>0</v>
      </c>
      <c r="DZ120" s="10">
        <f t="shared" si="137"/>
        <v>0</v>
      </c>
      <c r="EA120" s="11">
        <f t="shared" si="137"/>
        <v>0</v>
      </c>
      <c r="EB120" s="10">
        <f t="shared" si="137"/>
        <v>0</v>
      </c>
      <c r="EC120" s="11">
        <f t="shared" si="137"/>
        <v>0</v>
      </c>
      <c r="ED120" s="10">
        <f t="shared" si="137"/>
        <v>0</v>
      </c>
      <c r="EE120" s="7">
        <f>EE35+EE63+EE79+EE109+EE114</f>
        <v>14.6</v>
      </c>
      <c r="EF120" s="7">
        <f>EF35+EF63+EF79+EF109+EF114</f>
        <v>30</v>
      </c>
      <c r="EG120" s="11">
        <f>EG35+EG63+EG79+EG114</f>
        <v>107</v>
      </c>
      <c r="EH120" s="10">
        <f>EH35+EH63+EH79+EH114</f>
        <v>0</v>
      </c>
      <c r="EI120" s="11">
        <f>EI35+EI63+EI79+EI114</f>
        <v>45</v>
      </c>
      <c r="EJ120" s="10">
        <f>EJ35+EJ63+EJ79+EJ114</f>
        <v>0</v>
      </c>
      <c r="EK120" s="7">
        <f>EK35+EK63+EK79+EK109+EK114</f>
        <v>12</v>
      </c>
      <c r="EL120" s="11">
        <f aca="true" t="shared" si="138" ref="EL120:FA120">EL35+EL63+EL79+EL114</f>
        <v>75</v>
      </c>
      <c r="EM120" s="10">
        <f t="shared" si="138"/>
        <v>0</v>
      </c>
      <c r="EN120" s="11">
        <f t="shared" si="138"/>
        <v>60</v>
      </c>
      <c r="EO120" s="10">
        <f t="shared" si="138"/>
        <v>0</v>
      </c>
      <c r="EP120" s="11">
        <f t="shared" si="138"/>
        <v>45</v>
      </c>
      <c r="EQ120" s="10">
        <f t="shared" si="138"/>
        <v>0</v>
      </c>
      <c r="ER120" s="11">
        <f t="shared" si="138"/>
        <v>0</v>
      </c>
      <c r="ES120" s="10">
        <f t="shared" si="138"/>
        <v>0</v>
      </c>
      <c r="ET120" s="11">
        <f t="shared" si="138"/>
        <v>0</v>
      </c>
      <c r="EU120" s="10">
        <f t="shared" si="138"/>
        <v>0</v>
      </c>
      <c r="EV120" s="11">
        <f t="shared" si="138"/>
        <v>0</v>
      </c>
      <c r="EW120" s="10">
        <f t="shared" si="138"/>
        <v>0</v>
      </c>
      <c r="EX120" s="11">
        <f t="shared" si="138"/>
        <v>15</v>
      </c>
      <c r="EY120" s="10">
        <f t="shared" si="138"/>
        <v>0</v>
      </c>
      <c r="EZ120" s="11">
        <f t="shared" si="138"/>
        <v>0</v>
      </c>
      <c r="FA120" s="10">
        <f t="shared" si="138"/>
        <v>0</v>
      </c>
      <c r="FB120" s="7">
        <f>FB35+FB63+FB79+FB109+FB114</f>
        <v>18</v>
      </c>
      <c r="FC120" s="7">
        <f>FC35+FC63+FC79+FC109+FC114</f>
        <v>30</v>
      </c>
      <c r="FD120" s="11">
        <f>FD35+FD63+FD79+FD114</f>
        <v>80</v>
      </c>
      <c r="FE120" s="10">
        <f>FE35+FE63+FE79+FE114</f>
        <v>0</v>
      </c>
      <c r="FF120" s="11">
        <f>FF35+FF63+FF79+FF114</f>
        <v>70</v>
      </c>
      <c r="FG120" s="10">
        <f>FG35+FG63+FG79+FG114</f>
        <v>0</v>
      </c>
      <c r="FH120" s="7">
        <f>FH35+FH63+FH79+FH109+FH114</f>
        <v>10</v>
      </c>
      <c r="FI120" s="11">
        <f aca="true" t="shared" si="139" ref="FI120:FX120">FI35+FI63+FI79+FI114</f>
        <v>30</v>
      </c>
      <c r="FJ120" s="10">
        <f t="shared" si="139"/>
        <v>0</v>
      </c>
      <c r="FK120" s="11">
        <f t="shared" si="139"/>
        <v>0</v>
      </c>
      <c r="FL120" s="10">
        <f t="shared" si="139"/>
        <v>0</v>
      </c>
      <c r="FM120" s="11">
        <f t="shared" si="139"/>
        <v>30</v>
      </c>
      <c r="FN120" s="10">
        <f t="shared" si="139"/>
        <v>0</v>
      </c>
      <c r="FO120" s="11">
        <f t="shared" si="139"/>
        <v>0</v>
      </c>
      <c r="FP120" s="10">
        <f t="shared" si="139"/>
        <v>0</v>
      </c>
      <c r="FQ120" s="11">
        <f t="shared" si="139"/>
        <v>0</v>
      </c>
      <c r="FR120" s="10">
        <f t="shared" si="139"/>
        <v>0</v>
      </c>
      <c r="FS120" s="11">
        <f t="shared" si="139"/>
        <v>0</v>
      </c>
      <c r="FT120" s="10">
        <f t="shared" si="139"/>
        <v>0</v>
      </c>
      <c r="FU120" s="11">
        <f t="shared" si="139"/>
        <v>15</v>
      </c>
      <c r="FV120" s="10">
        <f t="shared" si="139"/>
        <v>0</v>
      </c>
      <c r="FW120" s="11">
        <f t="shared" si="139"/>
        <v>0</v>
      </c>
      <c r="FX120" s="10">
        <f t="shared" si="139"/>
        <v>0</v>
      </c>
      <c r="FY120" s="7">
        <f>FY35+FY63+FY79+FY109+FY114</f>
        <v>20</v>
      </c>
      <c r="FZ120" s="7">
        <f>FZ35+FZ63+FZ79+FZ109+FZ114</f>
        <v>30</v>
      </c>
      <c r="GA120" s="11">
        <f>GA35+GA63+GA79+GA114</f>
        <v>0</v>
      </c>
      <c r="GB120" s="10">
        <f>GB35+GB63+GB79+GB114</f>
        <v>0</v>
      </c>
      <c r="GC120" s="11">
        <f>GC35+GC63+GC79+GC114</f>
        <v>0</v>
      </c>
      <c r="GD120" s="10">
        <f>GD35+GD63+GD79+GD114</f>
        <v>0</v>
      </c>
      <c r="GE120" s="7">
        <f>GE35+GE63+GE79+GE109+GE114</f>
        <v>0</v>
      </c>
      <c r="GF120" s="11">
        <f aca="true" t="shared" si="140" ref="GF120:GU120">GF35+GF63+GF79+GF114</f>
        <v>0</v>
      </c>
      <c r="GG120" s="10">
        <f t="shared" si="140"/>
        <v>0</v>
      </c>
      <c r="GH120" s="11">
        <f t="shared" si="140"/>
        <v>0</v>
      </c>
      <c r="GI120" s="10">
        <f t="shared" si="140"/>
        <v>0</v>
      </c>
      <c r="GJ120" s="11">
        <f t="shared" si="140"/>
        <v>0</v>
      </c>
      <c r="GK120" s="10">
        <f t="shared" si="140"/>
        <v>0</v>
      </c>
      <c r="GL120" s="11">
        <f t="shared" si="140"/>
        <v>0</v>
      </c>
      <c r="GM120" s="10">
        <f t="shared" si="140"/>
        <v>0</v>
      </c>
      <c r="GN120" s="11">
        <f t="shared" si="140"/>
        <v>0</v>
      </c>
      <c r="GO120" s="10">
        <f t="shared" si="140"/>
        <v>0</v>
      </c>
      <c r="GP120" s="11">
        <f t="shared" si="140"/>
        <v>0</v>
      </c>
      <c r="GQ120" s="10">
        <f t="shared" si="140"/>
        <v>0</v>
      </c>
      <c r="GR120" s="11">
        <f t="shared" si="140"/>
        <v>0</v>
      </c>
      <c r="GS120" s="10">
        <f t="shared" si="140"/>
        <v>0</v>
      </c>
      <c r="GT120" s="11">
        <f t="shared" si="140"/>
        <v>0</v>
      </c>
      <c r="GU120" s="10">
        <f t="shared" si="140"/>
        <v>0</v>
      </c>
      <c r="GV120" s="7">
        <f>GV35+GV63+GV79+GV109+GV114</f>
        <v>0</v>
      </c>
      <c r="GW120" s="7">
        <f>GW35+GW63+GW79+GW109+GW114</f>
        <v>0</v>
      </c>
    </row>
    <row r="122" spans="4:5" ht="12.75">
      <c r="D122" s="3" t="s">
        <v>22</v>
      </c>
      <c r="E122" s="3" t="s">
        <v>242</v>
      </c>
    </row>
    <row r="123" spans="4:5" ht="12.75">
      <c r="D123" s="3" t="s">
        <v>26</v>
      </c>
      <c r="E123" s="3" t="s">
        <v>243</v>
      </c>
    </row>
    <row r="124" spans="4:5" ht="12.75">
      <c r="D124" s="23" t="s">
        <v>32</v>
      </c>
      <c r="E124" s="23"/>
    </row>
    <row r="125" spans="4:5" ht="12.75">
      <c r="D125" s="3" t="s">
        <v>34</v>
      </c>
      <c r="E125" s="3" t="s">
        <v>244</v>
      </c>
    </row>
    <row r="126" spans="4:5" ht="12.75">
      <c r="D126" s="3" t="s">
        <v>35</v>
      </c>
      <c r="E126" s="3" t="s">
        <v>245</v>
      </c>
    </row>
    <row r="127" spans="4:5" ht="12.75">
      <c r="D127" s="23" t="s">
        <v>33</v>
      </c>
      <c r="E127" s="23"/>
    </row>
    <row r="128" spans="4:29" ht="12.75">
      <c r="D128" s="3" t="s">
        <v>36</v>
      </c>
      <c r="E128" s="3" t="s">
        <v>246</v>
      </c>
      <c r="M128" s="9"/>
      <c r="U128" s="9"/>
      <c r="AC128" s="9"/>
    </row>
    <row r="129" spans="4:5" ht="12.75">
      <c r="D129" s="3" t="s">
        <v>37</v>
      </c>
      <c r="E129" s="3" t="s">
        <v>247</v>
      </c>
    </row>
    <row r="130" spans="4:5" ht="12.75">
      <c r="D130" s="3" t="s">
        <v>38</v>
      </c>
      <c r="E130" s="3" t="s">
        <v>248</v>
      </c>
    </row>
    <row r="131" spans="4:5" ht="12.75">
      <c r="D131" s="3" t="s">
        <v>39</v>
      </c>
      <c r="E131" s="3" t="s">
        <v>249</v>
      </c>
    </row>
    <row r="132" spans="4:5" ht="12.75">
      <c r="D132" s="3" t="s">
        <v>40</v>
      </c>
      <c r="E132" s="3" t="s">
        <v>250</v>
      </c>
    </row>
    <row r="133" spans="4:5" ht="12.75">
      <c r="D133" s="3" t="s">
        <v>41</v>
      </c>
      <c r="E133" s="3" t="s">
        <v>251</v>
      </c>
    </row>
    <row r="134" spans="4:5" ht="12.75">
      <c r="D134" s="3" t="s">
        <v>42</v>
      </c>
      <c r="E134" s="3" t="s">
        <v>252</v>
      </c>
    </row>
    <row r="135" spans="4:5" ht="12.75">
      <c r="D135" s="3" t="s">
        <v>43</v>
      </c>
      <c r="E135" s="3" t="s">
        <v>253</v>
      </c>
    </row>
  </sheetData>
  <sheetProtection/>
  <mergeCells count="189"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3"/>
    <mergeCell ref="I14:J14"/>
    <mergeCell ref="K14:R14"/>
    <mergeCell ref="S12:S15"/>
    <mergeCell ref="T12:T15"/>
    <mergeCell ref="U12:U15"/>
    <mergeCell ref="V12:BO12"/>
    <mergeCell ref="V13:AR13"/>
    <mergeCell ref="V14:Y14"/>
    <mergeCell ref="V15:W15"/>
    <mergeCell ref="X15:Y15"/>
    <mergeCell ref="Z14:Z15"/>
    <mergeCell ref="AA14:AP14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4:AQ15"/>
    <mergeCell ref="AR14:AR15"/>
    <mergeCell ref="AS13:BO13"/>
    <mergeCell ref="AS14:AV14"/>
    <mergeCell ref="AS15:AT15"/>
    <mergeCell ref="AU15:AV15"/>
    <mergeCell ref="AW14:AW15"/>
    <mergeCell ref="AX14:BM14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4:BN15"/>
    <mergeCell ref="BO14:BO15"/>
    <mergeCell ref="BP12:DI12"/>
    <mergeCell ref="BP13:CL13"/>
    <mergeCell ref="BP14:BS14"/>
    <mergeCell ref="BP15:BQ15"/>
    <mergeCell ref="BR15:BS15"/>
    <mergeCell ref="BT14:BT15"/>
    <mergeCell ref="BU14:CJ14"/>
    <mergeCell ref="BU15:BV15"/>
    <mergeCell ref="BW15:BX15"/>
    <mergeCell ref="BY15:BZ15"/>
    <mergeCell ref="CA15:CB15"/>
    <mergeCell ref="CC15:CD15"/>
    <mergeCell ref="CE15:CF15"/>
    <mergeCell ref="CG15:CH15"/>
    <mergeCell ref="CI15:CJ15"/>
    <mergeCell ref="CK14:CK15"/>
    <mergeCell ref="CL14:CL15"/>
    <mergeCell ref="CM13:DI13"/>
    <mergeCell ref="CM14:CP14"/>
    <mergeCell ref="CM15:CN15"/>
    <mergeCell ref="CO15:CP15"/>
    <mergeCell ref="CQ14:CQ15"/>
    <mergeCell ref="CR14:DG14"/>
    <mergeCell ref="CR15:CS15"/>
    <mergeCell ref="CT15:CU15"/>
    <mergeCell ref="CV15:CW15"/>
    <mergeCell ref="CX15:CY15"/>
    <mergeCell ref="CZ15:DA15"/>
    <mergeCell ref="DB15:DC15"/>
    <mergeCell ref="DD15:DE15"/>
    <mergeCell ref="DF15:DG15"/>
    <mergeCell ref="DH14:DH15"/>
    <mergeCell ref="DI14:DI15"/>
    <mergeCell ref="DJ12:FC12"/>
    <mergeCell ref="DJ13:EF13"/>
    <mergeCell ref="DJ14:DM14"/>
    <mergeCell ref="DJ15:DK15"/>
    <mergeCell ref="DL15:DM15"/>
    <mergeCell ref="DN14:DN15"/>
    <mergeCell ref="DO14:ED14"/>
    <mergeCell ref="DO15:DP15"/>
    <mergeCell ref="DQ15:DR15"/>
    <mergeCell ref="DS15:DT15"/>
    <mergeCell ref="DU15:DV15"/>
    <mergeCell ref="DW15:DX15"/>
    <mergeCell ref="DY15:DZ15"/>
    <mergeCell ref="EA15:EB15"/>
    <mergeCell ref="EC15:ED15"/>
    <mergeCell ref="EE14:EE15"/>
    <mergeCell ref="EF14:EF15"/>
    <mergeCell ref="EG13:FC13"/>
    <mergeCell ref="EG14:EJ14"/>
    <mergeCell ref="EG15:EH15"/>
    <mergeCell ref="EI15:EJ15"/>
    <mergeCell ref="EK14:EK15"/>
    <mergeCell ref="EL14:FA14"/>
    <mergeCell ref="FH14:FH15"/>
    <mergeCell ref="EL15:EM15"/>
    <mergeCell ref="EN15:EO15"/>
    <mergeCell ref="EP15:EQ15"/>
    <mergeCell ref="ER15:ES15"/>
    <mergeCell ref="ET15:EU15"/>
    <mergeCell ref="EV15:EW15"/>
    <mergeCell ref="FW15:FX15"/>
    <mergeCell ref="EX15:EY15"/>
    <mergeCell ref="EZ15:FA15"/>
    <mergeCell ref="FB14:FB15"/>
    <mergeCell ref="FC14:FC15"/>
    <mergeCell ref="FD12:GW12"/>
    <mergeCell ref="FD13:FZ13"/>
    <mergeCell ref="FD14:FG14"/>
    <mergeCell ref="FD15:FE15"/>
    <mergeCell ref="FF15:FG15"/>
    <mergeCell ref="GF15:GG15"/>
    <mergeCell ref="GH15:GI15"/>
    <mergeCell ref="FI14:FX14"/>
    <mergeCell ref="FI15:FJ15"/>
    <mergeCell ref="FK15:FL15"/>
    <mergeCell ref="FM15:FN15"/>
    <mergeCell ref="FO15:FP15"/>
    <mergeCell ref="FQ15:FR15"/>
    <mergeCell ref="FS15:FT15"/>
    <mergeCell ref="FU15:FV15"/>
    <mergeCell ref="GR15:GS15"/>
    <mergeCell ref="GT15:GU15"/>
    <mergeCell ref="FY14:FY15"/>
    <mergeCell ref="FZ14:FZ15"/>
    <mergeCell ref="GA13:GW13"/>
    <mergeCell ref="GA14:GD14"/>
    <mergeCell ref="GA15:GB15"/>
    <mergeCell ref="GC15:GD15"/>
    <mergeCell ref="GE14:GE15"/>
    <mergeCell ref="GF14:GU14"/>
    <mergeCell ref="GV14:GV15"/>
    <mergeCell ref="GW14:GW15"/>
    <mergeCell ref="A16:GW16"/>
    <mergeCell ref="A36:GW36"/>
    <mergeCell ref="A64:GW64"/>
    <mergeCell ref="A80:GW80"/>
    <mergeCell ref="GJ15:GK15"/>
    <mergeCell ref="GL15:GM15"/>
    <mergeCell ref="GN15:GO15"/>
    <mergeCell ref="GP15:GQ15"/>
    <mergeCell ref="C81:C82"/>
    <mergeCell ref="A81:A82"/>
    <mergeCell ref="B81:B82"/>
    <mergeCell ref="C83:C84"/>
    <mergeCell ref="A83:A84"/>
    <mergeCell ref="B83:B84"/>
    <mergeCell ref="C85:C86"/>
    <mergeCell ref="A85:A86"/>
    <mergeCell ref="B85:B86"/>
    <mergeCell ref="C87:C88"/>
    <mergeCell ref="A87:A88"/>
    <mergeCell ref="B87:B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6"/>
    <mergeCell ref="A95:A96"/>
    <mergeCell ref="B95:B96"/>
    <mergeCell ref="C97:C99"/>
    <mergeCell ref="A97:A99"/>
    <mergeCell ref="B97:B99"/>
    <mergeCell ref="C103:C104"/>
    <mergeCell ref="A103:A104"/>
    <mergeCell ref="B103:B104"/>
    <mergeCell ref="D124:E124"/>
    <mergeCell ref="D127:E127"/>
    <mergeCell ref="C105:C106"/>
    <mergeCell ref="A105:A106"/>
    <mergeCell ref="B105:B106"/>
    <mergeCell ref="A107:GW107"/>
    <mergeCell ref="A110:GW110"/>
    <mergeCell ref="A115:GW115"/>
  </mergeCells>
  <printOptions/>
  <pageMargins left="0.75" right="0.75" top="1" bottom="1" header="0.5" footer="0.5"/>
  <pageSetup fitToHeight="1" fitToWidth="1" horizontalDpi="600" verticalDpi="600" orientation="landscape" paperSize="8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35"/>
  <sheetViews>
    <sheetView zoomScalePageLayoutView="0" workbookViewId="0" topLeftCell="N1">
      <selection activeCell="CP9" sqref="CP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8" width="4.28125" style="0" customWidth="1"/>
    <col min="19" max="21" width="4.710937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8515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8515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6" width="3.57421875" style="0" customWidth="1"/>
    <col min="57" max="57" width="2.00390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8515625" style="0" customWidth="1"/>
    <col min="73" max="73" width="3.57421875" style="0" customWidth="1"/>
    <col min="74" max="74" width="2.00390625" style="0" customWidth="1"/>
    <col min="75" max="75" width="3.57421875" style="0" customWidth="1"/>
    <col min="76" max="76" width="2.00390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57421875" style="0" customWidth="1"/>
    <col min="86" max="86" width="2.00390625" style="0" customWidth="1"/>
    <col min="87" max="87" width="3.57421875" style="0" customWidth="1"/>
    <col min="88" max="88" width="2.00390625" style="0" customWidth="1"/>
    <col min="89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57421875" style="0" customWidth="1"/>
    <col min="111" max="111" width="2.00390625" style="0" customWidth="1"/>
    <col min="112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8515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57421875" style="0" customWidth="1"/>
    <col min="124" max="124" width="2.00390625" style="0" customWidth="1"/>
    <col min="125" max="125" width="3.57421875" style="0" customWidth="1"/>
    <col min="126" max="126" width="2.00390625" style="0" customWidth="1"/>
    <col min="127" max="127" width="3.57421875" style="0" customWidth="1"/>
    <col min="128" max="128" width="2.00390625" style="0" customWidth="1"/>
    <col min="129" max="129" width="3.57421875" style="0" customWidth="1"/>
    <col min="130" max="130" width="2.00390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6" width="3.8515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8515625" style="0" customWidth="1"/>
    <col min="142" max="142" width="3.57421875" style="0" customWidth="1"/>
    <col min="143" max="143" width="2.00390625" style="0" customWidth="1"/>
    <col min="144" max="144" width="3.57421875" style="0" customWidth="1"/>
    <col min="145" max="145" width="2.00390625" style="0" customWidth="1"/>
    <col min="146" max="146" width="3.57421875" style="0" customWidth="1"/>
    <col min="147" max="147" width="2.00390625" style="0" customWidth="1"/>
    <col min="148" max="148" width="3.57421875" style="0" customWidth="1"/>
    <col min="149" max="149" width="2.00390625" style="0" customWidth="1"/>
    <col min="150" max="150" width="3.57421875" style="0" customWidth="1"/>
    <col min="151" max="151" width="2.00390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9" width="3.8515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8515625" style="0" customWidth="1"/>
    <col min="165" max="165" width="3.57421875" style="0" customWidth="1"/>
    <col min="166" max="166" width="2.00390625" style="0" customWidth="1"/>
    <col min="167" max="167" width="3.57421875" style="0" customWidth="1"/>
    <col min="168" max="168" width="2.00390625" style="0" customWidth="1"/>
    <col min="169" max="169" width="3.57421875" style="0" customWidth="1"/>
    <col min="170" max="170" width="2.00390625" style="0" customWidth="1"/>
    <col min="171" max="171" width="3.57421875" style="0" customWidth="1"/>
    <col min="172" max="172" width="2.00390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2" width="3.8515625" style="0" customWidth="1"/>
    <col min="183" max="183" width="3.57421875" style="0" customWidth="1"/>
    <col min="184" max="184" width="2.00390625" style="0" customWidth="1"/>
    <col min="185" max="185" width="3.57421875" style="0" customWidth="1"/>
    <col min="186" max="186" width="2.00390625" style="0" customWidth="1"/>
    <col min="187" max="187" width="3.8515625" style="0" customWidth="1"/>
    <col min="188" max="188" width="3.57421875" style="0" customWidth="1"/>
    <col min="189" max="189" width="2.00390625" style="0" customWidth="1"/>
    <col min="190" max="190" width="3.57421875" style="0" customWidth="1"/>
    <col min="191" max="191" width="2.00390625" style="0" customWidth="1"/>
    <col min="192" max="192" width="3.57421875" style="0" customWidth="1"/>
    <col min="193" max="193" width="2.00390625" style="0" customWidth="1"/>
    <col min="194" max="194" width="3.57421875" style="0" customWidth="1"/>
    <col min="195" max="195" width="2.00390625" style="0" customWidth="1"/>
    <col min="196" max="196" width="3.57421875" style="0" customWidth="1"/>
    <col min="197" max="197" width="2.00390625" style="0" customWidth="1"/>
    <col min="198" max="198" width="3.57421875" style="0" customWidth="1"/>
    <col min="199" max="199" width="2.00390625" style="0" customWidth="1"/>
    <col min="200" max="200" width="3.57421875" style="0" customWidth="1"/>
    <col min="201" max="201" width="2.00390625" style="0" customWidth="1"/>
    <col min="202" max="202" width="3.57421875" style="0" customWidth="1"/>
    <col min="203" max="203" width="2.00390625" style="0" customWidth="1"/>
    <col min="204" max="205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94" ht="12.75">
      <c r="E7" t="s">
        <v>11</v>
      </c>
      <c r="F7" s="1" t="s">
        <v>12</v>
      </c>
      <c r="CP7" t="s">
        <v>13</v>
      </c>
    </row>
    <row r="8" spans="5:94" ht="12.75">
      <c r="E8" t="s">
        <v>14</v>
      </c>
      <c r="F8" s="1" t="s">
        <v>146</v>
      </c>
      <c r="CP8" t="s">
        <v>16</v>
      </c>
    </row>
    <row r="9" spans="5:94" ht="12.75">
      <c r="E9" t="s">
        <v>17</v>
      </c>
      <c r="F9" s="1" t="s">
        <v>18</v>
      </c>
      <c r="CP9" t="s">
        <v>313</v>
      </c>
    </row>
    <row r="11" spans="1:204" ht="12.75">
      <c r="A11" s="32" t="s">
        <v>19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5" ht="12" customHeight="1">
      <c r="A12" s="27" t="s">
        <v>20</v>
      </c>
      <c r="B12" s="27"/>
      <c r="C12" s="27"/>
      <c r="D12" s="31" t="s">
        <v>24</v>
      </c>
      <c r="E12" s="28" t="s">
        <v>25</v>
      </c>
      <c r="F12" s="28" t="s">
        <v>26</v>
      </c>
      <c r="G12" s="28"/>
      <c r="H12" s="28" t="s">
        <v>29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1" t="s">
        <v>44</v>
      </c>
      <c r="T12" s="31" t="s">
        <v>45</v>
      </c>
      <c r="U12" s="31" t="s">
        <v>46</v>
      </c>
      <c r="V12" s="29" t="s">
        <v>47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 t="s">
        <v>52</v>
      </c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 t="s">
        <v>55</v>
      </c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 t="s">
        <v>58</v>
      </c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</row>
    <row r="13" spans="1:205" ht="12" customHeight="1">
      <c r="A13" s="27"/>
      <c r="B13" s="27"/>
      <c r="C13" s="27"/>
      <c r="D13" s="31"/>
      <c r="E13" s="28"/>
      <c r="F13" s="31" t="s">
        <v>27</v>
      </c>
      <c r="G13" s="31" t="s">
        <v>28</v>
      </c>
      <c r="H13" s="31" t="s">
        <v>30</v>
      </c>
      <c r="I13" s="28" t="s">
        <v>31</v>
      </c>
      <c r="J13" s="28"/>
      <c r="K13" s="28"/>
      <c r="L13" s="28"/>
      <c r="M13" s="28"/>
      <c r="N13" s="28"/>
      <c r="O13" s="28"/>
      <c r="P13" s="28"/>
      <c r="Q13" s="28"/>
      <c r="R13" s="28"/>
      <c r="S13" s="31"/>
      <c r="T13" s="31"/>
      <c r="U13" s="31"/>
      <c r="V13" s="29" t="s">
        <v>48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 t="s">
        <v>51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 t="s">
        <v>53</v>
      </c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 t="s">
        <v>54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 t="s">
        <v>56</v>
      </c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 t="s">
        <v>57</v>
      </c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 t="s">
        <v>59</v>
      </c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 t="s">
        <v>60</v>
      </c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</row>
    <row r="14" spans="1:205" ht="24" customHeight="1">
      <c r="A14" s="27"/>
      <c r="B14" s="27"/>
      <c r="C14" s="27"/>
      <c r="D14" s="31"/>
      <c r="E14" s="28"/>
      <c r="F14" s="31"/>
      <c r="G14" s="31"/>
      <c r="H14" s="31"/>
      <c r="I14" s="28" t="s">
        <v>32</v>
      </c>
      <c r="J14" s="28"/>
      <c r="K14" s="28" t="s">
        <v>33</v>
      </c>
      <c r="L14" s="28"/>
      <c r="M14" s="28"/>
      <c r="N14" s="28"/>
      <c r="O14" s="28"/>
      <c r="P14" s="28"/>
      <c r="Q14" s="28"/>
      <c r="R14" s="28"/>
      <c r="S14" s="31"/>
      <c r="T14" s="31"/>
      <c r="U14" s="31"/>
      <c r="V14" s="30" t="s">
        <v>32</v>
      </c>
      <c r="W14" s="30"/>
      <c r="X14" s="30"/>
      <c r="Y14" s="30"/>
      <c r="Z14" s="27" t="s">
        <v>49</v>
      </c>
      <c r="AA14" s="30" t="s">
        <v>33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27" t="s">
        <v>49</v>
      </c>
      <c r="AR14" s="27" t="s">
        <v>50</v>
      </c>
      <c r="AS14" s="30" t="s">
        <v>32</v>
      </c>
      <c r="AT14" s="30"/>
      <c r="AU14" s="30"/>
      <c r="AV14" s="30"/>
      <c r="AW14" s="27" t="s">
        <v>49</v>
      </c>
      <c r="AX14" s="30" t="s">
        <v>33</v>
      </c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27" t="s">
        <v>49</v>
      </c>
      <c r="BO14" s="27" t="s">
        <v>50</v>
      </c>
      <c r="BP14" s="30" t="s">
        <v>32</v>
      </c>
      <c r="BQ14" s="30"/>
      <c r="BR14" s="30"/>
      <c r="BS14" s="30"/>
      <c r="BT14" s="27" t="s">
        <v>49</v>
      </c>
      <c r="BU14" s="30" t="s">
        <v>33</v>
      </c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27" t="s">
        <v>49</v>
      </c>
      <c r="CL14" s="27" t="s">
        <v>50</v>
      </c>
      <c r="CM14" s="30" t="s">
        <v>32</v>
      </c>
      <c r="CN14" s="30"/>
      <c r="CO14" s="30"/>
      <c r="CP14" s="30"/>
      <c r="CQ14" s="27" t="s">
        <v>49</v>
      </c>
      <c r="CR14" s="30" t="s">
        <v>33</v>
      </c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27" t="s">
        <v>49</v>
      </c>
      <c r="DI14" s="27" t="s">
        <v>50</v>
      </c>
      <c r="DJ14" s="30" t="s">
        <v>32</v>
      </c>
      <c r="DK14" s="30"/>
      <c r="DL14" s="30"/>
      <c r="DM14" s="30"/>
      <c r="DN14" s="27" t="s">
        <v>49</v>
      </c>
      <c r="DO14" s="30" t="s">
        <v>33</v>
      </c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27" t="s">
        <v>49</v>
      </c>
      <c r="EF14" s="27" t="s">
        <v>50</v>
      </c>
      <c r="EG14" s="30" t="s">
        <v>32</v>
      </c>
      <c r="EH14" s="30"/>
      <c r="EI14" s="30"/>
      <c r="EJ14" s="30"/>
      <c r="EK14" s="27" t="s">
        <v>49</v>
      </c>
      <c r="EL14" s="30" t="s">
        <v>33</v>
      </c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27" t="s">
        <v>49</v>
      </c>
      <c r="FC14" s="27" t="s">
        <v>50</v>
      </c>
      <c r="FD14" s="30" t="s">
        <v>32</v>
      </c>
      <c r="FE14" s="30"/>
      <c r="FF14" s="30"/>
      <c r="FG14" s="30"/>
      <c r="FH14" s="27" t="s">
        <v>49</v>
      </c>
      <c r="FI14" s="30" t="s">
        <v>33</v>
      </c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27" t="s">
        <v>49</v>
      </c>
      <c r="FZ14" s="27" t="s">
        <v>50</v>
      </c>
      <c r="GA14" s="30" t="s">
        <v>32</v>
      </c>
      <c r="GB14" s="30"/>
      <c r="GC14" s="30"/>
      <c r="GD14" s="30"/>
      <c r="GE14" s="27" t="s">
        <v>49</v>
      </c>
      <c r="GF14" s="30" t="s">
        <v>33</v>
      </c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27" t="s">
        <v>49</v>
      </c>
      <c r="GW14" s="27" t="s">
        <v>50</v>
      </c>
    </row>
    <row r="15" spans="1:205" ht="24" customHeight="1">
      <c r="A15" s="4" t="s">
        <v>21</v>
      </c>
      <c r="B15" s="4" t="s">
        <v>22</v>
      </c>
      <c r="C15" s="4" t="s">
        <v>23</v>
      </c>
      <c r="D15" s="31"/>
      <c r="E15" s="28"/>
      <c r="F15" s="31"/>
      <c r="G15" s="31"/>
      <c r="H15" s="31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5" t="s">
        <v>43</v>
      </c>
      <c r="S15" s="31"/>
      <c r="T15" s="31"/>
      <c r="U15" s="31"/>
      <c r="V15" s="28" t="s">
        <v>34</v>
      </c>
      <c r="W15" s="28"/>
      <c r="X15" s="28" t="s">
        <v>35</v>
      </c>
      <c r="Y15" s="28"/>
      <c r="Z15" s="27"/>
      <c r="AA15" s="28" t="s">
        <v>36</v>
      </c>
      <c r="AB15" s="28"/>
      <c r="AC15" s="28" t="s">
        <v>37</v>
      </c>
      <c r="AD15" s="28"/>
      <c r="AE15" s="28" t="s">
        <v>38</v>
      </c>
      <c r="AF15" s="28"/>
      <c r="AG15" s="28" t="s">
        <v>39</v>
      </c>
      <c r="AH15" s="28"/>
      <c r="AI15" s="28" t="s">
        <v>40</v>
      </c>
      <c r="AJ15" s="28"/>
      <c r="AK15" s="28" t="s">
        <v>41</v>
      </c>
      <c r="AL15" s="28"/>
      <c r="AM15" s="28" t="s">
        <v>42</v>
      </c>
      <c r="AN15" s="28"/>
      <c r="AO15" s="28" t="s">
        <v>43</v>
      </c>
      <c r="AP15" s="28"/>
      <c r="AQ15" s="27"/>
      <c r="AR15" s="27"/>
      <c r="AS15" s="28" t="s">
        <v>34</v>
      </c>
      <c r="AT15" s="28"/>
      <c r="AU15" s="28" t="s">
        <v>35</v>
      </c>
      <c r="AV15" s="28"/>
      <c r="AW15" s="27"/>
      <c r="AX15" s="28" t="s">
        <v>36</v>
      </c>
      <c r="AY15" s="28"/>
      <c r="AZ15" s="28" t="s">
        <v>37</v>
      </c>
      <c r="BA15" s="28"/>
      <c r="BB15" s="28" t="s">
        <v>38</v>
      </c>
      <c r="BC15" s="28"/>
      <c r="BD15" s="28" t="s">
        <v>39</v>
      </c>
      <c r="BE15" s="28"/>
      <c r="BF15" s="28" t="s">
        <v>40</v>
      </c>
      <c r="BG15" s="28"/>
      <c r="BH15" s="28" t="s">
        <v>41</v>
      </c>
      <c r="BI15" s="28"/>
      <c r="BJ15" s="28" t="s">
        <v>42</v>
      </c>
      <c r="BK15" s="28"/>
      <c r="BL15" s="28" t="s">
        <v>43</v>
      </c>
      <c r="BM15" s="28"/>
      <c r="BN15" s="27"/>
      <c r="BO15" s="27"/>
      <c r="BP15" s="28" t="s">
        <v>34</v>
      </c>
      <c r="BQ15" s="28"/>
      <c r="BR15" s="28" t="s">
        <v>35</v>
      </c>
      <c r="BS15" s="28"/>
      <c r="BT15" s="27"/>
      <c r="BU15" s="28" t="s">
        <v>36</v>
      </c>
      <c r="BV15" s="28"/>
      <c r="BW15" s="28" t="s">
        <v>37</v>
      </c>
      <c r="BX15" s="28"/>
      <c r="BY15" s="28" t="s">
        <v>38</v>
      </c>
      <c r="BZ15" s="28"/>
      <c r="CA15" s="28" t="s">
        <v>39</v>
      </c>
      <c r="CB15" s="28"/>
      <c r="CC15" s="28" t="s">
        <v>40</v>
      </c>
      <c r="CD15" s="28"/>
      <c r="CE15" s="28" t="s">
        <v>41</v>
      </c>
      <c r="CF15" s="28"/>
      <c r="CG15" s="28" t="s">
        <v>42</v>
      </c>
      <c r="CH15" s="28"/>
      <c r="CI15" s="28" t="s">
        <v>43</v>
      </c>
      <c r="CJ15" s="28"/>
      <c r="CK15" s="27"/>
      <c r="CL15" s="27"/>
      <c r="CM15" s="28" t="s">
        <v>34</v>
      </c>
      <c r="CN15" s="28"/>
      <c r="CO15" s="28" t="s">
        <v>35</v>
      </c>
      <c r="CP15" s="28"/>
      <c r="CQ15" s="27"/>
      <c r="CR15" s="28" t="s">
        <v>36</v>
      </c>
      <c r="CS15" s="28"/>
      <c r="CT15" s="28" t="s">
        <v>37</v>
      </c>
      <c r="CU15" s="28"/>
      <c r="CV15" s="28" t="s">
        <v>38</v>
      </c>
      <c r="CW15" s="28"/>
      <c r="CX15" s="28" t="s">
        <v>39</v>
      </c>
      <c r="CY15" s="28"/>
      <c r="CZ15" s="28" t="s">
        <v>40</v>
      </c>
      <c r="DA15" s="28"/>
      <c r="DB15" s="28" t="s">
        <v>41</v>
      </c>
      <c r="DC15" s="28"/>
      <c r="DD15" s="28" t="s">
        <v>42</v>
      </c>
      <c r="DE15" s="28"/>
      <c r="DF15" s="28" t="s">
        <v>43</v>
      </c>
      <c r="DG15" s="28"/>
      <c r="DH15" s="27"/>
      <c r="DI15" s="27"/>
      <c r="DJ15" s="28" t="s">
        <v>34</v>
      </c>
      <c r="DK15" s="28"/>
      <c r="DL15" s="28" t="s">
        <v>35</v>
      </c>
      <c r="DM15" s="28"/>
      <c r="DN15" s="27"/>
      <c r="DO15" s="28" t="s">
        <v>36</v>
      </c>
      <c r="DP15" s="28"/>
      <c r="DQ15" s="28" t="s">
        <v>37</v>
      </c>
      <c r="DR15" s="28"/>
      <c r="DS15" s="28" t="s">
        <v>38</v>
      </c>
      <c r="DT15" s="28"/>
      <c r="DU15" s="28" t="s">
        <v>39</v>
      </c>
      <c r="DV15" s="28"/>
      <c r="DW15" s="28" t="s">
        <v>40</v>
      </c>
      <c r="DX15" s="28"/>
      <c r="DY15" s="28" t="s">
        <v>41</v>
      </c>
      <c r="DZ15" s="28"/>
      <c r="EA15" s="28" t="s">
        <v>42</v>
      </c>
      <c r="EB15" s="28"/>
      <c r="EC15" s="28" t="s">
        <v>43</v>
      </c>
      <c r="ED15" s="28"/>
      <c r="EE15" s="27"/>
      <c r="EF15" s="27"/>
      <c r="EG15" s="28" t="s">
        <v>34</v>
      </c>
      <c r="EH15" s="28"/>
      <c r="EI15" s="28" t="s">
        <v>35</v>
      </c>
      <c r="EJ15" s="28"/>
      <c r="EK15" s="27"/>
      <c r="EL15" s="28" t="s">
        <v>36</v>
      </c>
      <c r="EM15" s="28"/>
      <c r="EN15" s="28" t="s">
        <v>37</v>
      </c>
      <c r="EO15" s="28"/>
      <c r="EP15" s="28" t="s">
        <v>38</v>
      </c>
      <c r="EQ15" s="28"/>
      <c r="ER15" s="28" t="s">
        <v>39</v>
      </c>
      <c r="ES15" s="28"/>
      <c r="ET15" s="28" t="s">
        <v>40</v>
      </c>
      <c r="EU15" s="28"/>
      <c r="EV15" s="28" t="s">
        <v>41</v>
      </c>
      <c r="EW15" s="28"/>
      <c r="EX15" s="28" t="s">
        <v>42</v>
      </c>
      <c r="EY15" s="28"/>
      <c r="EZ15" s="28" t="s">
        <v>43</v>
      </c>
      <c r="FA15" s="28"/>
      <c r="FB15" s="27"/>
      <c r="FC15" s="27"/>
      <c r="FD15" s="28" t="s">
        <v>34</v>
      </c>
      <c r="FE15" s="28"/>
      <c r="FF15" s="28" t="s">
        <v>35</v>
      </c>
      <c r="FG15" s="28"/>
      <c r="FH15" s="27"/>
      <c r="FI15" s="28" t="s">
        <v>36</v>
      </c>
      <c r="FJ15" s="28"/>
      <c r="FK15" s="28" t="s">
        <v>37</v>
      </c>
      <c r="FL15" s="28"/>
      <c r="FM15" s="28" t="s">
        <v>38</v>
      </c>
      <c r="FN15" s="28"/>
      <c r="FO15" s="28" t="s">
        <v>39</v>
      </c>
      <c r="FP15" s="28"/>
      <c r="FQ15" s="28" t="s">
        <v>40</v>
      </c>
      <c r="FR15" s="28"/>
      <c r="FS15" s="28" t="s">
        <v>41</v>
      </c>
      <c r="FT15" s="28"/>
      <c r="FU15" s="28" t="s">
        <v>42</v>
      </c>
      <c r="FV15" s="28"/>
      <c r="FW15" s="28" t="s">
        <v>43</v>
      </c>
      <c r="FX15" s="28"/>
      <c r="FY15" s="27"/>
      <c r="FZ15" s="27"/>
      <c r="GA15" s="28" t="s">
        <v>34</v>
      </c>
      <c r="GB15" s="28"/>
      <c r="GC15" s="28" t="s">
        <v>35</v>
      </c>
      <c r="GD15" s="28"/>
      <c r="GE15" s="27"/>
      <c r="GF15" s="28" t="s">
        <v>36</v>
      </c>
      <c r="GG15" s="28"/>
      <c r="GH15" s="28" t="s">
        <v>37</v>
      </c>
      <c r="GI15" s="28"/>
      <c r="GJ15" s="28" t="s">
        <v>38</v>
      </c>
      <c r="GK15" s="28"/>
      <c r="GL15" s="28" t="s">
        <v>39</v>
      </c>
      <c r="GM15" s="28"/>
      <c r="GN15" s="28" t="s">
        <v>40</v>
      </c>
      <c r="GO15" s="28"/>
      <c r="GP15" s="28" t="s">
        <v>41</v>
      </c>
      <c r="GQ15" s="28"/>
      <c r="GR15" s="28" t="s">
        <v>42</v>
      </c>
      <c r="GS15" s="28"/>
      <c r="GT15" s="28" t="s">
        <v>43</v>
      </c>
      <c r="GU15" s="28"/>
      <c r="GV15" s="27"/>
      <c r="GW15" s="27"/>
    </row>
    <row r="16" spans="1:205" ht="19.5" customHeight="1">
      <c r="A16" s="25" t="s">
        <v>61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5"/>
      <c r="GW16" s="26"/>
    </row>
    <row r="17" spans="1:205" ht="12.75">
      <c r="A17" s="6"/>
      <c r="B17" s="6"/>
      <c r="C17" s="6"/>
      <c r="D17" s="6" t="s">
        <v>63</v>
      </c>
      <c r="E17" s="3" t="s">
        <v>64</v>
      </c>
      <c r="F17" s="6">
        <f aca="true" t="shared" si="0" ref="F17:F26">COUNTIF(V17:GU17,"e")</f>
        <v>0</v>
      </c>
      <c r="G17" s="6">
        <f aca="true" t="shared" si="1" ref="G17:G26">COUNTIF(V17:GU17,"z")</f>
        <v>2</v>
      </c>
      <c r="H17" s="6">
        <f aca="true" t="shared" si="2" ref="H17:H34">SUM(I17:R17)</f>
        <v>60</v>
      </c>
      <c r="I17" s="6">
        <f aca="true" t="shared" si="3" ref="I17:I34">V17+AS17+BP17+CM17+DJ17+EG17+FD17+GA17</f>
        <v>30</v>
      </c>
      <c r="J17" s="6">
        <f aca="true" t="shared" si="4" ref="J17:J34">X17+AU17+BR17+CO17+DL17+EI17+FF17+GC17</f>
        <v>30</v>
      </c>
      <c r="K17" s="6">
        <f aca="true" t="shared" si="5" ref="K17:K34">AA17+AX17+BU17+CR17+DO17+EL17+FI17+GF17</f>
        <v>0</v>
      </c>
      <c r="L17" s="6">
        <f aca="true" t="shared" si="6" ref="L17:L34">AC17+AZ17+BW17+CT17+DQ17+EN17+FK17+GH17</f>
        <v>0</v>
      </c>
      <c r="M17" s="6">
        <f aca="true" t="shared" si="7" ref="M17:M34">AE17+BB17+BY17+CV17+DS17+EP17+FM17+GJ17</f>
        <v>0</v>
      </c>
      <c r="N17" s="6">
        <f aca="true" t="shared" si="8" ref="N17:N34">AG17+BD17+CA17+CX17+DU17+ER17+FO17+GL17</f>
        <v>0</v>
      </c>
      <c r="O17" s="6">
        <f aca="true" t="shared" si="9" ref="O17:O34">AI17+BF17+CC17+CZ17+DW17+ET17+FQ17+GN17</f>
        <v>0</v>
      </c>
      <c r="P17" s="6">
        <f aca="true" t="shared" si="10" ref="P17:P34">AK17+BH17+CE17+DB17+DY17+EV17+FS17+GP17</f>
        <v>0</v>
      </c>
      <c r="Q17" s="6">
        <f aca="true" t="shared" si="11" ref="Q17:Q34">AM17+BJ17+CG17+DD17+EA17+EX17+FU17+GR17</f>
        <v>0</v>
      </c>
      <c r="R17" s="6">
        <f aca="true" t="shared" si="12" ref="R17:R34">AO17+BL17+CI17+DF17+EC17+EZ17+FW17+GT17</f>
        <v>0</v>
      </c>
      <c r="S17" s="7">
        <f aca="true" t="shared" si="13" ref="S17:S34">AR17+BO17+CL17+DI17+EF17+FC17+FZ17+GW17</f>
        <v>5</v>
      </c>
      <c r="T17" s="7">
        <f aca="true" t="shared" si="14" ref="T17:T34">AQ17+BN17+CK17+DH17+EE17+FB17+FY17+GV17</f>
        <v>0</v>
      </c>
      <c r="U17" s="7">
        <v>2.6</v>
      </c>
      <c r="V17" s="11">
        <v>30</v>
      </c>
      <c r="W17" s="10" t="s">
        <v>62</v>
      </c>
      <c r="X17" s="11">
        <v>30</v>
      </c>
      <c r="Y17" s="10" t="s">
        <v>62</v>
      </c>
      <c r="Z17" s="7">
        <v>5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aca="true" t="shared" si="15" ref="AR17:AR34">Z17+AQ17</f>
        <v>5</v>
      </c>
      <c r="AS17" s="11"/>
      <c r="AT17" s="10"/>
      <c r="AU17" s="11"/>
      <c r="AV17" s="10"/>
      <c r="AW17" s="7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aca="true" t="shared" si="16" ref="BO17:BO34">AW17+BN17</f>
        <v>0</v>
      </c>
      <c r="BP17" s="11"/>
      <c r="BQ17" s="10"/>
      <c r="BR17" s="11"/>
      <c r="BS17" s="10"/>
      <c r="BT17" s="7"/>
      <c r="BU17" s="11"/>
      <c r="BV17" s="10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/>
      <c r="CL17" s="7">
        <f aca="true" t="shared" si="17" ref="CL17:CL34">BT17+CK17</f>
        <v>0</v>
      </c>
      <c r="CM17" s="11"/>
      <c r="CN17" s="10"/>
      <c r="CO17" s="11"/>
      <c r="CP17" s="10"/>
      <c r="CQ17" s="7"/>
      <c r="CR17" s="11"/>
      <c r="CS17" s="10"/>
      <c r="CT17" s="11"/>
      <c r="CU17" s="10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aca="true" t="shared" si="18" ref="DI17:DI34">CQ17+DH17</f>
        <v>0</v>
      </c>
      <c r="DJ17" s="11"/>
      <c r="DK17" s="10"/>
      <c r="DL17" s="11"/>
      <c r="DM17" s="10"/>
      <c r="DN17" s="7"/>
      <c r="DO17" s="11"/>
      <c r="DP17" s="10"/>
      <c r="DQ17" s="11"/>
      <c r="DR17" s="10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aca="true" t="shared" si="19" ref="EF17:EF34">DN17+EE17</f>
        <v>0</v>
      </c>
      <c r="EG17" s="11"/>
      <c r="EH17" s="10"/>
      <c r="EI17" s="11"/>
      <c r="EJ17" s="10"/>
      <c r="EK17" s="7"/>
      <c r="EL17" s="11"/>
      <c r="EM17" s="10"/>
      <c r="EN17" s="11"/>
      <c r="EO17" s="10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aca="true" t="shared" si="20" ref="FC17:FC34">EK17+FB17</f>
        <v>0</v>
      </c>
      <c r="FD17" s="11"/>
      <c r="FE17" s="10"/>
      <c r="FF17" s="11"/>
      <c r="FG17" s="10"/>
      <c r="FH17" s="7"/>
      <c r="FI17" s="11"/>
      <c r="FJ17" s="10"/>
      <c r="FK17" s="11"/>
      <c r="FL17" s="10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aca="true" t="shared" si="21" ref="FZ17:FZ34">FH17+FY17</f>
        <v>0</v>
      </c>
      <c r="GA17" s="11"/>
      <c r="GB17" s="10"/>
      <c r="GC17" s="11"/>
      <c r="GD17" s="10"/>
      <c r="GE17" s="7"/>
      <c r="GF17" s="11"/>
      <c r="GG17" s="10"/>
      <c r="GH17" s="11"/>
      <c r="GI17" s="10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aca="true" t="shared" si="22" ref="GW17:GW34">GE17+GV17</f>
        <v>0</v>
      </c>
    </row>
    <row r="18" spans="1:205" ht="12.75">
      <c r="A18" s="6"/>
      <c r="B18" s="6"/>
      <c r="C18" s="6"/>
      <c r="D18" s="6" t="s">
        <v>65</v>
      </c>
      <c r="E18" s="3" t="s">
        <v>66</v>
      </c>
      <c r="F18" s="6">
        <f t="shared" si="0"/>
        <v>0</v>
      </c>
      <c r="G18" s="6">
        <f t="shared" si="1"/>
        <v>3</v>
      </c>
      <c r="H18" s="6">
        <f t="shared" si="2"/>
        <v>45</v>
      </c>
      <c r="I18" s="6">
        <f t="shared" si="3"/>
        <v>15</v>
      </c>
      <c r="J18" s="6">
        <f t="shared" si="4"/>
        <v>15</v>
      </c>
      <c r="K18" s="6">
        <f t="shared" si="5"/>
        <v>15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6">
        <f t="shared" si="11"/>
        <v>0</v>
      </c>
      <c r="R18" s="6">
        <f t="shared" si="12"/>
        <v>0</v>
      </c>
      <c r="S18" s="7">
        <f t="shared" si="13"/>
        <v>5</v>
      </c>
      <c r="T18" s="7">
        <f t="shared" si="14"/>
        <v>2</v>
      </c>
      <c r="U18" s="7">
        <v>2.1</v>
      </c>
      <c r="V18" s="11">
        <v>15</v>
      </c>
      <c r="W18" s="10" t="s">
        <v>62</v>
      </c>
      <c r="X18" s="11">
        <v>15</v>
      </c>
      <c r="Y18" s="10" t="s">
        <v>62</v>
      </c>
      <c r="Z18" s="7">
        <v>3</v>
      </c>
      <c r="AA18" s="11">
        <v>15</v>
      </c>
      <c r="AB18" s="10" t="s">
        <v>62</v>
      </c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>
        <v>2</v>
      </c>
      <c r="AR18" s="7">
        <f t="shared" si="15"/>
        <v>5</v>
      </c>
      <c r="AS18" s="11"/>
      <c r="AT18" s="10"/>
      <c r="AU18" s="11"/>
      <c r="AV18" s="10"/>
      <c r="AW18" s="7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6"/>
        <v>0</v>
      </c>
      <c r="BP18" s="11"/>
      <c r="BQ18" s="10"/>
      <c r="BR18" s="11"/>
      <c r="BS18" s="10"/>
      <c r="BT18" s="7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/>
      <c r="CL18" s="7">
        <f t="shared" si="17"/>
        <v>0</v>
      </c>
      <c r="CM18" s="11"/>
      <c r="CN18" s="10"/>
      <c r="CO18" s="11"/>
      <c r="CP18" s="10"/>
      <c r="CQ18" s="7"/>
      <c r="CR18" s="11"/>
      <c r="CS18" s="10"/>
      <c r="CT18" s="11"/>
      <c r="CU18" s="10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7"/>
      <c r="DI18" s="7">
        <f t="shared" si="18"/>
        <v>0</v>
      </c>
      <c r="DJ18" s="11"/>
      <c r="DK18" s="10"/>
      <c r="DL18" s="11"/>
      <c r="DM18" s="10"/>
      <c r="DN18" s="7"/>
      <c r="DO18" s="11"/>
      <c r="DP18" s="10"/>
      <c r="DQ18" s="11"/>
      <c r="DR18" s="10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9"/>
        <v>0</v>
      </c>
      <c r="EG18" s="11"/>
      <c r="EH18" s="10"/>
      <c r="EI18" s="11"/>
      <c r="EJ18" s="10"/>
      <c r="EK18" s="7"/>
      <c r="EL18" s="11"/>
      <c r="EM18" s="10"/>
      <c r="EN18" s="11"/>
      <c r="EO18" s="10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20"/>
        <v>0</v>
      </c>
      <c r="FD18" s="11"/>
      <c r="FE18" s="10"/>
      <c r="FF18" s="11"/>
      <c r="FG18" s="10"/>
      <c r="FH18" s="7"/>
      <c r="FI18" s="11"/>
      <c r="FJ18" s="10"/>
      <c r="FK18" s="11"/>
      <c r="FL18" s="10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21"/>
        <v>0</v>
      </c>
      <c r="GA18" s="11"/>
      <c r="GB18" s="10"/>
      <c r="GC18" s="11"/>
      <c r="GD18" s="10"/>
      <c r="GE18" s="7"/>
      <c r="GF18" s="11"/>
      <c r="GG18" s="10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2"/>
        <v>0</v>
      </c>
    </row>
    <row r="19" spans="1:205" ht="12.75">
      <c r="A19" s="6"/>
      <c r="B19" s="6"/>
      <c r="C19" s="6"/>
      <c r="D19" s="6" t="s">
        <v>67</v>
      </c>
      <c r="E19" s="3" t="s">
        <v>68</v>
      </c>
      <c r="F19" s="6">
        <f t="shared" si="0"/>
        <v>0</v>
      </c>
      <c r="G19" s="6">
        <f t="shared" si="1"/>
        <v>3</v>
      </c>
      <c r="H19" s="6">
        <f t="shared" si="2"/>
        <v>60</v>
      </c>
      <c r="I19" s="6">
        <f t="shared" si="3"/>
        <v>30</v>
      </c>
      <c r="J19" s="6">
        <f t="shared" si="4"/>
        <v>20</v>
      </c>
      <c r="K19" s="6">
        <f t="shared" si="5"/>
        <v>10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6">
        <f t="shared" si="12"/>
        <v>0</v>
      </c>
      <c r="S19" s="7">
        <f t="shared" si="13"/>
        <v>5</v>
      </c>
      <c r="T19" s="7">
        <f t="shared" si="14"/>
        <v>1</v>
      </c>
      <c r="U19" s="7">
        <v>2.7</v>
      </c>
      <c r="V19" s="11">
        <v>30</v>
      </c>
      <c r="W19" s="10" t="s">
        <v>62</v>
      </c>
      <c r="X19" s="11">
        <v>20</v>
      </c>
      <c r="Y19" s="10" t="s">
        <v>62</v>
      </c>
      <c r="Z19" s="7">
        <v>4</v>
      </c>
      <c r="AA19" s="11">
        <v>10</v>
      </c>
      <c r="AB19" s="10" t="s">
        <v>62</v>
      </c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>
        <v>1</v>
      </c>
      <c r="AR19" s="7">
        <f t="shared" si="15"/>
        <v>5</v>
      </c>
      <c r="AS19" s="11"/>
      <c r="AT19" s="10"/>
      <c r="AU19" s="11"/>
      <c r="AV19" s="10"/>
      <c r="AW19" s="7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6"/>
        <v>0</v>
      </c>
      <c r="BP19" s="11"/>
      <c r="BQ19" s="10"/>
      <c r="BR19" s="11"/>
      <c r="BS19" s="10"/>
      <c r="BT19" s="7"/>
      <c r="BU19" s="11"/>
      <c r="BV19" s="10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7"/>
        <v>0</v>
      </c>
      <c r="CM19" s="11"/>
      <c r="CN19" s="10"/>
      <c r="CO19" s="11"/>
      <c r="CP19" s="10"/>
      <c r="CQ19" s="7"/>
      <c r="CR19" s="11"/>
      <c r="CS19" s="10"/>
      <c r="CT19" s="11"/>
      <c r="CU19" s="10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8"/>
        <v>0</v>
      </c>
      <c r="DJ19" s="11"/>
      <c r="DK19" s="10"/>
      <c r="DL19" s="11"/>
      <c r="DM19" s="10"/>
      <c r="DN19" s="7"/>
      <c r="DO19" s="11"/>
      <c r="DP19" s="10"/>
      <c r="DQ19" s="11"/>
      <c r="DR19" s="10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9"/>
        <v>0</v>
      </c>
      <c r="EG19" s="11"/>
      <c r="EH19" s="10"/>
      <c r="EI19" s="11"/>
      <c r="EJ19" s="10"/>
      <c r="EK19" s="7"/>
      <c r="EL19" s="11"/>
      <c r="EM19" s="10"/>
      <c r="EN19" s="11"/>
      <c r="EO19" s="10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20"/>
        <v>0</v>
      </c>
      <c r="FD19" s="11"/>
      <c r="FE19" s="10"/>
      <c r="FF19" s="11"/>
      <c r="FG19" s="10"/>
      <c r="FH19" s="7"/>
      <c r="FI19" s="11"/>
      <c r="FJ19" s="10"/>
      <c r="FK19" s="11"/>
      <c r="FL19" s="10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21"/>
        <v>0</v>
      </c>
      <c r="GA19" s="11"/>
      <c r="GB19" s="10"/>
      <c r="GC19" s="11"/>
      <c r="GD19" s="10"/>
      <c r="GE19" s="7"/>
      <c r="GF19" s="11"/>
      <c r="GG19" s="10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2"/>
        <v>0</v>
      </c>
    </row>
    <row r="20" spans="1:205" ht="12.75">
      <c r="A20" s="6"/>
      <c r="B20" s="6"/>
      <c r="C20" s="6"/>
      <c r="D20" s="6" t="s">
        <v>69</v>
      </c>
      <c r="E20" s="3" t="s">
        <v>70</v>
      </c>
      <c r="F20" s="6">
        <f t="shared" si="0"/>
        <v>0</v>
      </c>
      <c r="G20" s="6">
        <f t="shared" si="1"/>
        <v>3</v>
      </c>
      <c r="H20" s="6">
        <f t="shared" si="2"/>
        <v>60</v>
      </c>
      <c r="I20" s="6">
        <f t="shared" si="3"/>
        <v>30</v>
      </c>
      <c r="J20" s="6">
        <f t="shared" si="4"/>
        <v>15</v>
      </c>
      <c r="K20" s="6">
        <f t="shared" si="5"/>
        <v>15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6">
        <f t="shared" si="11"/>
        <v>0</v>
      </c>
      <c r="R20" s="6">
        <f t="shared" si="12"/>
        <v>0</v>
      </c>
      <c r="S20" s="7">
        <f t="shared" si="13"/>
        <v>4</v>
      </c>
      <c r="T20" s="7">
        <f t="shared" si="14"/>
        <v>1</v>
      </c>
      <c r="U20" s="7">
        <v>2.7</v>
      </c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/>
      <c r="AR20" s="7">
        <f t="shared" si="15"/>
        <v>0</v>
      </c>
      <c r="AS20" s="11">
        <v>30</v>
      </c>
      <c r="AT20" s="10" t="s">
        <v>62</v>
      </c>
      <c r="AU20" s="11">
        <v>15</v>
      </c>
      <c r="AV20" s="10" t="s">
        <v>62</v>
      </c>
      <c r="AW20" s="7">
        <v>3</v>
      </c>
      <c r="AX20" s="11">
        <v>15</v>
      </c>
      <c r="AY20" s="10" t="s">
        <v>62</v>
      </c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>
        <v>1</v>
      </c>
      <c r="BO20" s="7">
        <f t="shared" si="16"/>
        <v>4</v>
      </c>
      <c r="BP20" s="11"/>
      <c r="BQ20" s="10"/>
      <c r="BR20" s="11"/>
      <c r="BS20" s="10"/>
      <c r="BT20" s="7"/>
      <c r="BU20" s="11"/>
      <c r="BV20" s="10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7"/>
        <v>0</v>
      </c>
      <c r="CM20" s="11"/>
      <c r="CN20" s="10"/>
      <c r="CO20" s="11"/>
      <c r="CP20" s="10"/>
      <c r="CQ20" s="7"/>
      <c r="CR20" s="11"/>
      <c r="CS20" s="10"/>
      <c r="CT20" s="11"/>
      <c r="CU20" s="10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8"/>
        <v>0</v>
      </c>
      <c r="DJ20" s="11"/>
      <c r="DK20" s="10"/>
      <c r="DL20" s="11"/>
      <c r="DM20" s="10"/>
      <c r="DN20" s="7"/>
      <c r="DO20" s="11"/>
      <c r="DP20" s="10"/>
      <c r="DQ20" s="11"/>
      <c r="DR20" s="10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9"/>
        <v>0</v>
      </c>
      <c r="EG20" s="11"/>
      <c r="EH20" s="10"/>
      <c r="EI20" s="11"/>
      <c r="EJ20" s="10"/>
      <c r="EK20" s="7"/>
      <c r="EL20" s="11"/>
      <c r="EM20" s="10"/>
      <c r="EN20" s="11"/>
      <c r="EO20" s="10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20"/>
        <v>0</v>
      </c>
      <c r="FD20" s="11"/>
      <c r="FE20" s="10"/>
      <c r="FF20" s="11"/>
      <c r="FG20" s="10"/>
      <c r="FH20" s="7"/>
      <c r="FI20" s="11"/>
      <c r="FJ20" s="10"/>
      <c r="FK20" s="11"/>
      <c r="FL20" s="10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21"/>
        <v>0</v>
      </c>
      <c r="GA20" s="11"/>
      <c r="GB20" s="10"/>
      <c r="GC20" s="11"/>
      <c r="GD20" s="10"/>
      <c r="GE20" s="7"/>
      <c r="GF20" s="11"/>
      <c r="GG20" s="10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2"/>
        <v>0</v>
      </c>
    </row>
    <row r="21" spans="1:205" ht="12.75">
      <c r="A21" s="6"/>
      <c r="B21" s="6"/>
      <c r="C21" s="6"/>
      <c r="D21" s="6" t="s">
        <v>71</v>
      </c>
      <c r="E21" s="3" t="s">
        <v>72</v>
      </c>
      <c r="F21" s="6">
        <f t="shared" si="0"/>
        <v>0</v>
      </c>
      <c r="G21" s="6">
        <f t="shared" si="1"/>
        <v>2</v>
      </c>
      <c r="H21" s="6">
        <f t="shared" si="2"/>
        <v>60</v>
      </c>
      <c r="I21" s="6">
        <f t="shared" si="3"/>
        <v>30</v>
      </c>
      <c r="J21" s="6">
        <f t="shared" si="4"/>
        <v>0</v>
      </c>
      <c r="K21" s="6">
        <f t="shared" si="5"/>
        <v>30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6">
        <f t="shared" si="11"/>
        <v>0</v>
      </c>
      <c r="R21" s="6">
        <f t="shared" si="12"/>
        <v>0</v>
      </c>
      <c r="S21" s="7">
        <f t="shared" si="13"/>
        <v>4</v>
      </c>
      <c r="T21" s="7">
        <f t="shared" si="14"/>
        <v>2</v>
      </c>
      <c r="U21" s="7">
        <v>2.6</v>
      </c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7">
        <f t="shared" si="15"/>
        <v>0</v>
      </c>
      <c r="AS21" s="11">
        <v>30</v>
      </c>
      <c r="AT21" s="10" t="s">
        <v>62</v>
      </c>
      <c r="AU21" s="11"/>
      <c r="AV21" s="10"/>
      <c r="AW21" s="7">
        <v>2</v>
      </c>
      <c r="AX21" s="11">
        <v>30</v>
      </c>
      <c r="AY21" s="10" t="s">
        <v>62</v>
      </c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>
        <v>2</v>
      </c>
      <c r="BO21" s="7">
        <f t="shared" si="16"/>
        <v>4</v>
      </c>
      <c r="BP21" s="11"/>
      <c r="BQ21" s="10"/>
      <c r="BR21" s="11"/>
      <c r="BS21" s="10"/>
      <c r="BT21" s="7"/>
      <c r="BU21" s="11"/>
      <c r="BV21" s="10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7"/>
        <v>0</v>
      </c>
      <c r="CM21" s="11"/>
      <c r="CN21" s="10"/>
      <c r="CO21" s="11"/>
      <c r="CP21" s="10"/>
      <c r="CQ21" s="7"/>
      <c r="CR21" s="11"/>
      <c r="CS21" s="10"/>
      <c r="CT21" s="11"/>
      <c r="CU21" s="10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7"/>
      <c r="DI21" s="7">
        <f t="shared" si="18"/>
        <v>0</v>
      </c>
      <c r="DJ21" s="11"/>
      <c r="DK21" s="10"/>
      <c r="DL21" s="11"/>
      <c r="DM21" s="10"/>
      <c r="DN21" s="7"/>
      <c r="DO21" s="11"/>
      <c r="DP21" s="10"/>
      <c r="DQ21" s="11"/>
      <c r="DR21" s="10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9"/>
        <v>0</v>
      </c>
      <c r="EG21" s="11"/>
      <c r="EH21" s="10"/>
      <c r="EI21" s="11"/>
      <c r="EJ21" s="10"/>
      <c r="EK21" s="7"/>
      <c r="EL21" s="11"/>
      <c r="EM21" s="10"/>
      <c r="EN21" s="11"/>
      <c r="EO21" s="10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20"/>
        <v>0</v>
      </c>
      <c r="FD21" s="11"/>
      <c r="FE21" s="10"/>
      <c r="FF21" s="11"/>
      <c r="FG21" s="10"/>
      <c r="FH21" s="7"/>
      <c r="FI21" s="11"/>
      <c r="FJ21" s="10"/>
      <c r="FK21" s="11"/>
      <c r="FL21" s="10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21"/>
        <v>0</v>
      </c>
      <c r="GA21" s="11"/>
      <c r="GB21" s="10"/>
      <c r="GC21" s="11"/>
      <c r="GD21" s="10"/>
      <c r="GE21" s="7"/>
      <c r="GF21" s="11"/>
      <c r="GG21" s="10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2"/>
        <v>0</v>
      </c>
    </row>
    <row r="22" spans="1:205" ht="12.75">
      <c r="A22" s="6"/>
      <c r="B22" s="6"/>
      <c r="C22" s="6"/>
      <c r="D22" s="6" t="s">
        <v>74</v>
      </c>
      <c r="E22" s="3" t="s">
        <v>75</v>
      </c>
      <c r="F22" s="6">
        <f t="shared" si="0"/>
        <v>1</v>
      </c>
      <c r="G22" s="6">
        <f t="shared" si="1"/>
        <v>1</v>
      </c>
      <c r="H22" s="6">
        <f t="shared" si="2"/>
        <v>60</v>
      </c>
      <c r="I22" s="6">
        <f t="shared" si="3"/>
        <v>30</v>
      </c>
      <c r="J22" s="6">
        <f t="shared" si="4"/>
        <v>30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6">
        <f t="shared" si="11"/>
        <v>0</v>
      </c>
      <c r="R22" s="6">
        <f t="shared" si="12"/>
        <v>0</v>
      </c>
      <c r="S22" s="7">
        <f t="shared" si="13"/>
        <v>4</v>
      </c>
      <c r="T22" s="7">
        <f t="shared" si="14"/>
        <v>0</v>
      </c>
      <c r="U22" s="7">
        <v>2.7</v>
      </c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5"/>
        <v>0</v>
      </c>
      <c r="AS22" s="11">
        <v>30</v>
      </c>
      <c r="AT22" s="10" t="s">
        <v>73</v>
      </c>
      <c r="AU22" s="11">
        <v>30</v>
      </c>
      <c r="AV22" s="10" t="s">
        <v>62</v>
      </c>
      <c r="AW22" s="7">
        <v>4</v>
      </c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6"/>
        <v>4</v>
      </c>
      <c r="BP22" s="11"/>
      <c r="BQ22" s="10"/>
      <c r="BR22" s="11"/>
      <c r="BS22" s="10"/>
      <c r="BT22" s="7"/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7"/>
        <v>0</v>
      </c>
      <c r="CM22" s="11"/>
      <c r="CN22" s="10"/>
      <c r="CO22" s="11"/>
      <c r="CP22" s="10"/>
      <c r="CQ22" s="7"/>
      <c r="CR22" s="11"/>
      <c r="CS22" s="10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8"/>
        <v>0</v>
      </c>
      <c r="DJ22" s="11"/>
      <c r="DK22" s="10"/>
      <c r="DL22" s="11"/>
      <c r="DM22" s="10"/>
      <c r="DN22" s="7"/>
      <c r="DO22" s="11"/>
      <c r="DP22" s="10"/>
      <c r="DQ22" s="11"/>
      <c r="DR22" s="10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9"/>
        <v>0</v>
      </c>
      <c r="EG22" s="11"/>
      <c r="EH22" s="10"/>
      <c r="EI22" s="11"/>
      <c r="EJ22" s="10"/>
      <c r="EK22" s="7"/>
      <c r="EL22" s="11"/>
      <c r="EM22" s="10"/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20"/>
        <v>0</v>
      </c>
      <c r="FD22" s="11"/>
      <c r="FE22" s="10"/>
      <c r="FF22" s="11"/>
      <c r="FG22" s="10"/>
      <c r="FH22" s="7"/>
      <c r="FI22" s="11"/>
      <c r="FJ22" s="10"/>
      <c r="FK22" s="11"/>
      <c r="FL22" s="10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21"/>
        <v>0</v>
      </c>
      <c r="GA22" s="11"/>
      <c r="GB22" s="10"/>
      <c r="GC22" s="11"/>
      <c r="GD22" s="10"/>
      <c r="GE22" s="7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2"/>
        <v>0</v>
      </c>
    </row>
    <row r="23" spans="1:205" ht="12.75">
      <c r="A23" s="6"/>
      <c r="B23" s="6"/>
      <c r="C23" s="6"/>
      <c r="D23" s="6" t="s">
        <v>76</v>
      </c>
      <c r="E23" s="3" t="s">
        <v>77</v>
      </c>
      <c r="F23" s="6">
        <f t="shared" si="0"/>
        <v>0</v>
      </c>
      <c r="G23" s="6">
        <f t="shared" si="1"/>
        <v>1</v>
      </c>
      <c r="H23" s="6">
        <f t="shared" si="2"/>
        <v>15</v>
      </c>
      <c r="I23" s="6">
        <f t="shared" si="3"/>
        <v>15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6">
        <f t="shared" si="11"/>
        <v>0</v>
      </c>
      <c r="R23" s="6">
        <f t="shared" si="12"/>
        <v>0</v>
      </c>
      <c r="S23" s="7">
        <f t="shared" si="13"/>
        <v>1</v>
      </c>
      <c r="T23" s="7">
        <f t="shared" si="14"/>
        <v>0</v>
      </c>
      <c r="U23" s="7">
        <v>0.7</v>
      </c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5"/>
        <v>0</v>
      </c>
      <c r="AS23" s="11">
        <v>15</v>
      </c>
      <c r="AT23" s="10" t="s">
        <v>62</v>
      </c>
      <c r="AU23" s="11"/>
      <c r="AV23" s="10"/>
      <c r="AW23" s="7">
        <v>1</v>
      </c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6"/>
        <v>1</v>
      </c>
      <c r="BP23" s="11"/>
      <c r="BQ23" s="10"/>
      <c r="BR23" s="11"/>
      <c r="BS23" s="10"/>
      <c r="BT23" s="7"/>
      <c r="BU23" s="11"/>
      <c r="BV23" s="10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7"/>
        <v>0</v>
      </c>
      <c r="CM23" s="11"/>
      <c r="CN23" s="10"/>
      <c r="CO23" s="11"/>
      <c r="CP23" s="10"/>
      <c r="CQ23" s="7"/>
      <c r="CR23" s="11"/>
      <c r="CS23" s="10"/>
      <c r="CT23" s="11"/>
      <c r="CU23" s="10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8"/>
        <v>0</v>
      </c>
      <c r="DJ23" s="11"/>
      <c r="DK23" s="10"/>
      <c r="DL23" s="11"/>
      <c r="DM23" s="10"/>
      <c r="DN23" s="7"/>
      <c r="DO23" s="11"/>
      <c r="DP23" s="10"/>
      <c r="DQ23" s="11"/>
      <c r="DR23" s="10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9"/>
        <v>0</v>
      </c>
      <c r="EG23" s="11"/>
      <c r="EH23" s="10"/>
      <c r="EI23" s="11"/>
      <c r="EJ23" s="10"/>
      <c r="EK23" s="7"/>
      <c r="EL23" s="11"/>
      <c r="EM23" s="10"/>
      <c r="EN23" s="11"/>
      <c r="EO23" s="10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20"/>
        <v>0</v>
      </c>
      <c r="FD23" s="11"/>
      <c r="FE23" s="10"/>
      <c r="FF23" s="11"/>
      <c r="FG23" s="10"/>
      <c r="FH23" s="7"/>
      <c r="FI23" s="11"/>
      <c r="FJ23" s="10"/>
      <c r="FK23" s="11"/>
      <c r="FL23" s="10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21"/>
        <v>0</v>
      </c>
      <c r="GA23" s="11"/>
      <c r="GB23" s="10"/>
      <c r="GC23" s="11"/>
      <c r="GD23" s="10"/>
      <c r="GE23" s="7"/>
      <c r="GF23" s="11"/>
      <c r="GG23" s="10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2"/>
        <v>0</v>
      </c>
    </row>
    <row r="24" spans="1:205" ht="12.75">
      <c r="A24" s="6"/>
      <c r="B24" s="6"/>
      <c r="C24" s="6"/>
      <c r="D24" s="6" t="s">
        <v>78</v>
      </c>
      <c r="E24" s="3" t="s">
        <v>79</v>
      </c>
      <c r="F24" s="6">
        <f t="shared" si="0"/>
        <v>0</v>
      </c>
      <c r="G24" s="6">
        <f t="shared" si="1"/>
        <v>1</v>
      </c>
      <c r="H24" s="6">
        <f t="shared" si="2"/>
        <v>15</v>
      </c>
      <c r="I24" s="6">
        <f t="shared" si="3"/>
        <v>0</v>
      </c>
      <c r="J24" s="6">
        <f t="shared" si="4"/>
        <v>15</v>
      </c>
      <c r="K24" s="6">
        <f t="shared" si="5"/>
        <v>0</v>
      </c>
      <c r="L24" s="6">
        <f t="shared" si="6"/>
        <v>0</v>
      </c>
      <c r="M24" s="6">
        <f t="shared" si="7"/>
        <v>0</v>
      </c>
      <c r="N24" s="6">
        <f t="shared" si="8"/>
        <v>0</v>
      </c>
      <c r="O24" s="6">
        <f t="shared" si="9"/>
        <v>0</v>
      </c>
      <c r="P24" s="6">
        <f t="shared" si="10"/>
        <v>0</v>
      </c>
      <c r="Q24" s="6">
        <f t="shared" si="11"/>
        <v>0</v>
      </c>
      <c r="R24" s="6">
        <f t="shared" si="12"/>
        <v>0</v>
      </c>
      <c r="S24" s="7">
        <f t="shared" si="13"/>
        <v>1</v>
      </c>
      <c r="T24" s="7">
        <f t="shared" si="14"/>
        <v>0</v>
      </c>
      <c r="U24" s="7">
        <v>0.7</v>
      </c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5"/>
        <v>0</v>
      </c>
      <c r="AS24" s="11"/>
      <c r="AT24" s="10"/>
      <c r="AU24" s="11">
        <v>15</v>
      </c>
      <c r="AV24" s="10" t="s">
        <v>62</v>
      </c>
      <c r="AW24" s="7">
        <v>1</v>
      </c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6"/>
        <v>1</v>
      </c>
      <c r="BP24" s="11"/>
      <c r="BQ24" s="10"/>
      <c r="BR24" s="11"/>
      <c r="BS24" s="10"/>
      <c r="BT24" s="7"/>
      <c r="BU24" s="11"/>
      <c r="BV24" s="10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7"/>
        <v>0</v>
      </c>
      <c r="CM24" s="11"/>
      <c r="CN24" s="10"/>
      <c r="CO24" s="11"/>
      <c r="CP24" s="10"/>
      <c r="CQ24" s="7"/>
      <c r="CR24" s="11"/>
      <c r="CS24" s="10"/>
      <c r="CT24" s="11"/>
      <c r="CU24" s="10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8"/>
        <v>0</v>
      </c>
      <c r="DJ24" s="11"/>
      <c r="DK24" s="10"/>
      <c r="DL24" s="11"/>
      <c r="DM24" s="10"/>
      <c r="DN24" s="7"/>
      <c r="DO24" s="11"/>
      <c r="DP24" s="10"/>
      <c r="DQ24" s="11"/>
      <c r="DR24" s="10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9"/>
        <v>0</v>
      </c>
      <c r="EG24" s="11"/>
      <c r="EH24" s="10"/>
      <c r="EI24" s="11"/>
      <c r="EJ24" s="10"/>
      <c r="EK24" s="7"/>
      <c r="EL24" s="11"/>
      <c r="EM24" s="10"/>
      <c r="EN24" s="11"/>
      <c r="EO24" s="10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20"/>
        <v>0</v>
      </c>
      <c r="FD24" s="11"/>
      <c r="FE24" s="10"/>
      <c r="FF24" s="11"/>
      <c r="FG24" s="10"/>
      <c r="FH24" s="7"/>
      <c r="FI24" s="11"/>
      <c r="FJ24" s="10"/>
      <c r="FK24" s="11"/>
      <c r="FL24" s="10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21"/>
        <v>0</v>
      </c>
      <c r="GA24" s="11"/>
      <c r="GB24" s="10"/>
      <c r="GC24" s="11"/>
      <c r="GD24" s="10"/>
      <c r="GE24" s="7"/>
      <c r="GF24" s="11"/>
      <c r="GG24" s="10"/>
      <c r="GH24" s="11"/>
      <c r="GI24" s="10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2"/>
        <v>0</v>
      </c>
    </row>
    <row r="25" spans="1:205" ht="12.75">
      <c r="A25" s="6"/>
      <c r="B25" s="6"/>
      <c r="C25" s="6"/>
      <c r="D25" s="6" t="s">
        <v>80</v>
      </c>
      <c r="E25" s="3" t="s">
        <v>81</v>
      </c>
      <c r="F25" s="6">
        <f t="shared" si="0"/>
        <v>0</v>
      </c>
      <c r="G25" s="6">
        <f t="shared" si="1"/>
        <v>3</v>
      </c>
      <c r="H25" s="6">
        <f t="shared" si="2"/>
        <v>45</v>
      </c>
      <c r="I25" s="6">
        <f t="shared" si="3"/>
        <v>15</v>
      </c>
      <c r="J25" s="6">
        <f t="shared" si="4"/>
        <v>15</v>
      </c>
      <c r="K25" s="6">
        <f t="shared" si="5"/>
        <v>15</v>
      </c>
      <c r="L25" s="6">
        <f t="shared" si="6"/>
        <v>0</v>
      </c>
      <c r="M25" s="6">
        <f t="shared" si="7"/>
        <v>0</v>
      </c>
      <c r="N25" s="6">
        <f t="shared" si="8"/>
        <v>0</v>
      </c>
      <c r="O25" s="6">
        <f t="shared" si="9"/>
        <v>0</v>
      </c>
      <c r="P25" s="6">
        <f t="shared" si="10"/>
        <v>0</v>
      </c>
      <c r="Q25" s="6">
        <f t="shared" si="11"/>
        <v>0</v>
      </c>
      <c r="R25" s="6">
        <f t="shared" si="12"/>
        <v>0</v>
      </c>
      <c r="S25" s="7">
        <f t="shared" si="13"/>
        <v>3</v>
      </c>
      <c r="T25" s="7">
        <f t="shared" si="14"/>
        <v>1</v>
      </c>
      <c r="U25" s="7">
        <v>2.1</v>
      </c>
      <c r="V25" s="11"/>
      <c r="W25" s="10"/>
      <c r="X25" s="11"/>
      <c r="Y25" s="10"/>
      <c r="Z25" s="7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5"/>
        <v>0</v>
      </c>
      <c r="AS25" s="11"/>
      <c r="AT25" s="10"/>
      <c r="AU25" s="11"/>
      <c r="AV25" s="10"/>
      <c r="AW25" s="7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6"/>
        <v>0</v>
      </c>
      <c r="BP25" s="11">
        <v>15</v>
      </c>
      <c r="BQ25" s="10" t="s">
        <v>62</v>
      </c>
      <c r="BR25" s="11">
        <v>15</v>
      </c>
      <c r="BS25" s="10" t="s">
        <v>62</v>
      </c>
      <c r="BT25" s="7">
        <v>2</v>
      </c>
      <c r="BU25" s="11">
        <v>15</v>
      </c>
      <c r="BV25" s="10" t="s">
        <v>62</v>
      </c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>
        <v>1</v>
      </c>
      <c r="CL25" s="7">
        <f t="shared" si="17"/>
        <v>3</v>
      </c>
      <c r="CM25" s="11"/>
      <c r="CN25" s="10"/>
      <c r="CO25" s="11"/>
      <c r="CP25" s="10"/>
      <c r="CQ25" s="7"/>
      <c r="CR25" s="11"/>
      <c r="CS25" s="10"/>
      <c r="CT25" s="11"/>
      <c r="CU25" s="10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8"/>
        <v>0</v>
      </c>
      <c r="DJ25" s="11"/>
      <c r="DK25" s="10"/>
      <c r="DL25" s="11"/>
      <c r="DM25" s="10"/>
      <c r="DN25" s="7"/>
      <c r="DO25" s="11"/>
      <c r="DP25" s="10"/>
      <c r="DQ25" s="11"/>
      <c r="DR25" s="10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9"/>
        <v>0</v>
      </c>
      <c r="EG25" s="11"/>
      <c r="EH25" s="10"/>
      <c r="EI25" s="11"/>
      <c r="EJ25" s="10"/>
      <c r="EK25" s="7"/>
      <c r="EL25" s="11"/>
      <c r="EM25" s="10"/>
      <c r="EN25" s="11"/>
      <c r="EO25" s="10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20"/>
        <v>0</v>
      </c>
      <c r="FD25" s="11"/>
      <c r="FE25" s="10"/>
      <c r="FF25" s="11"/>
      <c r="FG25" s="10"/>
      <c r="FH25" s="7"/>
      <c r="FI25" s="11"/>
      <c r="FJ25" s="10"/>
      <c r="FK25" s="11"/>
      <c r="FL25" s="10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21"/>
        <v>0</v>
      </c>
      <c r="GA25" s="11"/>
      <c r="GB25" s="10"/>
      <c r="GC25" s="11"/>
      <c r="GD25" s="10"/>
      <c r="GE25" s="7"/>
      <c r="GF25" s="11"/>
      <c r="GG25" s="10"/>
      <c r="GH25" s="11"/>
      <c r="GI25" s="10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2"/>
        <v>0</v>
      </c>
    </row>
    <row r="26" spans="1:205" ht="12.75">
      <c r="A26" s="6"/>
      <c r="B26" s="6"/>
      <c r="C26" s="6"/>
      <c r="D26" s="6" t="s">
        <v>82</v>
      </c>
      <c r="E26" s="3" t="s">
        <v>83</v>
      </c>
      <c r="F26" s="6">
        <f t="shared" si="0"/>
        <v>0</v>
      </c>
      <c r="G26" s="6">
        <f t="shared" si="1"/>
        <v>1</v>
      </c>
      <c r="H26" s="6">
        <f t="shared" si="2"/>
        <v>30</v>
      </c>
      <c r="I26" s="6">
        <f t="shared" si="3"/>
        <v>0</v>
      </c>
      <c r="J26" s="6">
        <f t="shared" si="4"/>
        <v>0</v>
      </c>
      <c r="K26" s="6">
        <f t="shared" si="5"/>
        <v>0</v>
      </c>
      <c r="L26" s="6">
        <f t="shared" si="6"/>
        <v>0</v>
      </c>
      <c r="M26" s="6">
        <f t="shared" si="7"/>
        <v>0</v>
      </c>
      <c r="N26" s="6">
        <f t="shared" si="8"/>
        <v>0</v>
      </c>
      <c r="O26" s="6">
        <f t="shared" si="9"/>
        <v>0</v>
      </c>
      <c r="P26" s="6">
        <f t="shared" si="10"/>
        <v>0</v>
      </c>
      <c r="Q26" s="6">
        <f t="shared" si="11"/>
        <v>0</v>
      </c>
      <c r="R26" s="6">
        <f t="shared" si="12"/>
        <v>30</v>
      </c>
      <c r="S26" s="7">
        <f t="shared" si="13"/>
        <v>0</v>
      </c>
      <c r="T26" s="7">
        <f t="shared" si="14"/>
        <v>0</v>
      </c>
      <c r="U26" s="7">
        <v>0</v>
      </c>
      <c r="V26" s="11"/>
      <c r="W26" s="10"/>
      <c r="X26" s="11"/>
      <c r="Y26" s="10"/>
      <c r="Z26" s="7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7"/>
      <c r="AR26" s="7">
        <f t="shared" si="15"/>
        <v>0</v>
      </c>
      <c r="AS26" s="11"/>
      <c r="AT26" s="10"/>
      <c r="AU26" s="11"/>
      <c r="AV26" s="10"/>
      <c r="AW26" s="7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7"/>
      <c r="BO26" s="7">
        <f t="shared" si="16"/>
        <v>0</v>
      </c>
      <c r="BP26" s="11"/>
      <c r="BQ26" s="10"/>
      <c r="BR26" s="11"/>
      <c r="BS26" s="10"/>
      <c r="BT26" s="7"/>
      <c r="BU26" s="11"/>
      <c r="BV26" s="10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11">
        <v>30</v>
      </c>
      <c r="CJ26" s="10" t="s">
        <v>62</v>
      </c>
      <c r="CK26" s="7">
        <v>0</v>
      </c>
      <c r="CL26" s="7">
        <f t="shared" si="17"/>
        <v>0</v>
      </c>
      <c r="CM26" s="11"/>
      <c r="CN26" s="10"/>
      <c r="CO26" s="11"/>
      <c r="CP26" s="10"/>
      <c r="CQ26" s="7"/>
      <c r="CR26" s="11"/>
      <c r="CS26" s="10"/>
      <c r="CT26" s="11"/>
      <c r="CU26" s="10"/>
      <c r="CV26" s="11"/>
      <c r="CW26" s="10"/>
      <c r="CX26" s="11"/>
      <c r="CY26" s="10"/>
      <c r="CZ26" s="11"/>
      <c r="DA26" s="10"/>
      <c r="DB26" s="11"/>
      <c r="DC26" s="10"/>
      <c r="DD26" s="11"/>
      <c r="DE26" s="10"/>
      <c r="DF26" s="11"/>
      <c r="DG26" s="10"/>
      <c r="DH26" s="7"/>
      <c r="DI26" s="7">
        <f t="shared" si="18"/>
        <v>0</v>
      </c>
      <c r="DJ26" s="11"/>
      <c r="DK26" s="10"/>
      <c r="DL26" s="11"/>
      <c r="DM26" s="10"/>
      <c r="DN26" s="7"/>
      <c r="DO26" s="11"/>
      <c r="DP26" s="10"/>
      <c r="DQ26" s="11"/>
      <c r="DR26" s="10"/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11"/>
      <c r="ED26" s="10"/>
      <c r="EE26" s="7"/>
      <c r="EF26" s="7">
        <f t="shared" si="19"/>
        <v>0</v>
      </c>
      <c r="EG26" s="11"/>
      <c r="EH26" s="10"/>
      <c r="EI26" s="11"/>
      <c r="EJ26" s="10"/>
      <c r="EK26" s="7"/>
      <c r="EL26" s="11"/>
      <c r="EM26" s="10"/>
      <c r="EN26" s="11"/>
      <c r="EO26" s="10"/>
      <c r="EP26" s="11"/>
      <c r="EQ26" s="10"/>
      <c r="ER26" s="11"/>
      <c r="ES26" s="10"/>
      <c r="ET26" s="11"/>
      <c r="EU26" s="10"/>
      <c r="EV26" s="11"/>
      <c r="EW26" s="10"/>
      <c r="EX26" s="11"/>
      <c r="EY26" s="10"/>
      <c r="EZ26" s="11"/>
      <c r="FA26" s="10"/>
      <c r="FB26" s="7"/>
      <c r="FC26" s="7">
        <f t="shared" si="20"/>
        <v>0</v>
      </c>
      <c r="FD26" s="11"/>
      <c r="FE26" s="10"/>
      <c r="FF26" s="11"/>
      <c r="FG26" s="10"/>
      <c r="FH26" s="7"/>
      <c r="FI26" s="11"/>
      <c r="FJ26" s="10"/>
      <c r="FK26" s="11"/>
      <c r="FL26" s="10"/>
      <c r="FM26" s="11"/>
      <c r="FN26" s="10"/>
      <c r="FO26" s="11"/>
      <c r="FP26" s="10"/>
      <c r="FQ26" s="11"/>
      <c r="FR26" s="10"/>
      <c r="FS26" s="11"/>
      <c r="FT26" s="10"/>
      <c r="FU26" s="11"/>
      <c r="FV26" s="10"/>
      <c r="FW26" s="11"/>
      <c r="FX26" s="10"/>
      <c r="FY26" s="7"/>
      <c r="FZ26" s="7">
        <f t="shared" si="21"/>
        <v>0</v>
      </c>
      <c r="GA26" s="11"/>
      <c r="GB26" s="10"/>
      <c r="GC26" s="11"/>
      <c r="GD26" s="10"/>
      <c r="GE26" s="7"/>
      <c r="GF26" s="11"/>
      <c r="GG26" s="10"/>
      <c r="GH26" s="11"/>
      <c r="GI26" s="10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7"/>
      <c r="GW26" s="7">
        <f t="shared" si="22"/>
        <v>0</v>
      </c>
    </row>
    <row r="27" spans="1:205" ht="12.75">
      <c r="A27" s="6">
        <v>6</v>
      </c>
      <c r="B27" s="6">
        <v>1</v>
      </c>
      <c r="C27" s="6"/>
      <c r="D27" s="6"/>
      <c r="E27" s="3" t="s">
        <v>84</v>
      </c>
      <c r="F27" s="6">
        <f>$B$27*COUNTIF(V27:GU27,"e")</f>
        <v>0</v>
      </c>
      <c r="G27" s="6">
        <f>$B$27*COUNTIF(V27:GU27,"z")</f>
        <v>1</v>
      </c>
      <c r="H27" s="6">
        <f t="shared" si="2"/>
        <v>30</v>
      </c>
      <c r="I27" s="6">
        <f t="shared" si="3"/>
        <v>0</v>
      </c>
      <c r="J27" s="6">
        <f t="shared" si="4"/>
        <v>0</v>
      </c>
      <c r="K27" s="6">
        <f t="shared" si="5"/>
        <v>0</v>
      </c>
      <c r="L27" s="6">
        <f t="shared" si="6"/>
        <v>30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6">
        <f t="shared" si="11"/>
        <v>0</v>
      </c>
      <c r="R27" s="6">
        <f t="shared" si="12"/>
        <v>0</v>
      </c>
      <c r="S27" s="7">
        <f t="shared" si="13"/>
        <v>2</v>
      </c>
      <c r="T27" s="7">
        <f t="shared" si="14"/>
        <v>2</v>
      </c>
      <c r="U27" s="7">
        <f>$B$27*1.3</f>
        <v>1.3</v>
      </c>
      <c r="V27" s="11"/>
      <c r="W27" s="10"/>
      <c r="X27" s="11"/>
      <c r="Y27" s="10"/>
      <c r="Z27" s="7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7"/>
      <c r="AR27" s="7">
        <f t="shared" si="15"/>
        <v>0</v>
      </c>
      <c r="AS27" s="11"/>
      <c r="AT27" s="10"/>
      <c r="AU27" s="11"/>
      <c r="AV27" s="10"/>
      <c r="AW27" s="7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7"/>
      <c r="BO27" s="7">
        <f t="shared" si="16"/>
        <v>0</v>
      </c>
      <c r="BP27" s="11"/>
      <c r="BQ27" s="10"/>
      <c r="BR27" s="11"/>
      <c r="BS27" s="10"/>
      <c r="BT27" s="7"/>
      <c r="BU27" s="11"/>
      <c r="BV27" s="10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11"/>
      <c r="CH27" s="10"/>
      <c r="CI27" s="11"/>
      <c r="CJ27" s="10"/>
      <c r="CK27" s="7"/>
      <c r="CL27" s="7">
        <f t="shared" si="17"/>
        <v>0</v>
      </c>
      <c r="CM27" s="11"/>
      <c r="CN27" s="10"/>
      <c r="CO27" s="11"/>
      <c r="CP27" s="10"/>
      <c r="CQ27" s="7"/>
      <c r="CR27" s="11"/>
      <c r="CS27" s="10"/>
      <c r="CT27" s="11">
        <f>$B$27*30</f>
        <v>30</v>
      </c>
      <c r="CU27" s="10" t="s">
        <v>62</v>
      </c>
      <c r="CV27" s="11"/>
      <c r="CW27" s="10"/>
      <c r="CX27" s="11"/>
      <c r="CY27" s="10"/>
      <c r="CZ27" s="11"/>
      <c r="DA27" s="10"/>
      <c r="DB27" s="11"/>
      <c r="DC27" s="10"/>
      <c r="DD27" s="11"/>
      <c r="DE27" s="10"/>
      <c r="DF27" s="11"/>
      <c r="DG27" s="10"/>
      <c r="DH27" s="7">
        <f>$B$27*2</f>
        <v>2</v>
      </c>
      <c r="DI27" s="7">
        <f t="shared" si="18"/>
        <v>2</v>
      </c>
      <c r="DJ27" s="11"/>
      <c r="DK27" s="10"/>
      <c r="DL27" s="11"/>
      <c r="DM27" s="10"/>
      <c r="DN27" s="7"/>
      <c r="DO27" s="11"/>
      <c r="DP27" s="10"/>
      <c r="DQ27" s="11"/>
      <c r="DR27" s="10"/>
      <c r="DS27" s="11"/>
      <c r="DT27" s="10"/>
      <c r="DU27" s="11"/>
      <c r="DV27" s="10"/>
      <c r="DW27" s="11"/>
      <c r="DX27" s="10"/>
      <c r="DY27" s="11"/>
      <c r="DZ27" s="10"/>
      <c r="EA27" s="11"/>
      <c r="EB27" s="10"/>
      <c r="EC27" s="11"/>
      <c r="ED27" s="10"/>
      <c r="EE27" s="7"/>
      <c r="EF27" s="7">
        <f t="shared" si="19"/>
        <v>0</v>
      </c>
      <c r="EG27" s="11"/>
      <c r="EH27" s="10"/>
      <c r="EI27" s="11"/>
      <c r="EJ27" s="10"/>
      <c r="EK27" s="7"/>
      <c r="EL27" s="11"/>
      <c r="EM27" s="10"/>
      <c r="EN27" s="11"/>
      <c r="EO27" s="10"/>
      <c r="EP27" s="11"/>
      <c r="EQ27" s="10"/>
      <c r="ER27" s="11"/>
      <c r="ES27" s="10"/>
      <c r="ET27" s="11"/>
      <c r="EU27" s="10"/>
      <c r="EV27" s="11"/>
      <c r="EW27" s="10"/>
      <c r="EX27" s="11"/>
      <c r="EY27" s="10"/>
      <c r="EZ27" s="11"/>
      <c r="FA27" s="10"/>
      <c r="FB27" s="7"/>
      <c r="FC27" s="7">
        <f t="shared" si="20"/>
        <v>0</v>
      </c>
      <c r="FD27" s="11"/>
      <c r="FE27" s="10"/>
      <c r="FF27" s="11"/>
      <c r="FG27" s="10"/>
      <c r="FH27" s="7"/>
      <c r="FI27" s="11"/>
      <c r="FJ27" s="10"/>
      <c r="FK27" s="11"/>
      <c r="FL27" s="10"/>
      <c r="FM27" s="11"/>
      <c r="FN27" s="10"/>
      <c r="FO27" s="11"/>
      <c r="FP27" s="10"/>
      <c r="FQ27" s="11"/>
      <c r="FR27" s="10"/>
      <c r="FS27" s="11"/>
      <c r="FT27" s="10"/>
      <c r="FU27" s="11"/>
      <c r="FV27" s="10"/>
      <c r="FW27" s="11"/>
      <c r="FX27" s="10"/>
      <c r="FY27" s="7"/>
      <c r="FZ27" s="7">
        <f t="shared" si="21"/>
        <v>0</v>
      </c>
      <c r="GA27" s="11"/>
      <c r="GB27" s="10"/>
      <c r="GC27" s="11"/>
      <c r="GD27" s="10"/>
      <c r="GE27" s="7"/>
      <c r="GF27" s="11"/>
      <c r="GG27" s="10"/>
      <c r="GH27" s="11"/>
      <c r="GI27" s="10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11"/>
      <c r="GU27" s="10"/>
      <c r="GV27" s="7"/>
      <c r="GW27" s="7">
        <f t="shared" si="22"/>
        <v>0</v>
      </c>
    </row>
    <row r="28" spans="1:205" ht="12.75">
      <c r="A28" s="6"/>
      <c r="B28" s="6"/>
      <c r="C28" s="6"/>
      <c r="D28" s="6" t="s">
        <v>85</v>
      </c>
      <c r="E28" s="3" t="s">
        <v>86</v>
      </c>
      <c r="F28" s="6">
        <f>COUNTIF(V28:GU28,"e")</f>
        <v>0</v>
      </c>
      <c r="G28" s="6">
        <f>COUNTIF(V28:GU28,"z")</f>
        <v>1</v>
      </c>
      <c r="H28" s="6">
        <f t="shared" si="2"/>
        <v>30</v>
      </c>
      <c r="I28" s="6">
        <f t="shared" si="3"/>
        <v>0</v>
      </c>
      <c r="J28" s="6">
        <f t="shared" si="4"/>
        <v>0</v>
      </c>
      <c r="K28" s="6">
        <f t="shared" si="5"/>
        <v>0</v>
      </c>
      <c r="L28" s="6">
        <f t="shared" si="6"/>
        <v>0</v>
      </c>
      <c r="M28" s="6">
        <f t="shared" si="7"/>
        <v>0</v>
      </c>
      <c r="N28" s="6">
        <f t="shared" si="8"/>
        <v>0</v>
      </c>
      <c r="O28" s="6">
        <f t="shared" si="9"/>
        <v>0</v>
      </c>
      <c r="P28" s="6">
        <f t="shared" si="10"/>
        <v>0</v>
      </c>
      <c r="Q28" s="6">
        <f t="shared" si="11"/>
        <v>0</v>
      </c>
      <c r="R28" s="6">
        <f t="shared" si="12"/>
        <v>30</v>
      </c>
      <c r="S28" s="7">
        <f t="shared" si="13"/>
        <v>0</v>
      </c>
      <c r="T28" s="7">
        <f t="shared" si="14"/>
        <v>0</v>
      </c>
      <c r="U28" s="7">
        <v>0</v>
      </c>
      <c r="V28" s="11"/>
      <c r="W28" s="10"/>
      <c r="X28" s="11"/>
      <c r="Y28" s="10"/>
      <c r="Z28" s="7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/>
      <c r="AR28" s="7">
        <f t="shared" si="15"/>
        <v>0</v>
      </c>
      <c r="AS28" s="11"/>
      <c r="AT28" s="10"/>
      <c r="AU28" s="11"/>
      <c r="AV28" s="10"/>
      <c r="AW28" s="7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t="shared" si="16"/>
        <v>0</v>
      </c>
      <c r="BP28" s="11"/>
      <c r="BQ28" s="10"/>
      <c r="BR28" s="11"/>
      <c r="BS28" s="10"/>
      <c r="BT28" s="7"/>
      <c r="BU28" s="11"/>
      <c r="BV28" s="10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t="shared" si="17"/>
        <v>0</v>
      </c>
      <c r="CM28" s="11"/>
      <c r="CN28" s="10"/>
      <c r="CO28" s="11"/>
      <c r="CP28" s="10"/>
      <c r="CQ28" s="7"/>
      <c r="CR28" s="11"/>
      <c r="CS28" s="10"/>
      <c r="CT28" s="11"/>
      <c r="CU28" s="10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>
        <v>30</v>
      </c>
      <c r="DG28" s="10" t="s">
        <v>62</v>
      </c>
      <c r="DH28" s="7">
        <v>0</v>
      </c>
      <c r="DI28" s="7">
        <f t="shared" si="18"/>
        <v>0</v>
      </c>
      <c r="DJ28" s="11"/>
      <c r="DK28" s="10"/>
      <c r="DL28" s="11"/>
      <c r="DM28" s="10"/>
      <c r="DN28" s="7"/>
      <c r="DO28" s="11"/>
      <c r="DP28" s="10"/>
      <c r="DQ28" s="11"/>
      <c r="DR28" s="10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t="shared" si="19"/>
        <v>0</v>
      </c>
      <c r="EG28" s="11"/>
      <c r="EH28" s="10"/>
      <c r="EI28" s="11"/>
      <c r="EJ28" s="10"/>
      <c r="EK28" s="7"/>
      <c r="EL28" s="11"/>
      <c r="EM28" s="10"/>
      <c r="EN28" s="11"/>
      <c r="EO28" s="10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t="shared" si="20"/>
        <v>0</v>
      </c>
      <c r="FD28" s="11"/>
      <c r="FE28" s="10"/>
      <c r="FF28" s="11"/>
      <c r="FG28" s="10"/>
      <c r="FH28" s="7"/>
      <c r="FI28" s="11"/>
      <c r="FJ28" s="10"/>
      <c r="FK28" s="11"/>
      <c r="FL28" s="10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 t="shared" si="21"/>
        <v>0</v>
      </c>
      <c r="GA28" s="11"/>
      <c r="GB28" s="10"/>
      <c r="GC28" s="11"/>
      <c r="GD28" s="10"/>
      <c r="GE28" s="7"/>
      <c r="GF28" s="11"/>
      <c r="GG28" s="10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t="shared" si="22"/>
        <v>0</v>
      </c>
    </row>
    <row r="29" spans="1:205" ht="12.75">
      <c r="A29" s="6">
        <v>8</v>
      </c>
      <c r="B29" s="6">
        <v>1</v>
      </c>
      <c r="C29" s="6"/>
      <c r="D29" s="6"/>
      <c r="E29" s="3" t="s">
        <v>87</v>
      </c>
      <c r="F29" s="6">
        <f>$B$29*COUNTIF(V29:GU29,"e")</f>
        <v>0</v>
      </c>
      <c r="G29" s="6">
        <f>$B$29*COUNTIF(V29:GU29,"z")</f>
        <v>1</v>
      </c>
      <c r="H29" s="6">
        <f t="shared" si="2"/>
        <v>60</v>
      </c>
      <c r="I29" s="6">
        <f t="shared" si="3"/>
        <v>0</v>
      </c>
      <c r="J29" s="6">
        <f t="shared" si="4"/>
        <v>0</v>
      </c>
      <c r="K29" s="6">
        <f t="shared" si="5"/>
        <v>0</v>
      </c>
      <c r="L29" s="6">
        <f t="shared" si="6"/>
        <v>60</v>
      </c>
      <c r="M29" s="6">
        <f t="shared" si="7"/>
        <v>0</v>
      </c>
      <c r="N29" s="6">
        <f t="shared" si="8"/>
        <v>0</v>
      </c>
      <c r="O29" s="6">
        <f t="shared" si="9"/>
        <v>0</v>
      </c>
      <c r="P29" s="6">
        <f t="shared" si="10"/>
        <v>0</v>
      </c>
      <c r="Q29" s="6">
        <f t="shared" si="11"/>
        <v>0</v>
      </c>
      <c r="R29" s="6">
        <f t="shared" si="12"/>
        <v>0</v>
      </c>
      <c r="S29" s="7">
        <f t="shared" si="13"/>
        <v>3</v>
      </c>
      <c r="T29" s="7">
        <f t="shared" si="14"/>
        <v>3</v>
      </c>
      <c r="U29" s="7">
        <f>$B$29*2.5</f>
        <v>2.5</v>
      </c>
      <c r="V29" s="11"/>
      <c r="W29" s="10"/>
      <c r="X29" s="11"/>
      <c r="Y29" s="10"/>
      <c r="Z29" s="7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7"/>
      <c r="AR29" s="7">
        <f t="shared" si="15"/>
        <v>0</v>
      </c>
      <c r="AS29" s="11"/>
      <c r="AT29" s="10"/>
      <c r="AU29" s="11"/>
      <c r="AV29" s="10"/>
      <c r="AW29" s="7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7"/>
      <c r="BO29" s="7">
        <f t="shared" si="16"/>
        <v>0</v>
      </c>
      <c r="BP29" s="11"/>
      <c r="BQ29" s="10"/>
      <c r="BR29" s="11"/>
      <c r="BS29" s="10"/>
      <c r="BT29" s="7"/>
      <c r="BU29" s="11"/>
      <c r="BV29" s="10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11"/>
      <c r="CH29" s="10"/>
      <c r="CI29" s="11"/>
      <c r="CJ29" s="10"/>
      <c r="CK29" s="7"/>
      <c r="CL29" s="7">
        <f t="shared" si="17"/>
        <v>0</v>
      </c>
      <c r="CM29" s="11"/>
      <c r="CN29" s="10"/>
      <c r="CO29" s="11"/>
      <c r="CP29" s="10"/>
      <c r="CQ29" s="7"/>
      <c r="CR29" s="11"/>
      <c r="CS29" s="10"/>
      <c r="CT29" s="11"/>
      <c r="CU29" s="10"/>
      <c r="CV29" s="11"/>
      <c r="CW29" s="10"/>
      <c r="CX29" s="11"/>
      <c r="CY29" s="10"/>
      <c r="CZ29" s="11"/>
      <c r="DA29" s="10"/>
      <c r="DB29" s="11"/>
      <c r="DC29" s="10"/>
      <c r="DD29" s="11"/>
      <c r="DE29" s="10"/>
      <c r="DF29" s="11"/>
      <c r="DG29" s="10"/>
      <c r="DH29" s="7"/>
      <c r="DI29" s="7">
        <f t="shared" si="18"/>
        <v>0</v>
      </c>
      <c r="DJ29" s="11"/>
      <c r="DK29" s="10"/>
      <c r="DL29" s="11"/>
      <c r="DM29" s="10"/>
      <c r="DN29" s="7"/>
      <c r="DO29" s="11"/>
      <c r="DP29" s="10"/>
      <c r="DQ29" s="11">
        <f>$B$29*60</f>
        <v>60</v>
      </c>
      <c r="DR29" s="10" t="s">
        <v>62</v>
      </c>
      <c r="DS29" s="11"/>
      <c r="DT29" s="10"/>
      <c r="DU29" s="11"/>
      <c r="DV29" s="10"/>
      <c r="DW29" s="11"/>
      <c r="DX29" s="10"/>
      <c r="DY29" s="11"/>
      <c r="DZ29" s="10"/>
      <c r="EA29" s="11"/>
      <c r="EB29" s="10"/>
      <c r="EC29" s="11"/>
      <c r="ED29" s="10"/>
      <c r="EE29" s="7">
        <f>$B$29*3</f>
        <v>3</v>
      </c>
      <c r="EF29" s="7">
        <f t="shared" si="19"/>
        <v>3</v>
      </c>
      <c r="EG29" s="11"/>
      <c r="EH29" s="10"/>
      <c r="EI29" s="11"/>
      <c r="EJ29" s="10"/>
      <c r="EK29" s="7"/>
      <c r="EL29" s="11"/>
      <c r="EM29" s="10"/>
      <c r="EN29" s="11"/>
      <c r="EO29" s="10"/>
      <c r="EP29" s="11"/>
      <c r="EQ29" s="10"/>
      <c r="ER29" s="11"/>
      <c r="ES29" s="10"/>
      <c r="ET29" s="11"/>
      <c r="EU29" s="10"/>
      <c r="EV29" s="11"/>
      <c r="EW29" s="10"/>
      <c r="EX29" s="11"/>
      <c r="EY29" s="10"/>
      <c r="EZ29" s="11"/>
      <c r="FA29" s="10"/>
      <c r="FB29" s="7"/>
      <c r="FC29" s="7">
        <f t="shared" si="20"/>
        <v>0</v>
      </c>
      <c r="FD29" s="11"/>
      <c r="FE29" s="10"/>
      <c r="FF29" s="11"/>
      <c r="FG29" s="10"/>
      <c r="FH29" s="7"/>
      <c r="FI29" s="11"/>
      <c r="FJ29" s="10"/>
      <c r="FK29" s="11"/>
      <c r="FL29" s="10"/>
      <c r="FM29" s="11"/>
      <c r="FN29" s="10"/>
      <c r="FO29" s="11"/>
      <c r="FP29" s="10"/>
      <c r="FQ29" s="11"/>
      <c r="FR29" s="10"/>
      <c r="FS29" s="11"/>
      <c r="FT29" s="10"/>
      <c r="FU29" s="11"/>
      <c r="FV29" s="10"/>
      <c r="FW29" s="11"/>
      <c r="FX29" s="10"/>
      <c r="FY29" s="7"/>
      <c r="FZ29" s="7">
        <f t="shared" si="21"/>
        <v>0</v>
      </c>
      <c r="GA29" s="11"/>
      <c r="GB29" s="10"/>
      <c r="GC29" s="11"/>
      <c r="GD29" s="10"/>
      <c r="GE29" s="7"/>
      <c r="GF29" s="11"/>
      <c r="GG29" s="10"/>
      <c r="GH29" s="11"/>
      <c r="GI29" s="10"/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7"/>
      <c r="GW29" s="7">
        <f t="shared" si="22"/>
        <v>0</v>
      </c>
    </row>
    <row r="30" spans="1:205" ht="12.75">
      <c r="A30" s="6">
        <v>9</v>
      </c>
      <c r="B30" s="6">
        <v>1</v>
      </c>
      <c r="C30" s="6"/>
      <c r="D30" s="6"/>
      <c r="E30" s="3" t="s">
        <v>88</v>
      </c>
      <c r="F30" s="6">
        <f>$B$30*COUNTIF(V30:GU30,"e")</f>
        <v>1</v>
      </c>
      <c r="G30" s="6">
        <f>$B$30*COUNTIF(V30:GU30,"z")</f>
        <v>0</v>
      </c>
      <c r="H30" s="6">
        <f t="shared" si="2"/>
        <v>60</v>
      </c>
      <c r="I30" s="6">
        <f t="shared" si="3"/>
        <v>0</v>
      </c>
      <c r="J30" s="6">
        <f t="shared" si="4"/>
        <v>0</v>
      </c>
      <c r="K30" s="6">
        <f t="shared" si="5"/>
        <v>0</v>
      </c>
      <c r="L30" s="6">
        <f t="shared" si="6"/>
        <v>60</v>
      </c>
      <c r="M30" s="6">
        <f t="shared" si="7"/>
        <v>0</v>
      </c>
      <c r="N30" s="6">
        <f t="shared" si="8"/>
        <v>0</v>
      </c>
      <c r="O30" s="6">
        <f t="shared" si="9"/>
        <v>0</v>
      </c>
      <c r="P30" s="6">
        <f t="shared" si="10"/>
        <v>0</v>
      </c>
      <c r="Q30" s="6">
        <f t="shared" si="11"/>
        <v>0</v>
      </c>
      <c r="R30" s="6">
        <f t="shared" si="12"/>
        <v>0</v>
      </c>
      <c r="S30" s="7">
        <f t="shared" si="13"/>
        <v>4</v>
      </c>
      <c r="T30" s="7">
        <f t="shared" si="14"/>
        <v>4</v>
      </c>
      <c r="U30" s="7">
        <f>$B$30*2.6</f>
        <v>2.6</v>
      </c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7"/>
      <c r="AR30" s="7">
        <f t="shared" si="15"/>
        <v>0</v>
      </c>
      <c r="AS30" s="11"/>
      <c r="AT30" s="10"/>
      <c r="AU30" s="11"/>
      <c r="AV30" s="10"/>
      <c r="AW30" s="7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7"/>
      <c r="BO30" s="7">
        <f t="shared" si="16"/>
        <v>0</v>
      </c>
      <c r="BP30" s="11"/>
      <c r="BQ30" s="10"/>
      <c r="BR30" s="11"/>
      <c r="BS30" s="10"/>
      <c r="BT30" s="7"/>
      <c r="BU30" s="11"/>
      <c r="BV30" s="10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11"/>
      <c r="CH30" s="10"/>
      <c r="CI30" s="11"/>
      <c r="CJ30" s="10"/>
      <c r="CK30" s="7"/>
      <c r="CL30" s="7">
        <f t="shared" si="17"/>
        <v>0</v>
      </c>
      <c r="CM30" s="11"/>
      <c r="CN30" s="10"/>
      <c r="CO30" s="11"/>
      <c r="CP30" s="10"/>
      <c r="CQ30" s="7"/>
      <c r="CR30" s="11"/>
      <c r="CS30" s="10"/>
      <c r="CT30" s="11"/>
      <c r="CU30" s="10"/>
      <c r="CV30" s="11"/>
      <c r="CW30" s="10"/>
      <c r="CX30" s="11"/>
      <c r="CY30" s="10"/>
      <c r="CZ30" s="11"/>
      <c r="DA30" s="10"/>
      <c r="DB30" s="11"/>
      <c r="DC30" s="10"/>
      <c r="DD30" s="11"/>
      <c r="DE30" s="10"/>
      <c r="DF30" s="11"/>
      <c r="DG30" s="10"/>
      <c r="DH30" s="7"/>
      <c r="DI30" s="7">
        <f t="shared" si="18"/>
        <v>0</v>
      </c>
      <c r="DJ30" s="11"/>
      <c r="DK30" s="10"/>
      <c r="DL30" s="11"/>
      <c r="DM30" s="10"/>
      <c r="DN30" s="7"/>
      <c r="DO30" s="11"/>
      <c r="DP30" s="10"/>
      <c r="DQ30" s="11"/>
      <c r="DR30" s="10"/>
      <c r="DS30" s="11"/>
      <c r="DT30" s="10"/>
      <c r="DU30" s="11"/>
      <c r="DV30" s="10"/>
      <c r="DW30" s="11"/>
      <c r="DX30" s="10"/>
      <c r="DY30" s="11"/>
      <c r="DZ30" s="10"/>
      <c r="EA30" s="11"/>
      <c r="EB30" s="10"/>
      <c r="EC30" s="11"/>
      <c r="ED30" s="10"/>
      <c r="EE30" s="7"/>
      <c r="EF30" s="7">
        <f t="shared" si="19"/>
        <v>0</v>
      </c>
      <c r="EG30" s="11"/>
      <c r="EH30" s="10"/>
      <c r="EI30" s="11"/>
      <c r="EJ30" s="10"/>
      <c r="EK30" s="7"/>
      <c r="EL30" s="11"/>
      <c r="EM30" s="10"/>
      <c r="EN30" s="11">
        <f>$B$30*60</f>
        <v>60</v>
      </c>
      <c r="EO30" s="10" t="s">
        <v>73</v>
      </c>
      <c r="EP30" s="11"/>
      <c r="EQ30" s="10"/>
      <c r="ER30" s="11"/>
      <c r="ES30" s="10"/>
      <c r="ET30" s="11"/>
      <c r="EU30" s="10"/>
      <c r="EV30" s="11"/>
      <c r="EW30" s="10"/>
      <c r="EX30" s="11"/>
      <c r="EY30" s="10"/>
      <c r="EZ30" s="11"/>
      <c r="FA30" s="10"/>
      <c r="FB30" s="7">
        <f>$B$30*4</f>
        <v>4</v>
      </c>
      <c r="FC30" s="7">
        <f t="shared" si="20"/>
        <v>4</v>
      </c>
      <c r="FD30" s="11"/>
      <c r="FE30" s="10"/>
      <c r="FF30" s="11"/>
      <c r="FG30" s="10"/>
      <c r="FH30" s="7"/>
      <c r="FI30" s="11"/>
      <c r="FJ30" s="10"/>
      <c r="FK30" s="11"/>
      <c r="FL30" s="10"/>
      <c r="FM30" s="11"/>
      <c r="FN30" s="10"/>
      <c r="FO30" s="11"/>
      <c r="FP30" s="10"/>
      <c r="FQ30" s="11"/>
      <c r="FR30" s="10"/>
      <c r="FS30" s="11"/>
      <c r="FT30" s="10"/>
      <c r="FU30" s="11"/>
      <c r="FV30" s="10"/>
      <c r="FW30" s="11"/>
      <c r="FX30" s="10"/>
      <c r="FY30" s="7"/>
      <c r="FZ30" s="7">
        <f t="shared" si="21"/>
        <v>0</v>
      </c>
      <c r="GA30" s="11"/>
      <c r="GB30" s="10"/>
      <c r="GC30" s="11"/>
      <c r="GD30" s="10"/>
      <c r="GE30" s="7"/>
      <c r="GF30" s="11"/>
      <c r="GG30" s="10"/>
      <c r="GH30" s="11"/>
      <c r="GI30" s="10"/>
      <c r="GJ30" s="11"/>
      <c r="GK30" s="10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7"/>
      <c r="GW30" s="7">
        <f t="shared" si="22"/>
        <v>0</v>
      </c>
    </row>
    <row r="31" spans="1:205" ht="12.75">
      <c r="A31" s="6">
        <v>13</v>
      </c>
      <c r="B31" s="6">
        <v>1</v>
      </c>
      <c r="C31" s="6"/>
      <c r="D31" s="6"/>
      <c r="E31" s="3" t="s">
        <v>89</v>
      </c>
      <c r="F31" s="6">
        <f>$B$31*COUNTIF(V31:GU31,"e")</f>
        <v>0</v>
      </c>
      <c r="G31" s="6">
        <f>$B$31*COUNTIF(V31:GU31,"z")</f>
        <v>2</v>
      </c>
      <c r="H31" s="6">
        <f t="shared" si="2"/>
        <v>25</v>
      </c>
      <c r="I31" s="6">
        <f t="shared" si="3"/>
        <v>15</v>
      </c>
      <c r="J31" s="6">
        <f t="shared" si="4"/>
        <v>10</v>
      </c>
      <c r="K31" s="6">
        <f t="shared" si="5"/>
        <v>0</v>
      </c>
      <c r="L31" s="6">
        <f t="shared" si="6"/>
        <v>0</v>
      </c>
      <c r="M31" s="6">
        <f t="shared" si="7"/>
        <v>0</v>
      </c>
      <c r="N31" s="6">
        <f t="shared" si="8"/>
        <v>0</v>
      </c>
      <c r="O31" s="6">
        <f t="shared" si="9"/>
        <v>0</v>
      </c>
      <c r="P31" s="6">
        <f t="shared" si="10"/>
        <v>0</v>
      </c>
      <c r="Q31" s="6">
        <f t="shared" si="11"/>
        <v>0</v>
      </c>
      <c r="R31" s="6">
        <f t="shared" si="12"/>
        <v>0</v>
      </c>
      <c r="S31" s="7">
        <f t="shared" si="13"/>
        <v>2</v>
      </c>
      <c r="T31" s="7">
        <f t="shared" si="14"/>
        <v>0</v>
      </c>
      <c r="U31" s="7">
        <f>$B$31*1.2</f>
        <v>1.2</v>
      </c>
      <c r="V31" s="11"/>
      <c r="W31" s="10"/>
      <c r="X31" s="11"/>
      <c r="Y31" s="10"/>
      <c r="Z31" s="7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7"/>
      <c r="AR31" s="7">
        <f t="shared" si="15"/>
        <v>0</v>
      </c>
      <c r="AS31" s="11"/>
      <c r="AT31" s="10"/>
      <c r="AU31" s="11"/>
      <c r="AV31" s="10"/>
      <c r="AW31" s="7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7"/>
      <c r="BO31" s="7">
        <f t="shared" si="16"/>
        <v>0</v>
      </c>
      <c r="BP31" s="11"/>
      <c r="BQ31" s="10"/>
      <c r="BR31" s="11"/>
      <c r="BS31" s="10"/>
      <c r="BT31" s="7"/>
      <c r="BU31" s="11"/>
      <c r="BV31" s="10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11"/>
      <c r="CH31" s="10"/>
      <c r="CI31" s="11"/>
      <c r="CJ31" s="10"/>
      <c r="CK31" s="7"/>
      <c r="CL31" s="7">
        <f t="shared" si="17"/>
        <v>0</v>
      </c>
      <c r="CM31" s="11"/>
      <c r="CN31" s="10"/>
      <c r="CO31" s="11"/>
      <c r="CP31" s="10"/>
      <c r="CQ31" s="7"/>
      <c r="CR31" s="11"/>
      <c r="CS31" s="10"/>
      <c r="CT31" s="11"/>
      <c r="CU31" s="10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7"/>
      <c r="DI31" s="7">
        <f t="shared" si="18"/>
        <v>0</v>
      </c>
      <c r="DJ31" s="11"/>
      <c r="DK31" s="10"/>
      <c r="DL31" s="11"/>
      <c r="DM31" s="10"/>
      <c r="DN31" s="7"/>
      <c r="DO31" s="11"/>
      <c r="DP31" s="10"/>
      <c r="DQ31" s="11"/>
      <c r="DR31" s="10"/>
      <c r="DS31" s="11"/>
      <c r="DT31" s="10"/>
      <c r="DU31" s="11"/>
      <c r="DV31" s="10"/>
      <c r="DW31" s="11"/>
      <c r="DX31" s="10"/>
      <c r="DY31" s="11"/>
      <c r="DZ31" s="10"/>
      <c r="EA31" s="11"/>
      <c r="EB31" s="10"/>
      <c r="EC31" s="11"/>
      <c r="ED31" s="10"/>
      <c r="EE31" s="7"/>
      <c r="EF31" s="7">
        <f t="shared" si="19"/>
        <v>0</v>
      </c>
      <c r="EG31" s="11"/>
      <c r="EH31" s="10"/>
      <c r="EI31" s="11"/>
      <c r="EJ31" s="10"/>
      <c r="EK31" s="7"/>
      <c r="EL31" s="11"/>
      <c r="EM31" s="10"/>
      <c r="EN31" s="11"/>
      <c r="EO31" s="10"/>
      <c r="EP31" s="11"/>
      <c r="EQ31" s="10"/>
      <c r="ER31" s="11"/>
      <c r="ES31" s="10"/>
      <c r="ET31" s="11"/>
      <c r="EU31" s="10"/>
      <c r="EV31" s="11"/>
      <c r="EW31" s="10"/>
      <c r="EX31" s="11"/>
      <c r="EY31" s="10"/>
      <c r="EZ31" s="11"/>
      <c r="FA31" s="10"/>
      <c r="FB31" s="7"/>
      <c r="FC31" s="7">
        <f t="shared" si="20"/>
        <v>0</v>
      </c>
      <c r="FD31" s="11">
        <f>$B$31*15</f>
        <v>15</v>
      </c>
      <c r="FE31" s="10" t="s">
        <v>62</v>
      </c>
      <c r="FF31" s="11">
        <f>$B$31*10</f>
        <v>10</v>
      </c>
      <c r="FG31" s="10" t="s">
        <v>62</v>
      </c>
      <c r="FH31" s="7">
        <f>$B$31*2</f>
        <v>2</v>
      </c>
      <c r="FI31" s="11"/>
      <c r="FJ31" s="10"/>
      <c r="FK31" s="11"/>
      <c r="FL31" s="10"/>
      <c r="FM31" s="11"/>
      <c r="FN31" s="10"/>
      <c r="FO31" s="11"/>
      <c r="FP31" s="10"/>
      <c r="FQ31" s="11"/>
      <c r="FR31" s="10"/>
      <c r="FS31" s="11"/>
      <c r="FT31" s="10"/>
      <c r="FU31" s="11"/>
      <c r="FV31" s="10"/>
      <c r="FW31" s="11"/>
      <c r="FX31" s="10"/>
      <c r="FY31" s="7"/>
      <c r="FZ31" s="7">
        <f t="shared" si="21"/>
        <v>2</v>
      </c>
      <c r="GA31" s="11"/>
      <c r="GB31" s="10"/>
      <c r="GC31" s="11"/>
      <c r="GD31" s="10"/>
      <c r="GE31" s="7"/>
      <c r="GF31" s="11"/>
      <c r="GG31" s="10"/>
      <c r="GH31" s="11"/>
      <c r="GI31" s="10"/>
      <c r="GJ31" s="11"/>
      <c r="GK31" s="10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7"/>
      <c r="GW31" s="7">
        <f t="shared" si="22"/>
        <v>0</v>
      </c>
    </row>
    <row r="32" spans="1:205" ht="12.75">
      <c r="A32" s="6">
        <v>14</v>
      </c>
      <c r="B32" s="6">
        <v>1</v>
      </c>
      <c r="C32" s="6"/>
      <c r="D32" s="6"/>
      <c r="E32" s="3" t="s">
        <v>90</v>
      </c>
      <c r="F32" s="6">
        <f>$B$32*COUNTIF(V32:GU32,"e")</f>
        <v>0</v>
      </c>
      <c r="G32" s="6">
        <f>$B$32*COUNTIF(V32:GU32,"z")</f>
        <v>2</v>
      </c>
      <c r="H32" s="6">
        <f t="shared" si="2"/>
        <v>30</v>
      </c>
      <c r="I32" s="6">
        <f t="shared" si="3"/>
        <v>15</v>
      </c>
      <c r="J32" s="6">
        <f t="shared" si="4"/>
        <v>15</v>
      </c>
      <c r="K32" s="6">
        <f t="shared" si="5"/>
        <v>0</v>
      </c>
      <c r="L32" s="6">
        <f t="shared" si="6"/>
        <v>0</v>
      </c>
      <c r="M32" s="6">
        <f t="shared" si="7"/>
        <v>0</v>
      </c>
      <c r="N32" s="6">
        <f t="shared" si="8"/>
        <v>0</v>
      </c>
      <c r="O32" s="6">
        <f t="shared" si="9"/>
        <v>0</v>
      </c>
      <c r="P32" s="6">
        <f t="shared" si="10"/>
        <v>0</v>
      </c>
      <c r="Q32" s="6">
        <f t="shared" si="11"/>
        <v>0</v>
      </c>
      <c r="R32" s="6">
        <f t="shared" si="12"/>
        <v>0</v>
      </c>
      <c r="S32" s="7">
        <f t="shared" si="13"/>
        <v>2</v>
      </c>
      <c r="T32" s="7">
        <f t="shared" si="14"/>
        <v>0</v>
      </c>
      <c r="U32" s="7">
        <f>$B$32*1.4</f>
        <v>1.4</v>
      </c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7"/>
      <c r="AR32" s="7">
        <f t="shared" si="15"/>
        <v>0</v>
      </c>
      <c r="AS32" s="11"/>
      <c r="AT32" s="10"/>
      <c r="AU32" s="11"/>
      <c r="AV32" s="10"/>
      <c r="AW32" s="7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/>
      <c r="BO32" s="7">
        <f t="shared" si="16"/>
        <v>0</v>
      </c>
      <c r="BP32" s="11"/>
      <c r="BQ32" s="10"/>
      <c r="BR32" s="11"/>
      <c r="BS32" s="10"/>
      <c r="BT32" s="7"/>
      <c r="BU32" s="11"/>
      <c r="BV32" s="10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si="17"/>
        <v>0</v>
      </c>
      <c r="CM32" s="11"/>
      <c r="CN32" s="10"/>
      <c r="CO32" s="11"/>
      <c r="CP32" s="10"/>
      <c r="CQ32" s="7"/>
      <c r="CR32" s="11"/>
      <c r="CS32" s="10"/>
      <c r="CT32" s="11"/>
      <c r="CU32" s="10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si="18"/>
        <v>0</v>
      </c>
      <c r="DJ32" s="11"/>
      <c r="DK32" s="10"/>
      <c r="DL32" s="11"/>
      <c r="DM32" s="10"/>
      <c r="DN32" s="7"/>
      <c r="DO32" s="11"/>
      <c r="DP32" s="10"/>
      <c r="DQ32" s="11"/>
      <c r="DR32" s="10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si="19"/>
        <v>0</v>
      </c>
      <c r="EG32" s="11"/>
      <c r="EH32" s="10"/>
      <c r="EI32" s="11"/>
      <c r="EJ32" s="10"/>
      <c r="EK32" s="7"/>
      <c r="EL32" s="11"/>
      <c r="EM32" s="10"/>
      <c r="EN32" s="11"/>
      <c r="EO32" s="10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si="20"/>
        <v>0</v>
      </c>
      <c r="FD32" s="11">
        <f>$B$32*15</f>
        <v>15</v>
      </c>
      <c r="FE32" s="10" t="s">
        <v>62</v>
      </c>
      <c r="FF32" s="11">
        <f>$B$32*15</f>
        <v>15</v>
      </c>
      <c r="FG32" s="10" t="s">
        <v>62</v>
      </c>
      <c r="FH32" s="7">
        <f>$B$32*2</f>
        <v>2</v>
      </c>
      <c r="FI32" s="11"/>
      <c r="FJ32" s="10"/>
      <c r="FK32" s="11"/>
      <c r="FL32" s="10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si="21"/>
        <v>2</v>
      </c>
      <c r="GA32" s="11"/>
      <c r="GB32" s="10"/>
      <c r="GC32" s="11"/>
      <c r="GD32" s="10"/>
      <c r="GE32" s="7"/>
      <c r="GF32" s="11"/>
      <c r="GG32" s="10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si="22"/>
        <v>0</v>
      </c>
    </row>
    <row r="33" spans="1:205" ht="12.75">
      <c r="A33" s="6">
        <v>15</v>
      </c>
      <c r="B33" s="6">
        <v>1</v>
      </c>
      <c r="C33" s="6"/>
      <c r="D33" s="6"/>
      <c r="E33" s="3" t="s">
        <v>91</v>
      </c>
      <c r="F33" s="6">
        <f>$B$33*COUNTIF(V33:GU33,"e")</f>
        <v>0</v>
      </c>
      <c r="G33" s="6">
        <f>$B$33*COUNTIF(V33:GU33,"z")</f>
        <v>1</v>
      </c>
      <c r="H33" s="6">
        <f t="shared" si="2"/>
        <v>15</v>
      </c>
      <c r="I33" s="6">
        <f t="shared" si="3"/>
        <v>0</v>
      </c>
      <c r="J33" s="6">
        <f t="shared" si="4"/>
        <v>15</v>
      </c>
      <c r="K33" s="6">
        <f t="shared" si="5"/>
        <v>0</v>
      </c>
      <c r="L33" s="6">
        <f t="shared" si="6"/>
        <v>0</v>
      </c>
      <c r="M33" s="6">
        <f t="shared" si="7"/>
        <v>0</v>
      </c>
      <c r="N33" s="6">
        <f t="shared" si="8"/>
        <v>0</v>
      </c>
      <c r="O33" s="6">
        <f t="shared" si="9"/>
        <v>0</v>
      </c>
      <c r="P33" s="6">
        <f t="shared" si="10"/>
        <v>0</v>
      </c>
      <c r="Q33" s="6">
        <f t="shared" si="11"/>
        <v>0</v>
      </c>
      <c r="R33" s="6">
        <f t="shared" si="12"/>
        <v>0</v>
      </c>
      <c r="S33" s="7">
        <f t="shared" si="13"/>
        <v>1</v>
      </c>
      <c r="T33" s="7">
        <f t="shared" si="14"/>
        <v>0</v>
      </c>
      <c r="U33" s="7">
        <f>$B$33*0.7</f>
        <v>0.7</v>
      </c>
      <c r="V33" s="11"/>
      <c r="W33" s="10"/>
      <c r="X33" s="11"/>
      <c r="Y33" s="10"/>
      <c r="Z33" s="7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7"/>
      <c r="AR33" s="7">
        <f t="shared" si="15"/>
        <v>0</v>
      </c>
      <c r="AS33" s="11"/>
      <c r="AT33" s="10"/>
      <c r="AU33" s="11"/>
      <c r="AV33" s="10"/>
      <c r="AW33" s="7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t="shared" si="16"/>
        <v>0</v>
      </c>
      <c r="BP33" s="11"/>
      <c r="BQ33" s="10"/>
      <c r="BR33" s="11"/>
      <c r="BS33" s="10"/>
      <c r="BT33" s="7"/>
      <c r="BU33" s="11"/>
      <c r="BV33" s="10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17"/>
        <v>0</v>
      </c>
      <c r="CM33" s="11"/>
      <c r="CN33" s="10"/>
      <c r="CO33" s="11"/>
      <c r="CP33" s="10"/>
      <c r="CQ33" s="7"/>
      <c r="CR33" s="11"/>
      <c r="CS33" s="10"/>
      <c r="CT33" s="11"/>
      <c r="CU33" s="10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18"/>
        <v>0</v>
      </c>
      <c r="DJ33" s="11"/>
      <c r="DK33" s="10"/>
      <c r="DL33" s="11"/>
      <c r="DM33" s="10"/>
      <c r="DN33" s="7"/>
      <c r="DO33" s="11"/>
      <c r="DP33" s="10"/>
      <c r="DQ33" s="11"/>
      <c r="DR33" s="10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19"/>
        <v>0</v>
      </c>
      <c r="EG33" s="11"/>
      <c r="EH33" s="10"/>
      <c r="EI33" s="11"/>
      <c r="EJ33" s="10"/>
      <c r="EK33" s="7"/>
      <c r="EL33" s="11"/>
      <c r="EM33" s="10"/>
      <c r="EN33" s="11"/>
      <c r="EO33" s="10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20"/>
        <v>0</v>
      </c>
      <c r="FD33" s="11"/>
      <c r="FE33" s="10"/>
      <c r="FF33" s="11">
        <f>$B$33*15</f>
        <v>15</v>
      </c>
      <c r="FG33" s="10" t="s">
        <v>62</v>
      </c>
      <c r="FH33" s="7">
        <f>$B$33*1</f>
        <v>1</v>
      </c>
      <c r="FI33" s="11"/>
      <c r="FJ33" s="10"/>
      <c r="FK33" s="11"/>
      <c r="FL33" s="10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21"/>
        <v>1</v>
      </c>
      <c r="GA33" s="11"/>
      <c r="GB33" s="10"/>
      <c r="GC33" s="11"/>
      <c r="GD33" s="10"/>
      <c r="GE33" s="7"/>
      <c r="GF33" s="11"/>
      <c r="GG33" s="10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22"/>
        <v>0</v>
      </c>
    </row>
    <row r="34" spans="1:205" ht="12.75">
      <c r="A34" s="6"/>
      <c r="B34" s="6"/>
      <c r="C34" s="6"/>
      <c r="D34" s="6" t="s">
        <v>92</v>
      </c>
      <c r="E34" s="3" t="s">
        <v>93</v>
      </c>
      <c r="F34" s="6">
        <f>COUNTIF(V34:GU34,"e")</f>
        <v>0</v>
      </c>
      <c r="G34" s="6">
        <f>COUNTIF(V34:GU34,"z")</f>
        <v>1</v>
      </c>
      <c r="H34" s="6">
        <f t="shared" si="2"/>
        <v>5</v>
      </c>
      <c r="I34" s="6">
        <f t="shared" si="3"/>
        <v>5</v>
      </c>
      <c r="J34" s="6">
        <f t="shared" si="4"/>
        <v>0</v>
      </c>
      <c r="K34" s="6">
        <f t="shared" si="5"/>
        <v>0</v>
      </c>
      <c r="L34" s="6">
        <f t="shared" si="6"/>
        <v>0</v>
      </c>
      <c r="M34" s="6">
        <f t="shared" si="7"/>
        <v>0</v>
      </c>
      <c r="N34" s="6">
        <f t="shared" si="8"/>
        <v>0</v>
      </c>
      <c r="O34" s="6">
        <f t="shared" si="9"/>
        <v>0</v>
      </c>
      <c r="P34" s="6">
        <f t="shared" si="10"/>
        <v>0</v>
      </c>
      <c r="Q34" s="6">
        <f t="shared" si="11"/>
        <v>0</v>
      </c>
      <c r="R34" s="6">
        <f t="shared" si="12"/>
        <v>0</v>
      </c>
      <c r="S34" s="7">
        <f t="shared" si="13"/>
        <v>0</v>
      </c>
      <c r="T34" s="7">
        <f t="shared" si="14"/>
        <v>0</v>
      </c>
      <c r="U34" s="7">
        <v>0</v>
      </c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/>
      <c r="AR34" s="7">
        <f t="shared" si="15"/>
        <v>0</v>
      </c>
      <c r="AS34" s="11"/>
      <c r="AT34" s="10"/>
      <c r="AU34" s="11"/>
      <c r="AV34" s="10"/>
      <c r="AW34" s="7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7"/>
      <c r="BO34" s="7">
        <f t="shared" si="16"/>
        <v>0</v>
      </c>
      <c r="BP34" s="11"/>
      <c r="BQ34" s="10"/>
      <c r="BR34" s="11"/>
      <c r="BS34" s="10"/>
      <c r="BT34" s="7"/>
      <c r="BU34" s="11"/>
      <c r="BV34" s="10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17"/>
        <v>0</v>
      </c>
      <c r="CM34" s="11"/>
      <c r="CN34" s="10"/>
      <c r="CO34" s="11"/>
      <c r="CP34" s="10"/>
      <c r="CQ34" s="7"/>
      <c r="CR34" s="11"/>
      <c r="CS34" s="10"/>
      <c r="CT34" s="11"/>
      <c r="CU34" s="10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18"/>
        <v>0</v>
      </c>
      <c r="DJ34" s="11"/>
      <c r="DK34" s="10"/>
      <c r="DL34" s="11"/>
      <c r="DM34" s="10"/>
      <c r="DN34" s="7"/>
      <c r="DO34" s="11"/>
      <c r="DP34" s="10"/>
      <c r="DQ34" s="11"/>
      <c r="DR34" s="10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19"/>
        <v>0</v>
      </c>
      <c r="EG34" s="11"/>
      <c r="EH34" s="10"/>
      <c r="EI34" s="11"/>
      <c r="EJ34" s="10"/>
      <c r="EK34" s="7"/>
      <c r="EL34" s="11"/>
      <c r="EM34" s="10"/>
      <c r="EN34" s="11"/>
      <c r="EO34" s="10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20"/>
        <v>0</v>
      </c>
      <c r="FD34" s="11">
        <v>5</v>
      </c>
      <c r="FE34" s="10" t="s">
        <v>62</v>
      </c>
      <c r="FF34" s="11"/>
      <c r="FG34" s="10"/>
      <c r="FH34" s="7">
        <v>0</v>
      </c>
      <c r="FI34" s="11"/>
      <c r="FJ34" s="10"/>
      <c r="FK34" s="11"/>
      <c r="FL34" s="10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21"/>
        <v>0</v>
      </c>
      <c r="GA34" s="11"/>
      <c r="GB34" s="10"/>
      <c r="GC34" s="11"/>
      <c r="GD34" s="10"/>
      <c r="GE34" s="7"/>
      <c r="GF34" s="11"/>
      <c r="GG34" s="10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22"/>
        <v>0</v>
      </c>
    </row>
    <row r="35" spans="1:205" ht="15.75" customHeight="1">
      <c r="A35" s="6"/>
      <c r="B35" s="6"/>
      <c r="C35" s="6"/>
      <c r="D35" s="6"/>
      <c r="E35" s="6" t="s">
        <v>94</v>
      </c>
      <c r="F35" s="6">
        <f aca="true" t="shared" si="23" ref="F35:AK35">SUM(F17:F34)</f>
        <v>2</v>
      </c>
      <c r="G35" s="6">
        <f t="shared" si="23"/>
        <v>29</v>
      </c>
      <c r="H35" s="6">
        <f t="shared" si="23"/>
        <v>705</v>
      </c>
      <c r="I35" s="6">
        <f t="shared" si="23"/>
        <v>230</v>
      </c>
      <c r="J35" s="6">
        <f t="shared" si="23"/>
        <v>180</v>
      </c>
      <c r="K35" s="6">
        <f t="shared" si="23"/>
        <v>85</v>
      </c>
      <c r="L35" s="6">
        <f t="shared" si="23"/>
        <v>150</v>
      </c>
      <c r="M35" s="6">
        <f t="shared" si="23"/>
        <v>0</v>
      </c>
      <c r="N35" s="6">
        <f t="shared" si="23"/>
        <v>0</v>
      </c>
      <c r="O35" s="6">
        <f t="shared" si="23"/>
        <v>0</v>
      </c>
      <c r="P35" s="6">
        <f t="shared" si="23"/>
        <v>0</v>
      </c>
      <c r="Q35" s="6">
        <f t="shared" si="23"/>
        <v>0</v>
      </c>
      <c r="R35" s="6">
        <f t="shared" si="23"/>
        <v>60</v>
      </c>
      <c r="S35" s="7">
        <f t="shared" si="23"/>
        <v>46</v>
      </c>
      <c r="T35" s="7">
        <f t="shared" si="23"/>
        <v>16</v>
      </c>
      <c r="U35" s="7">
        <f t="shared" si="23"/>
        <v>28.6</v>
      </c>
      <c r="V35" s="11">
        <f t="shared" si="23"/>
        <v>75</v>
      </c>
      <c r="W35" s="10">
        <f t="shared" si="23"/>
        <v>0</v>
      </c>
      <c r="X35" s="11">
        <f t="shared" si="23"/>
        <v>65</v>
      </c>
      <c r="Y35" s="10">
        <f t="shared" si="23"/>
        <v>0</v>
      </c>
      <c r="Z35" s="7">
        <f t="shared" si="23"/>
        <v>12</v>
      </c>
      <c r="AA35" s="11">
        <f t="shared" si="23"/>
        <v>25</v>
      </c>
      <c r="AB35" s="10">
        <f t="shared" si="23"/>
        <v>0</v>
      </c>
      <c r="AC35" s="11">
        <f t="shared" si="23"/>
        <v>0</v>
      </c>
      <c r="AD35" s="10">
        <f t="shared" si="23"/>
        <v>0</v>
      </c>
      <c r="AE35" s="11">
        <f t="shared" si="23"/>
        <v>0</v>
      </c>
      <c r="AF35" s="10">
        <f t="shared" si="23"/>
        <v>0</v>
      </c>
      <c r="AG35" s="11">
        <f t="shared" si="23"/>
        <v>0</v>
      </c>
      <c r="AH35" s="10">
        <f t="shared" si="23"/>
        <v>0</v>
      </c>
      <c r="AI35" s="11">
        <f t="shared" si="23"/>
        <v>0</v>
      </c>
      <c r="AJ35" s="10">
        <f t="shared" si="23"/>
        <v>0</v>
      </c>
      <c r="AK35" s="11">
        <f t="shared" si="23"/>
        <v>0</v>
      </c>
      <c r="AL35" s="10">
        <f aca="true" t="shared" si="24" ref="AL35:BQ35">SUM(AL17:AL34)</f>
        <v>0</v>
      </c>
      <c r="AM35" s="11">
        <f t="shared" si="24"/>
        <v>0</v>
      </c>
      <c r="AN35" s="10">
        <f t="shared" si="24"/>
        <v>0</v>
      </c>
      <c r="AO35" s="11">
        <f t="shared" si="24"/>
        <v>0</v>
      </c>
      <c r="AP35" s="10">
        <f t="shared" si="24"/>
        <v>0</v>
      </c>
      <c r="AQ35" s="7">
        <f t="shared" si="24"/>
        <v>3</v>
      </c>
      <c r="AR35" s="7">
        <f t="shared" si="24"/>
        <v>15</v>
      </c>
      <c r="AS35" s="11">
        <f t="shared" si="24"/>
        <v>105</v>
      </c>
      <c r="AT35" s="10">
        <f t="shared" si="24"/>
        <v>0</v>
      </c>
      <c r="AU35" s="11">
        <f t="shared" si="24"/>
        <v>60</v>
      </c>
      <c r="AV35" s="10">
        <f t="shared" si="24"/>
        <v>0</v>
      </c>
      <c r="AW35" s="7">
        <f t="shared" si="24"/>
        <v>11</v>
      </c>
      <c r="AX35" s="11">
        <f t="shared" si="24"/>
        <v>45</v>
      </c>
      <c r="AY35" s="10">
        <f t="shared" si="24"/>
        <v>0</v>
      </c>
      <c r="AZ35" s="11">
        <f t="shared" si="24"/>
        <v>0</v>
      </c>
      <c r="BA35" s="10">
        <f t="shared" si="24"/>
        <v>0</v>
      </c>
      <c r="BB35" s="11">
        <f t="shared" si="24"/>
        <v>0</v>
      </c>
      <c r="BC35" s="10">
        <f t="shared" si="24"/>
        <v>0</v>
      </c>
      <c r="BD35" s="11">
        <f t="shared" si="24"/>
        <v>0</v>
      </c>
      <c r="BE35" s="10">
        <f t="shared" si="24"/>
        <v>0</v>
      </c>
      <c r="BF35" s="11">
        <f t="shared" si="24"/>
        <v>0</v>
      </c>
      <c r="BG35" s="10">
        <f t="shared" si="24"/>
        <v>0</v>
      </c>
      <c r="BH35" s="11">
        <f t="shared" si="24"/>
        <v>0</v>
      </c>
      <c r="BI35" s="10">
        <f t="shared" si="24"/>
        <v>0</v>
      </c>
      <c r="BJ35" s="11">
        <f t="shared" si="24"/>
        <v>0</v>
      </c>
      <c r="BK35" s="10">
        <f t="shared" si="24"/>
        <v>0</v>
      </c>
      <c r="BL35" s="11">
        <f t="shared" si="24"/>
        <v>0</v>
      </c>
      <c r="BM35" s="10">
        <f t="shared" si="24"/>
        <v>0</v>
      </c>
      <c r="BN35" s="7">
        <f t="shared" si="24"/>
        <v>3</v>
      </c>
      <c r="BO35" s="7">
        <f t="shared" si="24"/>
        <v>14</v>
      </c>
      <c r="BP35" s="11">
        <f t="shared" si="24"/>
        <v>15</v>
      </c>
      <c r="BQ35" s="10">
        <f t="shared" si="24"/>
        <v>0</v>
      </c>
      <c r="BR35" s="11">
        <f aca="true" t="shared" si="25" ref="BR35:CW35">SUM(BR17:BR34)</f>
        <v>15</v>
      </c>
      <c r="BS35" s="10">
        <f t="shared" si="25"/>
        <v>0</v>
      </c>
      <c r="BT35" s="7">
        <f t="shared" si="25"/>
        <v>2</v>
      </c>
      <c r="BU35" s="11">
        <f t="shared" si="25"/>
        <v>15</v>
      </c>
      <c r="BV35" s="10">
        <f t="shared" si="25"/>
        <v>0</v>
      </c>
      <c r="BW35" s="11">
        <f t="shared" si="25"/>
        <v>0</v>
      </c>
      <c r="BX35" s="10">
        <f t="shared" si="25"/>
        <v>0</v>
      </c>
      <c r="BY35" s="11">
        <f t="shared" si="25"/>
        <v>0</v>
      </c>
      <c r="BZ35" s="10">
        <f t="shared" si="25"/>
        <v>0</v>
      </c>
      <c r="CA35" s="11">
        <f t="shared" si="25"/>
        <v>0</v>
      </c>
      <c r="CB35" s="10">
        <f t="shared" si="25"/>
        <v>0</v>
      </c>
      <c r="CC35" s="11">
        <f t="shared" si="25"/>
        <v>0</v>
      </c>
      <c r="CD35" s="10">
        <f t="shared" si="25"/>
        <v>0</v>
      </c>
      <c r="CE35" s="11">
        <f t="shared" si="25"/>
        <v>0</v>
      </c>
      <c r="CF35" s="10">
        <f t="shared" si="25"/>
        <v>0</v>
      </c>
      <c r="CG35" s="11">
        <f t="shared" si="25"/>
        <v>0</v>
      </c>
      <c r="CH35" s="10">
        <f t="shared" si="25"/>
        <v>0</v>
      </c>
      <c r="CI35" s="11">
        <f t="shared" si="25"/>
        <v>30</v>
      </c>
      <c r="CJ35" s="10">
        <f t="shared" si="25"/>
        <v>0</v>
      </c>
      <c r="CK35" s="7">
        <f t="shared" si="25"/>
        <v>1</v>
      </c>
      <c r="CL35" s="7">
        <f t="shared" si="25"/>
        <v>3</v>
      </c>
      <c r="CM35" s="11">
        <f t="shared" si="25"/>
        <v>0</v>
      </c>
      <c r="CN35" s="10">
        <f t="shared" si="25"/>
        <v>0</v>
      </c>
      <c r="CO35" s="11">
        <f t="shared" si="25"/>
        <v>0</v>
      </c>
      <c r="CP35" s="10">
        <f t="shared" si="25"/>
        <v>0</v>
      </c>
      <c r="CQ35" s="7">
        <f t="shared" si="25"/>
        <v>0</v>
      </c>
      <c r="CR35" s="11">
        <f t="shared" si="25"/>
        <v>0</v>
      </c>
      <c r="CS35" s="10">
        <f t="shared" si="25"/>
        <v>0</v>
      </c>
      <c r="CT35" s="11">
        <f t="shared" si="25"/>
        <v>30</v>
      </c>
      <c r="CU35" s="10">
        <f t="shared" si="25"/>
        <v>0</v>
      </c>
      <c r="CV35" s="11">
        <f t="shared" si="25"/>
        <v>0</v>
      </c>
      <c r="CW35" s="10">
        <f t="shared" si="25"/>
        <v>0</v>
      </c>
      <c r="CX35" s="11">
        <f aca="true" t="shared" si="26" ref="CX35:EC35">SUM(CX17:CX34)</f>
        <v>0</v>
      </c>
      <c r="CY35" s="10">
        <f t="shared" si="26"/>
        <v>0</v>
      </c>
      <c r="CZ35" s="11">
        <f t="shared" si="26"/>
        <v>0</v>
      </c>
      <c r="DA35" s="10">
        <f t="shared" si="26"/>
        <v>0</v>
      </c>
      <c r="DB35" s="11">
        <f t="shared" si="26"/>
        <v>0</v>
      </c>
      <c r="DC35" s="10">
        <f t="shared" si="26"/>
        <v>0</v>
      </c>
      <c r="DD35" s="11">
        <f t="shared" si="26"/>
        <v>0</v>
      </c>
      <c r="DE35" s="10">
        <f t="shared" si="26"/>
        <v>0</v>
      </c>
      <c r="DF35" s="11">
        <f t="shared" si="26"/>
        <v>30</v>
      </c>
      <c r="DG35" s="10">
        <f t="shared" si="26"/>
        <v>0</v>
      </c>
      <c r="DH35" s="7">
        <f t="shared" si="26"/>
        <v>2</v>
      </c>
      <c r="DI35" s="7">
        <f t="shared" si="26"/>
        <v>2</v>
      </c>
      <c r="DJ35" s="11">
        <f t="shared" si="26"/>
        <v>0</v>
      </c>
      <c r="DK35" s="10">
        <f t="shared" si="26"/>
        <v>0</v>
      </c>
      <c r="DL35" s="11">
        <f t="shared" si="26"/>
        <v>0</v>
      </c>
      <c r="DM35" s="10">
        <f t="shared" si="26"/>
        <v>0</v>
      </c>
      <c r="DN35" s="7">
        <f t="shared" si="26"/>
        <v>0</v>
      </c>
      <c r="DO35" s="11">
        <f t="shared" si="26"/>
        <v>0</v>
      </c>
      <c r="DP35" s="10">
        <f t="shared" si="26"/>
        <v>0</v>
      </c>
      <c r="DQ35" s="11">
        <f t="shared" si="26"/>
        <v>60</v>
      </c>
      <c r="DR35" s="10">
        <f t="shared" si="26"/>
        <v>0</v>
      </c>
      <c r="DS35" s="11">
        <f t="shared" si="26"/>
        <v>0</v>
      </c>
      <c r="DT35" s="10">
        <f t="shared" si="26"/>
        <v>0</v>
      </c>
      <c r="DU35" s="11">
        <f t="shared" si="26"/>
        <v>0</v>
      </c>
      <c r="DV35" s="10">
        <f t="shared" si="26"/>
        <v>0</v>
      </c>
      <c r="DW35" s="11">
        <f t="shared" si="26"/>
        <v>0</v>
      </c>
      <c r="DX35" s="10">
        <f t="shared" si="26"/>
        <v>0</v>
      </c>
      <c r="DY35" s="11">
        <f t="shared" si="26"/>
        <v>0</v>
      </c>
      <c r="DZ35" s="10">
        <f t="shared" si="26"/>
        <v>0</v>
      </c>
      <c r="EA35" s="11">
        <f t="shared" si="26"/>
        <v>0</v>
      </c>
      <c r="EB35" s="10">
        <f t="shared" si="26"/>
        <v>0</v>
      </c>
      <c r="EC35" s="11">
        <f t="shared" si="26"/>
        <v>0</v>
      </c>
      <c r="ED35" s="10">
        <f aca="true" t="shared" si="27" ref="ED35:FI35">SUM(ED17:ED34)</f>
        <v>0</v>
      </c>
      <c r="EE35" s="7">
        <f t="shared" si="27"/>
        <v>3</v>
      </c>
      <c r="EF35" s="7">
        <f t="shared" si="27"/>
        <v>3</v>
      </c>
      <c r="EG35" s="11">
        <f t="shared" si="27"/>
        <v>0</v>
      </c>
      <c r="EH35" s="10">
        <f t="shared" si="27"/>
        <v>0</v>
      </c>
      <c r="EI35" s="11">
        <f t="shared" si="27"/>
        <v>0</v>
      </c>
      <c r="EJ35" s="10">
        <f t="shared" si="27"/>
        <v>0</v>
      </c>
      <c r="EK35" s="7">
        <f t="shared" si="27"/>
        <v>0</v>
      </c>
      <c r="EL35" s="11">
        <f t="shared" si="27"/>
        <v>0</v>
      </c>
      <c r="EM35" s="10">
        <f t="shared" si="27"/>
        <v>0</v>
      </c>
      <c r="EN35" s="11">
        <f t="shared" si="27"/>
        <v>60</v>
      </c>
      <c r="EO35" s="10">
        <f t="shared" si="27"/>
        <v>0</v>
      </c>
      <c r="EP35" s="11">
        <f t="shared" si="27"/>
        <v>0</v>
      </c>
      <c r="EQ35" s="10">
        <f t="shared" si="27"/>
        <v>0</v>
      </c>
      <c r="ER35" s="11">
        <f t="shared" si="27"/>
        <v>0</v>
      </c>
      <c r="ES35" s="10">
        <f t="shared" si="27"/>
        <v>0</v>
      </c>
      <c r="ET35" s="11">
        <f t="shared" si="27"/>
        <v>0</v>
      </c>
      <c r="EU35" s="10">
        <f t="shared" si="27"/>
        <v>0</v>
      </c>
      <c r="EV35" s="11">
        <f t="shared" si="27"/>
        <v>0</v>
      </c>
      <c r="EW35" s="10">
        <f t="shared" si="27"/>
        <v>0</v>
      </c>
      <c r="EX35" s="11">
        <f t="shared" si="27"/>
        <v>0</v>
      </c>
      <c r="EY35" s="10">
        <f t="shared" si="27"/>
        <v>0</v>
      </c>
      <c r="EZ35" s="11">
        <f t="shared" si="27"/>
        <v>0</v>
      </c>
      <c r="FA35" s="10">
        <f t="shared" si="27"/>
        <v>0</v>
      </c>
      <c r="FB35" s="7">
        <f t="shared" si="27"/>
        <v>4</v>
      </c>
      <c r="FC35" s="7">
        <f t="shared" si="27"/>
        <v>4</v>
      </c>
      <c r="FD35" s="11">
        <f t="shared" si="27"/>
        <v>35</v>
      </c>
      <c r="FE35" s="10">
        <f t="shared" si="27"/>
        <v>0</v>
      </c>
      <c r="FF35" s="11">
        <f t="shared" si="27"/>
        <v>40</v>
      </c>
      <c r="FG35" s="10">
        <f t="shared" si="27"/>
        <v>0</v>
      </c>
      <c r="FH35" s="7">
        <f t="shared" si="27"/>
        <v>5</v>
      </c>
      <c r="FI35" s="11">
        <f t="shared" si="27"/>
        <v>0</v>
      </c>
      <c r="FJ35" s="10">
        <f aca="true" t="shared" si="28" ref="FJ35:GO35">SUM(FJ17:FJ34)</f>
        <v>0</v>
      </c>
      <c r="FK35" s="11">
        <f t="shared" si="28"/>
        <v>0</v>
      </c>
      <c r="FL35" s="10">
        <f t="shared" si="28"/>
        <v>0</v>
      </c>
      <c r="FM35" s="11">
        <f t="shared" si="28"/>
        <v>0</v>
      </c>
      <c r="FN35" s="10">
        <f t="shared" si="28"/>
        <v>0</v>
      </c>
      <c r="FO35" s="11">
        <f t="shared" si="28"/>
        <v>0</v>
      </c>
      <c r="FP35" s="10">
        <f t="shared" si="28"/>
        <v>0</v>
      </c>
      <c r="FQ35" s="11">
        <f t="shared" si="28"/>
        <v>0</v>
      </c>
      <c r="FR35" s="10">
        <f t="shared" si="28"/>
        <v>0</v>
      </c>
      <c r="FS35" s="11">
        <f t="shared" si="28"/>
        <v>0</v>
      </c>
      <c r="FT35" s="10">
        <f t="shared" si="28"/>
        <v>0</v>
      </c>
      <c r="FU35" s="11">
        <f t="shared" si="28"/>
        <v>0</v>
      </c>
      <c r="FV35" s="10">
        <f t="shared" si="28"/>
        <v>0</v>
      </c>
      <c r="FW35" s="11">
        <f t="shared" si="28"/>
        <v>0</v>
      </c>
      <c r="FX35" s="10">
        <f t="shared" si="28"/>
        <v>0</v>
      </c>
      <c r="FY35" s="7">
        <f t="shared" si="28"/>
        <v>0</v>
      </c>
      <c r="FZ35" s="7">
        <f t="shared" si="28"/>
        <v>5</v>
      </c>
      <c r="GA35" s="11">
        <f t="shared" si="28"/>
        <v>0</v>
      </c>
      <c r="GB35" s="10">
        <f t="shared" si="28"/>
        <v>0</v>
      </c>
      <c r="GC35" s="11">
        <f t="shared" si="28"/>
        <v>0</v>
      </c>
      <c r="GD35" s="10">
        <f t="shared" si="28"/>
        <v>0</v>
      </c>
      <c r="GE35" s="7">
        <f t="shared" si="28"/>
        <v>0</v>
      </c>
      <c r="GF35" s="11">
        <f t="shared" si="28"/>
        <v>0</v>
      </c>
      <c r="GG35" s="10">
        <f t="shared" si="28"/>
        <v>0</v>
      </c>
      <c r="GH35" s="11">
        <f t="shared" si="28"/>
        <v>0</v>
      </c>
      <c r="GI35" s="10">
        <f t="shared" si="28"/>
        <v>0</v>
      </c>
      <c r="GJ35" s="11">
        <f t="shared" si="28"/>
        <v>0</v>
      </c>
      <c r="GK35" s="10">
        <f t="shared" si="28"/>
        <v>0</v>
      </c>
      <c r="GL35" s="11">
        <f t="shared" si="28"/>
        <v>0</v>
      </c>
      <c r="GM35" s="10">
        <f t="shared" si="28"/>
        <v>0</v>
      </c>
      <c r="GN35" s="11">
        <f t="shared" si="28"/>
        <v>0</v>
      </c>
      <c r="GO35" s="10">
        <f t="shared" si="28"/>
        <v>0</v>
      </c>
      <c r="GP35" s="11">
        <f aca="true" t="shared" si="29" ref="GP35:GW35">SUM(GP17:GP34)</f>
        <v>0</v>
      </c>
      <c r="GQ35" s="10">
        <f t="shared" si="29"/>
        <v>0</v>
      </c>
      <c r="GR35" s="11">
        <f t="shared" si="29"/>
        <v>0</v>
      </c>
      <c r="GS35" s="10">
        <f t="shared" si="29"/>
        <v>0</v>
      </c>
      <c r="GT35" s="11">
        <f t="shared" si="29"/>
        <v>0</v>
      </c>
      <c r="GU35" s="10">
        <f t="shared" si="29"/>
        <v>0</v>
      </c>
      <c r="GV35" s="7">
        <f t="shared" si="29"/>
        <v>0</v>
      </c>
      <c r="GW35" s="7">
        <f t="shared" si="29"/>
        <v>0</v>
      </c>
    </row>
    <row r="36" spans="1:205" ht="19.5" customHeight="1">
      <c r="A36" s="25" t="s">
        <v>95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5"/>
      <c r="GW36" s="26"/>
    </row>
    <row r="37" spans="1:205" ht="12.75">
      <c r="A37" s="6"/>
      <c r="B37" s="6"/>
      <c r="C37" s="6"/>
      <c r="D37" s="6" t="s">
        <v>96</v>
      </c>
      <c r="E37" s="3" t="s">
        <v>97</v>
      </c>
      <c r="F37" s="6">
        <f aca="true" t="shared" si="30" ref="F37:F49">COUNTIF(V37:GU37,"e")</f>
        <v>1</v>
      </c>
      <c r="G37" s="6">
        <f aca="true" t="shared" si="31" ref="G37:G49">COUNTIF(V37:GU37,"z")</f>
        <v>2</v>
      </c>
      <c r="H37" s="6">
        <f aca="true" t="shared" si="32" ref="H37:H62">SUM(I37:R37)</f>
        <v>60</v>
      </c>
      <c r="I37" s="6">
        <f aca="true" t="shared" si="33" ref="I37:I62">V37+AS37+BP37+CM37+DJ37+EG37+FD37+GA37</f>
        <v>30</v>
      </c>
      <c r="J37" s="6">
        <f aca="true" t="shared" si="34" ref="J37:J62">X37+AU37+BR37+CO37+DL37+EI37+FF37+GC37</f>
        <v>10</v>
      </c>
      <c r="K37" s="6">
        <f aca="true" t="shared" si="35" ref="K37:K62">AA37+AX37+BU37+CR37+DO37+EL37+FI37+GF37</f>
        <v>20</v>
      </c>
      <c r="L37" s="6">
        <f aca="true" t="shared" si="36" ref="L37:L62">AC37+AZ37+BW37+CT37+DQ37+EN37+FK37+GH37</f>
        <v>0</v>
      </c>
      <c r="M37" s="6">
        <f aca="true" t="shared" si="37" ref="M37:M62">AE37+BB37+BY37+CV37+DS37+EP37+FM37+GJ37</f>
        <v>0</v>
      </c>
      <c r="N37" s="6">
        <f aca="true" t="shared" si="38" ref="N37:N62">AG37+BD37+CA37+CX37+DU37+ER37+FO37+GL37</f>
        <v>0</v>
      </c>
      <c r="O37" s="6">
        <f aca="true" t="shared" si="39" ref="O37:O62">AI37+BF37+CC37+CZ37+DW37+ET37+FQ37+GN37</f>
        <v>0</v>
      </c>
      <c r="P37" s="6">
        <f aca="true" t="shared" si="40" ref="P37:P62">AK37+BH37+CE37+DB37+DY37+EV37+FS37+GP37</f>
        <v>0</v>
      </c>
      <c r="Q37" s="6">
        <f aca="true" t="shared" si="41" ref="Q37:Q62">AM37+BJ37+CG37+DD37+EA37+EX37+FU37+GR37</f>
        <v>0</v>
      </c>
      <c r="R37" s="6">
        <f aca="true" t="shared" si="42" ref="R37:R62">AO37+BL37+CI37+DF37+EC37+EZ37+FW37+GT37</f>
        <v>0</v>
      </c>
      <c r="S37" s="7">
        <f aca="true" t="shared" si="43" ref="S37:S62">AR37+BO37+CL37+DI37+EF37+FC37+FZ37+GW37</f>
        <v>6</v>
      </c>
      <c r="T37" s="7">
        <f aca="true" t="shared" si="44" ref="T37:T62">AQ37+BN37+CK37+DH37+EE37+FB37+FY37+GV37</f>
        <v>2</v>
      </c>
      <c r="U37" s="7">
        <v>2.8</v>
      </c>
      <c r="V37" s="11">
        <v>30</v>
      </c>
      <c r="W37" s="10" t="s">
        <v>73</v>
      </c>
      <c r="X37" s="11">
        <v>10</v>
      </c>
      <c r="Y37" s="10" t="s">
        <v>62</v>
      </c>
      <c r="Z37" s="7">
        <v>4</v>
      </c>
      <c r="AA37" s="11">
        <v>20</v>
      </c>
      <c r="AB37" s="10" t="s">
        <v>62</v>
      </c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>
        <v>2</v>
      </c>
      <c r="AR37" s="7">
        <f aca="true" t="shared" si="45" ref="AR37:AR62">Z37+AQ37</f>
        <v>6</v>
      </c>
      <c r="AS37" s="11"/>
      <c r="AT37" s="10"/>
      <c r="AU37" s="11"/>
      <c r="AV37" s="10"/>
      <c r="AW37" s="7"/>
      <c r="AX37" s="11"/>
      <c r="AY37" s="10"/>
      <c r="AZ37" s="11"/>
      <c r="BA37" s="10"/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7"/>
      <c r="BO37" s="7">
        <f aca="true" t="shared" si="46" ref="BO37:BO62">AW37+BN37</f>
        <v>0</v>
      </c>
      <c r="BP37" s="11"/>
      <c r="BQ37" s="10"/>
      <c r="BR37" s="11"/>
      <c r="BS37" s="10"/>
      <c r="BT37" s="7"/>
      <c r="BU37" s="11"/>
      <c r="BV37" s="10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aca="true" t="shared" si="47" ref="CL37:CL62">BT37+CK37</f>
        <v>0</v>
      </c>
      <c r="CM37" s="11"/>
      <c r="CN37" s="10"/>
      <c r="CO37" s="11"/>
      <c r="CP37" s="10"/>
      <c r="CQ37" s="7"/>
      <c r="CR37" s="11"/>
      <c r="CS37" s="10"/>
      <c r="CT37" s="11"/>
      <c r="CU37" s="10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aca="true" t="shared" si="48" ref="DI37:DI62">CQ37+DH37</f>
        <v>0</v>
      </c>
      <c r="DJ37" s="11"/>
      <c r="DK37" s="10"/>
      <c r="DL37" s="11"/>
      <c r="DM37" s="10"/>
      <c r="DN37" s="7"/>
      <c r="DO37" s="11"/>
      <c r="DP37" s="10"/>
      <c r="DQ37" s="11"/>
      <c r="DR37" s="10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/>
      <c r="EF37" s="7">
        <f aca="true" t="shared" si="49" ref="EF37:EF62">DN37+EE37</f>
        <v>0</v>
      </c>
      <c r="EG37" s="11"/>
      <c r="EH37" s="10"/>
      <c r="EI37" s="11"/>
      <c r="EJ37" s="10"/>
      <c r="EK37" s="7"/>
      <c r="EL37" s="11"/>
      <c r="EM37" s="10"/>
      <c r="EN37" s="11"/>
      <c r="EO37" s="10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aca="true" t="shared" si="50" ref="FC37:FC62">EK37+FB37</f>
        <v>0</v>
      </c>
      <c r="FD37" s="11"/>
      <c r="FE37" s="10"/>
      <c r="FF37" s="11"/>
      <c r="FG37" s="10"/>
      <c r="FH37" s="7"/>
      <c r="FI37" s="11"/>
      <c r="FJ37" s="10"/>
      <c r="FK37" s="11"/>
      <c r="FL37" s="10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aca="true" t="shared" si="51" ref="FZ37:FZ62">FH37+FY37</f>
        <v>0</v>
      </c>
      <c r="GA37" s="11"/>
      <c r="GB37" s="10"/>
      <c r="GC37" s="11"/>
      <c r="GD37" s="10"/>
      <c r="GE37" s="7"/>
      <c r="GF37" s="11"/>
      <c r="GG37" s="10"/>
      <c r="GH37" s="11"/>
      <c r="GI37" s="10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aca="true" t="shared" si="52" ref="GW37:GW62">GE37+GV37</f>
        <v>0</v>
      </c>
    </row>
    <row r="38" spans="1:205" ht="12.75">
      <c r="A38" s="6"/>
      <c r="B38" s="6"/>
      <c r="C38" s="6"/>
      <c r="D38" s="6" t="s">
        <v>98</v>
      </c>
      <c r="E38" s="3" t="s">
        <v>99</v>
      </c>
      <c r="F38" s="6">
        <f t="shared" si="30"/>
        <v>0</v>
      </c>
      <c r="G38" s="6">
        <f t="shared" si="31"/>
        <v>2</v>
      </c>
      <c r="H38" s="6">
        <f t="shared" si="32"/>
        <v>30</v>
      </c>
      <c r="I38" s="6">
        <f t="shared" si="33"/>
        <v>15</v>
      </c>
      <c r="J38" s="6">
        <f t="shared" si="34"/>
        <v>15</v>
      </c>
      <c r="K38" s="6">
        <f t="shared" si="35"/>
        <v>0</v>
      </c>
      <c r="L38" s="6">
        <f t="shared" si="36"/>
        <v>0</v>
      </c>
      <c r="M38" s="6">
        <f t="shared" si="37"/>
        <v>0</v>
      </c>
      <c r="N38" s="6">
        <f t="shared" si="38"/>
        <v>0</v>
      </c>
      <c r="O38" s="6">
        <f t="shared" si="39"/>
        <v>0</v>
      </c>
      <c r="P38" s="6">
        <f t="shared" si="40"/>
        <v>0</v>
      </c>
      <c r="Q38" s="6">
        <f t="shared" si="41"/>
        <v>0</v>
      </c>
      <c r="R38" s="6">
        <f t="shared" si="42"/>
        <v>0</v>
      </c>
      <c r="S38" s="7">
        <f t="shared" si="43"/>
        <v>3</v>
      </c>
      <c r="T38" s="7">
        <f t="shared" si="44"/>
        <v>0</v>
      </c>
      <c r="U38" s="7">
        <v>1.4</v>
      </c>
      <c r="V38" s="11">
        <v>15</v>
      </c>
      <c r="W38" s="10" t="s">
        <v>62</v>
      </c>
      <c r="X38" s="11">
        <v>15</v>
      </c>
      <c r="Y38" s="10" t="s">
        <v>62</v>
      </c>
      <c r="Z38" s="7">
        <v>3</v>
      </c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7"/>
      <c r="AR38" s="7">
        <f t="shared" si="45"/>
        <v>3</v>
      </c>
      <c r="AS38" s="11"/>
      <c r="AT38" s="10"/>
      <c r="AU38" s="11"/>
      <c r="AV38" s="10"/>
      <c r="AW38" s="7"/>
      <c r="AX38" s="11"/>
      <c r="AY38" s="10"/>
      <c r="AZ38" s="11"/>
      <c r="BA38" s="10"/>
      <c r="BB38" s="11"/>
      <c r="BC38" s="10"/>
      <c r="BD38" s="11"/>
      <c r="BE38" s="10"/>
      <c r="BF38" s="11"/>
      <c r="BG38" s="10"/>
      <c r="BH38" s="11"/>
      <c r="BI38" s="10"/>
      <c r="BJ38" s="11"/>
      <c r="BK38" s="10"/>
      <c r="BL38" s="11"/>
      <c r="BM38" s="10"/>
      <c r="BN38" s="7"/>
      <c r="BO38" s="7">
        <f t="shared" si="46"/>
        <v>0</v>
      </c>
      <c r="BP38" s="11"/>
      <c r="BQ38" s="10"/>
      <c r="BR38" s="11"/>
      <c r="BS38" s="10"/>
      <c r="BT38" s="7"/>
      <c r="BU38" s="11"/>
      <c r="BV38" s="10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11"/>
      <c r="CH38" s="10"/>
      <c r="CI38" s="11"/>
      <c r="CJ38" s="10"/>
      <c r="CK38" s="7"/>
      <c r="CL38" s="7">
        <f t="shared" si="47"/>
        <v>0</v>
      </c>
      <c r="CM38" s="11"/>
      <c r="CN38" s="10"/>
      <c r="CO38" s="11"/>
      <c r="CP38" s="10"/>
      <c r="CQ38" s="7"/>
      <c r="CR38" s="11"/>
      <c r="CS38" s="10"/>
      <c r="CT38" s="11"/>
      <c r="CU38" s="10"/>
      <c r="CV38" s="11"/>
      <c r="CW38" s="10"/>
      <c r="CX38" s="11"/>
      <c r="CY38" s="10"/>
      <c r="CZ38" s="11"/>
      <c r="DA38" s="10"/>
      <c r="DB38" s="11"/>
      <c r="DC38" s="10"/>
      <c r="DD38" s="11"/>
      <c r="DE38" s="10"/>
      <c r="DF38" s="11"/>
      <c r="DG38" s="10"/>
      <c r="DH38" s="7"/>
      <c r="DI38" s="7">
        <f t="shared" si="48"/>
        <v>0</v>
      </c>
      <c r="DJ38" s="11"/>
      <c r="DK38" s="10"/>
      <c r="DL38" s="11"/>
      <c r="DM38" s="10"/>
      <c r="DN38" s="7"/>
      <c r="DO38" s="11"/>
      <c r="DP38" s="10"/>
      <c r="DQ38" s="11"/>
      <c r="DR38" s="10"/>
      <c r="DS38" s="11"/>
      <c r="DT38" s="10"/>
      <c r="DU38" s="11"/>
      <c r="DV38" s="10"/>
      <c r="DW38" s="11"/>
      <c r="DX38" s="10"/>
      <c r="DY38" s="11"/>
      <c r="DZ38" s="10"/>
      <c r="EA38" s="11"/>
      <c r="EB38" s="10"/>
      <c r="EC38" s="11"/>
      <c r="ED38" s="10"/>
      <c r="EE38" s="7"/>
      <c r="EF38" s="7">
        <f t="shared" si="49"/>
        <v>0</v>
      </c>
      <c r="EG38" s="11"/>
      <c r="EH38" s="10"/>
      <c r="EI38" s="11"/>
      <c r="EJ38" s="10"/>
      <c r="EK38" s="7"/>
      <c r="EL38" s="11"/>
      <c r="EM38" s="10"/>
      <c r="EN38" s="11"/>
      <c r="EO38" s="10"/>
      <c r="EP38" s="11"/>
      <c r="EQ38" s="10"/>
      <c r="ER38" s="11"/>
      <c r="ES38" s="10"/>
      <c r="ET38" s="11"/>
      <c r="EU38" s="10"/>
      <c r="EV38" s="11"/>
      <c r="EW38" s="10"/>
      <c r="EX38" s="11"/>
      <c r="EY38" s="10"/>
      <c r="EZ38" s="11"/>
      <c r="FA38" s="10"/>
      <c r="FB38" s="7"/>
      <c r="FC38" s="7">
        <f t="shared" si="50"/>
        <v>0</v>
      </c>
      <c r="FD38" s="11"/>
      <c r="FE38" s="10"/>
      <c r="FF38" s="11"/>
      <c r="FG38" s="10"/>
      <c r="FH38" s="7"/>
      <c r="FI38" s="11"/>
      <c r="FJ38" s="10"/>
      <c r="FK38" s="11"/>
      <c r="FL38" s="10"/>
      <c r="FM38" s="11"/>
      <c r="FN38" s="10"/>
      <c r="FO38" s="11"/>
      <c r="FP38" s="10"/>
      <c r="FQ38" s="11"/>
      <c r="FR38" s="10"/>
      <c r="FS38" s="11"/>
      <c r="FT38" s="10"/>
      <c r="FU38" s="11"/>
      <c r="FV38" s="10"/>
      <c r="FW38" s="11"/>
      <c r="FX38" s="10"/>
      <c r="FY38" s="7"/>
      <c r="FZ38" s="7">
        <f t="shared" si="51"/>
        <v>0</v>
      </c>
      <c r="GA38" s="11"/>
      <c r="GB38" s="10"/>
      <c r="GC38" s="11"/>
      <c r="GD38" s="10"/>
      <c r="GE38" s="7"/>
      <c r="GF38" s="11"/>
      <c r="GG38" s="10"/>
      <c r="GH38" s="11"/>
      <c r="GI38" s="10"/>
      <c r="GJ38" s="11"/>
      <c r="GK38" s="10"/>
      <c r="GL38" s="11"/>
      <c r="GM38" s="10"/>
      <c r="GN38" s="11"/>
      <c r="GO38" s="10"/>
      <c r="GP38" s="11"/>
      <c r="GQ38" s="10"/>
      <c r="GR38" s="11"/>
      <c r="GS38" s="10"/>
      <c r="GT38" s="11"/>
      <c r="GU38" s="10"/>
      <c r="GV38" s="7"/>
      <c r="GW38" s="7">
        <f t="shared" si="52"/>
        <v>0</v>
      </c>
    </row>
    <row r="39" spans="1:205" ht="12.75">
      <c r="A39" s="6"/>
      <c r="B39" s="6"/>
      <c r="C39" s="6"/>
      <c r="D39" s="6" t="s">
        <v>100</v>
      </c>
      <c r="E39" s="3" t="s">
        <v>101</v>
      </c>
      <c r="F39" s="6">
        <f t="shared" si="30"/>
        <v>0</v>
      </c>
      <c r="G39" s="6">
        <f t="shared" si="31"/>
        <v>2</v>
      </c>
      <c r="H39" s="6">
        <f t="shared" si="32"/>
        <v>30</v>
      </c>
      <c r="I39" s="6">
        <f t="shared" si="33"/>
        <v>15</v>
      </c>
      <c r="J39" s="6">
        <f t="shared" si="34"/>
        <v>15</v>
      </c>
      <c r="K39" s="6">
        <f t="shared" si="35"/>
        <v>0</v>
      </c>
      <c r="L39" s="6">
        <f t="shared" si="36"/>
        <v>0</v>
      </c>
      <c r="M39" s="6">
        <f t="shared" si="37"/>
        <v>0</v>
      </c>
      <c r="N39" s="6">
        <f t="shared" si="38"/>
        <v>0</v>
      </c>
      <c r="O39" s="6">
        <f t="shared" si="39"/>
        <v>0</v>
      </c>
      <c r="P39" s="6">
        <f t="shared" si="40"/>
        <v>0</v>
      </c>
      <c r="Q39" s="6">
        <f t="shared" si="41"/>
        <v>0</v>
      </c>
      <c r="R39" s="6">
        <f t="shared" si="42"/>
        <v>0</v>
      </c>
      <c r="S39" s="7">
        <f t="shared" si="43"/>
        <v>3</v>
      </c>
      <c r="T39" s="7">
        <f t="shared" si="44"/>
        <v>0</v>
      </c>
      <c r="U39" s="7">
        <v>1.4</v>
      </c>
      <c r="V39" s="11">
        <v>15</v>
      </c>
      <c r="W39" s="10" t="s">
        <v>62</v>
      </c>
      <c r="X39" s="11">
        <v>15</v>
      </c>
      <c r="Y39" s="10" t="s">
        <v>62</v>
      </c>
      <c r="Z39" s="7">
        <v>3</v>
      </c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7"/>
      <c r="AR39" s="7">
        <f t="shared" si="45"/>
        <v>3</v>
      </c>
      <c r="AS39" s="11"/>
      <c r="AT39" s="10"/>
      <c r="AU39" s="11"/>
      <c r="AV39" s="10"/>
      <c r="AW39" s="7"/>
      <c r="AX39" s="11"/>
      <c r="AY39" s="10"/>
      <c r="AZ39" s="11"/>
      <c r="BA39" s="10"/>
      <c r="BB39" s="11"/>
      <c r="BC39" s="10"/>
      <c r="BD39" s="11"/>
      <c r="BE39" s="10"/>
      <c r="BF39" s="11"/>
      <c r="BG39" s="10"/>
      <c r="BH39" s="11"/>
      <c r="BI39" s="10"/>
      <c r="BJ39" s="11"/>
      <c r="BK39" s="10"/>
      <c r="BL39" s="11"/>
      <c r="BM39" s="10"/>
      <c r="BN39" s="7"/>
      <c r="BO39" s="7">
        <f t="shared" si="46"/>
        <v>0</v>
      </c>
      <c r="BP39" s="11"/>
      <c r="BQ39" s="10"/>
      <c r="BR39" s="11"/>
      <c r="BS39" s="10"/>
      <c r="BT39" s="7"/>
      <c r="BU39" s="11"/>
      <c r="BV39" s="10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11"/>
      <c r="CH39" s="10"/>
      <c r="CI39" s="11"/>
      <c r="CJ39" s="10"/>
      <c r="CK39" s="7"/>
      <c r="CL39" s="7">
        <f t="shared" si="47"/>
        <v>0</v>
      </c>
      <c r="CM39" s="11"/>
      <c r="CN39" s="10"/>
      <c r="CO39" s="11"/>
      <c r="CP39" s="10"/>
      <c r="CQ39" s="7"/>
      <c r="CR39" s="11"/>
      <c r="CS39" s="10"/>
      <c r="CT39" s="11"/>
      <c r="CU39" s="10"/>
      <c r="CV39" s="11"/>
      <c r="CW39" s="10"/>
      <c r="CX39" s="11"/>
      <c r="CY39" s="10"/>
      <c r="CZ39" s="11"/>
      <c r="DA39" s="10"/>
      <c r="DB39" s="11"/>
      <c r="DC39" s="10"/>
      <c r="DD39" s="11"/>
      <c r="DE39" s="10"/>
      <c r="DF39" s="11"/>
      <c r="DG39" s="10"/>
      <c r="DH39" s="7"/>
      <c r="DI39" s="7">
        <f t="shared" si="48"/>
        <v>0</v>
      </c>
      <c r="DJ39" s="11"/>
      <c r="DK39" s="10"/>
      <c r="DL39" s="11"/>
      <c r="DM39" s="10"/>
      <c r="DN39" s="7"/>
      <c r="DO39" s="11"/>
      <c r="DP39" s="10"/>
      <c r="DQ39" s="11"/>
      <c r="DR39" s="10"/>
      <c r="DS39" s="11"/>
      <c r="DT39" s="10"/>
      <c r="DU39" s="11"/>
      <c r="DV39" s="10"/>
      <c r="DW39" s="11"/>
      <c r="DX39" s="10"/>
      <c r="DY39" s="11"/>
      <c r="DZ39" s="10"/>
      <c r="EA39" s="11"/>
      <c r="EB39" s="10"/>
      <c r="EC39" s="11"/>
      <c r="ED39" s="10"/>
      <c r="EE39" s="7"/>
      <c r="EF39" s="7">
        <f t="shared" si="49"/>
        <v>0</v>
      </c>
      <c r="EG39" s="11"/>
      <c r="EH39" s="10"/>
      <c r="EI39" s="11"/>
      <c r="EJ39" s="10"/>
      <c r="EK39" s="7"/>
      <c r="EL39" s="11"/>
      <c r="EM39" s="10"/>
      <c r="EN39" s="11"/>
      <c r="EO39" s="10"/>
      <c r="EP39" s="11"/>
      <c r="EQ39" s="10"/>
      <c r="ER39" s="11"/>
      <c r="ES39" s="10"/>
      <c r="ET39" s="11"/>
      <c r="EU39" s="10"/>
      <c r="EV39" s="11"/>
      <c r="EW39" s="10"/>
      <c r="EX39" s="11"/>
      <c r="EY39" s="10"/>
      <c r="EZ39" s="11"/>
      <c r="FA39" s="10"/>
      <c r="FB39" s="7"/>
      <c r="FC39" s="7">
        <f t="shared" si="50"/>
        <v>0</v>
      </c>
      <c r="FD39" s="11"/>
      <c r="FE39" s="10"/>
      <c r="FF39" s="11"/>
      <c r="FG39" s="10"/>
      <c r="FH39" s="7"/>
      <c r="FI39" s="11"/>
      <c r="FJ39" s="10"/>
      <c r="FK39" s="11"/>
      <c r="FL39" s="10"/>
      <c r="FM39" s="11"/>
      <c r="FN39" s="10"/>
      <c r="FO39" s="11"/>
      <c r="FP39" s="10"/>
      <c r="FQ39" s="11"/>
      <c r="FR39" s="10"/>
      <c r="FS39" s="11"/>
      <c r="FT39" s="10"/>
      <c r="FU39" s="11"/>
      <c r="FV39" s="10"/>
      <c r="FW39" s="11"/>
      <c r="FX39" s="10"/>
      <c r="FY39" s="7"/>
      <c r="FZ39" s="7">
        <f t="shared" si="51"/>
        <v>0</v>
      </c>
      <c r="GA39" s="11"/>
      <c r="GB39" s="10"/>
      <c r="GC39" s="11"/>
      <c r="GD39" s="10"/>
      <c r="GE39" s="7"/>
      <c r="GF39" s="11"/>
      <c r="GG39" s="10"/>
      <c r="GH39" s="11"/>
      <c r="GI39" s="10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7"/>
      <c r="GW39" s="7">
        <f t="shared" si="52"/>
        <v>0</v>
      </c>
    </row>
    <row r="40" spans="1:205" ht="12.75">
      <c r="A40" s="6"/>
      <c r="B40" s="6"/>
      <c r="C40" s="6"/>
      <c r="D40" s="6" t="s">
        <v>102</v>
      </c>
      <c r="E40" s="3" t="s">
        <v>103</v>
      </c>
      <c r="F40" s="6">
        <f t="shared" si="30"/>
        <v>0</v>
      </c>
      <c r="G40" s="6">
        <f t="shared" si="31"/>
        <v>2</v>
      </c>
      <c r="H40" s="6">
        <f t="shared" si="32"/>
        <v>45</v>
      </c>
      <c r="I40" s="6">
        <f t="shared" si="33"/>
        <v>30</v>
      </c>
      <c r="J40" s="6">
        <f t="shared" si="34"/>
        <v>15</v>
      </c>
      <c r="K40" s="6">
        <f t="shared" si="35"/>
        <v>0</v>
      </c>
      <c r="L40" s="6">
        <f t="shared" si="36"/>
        <v>0</v>
      </c>
      <c r="M40" s="6">
        <f t="shared" si="37"/>
        <v>0</v>
      </c>
      <c r="N40" s="6">
        <f t="shared" si="38"/>
        <v>0</v>
      </c>
      <c r="O40" s="6">
        <f t="shared" si="39"/>
        <v>0</v>
      </c>
      <c r="P40" s="6">
        <f t="shared" si="40"/>
        <v>0</v>
      </c>
      <c r="Q40" s="6">
        <f t="shared" si="41"/>
        <v>0</v>
      </c>
      <c r="R40" s="6">
        <f t="shared" si="42"/>
        <v>0</v>
      </c>
      <c r="S40" s="7">
        <f t="shared" si="43"/>
        <v>3</v>
      </c>
      <c r="T40" s="7">
        <f t="shared" si="44"/>
        <v>0</v>
      </c>
      <c r="U40" s="7">
        <v>2</v>
      </c>
      <c r="V40" s="11">
        <v>30</v>
      </c>
      <c r="W40" s="10" t="s">
        <v>62</v>
      </c>
      <c r="X40" s="11">
        <v>15</v>
      </c>
      <c r="Y40" s="10" t="s">
        <v>62</v>
      </c>
      <c r="Z40" s="7">
        <v>3</v>
      </c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/>
      <c r="AR40" s="7">
        <f t="shared" si="45"/>
        <v>3</v>
      </c>
      <c r="AS40" s="11"/>
      <c r="AT40" s="10"/>
      <c r="AU40" s="11"/>
      <c r="AV40" s="10"/>
      <c r="AW40" s="7"/>
      <c r="AX40" s="11"/>
      <c r="AY40" s="10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si="46"/>
        <v>0</v>
      </c>
      <c r="BP40" s="11"/>
      <c r="BQ40" s="10"/>
      <c r="BR40" s="11"/>
      <c r="BS40" s="10"/>
      <c r="BT40" s="7"/>
      <c r="BU40" s="11"/>
      <c r="BV40" s="10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si="47"/>
        <v>0</v>
      </c>
      <c r="CM40" s="11"/>
      <c r="CN40" s="10"/>
      <c r="CO40" s="11"/>
      <c r="CP40" s="10"/>
      <c r="CQ40" s="7"/>
      <c r="CR40" s="11"/>
      <c r="CS40" s="10"/>
      <c r="CT40" s="11"/>
      <c r="CU40" s="10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si="48"/>
        <v>0</v>
      </c>
      <c r="DJ40" s="11"/>
      <c r="DK40" s="10"/>
      <c r="DL40" s="11"/>
      <c r="DM40" s="10"/>
      <c r="DN40" s="7"/>
      <c r="DO40" s="11"/>
      <c r="DP40" s="10"/>
      <c r="DQ40" s="11"/>
      <c r="DR40" s="10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si="49"/>
        <v>0</v>
      </c>
      <c r="EG40" s="11"/>
      <c r="EH40" s="10"/>
      <c r="EI40" s="11"/>
      <c r="EJ40" s="10"/>
      <c r="EK40" s="7"/>
      <c r="EL40" s="11"/>
      <c r="EM40" s="10"/>
      <c r="EN40" s="11"/>
      <c r="EO40" s="10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si="50"/>
        <v>0</v>
      </c>
      <c r="FD40" s="11"/>
      <c r="FE40" s="10"/>
      <c r="FF40" s="11"/>
      <c r="FG40" s="10"/>
      <c r="FH40" s="7"/>
      <c r="FI40" s="11"/>
      <c r="FJ40" s="10"/>
      <c r="FK40" s="11"/>
      <c r="FL40" s="10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si="51"/>
        <v>0</v>
      </c>
      <c r="GA40" s="11"/>
      <c r="GB40" s="10"/>
      <c r="GC40" s="11"/>
      <c r="GD40" s="10"/>
      <c r="GE40" s="7"/>
      <c r="GF40" s="11"/>
      <c r="GG40" s="10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si="52"/>
        <v>0</v>
      </c>
    </row>
    <row r="41" spans="1:205" ht="12.75">
      <c r="A41" s="6"/>
      <c r="B41" s="6"/>
      <c r="C41" s="6"/>
      <c r="D41" s="6" t="s">
        <v>104</v>
      </c>
      <c r="E41" s="3" t="s">
        <v>105</v>
      </c>
      <c r="F41" s="6">
        <f t="shared" si="30"/>
        <v>0</v>
      </c>
      <c r="G41" s="6">
        <f t="shared" si="31"/>
        <v>2</v>
      </c>
      <c r="H41" s="6">
        <f t="shared" si="32"/>
        <v>30</v>
      </c>
      <c r="I41" s="6">
        <f t="shared" si="33"/>
        <v>15</v>
      </c>
      <c r="J41" s="6">
        <f t="shared" si="34"/>
        <v>0</v>
      </c>
      <c r="K41" s="6">
        <f t="shared" si="35"/>
        <v>15</v>
      </c>
      <c r="L41" s="6">
        <f t="shared" si="36"/>
        <v>0</v>
      </c>
      <c r="M41" s="6">
        <f t="shared" si="37"/>
        <v>0</v>
      </c>
      <c r="N41" s="6">
        <f t="shared" si="38"/>
        <v>0</v>
      </c>
      <c r="O41" s="6">
        <f t="shared" si="39"/>
        <v>0</v>
      </c>
      <c r="P41" s="6">
        <f t="shared" si="40"/>
        <v>0</v>
      </c>
      <c r="Q41" s="6">
        <f t="shared" si="41"/>
        <v>0</v>
      </c>
      <c r="R41" s="6">
        <f t="shared" si="42"/>
        <v>0</v>
      </c>
      <c r="S41" s="7">
        <f t="shared" si="43"/>
        <v>2</v>
      </c>
      <c r="T41" s="7">
        <f t="shared" si="44"/>
        <v>1</v>
      </c>
      <c r="U41" s="7">
        <v>1.4</v>
      </c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45"/>
        <v>0</v>
      </c>
      <c r="AS41" s="11">
        <v>15</v>
      </c>
      <c r="AT41" s="10" t="s">
        <v>62</v>
      </c>
      <c r="AU41" s="11"/>
      <c r="AV41" s="10"/>
      <c r="AW41" s="7">
        <v>1</v>
      </c>
      <c r="AX41" s="11">
        <v>15</v>
      </c>
      <c r="AY41" s="10" t="s">
        <v>62</v>
      </c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>
        <v>1</v>
      </c>
      <c r="BO41" s="7">
        <f t="shared" si="46"/>
        <v>2</v>
      </c>
      <c r="BP41" s="11"/>
      <c r="BQ41" s="10"/>
      <c r="BR41" s="11"/>
      <c r="BS41" s="10"/>
      <c r="BT41" s="7"/>
      <c r="BU41" s="11"/>
      <c r="BV41" s="10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11"/>
      <c r="CH41" s="10"/>
      <c r="CI41" s="11"/>
      <c r="CJ41" s="10"/>
      <c r="CK41" s="7"/>
      <c r="CL41" s="7">
        <f t="shared" si="47"/>
        <v>0</v>
      </c>
      <c r="CM41" s="11"/>
      <c r="CN41" s="10"/>
      <c r="CO41" s="11"/>
      <c r="CP41" s="10"/>
      <c r="CQ41" s="7"/>
      <c r="CR41" s="11"/>
      <c r="CS41" s="10"/>
      <c r="CT41" s="11"/>
      <c r="CU41" s="10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48"/>
        <v>0</v>
      </c>
      <c r="DJ41" s="11"/>
      <c r="DK41" s="10"/>
      <c r="DL41" s="11"/>
      <c r="DM41" s="10"/>
      <c r="DN41" s="7"/>
      <c r="DO41" s="11"/>
      <c r="DP41" s="10"/>
      <c r="DQ41" s="11"/>
      <c r="DR41" s="10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49"/>
        <v>0</v>
      </c>
      <c r="EG41" s="11"/>
      <c r="EH41" s="10"/>
      <c r="EI41" s="11"/>
      <c r="EJ41" s="10"/>
      <c r="EK41" s="7"/>
      <c r="EL41" s="11"/>
      <c r="EM41" s="10"/>
      <c r="EN41" s="11"/>
      <c r="EO41" s="10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50"/>
        <v>0</v>
      </c>
      <c r="FD41" s="11"/>
      <c r="FE41" s="10"/>
      <c r="FF41" s="11"/>
      <c r="FG41" s="10"/>
      <c r="FH41" s="7"/>
      <c r="FI41" s="11"/>
      <c r="FJ41" s="10"/>
      <c r="FK41" s="11"/>
      <c r="FL41" s="10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51"/>
        <v>0</v>
      </c>
      <c r="GA41" s="11"/>
      <c r="GB41" s="10"/>
      <c r="GC41" s="11"/>
      <c r="GD41" s="10"/>
      <c r="GE41" s="7"/>
      <c r="GF41" s="11"/>
      <c r="GG41" s="10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52"/>
        <v>0</v>
      </c>
    </row>
    <row r="42" spans="1:205" ht="12.75">
      <c r="A42" s="6"/>
      <c r="B42" s="6"/>
      <c r="C42" s="6"/>
      <c r="D42" s="6" t="s">
        <v>106</v>
      </c>
      <c r="E42" s="3" t="s">
        <v>107</v>
      </c>
      <c r="F42" s="6">
        <f t="shared" si="30"/>
        <v>0</v>
      </c>
      <c r="G42" s="6">
        <f t="shared" si="31"/>
        <v>2</v>
      </c>
      <c r="H42" s="6">
        <f t="shared" si="32"/>
        <v>30</v>
      </c>
      <c r="I42" s="6">
        <f t="shared" si="33"/>
        <v>15</v>
      </c>
      <c r="J42" s="6">
        <f t="shared" si="34"/>
        <v>0</v>
      </c>
      <c r="K42" s="6">
        <f t="shared" si="35"/>
        <v>15</v>
      </c>
      <c r="L42" s="6">
        <f t="shared" si="36"/>
        <v>0</v>
      </c>
      <c r="M42" s="6">
        <f t="shared" si="37"/>
        <v>0</v>
      </c>
      <c r="N42" s="6">
        <f t="shared" si="38"/>
        <v>0</v>
      </c>
      <c r="O42" s="6">
        <f t="shared" si="39"/>
        <v>0</v>
      </c>
      <c r="P42" s="6">
        <f t="shared" si="40"/>
        <v>0</v>
      </c>
      <c r="Q42" s="6">
        <f t="shared" si="41"/>
        <v>0</v>
      </c>
      <c r="R42" s="6">
        <f t="shared" si="42"/>
        <v>0</v>
      </c>
      <c r="S42" s="7">
        <f t="shared" si="43"/>
        <v>2</v>
      </c>
      <c r="T42" s="7">
        <f t="shared" si="44"/>
        <v>1</v>
      </c>
      <c r="U42" s="7">
        <v>1.4</v>
      </c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45"/>
        <v>0</v>
      </c>
      <c r="AS42" s="11">
        <v>15</v>
      </c>
      <c r="AT42" s="10" t="s">
        <v>62</v>
      </c>
      <c r="AU42" s="11"/>
      <c r="AV42" s="10"/>
      <c r="AW42" s="7">
        <v>1</v>
      </c>
      <c r="AX42" s="11">
        <v>15</v>
      </c>
      <c r="AY42" s="10" t="s">
        <v>62</v>
      </c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>
        <v>1</v>
      </c>
      <c r="BO42" s="7">
        <f t="shared" si="46"/>
        <v>2</v>
      </c>
      <c r="BP42" s="11"/>
      <c r="BQ42" s="10"/>
      <c r="BR42" s="11"/>
      <c r="BS42" s="10"/>
      <c r="BT42" s="7"/>
      <c r="BU42" s="11"/>
      <c r="BV42" s="10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47"/>
        <v>0</v>
      </c>
      <c r="CM42" s="11"/>
      <c r="CN42" s="10"/>
      <c r="CO42" s="11"/>
      <c r="CP42" s="10"/>
      <c r="CQ42" s="7"/>
      <c r="CR42" s="11"/>
      <c r="CS42" s="10"/>
      <c r="CT42" s="11"/>
      <c r="CU42" s="10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48"/>
        <v>0</v>
      </c>
      <c r="DJ42" s="11"/>
      <c r="DK42" s="10"/>
      <c r="DL42" s="11"/>
      <c r="DM42" s="10"/>
      <c r="DN42" s="7"/>
      <c r="DO42" s="11"/>
      <c r="DP42" s="10"/>
      <c r="DQ42" s="11"/>
      <c r="DR42" s="10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49"/>
        <v>0</v>
      </c>
      <c r="EG42" s="11"/>
      <c r="EH42" s="10"/>
      <c r="EI42" s="11"/>
      <c r="EJ42" s="10"/>
      <c r="EK42" s="7"/>
      <c r="EL42" s="11"/>
      <c r="EM42" s="10"/>
      <c r="EN42" s="11"/>
      <c r="EO42" s="10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50"/>
        <v>0</v>
      </c>
      <c r="FD42" s="11"/>
      <c r="FE42" s="10"/>
      <c r="FF42" s="11"/>
      <c r="FG42" s="10"/>
      <c r="FH42" s="7"/>
      <c r="FI42" s="11"/>
      <c r="FJ42" s="10"/>
      <c r="FK42" s="11"/>
      <c r="FL42" s="10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51"/>
        <v>0</v>
      </c>
      <c r="GA42" s="11"/>
      <c r="GB42" s="10"/>
      <c r="GC42" s="11"/>
      <c r="GD42" s="10"/>
      <c r="GE42" s="7"/>
      <c r="GF42" s="11"/>
      <c r="GG42" s="10"/>
      <c r="GH42" s="11"/>
      <c r="GI42" s="10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52"/>
        <v>0</v>
      </c>
    </row>
    <row r="43" spans="1:205" ht="12.75">
      <c r="A43" s="6"/>
      <c r="B43" s="6"/>
      <c r="C43" s="6"/>
      <c r="D43" s="6" t="s">
        <v>108</v>
      </c>
      <c r="E43" s="3" t="s">
        <v>109</v>
      </c>
      <c r="F43" s="6">
        <f t="shared" si="30"/>
        <v>0</v>
      </c>
      <c r="G43" s="6">
        <f t="shared" si="31"/>
        <v>2</v>
      </c>
      <c r="H43" s="6">
        <f t="shared" si="32"/>
        <v>30</v>
      </c>
      <c r="I43" s="6">
        <f t="shared" si="33"/>
        <v>15</v>
      </c>
      <c r="J43" s="6">
        <f t="shared" si="34"/>
        <v>15</v>
      </c>
      <c r="K43" s="6">
        <f t="shared" si="35"/>
        <v>0</v>
      </c>
      <c r="L43" s="6">
        <f t="shared" si="36"/>
        <v>0</v>
      </c>
      <c r="M43" s="6">
        <f t="shared" si="37"/>
        <v>0</v>
      </c>
      <c r="N43" s="6">
        <f t="shared" si="38"/>
        <v>0</v>
      </c>
      <c r="O43" s="6">
        <f t="shared" si="39"/>
        <v>0</v>
      </c>
      <c r="P43" s="6">
        <f t="shared" si="40"/>
        <v>0</v>
      </c>
      <c r="Q43" s="6">
        <f t="shared" si="41"/>
        <v>0</v>
      </c>
      <c r="R43" s="6">
        <f t="shared" si="42"/>
        <v>0</v>
      </c>
      <c r="S43" s="7">
        <f t="shared" si="43"/>
        <v>2</v>
      </c>
      <c r="T43" s="7">
        <f t="shared" si="44"/>
        <v>0</v>
      </c>
      <c r="U43" s="7">
        <v>1.4</v>
      </c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45"/>
        <v>0</v>
      </c>
      <c r="AS43" s="11">
        <v>15</v>
      </c>
      <c r="AT43" s="10" t="s">
        <v>62</v>
      </c>
      <c r="AU43" s="11">
        <v>15</v>
      </c>
      <c r="AV43" s="10" t="s">
        <v>62</v>
      </c>
      <c r="AW43" s="7">
        <v>2</v>
      </c>
      <c r="AX43" s="11"/>
      <c r="AY43" s="10"/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/>
      <c r="BM43" s="10"/>
      <c r="BN43" s="7"/>
      <c r="BO43" s="7">
        <f t="shared" si="46"/>
        <v>2</v>
      </c>
      <c r="BP43" s="11"/>
      <c r="BQ43" s="10"/>
      <c r="BR43" s="11"/>
      <c r="BS43" s="10"/>
      <c r="BT43" s="7"/>
      <c r="BU43" s="11"/>
      <c r="BV43" s="10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47"/>
        <v>0</v>
      </c>
      <c r="CM43" s="11"/>
      <c r="CN43" s="10"/>
      <c r="CO43" s="11"/>
      <c r="CP43" s="10"/>
      <c r="CQ43" s="7"/>
      <c r="CR43" s="11"/>
      <c r="CS43" s="10"/>
      <c r="CT43" s="11"/>
      <c r="CU43" s="10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/>
      <c r="DI43" s="7">
        <f t="shared" si="48"/>
        <v>0</v>
      </c>
      <c r="DJ43" s="11"/>
      <c r="DK43" s="10"/>
      <c r="DL43" s="11"/>
      <c r="DM43" s="10"/>
      <c r="DN43" s="7"/>
      <c r="DO43" s="11"/>
      <c r="DP43" s="10"/>
      <c r="DQ43" s="11"/>
      <c r="DR43" s="10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49"/>
        <v>0</v>
      </c>
      <c r="EG43" s="11"/>
      <c r="EH43" s="10"/>
      <c r="EI43" s="11"/>
      <c r="EJ43" s="10"/>
      <c r="EK43" s="7"/>
      <c r="EL43" s="11"/>
      <c r="EM43" s="10"/>
      <c r="EN43" s="11"/>
      <c r="EO43" s="10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50"/>
        <v>0</v>
      </c>
      <c r="FD43" s="11"/>
      <c r="FE43" s="10"/>
      <c r="FF43" s="11"/>
      <c r="FG43" s="10"/>
      <c r="FH43" s="7"/>
      <c r="FI43" s="11"/>
      <c r="FJ43" s="10"/>
      <c r="FK43" s="11"/>
      <c r="FL43" s="10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51"/>
        <v>0</v>
      </c>
      <c r="GA43" s="11"/>
      <c r="GB43" s="10"/>
      <c r="GC43" s="11"/>
      <c r="GD43" s="10"/>
      <c r="GE43" s="7"/>
      <c r="GF43" s="11"/>
      <c r="GG43" s="10"/>
      <c r="GH43" s="11"/>
      <c r="GI43" s="10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52"/>
        <v>0</v>
      </c>
    </row>
    <row r="44" spans="1:205" ht="12.75">
      <c r="A44" s="6"/>
      <c r="B44" s="6"/>
      <c r="C44" s="6"/>
      <c r="D44" s="6" t="s">
        <v>110</v>
      </c>
      <c r="E44" s="3" t="s">
        <v>111</v>
      </c>
      <c r="F44" s="6">
        <f t="shared" si="30"/>
        <v>1</v>
      </c>
      <c r="G44" s="6">
        <f t="shared" si="31"/>
        <v>2</v>
      </c>
      <c r="H44" s="6">
        <f t="shared" si="32"/>
        <v>60</v>
      </c>
      <c r="I44" s="6">
        <f t="shared" si="33"/>
        <v>30</v>
      </c>
      <c r="J44" s="6">
        <f t="shared" si="34"/>
        <v>15</v>
      </c>
      <c r="K44" s="6">
        <f t="shared" si="35"/>
        <v>15</v>
      </c>
      <c r="L44" s="6">
        <f t="shared" si="36"/>
        <v>0</v>
      </c>
      <c r="M44" s="6">
        <f t="shared" si="37"/>
        <v>0</v>
      </c>
      <c r="N44" s="6">
        <f t="shared" si="38"/>
        <v>0</v>
      </c>
      <c r="O44" s="6">
        <f t="shared" si="39"/>
        <v>0</v>
      </c>
      <c r="P44" s="6">
        <f t="shared" si="40"/>
        <v>0</v>
      </c>
      <c r="Q44" s="6">
        <f t="shared" si="41"/>
        <v>0</v>
      </c>
      <c r="R44" s="6">
        <f t="shared" si="42"/>
        <v>0</v>
      </c>
      <c r="S44" s="7">
        <f t="shared" si="43"/>
        <v>5</v>
      </c>
      <c r="T44" s="7">
        <f t="shared" si="44"/>
        <v>1</v>
      </c>
      <c r="U44" s="7">
        <v>2.8</v>
      </c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45"/>
        <v>0</v>
      </c>
      <c r="AS44" s="11">
        <v>30</v>
      </c>
      <c r="AT44" s="10" t="s">
        <v>73</v>
      </c>
      <c r="AU44" s="11">
        <v>15</v>
      </c>
      <c r="AV44" s="10" t="s">
        <v>62</v>
      </c>
      <c r="AW44" s="7">
        <v>4</v>
      </c>
      <c r="AX44" s="11">
        <v>15</v>
      </c>
      <c r="AY44" s="10" t="s">
        <v>62</v>
      </c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>
        <v>1</v>
      </c>
      <c r="BO44" s="7">
        <f t="shared" si="46"/>
        <v>5</v>
      </c>
      <c r="BP44" s="11"/>
      <c r="BQ44" s="10"/>
      <c r="BR44" s="11"/>
      <c r="BS44" s="10"/>
      <c r="BT44" s="7"/>
      <c r="BU44" s="11"/>
      <c r="BV44" s="10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11"/>
      <c r="CH44" s="10"/>
      <c r="CI44" s="11"/>
      <c r="CJ44" s="10"/>
      <c r="CK44" s="7"/>
      <c r="CL44" s="7">
        <f t="shared" si="47"/>
        <v>0</v>
      </c>
      <c r="CM44" s="11"/>
      <c r="CN44" s="10"/>
      <c r="CO44" s="11"/>
      <c r="CP44" s="10"/>
      <c r="CQ44" s="7"/>
      <c r="CR44" s="11"/>
      <c r="CS44" s="10"/>
      <c r="CT44" s="11"/>
      <c r="CU44" s="10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48"/>
        <v>0</v>
      </c>
      <c r="DJ44" s="11"/>
      <c r="DK44" s="10"/>
      <c r="DL44" s="11"/>
      <c r="DM44" s="10"/>
      <c r="DN44" s="7"/>
      <c r="DO44" s="11"/>
      <c r="DP44" s="10"/>
      <c r="DQ44" s="11"/>
      <c r="DR44" s="10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49"/>
        <v>0</v>
      </c>
      <c r="EG44" s="11"/>
      <c r="EH44" s="10"/>
      <c r="EI44" s="11"/>
      <c r="EJ44" s="10"/>
      <c r="EK44" s="7"/>
      <c r="EL44" s="11"/>
      <c r="EM44" s="10"/>
      <c r="EN44" s="11"/>
      <c r="EO44" s="10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50"/>
        <v>0</v>
      </c>
      <c r="FD44" s="11"/>
      <c r="FE44" s="10"/>
      <c r="FF44" s="11"/>
      <c r="FG44" s="10"/>
      <c r="FH44" s="7"/>
      <c r="FI44" s="11"/>
      <c r="FJ44" s="10"/>
      <c r="FK44" s="11"/>
      <c r="FL44" s="10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51"/>
        <v>0</v>
      </c>
      <c r="GA44" s="11"/>
      <c r="GB44" s="10"/>
      <c r="GC44" s="11"/>
      <c r="GD44" s="10"/>
      <c r="GE44" s="7"/>
      <c r="GF44" s="11"/>
      <c r="GG44" s="10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52"/>
        <v>0</v>
      </c>
    </row>
    <row r="45" spans="1:205" ht="12.75">
      <c r="A45" s="6"/>
      <c r="B45" s="6"/>
      <c r="C45" s="6"/>
      <c r="D45" s="6" t="s">
        <v>112</v>
      </c>
      <c r="E45" s="3" t="s">
        <v>113</v>
      </c>
      <c r="F45" s="6">
        <f t="shared" si="30"/>
        <v>0</v>
      </c>
      <c r="G45" s="6">
        <f t="shared" si="31"/>
        <v>2</v>
      </c>
      <c r="H45" s="6">
        <f t="shared" si="32"/>
        <v>30</v>
      </c>
      <c r="I45" s="6">
        <f t="shared" si="33"/>
        <v>15</v>
      </c>
      <c r="J45" s="6">
        <f t="shared" si="34"/>
        <v>0</v>
      </c>
      <c r="K45" s="6">
        <f t="shared" si="35"/>
        <v>15</v>
      </c>
      <c r="L45" s="6">
        <f t="shared" si="36"/>
        <v>0</v>
      </c>
      <c r="M45" s="6">
        <f t="shared" si="37"/>
        <v>0</v>
      </c>
      <c r="N45" s="6">
        <f t="shared" si="38"/>
        <v>0</v>
      </c>
      <c r="O45" s="6">
        <f t="shared" si="39"/>
        <v>0</v>
      </c>
      <c r="P45" s="6">
        <f t="shared" si="40"/>
        <v>0</v>
      </c>
      <c r="Q45" s="6">
        <f t="shared" si="41"/>
        <v>0</v>
      </c>
      <c r="R45" s="6">
        <f t="shared" si="42"/>
        <v>0</v>
      </c>
      <c r="S45" s="7">
        <f t="shared" si="43"/>
        <v>3</v>
      </c>
      <c r="T45" s="7">
        <f t="shared" si="44"/>
        <v>2</v>
      </c>
      <c r="U45" s="7">
        <v>1.4</v>
      </c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45"/>
        <v>0</v>
      </c>
      <c r="AS45" s="11">
        <v>15</v>
      </c>
      <c r="AT45" s="10" t="s">
        <v>62</v>
      </c>
      <c r="AU45" s="11"/>
      <c r="AV45" s="10"/>
      <c r="AW45" s="7">
        <v>1</v>
      </c>
      <c r="AX45" s="11">
        <v>15</v>
      </c>
      <c r="AY45" s="10" t="s">
        <v>62</v>
      </c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>
        <v>2</v>
      </c>
      <c r="BO45" s="7">
        <f t="shared" si="46"/>
        <v>3</v>
      </c>
      <c r="BP45" s="11"/>
      <c r="BQ45" s="10"/>
      <c r="BR45" s="11"/>
      <c r="BS45" s="10"/>
      <c r="BT45" s="7"/>
      <c r="BU45" s="11"/>
      <c r="BV45" s="10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11"/>
      <c r="CH45" s="10"/>
      <c r="CI45" s="11"/>
      <c r="CJ45" s="10"/>
      <c r="CK45" s="7"/>
      <c r="CL45" s="7">
        <f t="shared" si="47"/>
        <v>0</v>
      </c>
      <c r="CM45" s="11"/>
      <c r="CN45" s="10"/>
      <c r="CO45" s="11"/>
      <c r="CP45" s="10"/>
      <c r="CQ45" s="7"/>
      <c r="CR45" s="11"/>
      <c r="CS45" s="10"/>
      <c r="CT45" s="11"/>
      <c r="CU45" s="10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48"/>
        <v>0</v>
      </c>
      <c r="DJ45" s="11"/>
      <c r="DK45" s="10"/>
      <c r="DL45" s="11"/>
      <c r="DM45" s="10"/>
      <c r="DN45" s="7"/>
      <c r="DO45" s="11"/>
      <c r="DP45" s="10"/>
      <c r="DQ45" s="11"/>
      <c r="DR45" s="10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49"/>
        <v>0</v>
      </c>
      <c r="EG45" s="11"/>
      <c r="EH45" s="10"/>
      <c r="EI45" s="11"/>
      <c r="EJ45" s="10"/>
      <c r="EK45" s="7"/>
      <c r="EL45" s="11"/>
      <c r="EM45" s="10"/>
      <c r="EN45" s="11"/>
      <c r="EO45" s="10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50"/>
        <v>0</v>
      </c>
      <c r="FD45" s="11"/>
      <c r="FE45" s="10"/>
      <c r="FF45" s="11"/>
      <c r="FG45" s="10"/>
      <c r="FH45" s="7"/>
      <c r="FI45" s="11"/>
      <c r="FJ45" s="10"/>
      <c r="FK45" s="11"/>
      <c r="FL45" s="10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51"/>
        <v>0</v>
      </c>
      <c r="GA45" s="11"/>
      <c r="GB45" s="10"/>
      <c r="GC45" s="11"/>
      <c r="GD45" s="10"/>
      <c r="GE45" s="7"/>
      <c r="GF45" s="11"/>
      <c r="GG45" s="10"/>
      <c r="GH45" s="11"/>
      <c r="GI45" s="10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52"/>
        <v>0</v>
      </c>
    </row>
    <row r="46" spans="1:205" ht="12.75">
      <c r="A46" s="6"/>
      <c r="B46" s="6"/>
      <c r="C46" s="6"/>
      <c r="D46" s="6" t="s">
        <v>114</v>
      </c>
      <c r="E46" s="3" t="s">
        <v>115</v>
      </c>
      <c r="F46" s="6">
        <f t="shared" si="30"/>
        <v>0</v>
      </c>
      <c r="G46" s="6">
        <f t="shared" si="31"/>
        <v>2</v>
      </c>
      <c r="H46" s="6">
        <f t="shared" si="32"/>
        <v>30</v>
      </c>
      <c r="I46" s="6">
        <f t="shared" si="33"/>
        <v>15</v>
      </c>
      <c r="J46" s="6">
        <f t="shared" si="34"/>
        <v>15</v>
      </c>
      <c r="K46" s="6">
        <f t="shared" si="35"/>
        <v>0</v>
      </c>
      <c r="L46" s="6">
        <f t="shared" si="36"/>
        <v>0</v>
      </c>
      <c r="M46" s="6">
        <f t="shared" si="37"/>
        <v>0</v>
      </c>
      <c r="N46" s="6">
        <f t="shared" si="38"/>
        <v>0</v>
      </c>
      <c r="O46" s="6">
        <f t="shared" si="39"/>
        <v>0</v>
      </c>
      <c r="P46" s="6">
        <f t="shared" si="40"/>
        <v>0</v>
      </c>
      <c r="Q46" s="6">
        <f t="shared" si="41"/>
        <v>0</v>
      </c>
      <c r="R46" s="6">
        <f t="shared" si="42"/>
        <v>0</v>
      </c>
      <c r="S46" s="7">
        <f t="shared" si="43"/>
        <v>2</v>
      </c>
      <c r="T46" s="7">
        <f t="shared" si="44"/>
        <v>0</v>
      </c>
      <c r="U46" s="7">
        <v>1.4</v>
      </c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45"/>
        <v>0</v>
      </c>
      <c r="AS46" s="11">
        <v>15</v>
      </c>
      <c r="AT46" s="10" t="s">
        <v>62</v>
      </c>
      <c r="AU46" s="11">
        <v>15</v>
      </c>
      <c r="AV46" s="10" t="s">
        <v>62</v>
      </c>
      <c r="AW46" s="7">
        <v>2</v>
      </c>
      <c r="AX46" s="11"/>
      <c r="AY46" s="10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/>
      <c r="BO46" s="7">
        <f t="shared" si="46"/>
        <v>2</v>
      </c>
      <c r="BP46" s="11"/>
      <c r="BQ46" s="10"/>
      <c r="BR46" s="11"/>
      <c r="BS46" s="10"/>
      <c r="BT46" s="7"/>
      <c r="BU46" s="11"/>
      <c r="BV46" s="10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11"/>
      <c r="CH46" s="10"/>
      <c r="CI46" s="11"/>
      <c r="CJ46" s="10"/>
      <c r="CK46" s="7"/>
      <c r="CL46" s="7">
        <f t="shared" si="47"/>
        <v>0</v>
      </c>
      <c r="CM46" s="11"/>
      <c r="CN46" s="10"/>
      <c r="CO46" s="11"/>
      <c r="CP46" s="10"/>
      <c r="CQ46" s="7"/>
      <c r="CR46" s="11"/>
      <c r="CS46" s="10"/>
      <c r="CT46" s="11"/>
      <c r="CU46" s="10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7"/>
      <c r="DI46" s="7">
        <f t="shared" si="48"/>
        <v>0</v>
      </c>
      <c r="DJ46" s="11"/>
      <c r="DK46" s="10"/>
      <c r="DL46" s="11"/>
      <c r="DM46" s="10"/>
      <c r="DN46" s="7"/>
      <c r="DO46" s="11"/>
      <c r="DP46" s="10"/>
      <c r="DQ46" s="11"/>
      <c r="DR46" s="10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49"/>
        <v>0</v>
      </c>
      <c r="EG46" s="11"/>
      <c r="EH46" s="10"/>
      <c r="EI46" s="11"/>
      <c r="EJ46" s="10"/>
      <c r="EK46" s="7"/>
      <c r="EL46" s="11"/>
      <c r="EM46" s="10"/>
      <c r="EN46" s="11"/>
      <c r="EO46" s="10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50"/>
        <v>0</v>
      </c>
      <c r="FD46" s="11"/>
      <c r="FE46" s="10"/>
      <c r="FF46" s="11"/>
      <c r="FG46" s="10"/>
      <c r="FH46" s="7"/>
      <c r="FI46" s="11"/>
      <c r="FJ46" s="10"/>
      <c r="FK46" s="11"/>
      <c r="FL46" s="10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51"/>
        <v>0</v>
      </c>
      <c r="GA46" s="11"/>
      <c r="GB46" s="10"/>
      <c r="GC46" s="11"/>
      <c r="GD46" s="10"/>
      <c r="GE46" s="7"/>
      <c r="GF46" s="11"/>
      <c r="GG46" s="10"/>
      <c r="GH46" s="11"/>
      <c r="GI46" s="10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52"/>
        <v>0</v>
      </c>
    </row>
    <row r="47" spans="1:205" ht="12.75">
      <c r="A47" s="6"/>
      <c r="B47" s="6"/>
      <c r="C47" s="6"/>
      <c r="D47" s="6" t="s">
        <v>116</v>
      </c>
      <c r="E47" s="3" t="s">
        <v>117</v>
      </c>
      <c r="F47" s="6">
        <f t="shared" si="30"/>
        <v>0</v>
      </c>
      <c r="G47" s="6">
        <f t="shared" si="31"/>
        <v>2</v>
      </c>
      <c r="H47" s="6">
        <f t="shared" si="32"/>
        <v>60</v>
      </c>
      <c r="I47" s="6">
        <f t="shared" si="33"/>
        <v>30</v>
      </c>
      <c r="J47" s="6">
        <f t="shared" si="34"/>
        <v>0</v>
      </c>
      <c r="K47" s="6">
        <f t="shared" si="35"/>
        <v>30</v>
      </c>
      <c r="L47" s="6">
        <f t="shared" si="36"/>
        <v>0</v>
      </c>
      <c r="M47" s="6">
        <f t="shared" si="37"/>
        <v>0</v>
      </c>
      <c r="N47" s="6">
        <f t="shared" si="38"/>
        <v>0</v>
      </c>
      <c r="O47" s="6">
        <f t="shared" si="39"/>
        <v>0</v>
      </c>
      <c r="P47" s="6">
        <f t="shared" si="40"/>
        <v>0</v>
      </c>
      <c r="Q47" s="6">
        <f t="shared" si="41"/>
        <v>0</v>
      </c>
      <c r="R47" s="6">
        <f t="shared" si="42"/>
        <v>0</v>
      </c>
      <c r="S47" s="7">
        <f t="shared" si="43"/>
        <v>4</v>
      </c>
      <c r="T47" s="7">
        <f t="shared" si="44"/>
        <v>2</v>
      </c>
      <c r="U47" s="7">
        <v>2.6</v>
      </c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7"/>
      <c r="AR47" s="7">
        <f t="shared" si="45"/>
        <v>0</v>
      </c>
      <c r="AS47" s="11"/>
      <c r="AT47" s="10"/>
      <c r="AU47" s="11"/>
      <c r="AV47" s="10"/>
      <c r="AW47" s="7"/>
      <c r="AX47" s="11"/>
      <c r="AY47" s="10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7"/>
      <c r="BO47" s="7">
        <f t="shared" si="46"/>
        <v>0</v>
      </c>
      <c r="BP47" s="11">
        <v>30</v>
      </c>
      <c r="BQ47" s="10" t="s">
        <v>62</v>
      </c>
      <c r="BR47" s="11"/>
      <c r="BS47" s="10"/>
      <c r="BT47" s="7">
        <v>2</v>
      </c>
      <c r="BU47" s="11">
        <v>30</v>
      </c>
      <c r="BV47" s="10" t="s">
        <v>62</v>
      </c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>
        <v>2</v>
      </c>
      <c r="CL47" s="7">
        <f t="shared" si="47"/>
        <v>4</v>
      </c>
      <c r="CM47" s="11"/>
      <c r="CN47" s="10"/>
      <c r="CO47" s="11"/>
      <c r="CP47" s="10"/>
      <c r="CQ47" s="7"/>
      <c r="CR47" s="11"/>
      <c r="CS47" s="10"/>
      <c r="CT47" s="11"/>
      <c r="CU47" s="10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t="shared" si="48"/>
        <v>0</v>
      </c>
      <c r="DJ47" s="11"/>
      <c r="DK47" s="10"/>
      <c r="DL47" s="11"/>
      <c r="DM47" s="10"/>
      <c r="DN47" s="7"/>
      <c r="DO47" s="11"/>
      <c r="DP47" s="10"/>
      <c r="DQ47" s="11"/>
      <c r="DR47" s="10"/>
      <c r="DS47" s="11"/>
      <c r="DT47" s="10"/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/>
      <c r="EF47" s="7">
        <f t="shared" si="49"/>
        <v>0</v>
      </c>
      <c r="EG47" s="11"/>
      <c r="EH47" s="10"/>
      <c r="EI47" s="11"/>
      <c r="EJ47" s="10"/>
      <c r="EK47" s="7"/>
      <c r="EL47" s="11"/>
      <c r="EM47" s="10"/>
      <c r="EN47" s="11"/>
      <c r="EO47" s="10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t="shared" si="50"/>
        <v>0</v>
      </c>
      <c r="FD47" s="11"/>
      <c r="FE47" s="10"/>
      <c r="FF47" s="11"/>
      <c r="FG47" s="10"/>
      <c r="FH47" s="7"/>
      <c r="FI47" s="11"/>
      <c r="FJ47" s="10"/>
      <c r="FK47" s="11"/>
      <c r="FL47" s="10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t="shared" si="51"/>
        <v>0</v>
      </c>
      <c r="GA47" s="11"/>
      <c r="GB47" s="10"/>
      <c r="GC47" s="11"/>
      <c r="GD47" s="10"/>
      <c r="GE47" s="7"/>
      <c r="GF47" s="11"/>
      <c r="GG47" s="10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t="shared" si="52"/>
        <v>0</v>
      </c>
    </row>
    <row r="48" spans="1:205" ht="12.75">
      <c r="A48" s="6"/>
      <c r="B48" s="6"/>
      <c r="C48" s="6"/>
      <c r="D48" s="6" t="s">
        <v>118</v>
      </c>
      <c r="E48" s="3" t="s">
        <v>119</v>
      </c>
      <c r="F48" s="6">
        <f t="shared" si="30"/>
        <v>0</v>
      </c>
      <c r="G48" s="6">
        <f t="shared" si="31"/>
        <v>2</v>
      </c>
      <c r="H48" s="6">
        <f t="shared" si="32"/>
        <v>45</v>
      </c>
      <c r="I48" s="6">
        <f t="shared" si="33"/>
        <v>15</v>
      </c>
      <c r="J48" s="6">
        <f t="shared" si="34"/>
        <v>0</v>
      </c>
      <c r="K48" s="6">
        <f t="shared" si="35"/>
        <v>30</v>
      </c>
      <c r="L48" s="6">
        <f t="shared" si="36"/>
        <v>0</v>
      </c>
      <c r="M48" s="6">
        <f t="shared" si="37"/>
        <v>0</v>
      </c>
      <c r="N48" s="6">
        <f t="shared" si="38"/>
        <v>0</v>
      </c>
      <c r="O48" s="6">
        <f t="shared" si="39"/>
        <v>0</v>
      </c>
      <c r="P48" s="6">
        <f t="shared" si="40"/>
        <v>0</v>
      </c>
      <c r="Q48" s="6">
        <f t="shared" si="41"/>
        <v>0</v>
      </c>
      <c r="R48" s="6">
        <f t="shared" si="42"/>
        <v>0</v>
      </c>
      <c r="S48" s="7">
        <f t="shared" si="43"/>
        <v>5</v>
      </c>
      <c r="T48" s="7">
        <f t="shared" si="44"/>
        <v>3</v>
      </c>
      <c r="U48" s="7">
        <v>2</v>
      </c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7"/>
      <c r="AR48" s="7">
        <f t="shared" si="45"/>
        <v>0</v>
      </c>
      <c r="AS48" s="11"/>
      <c r="AT48" s="10"/>
      <c r="AU48" s="11"/>
      <c r="AV48" s="10"/>
      <c r="AW48" s="7"/>
      <c r="AX48" s="11"/>
      <c r="AY48" s="10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/>
      <c r="BO48" s="7">
        <f t="shared" si="46"/>
        <v>0</v>
      </c>
      <c r="BP48" s="11">
        <v>15</v>
      </c>
      <c r="BQ48" s="10" t="s">
        <v>62</v>
      </c>
      <c r="BR48" s="11"/>
      <c r="BS48" s="10"/>
      <c r="BT48" s="7">
        <v>2</v>
      </c>
      <c r="BU48" s="11">
        <v>30</v>
      </c>
      <c r="BV48" s="10" t="s">
        <v>62</v>
      </c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11"/>
      <c r="CH48" s="10"/>
      <c r="CI48" s="11"/>
      <c r="CJ48" s="10"/>
      <c r="CK48" s="7">
        <v>3</v>
      </c>
      <c r="CL48" s="7">
        <f t="shared" si="47"/>
        <v>5</v>
      </c>
      <c r="CM48" s="11"/>
      <c r="CN48" s="10"/>
      <c r="CO48" s="11"/>
      <c r="CP48" s="10"/>
      <c r="CQ48" s="7"/>
      <c r="CR48" s="11"/>
      <c r="CS48" s="10"/>
      <c r="CT48" s="11"/>
      <c r="CU48" s="10"/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/>
      <c r="DI48" s="7">
        <f t="shared" si="48"/>
        <v>0</v>
      </c>
      <c r="DJ48" s="11"/>
      <c r="DK48" s="10"/>
      <c r="DL48" s="11"/>
      <c r="DM48" s="10"/>
      <c r="DN48" s="7"/>
      <c r="DO48" s="11"/>
      <c r="DP48" s="10"/>
      <c r="DQ48" s="11"/>
      <c r="DR48" s="10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11"/>
      <c r="ED48" s="10"/>
      <c r="EE48" s="7"/>
      <c r="EF48" s="7">
        <f t="shared" si="49"/>
        <v>0</v>
      </c>
      <c r="EG48" s="11"/>
      <c r="EH48" s="10"/>
      <c r="EI48" s="11"/>
      <c r="EJ48" s="10"/>
      <c r="EK48" s="7"/>
      <c r="EL48" s="11"/>
      <c r="EM48" s="10"/>
      <c r="EN48" s="11"/>
      <c r="EO48" s="10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50"/>
        <v>0</v>
      </c>
      <c r="FD48" s="11"/>
      <c r="FE48" s="10"/>
      <c r="FF48" s="11"/>
      <c r="FG48" s="10"/>
      <c r="FH48" s="7"/>
      <c r="FI48" s="11"/>
      <c r="FJ48" s="10"/>
      <c r="FK48" s="11"/>
      <c r="FL48" s="10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51"/>
        <v>0</v>
      </c>
      <c r="GA48" s="11"/>
      <c r="GB48" s="10"/>
      <c r="GC48" s="11"/>
      <c r="GD48" s="10"/>
      <c r="GE48" s="7"/>
      <c r="GF48" s="11"/>
      <c r="GG48" s="10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52"/>
        <v>0</v>
      </c>
    </row>
    <row r="49" spans="1:205" ht="12.75">
      <c r="A49" s="6"/>
      <c r="B49" s="6"/>
      <c r="C49" s="6"/>
      <c r="D49" s="6" t="s">
        <v>120</v>
      </c>
      <c r="E49" s="3" t="s">
        <v>121</v>
      </c>
      <c r="F49" s="6">
        <f t="shared" si="30"/>
        <v>1</v>
      </c>
      <c r="G49" s="6">
        <f t="shared" si="31"/>
        <v>2</v>
      </c>
      <c r="H49" s="6">
        <f t="shared" si="32"/>
        <v>105</v>
      </c>
      <c r="I49" s="6">
        <f t="shared" si="33"/>
        <v>45</v>
      </c>
      <c r="J49" s="6">
        <f t="shared" si="34"/>
        <v>15</v>
      </c>
      <c r="K49" s="6">
        <f t="shared" si="35"/>
        <v>45</v>
      </c>
      <c r="L49" s="6">
        <f t="shared" si="36"/>
        <v>0</v>
      </c>
      <c r="M49" s="6">
        <f t="shared" si="37"/>
        <v>0</v>
      </c>
      <c r="N49" s="6">
        <f t="shared" si="38"/>
        <v>0</v>
      </c>
      <c r="O49" s="6">
        <f t="shared" si="39"/>
        <v>0</v>
      </c>
      <c r="P49" s="6">
        <f t="shared" si="40"/>
        <v>0</v>
      </c>
      <c r="Q49" s="6">
        <f t="shared" si="41"/>
        <v>0</v>
      </c>
      <c r="R49" s="6">
        <f t="shared" si="42"/>
        <v>0</v>
      </c>
      <c r="S49" s="7">
        <f t="shared" si="43"/>
        <v>7</v>
      </c>
      <c r="T49" s="7">
        <f t="shared" si="44"/>
        <v>3</v>
      </c>
      <c r="U49" s="7">
        <v>4.6</v>
      </c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45"/>
        <v>0</v>
      </c>
      <c r="AS49" s="11"/>
      <c r="AT49" s="10"/>
      <c r="AU49" s="11"/>
      <c r="AV49" s="10"/>
      <c r="AW49" s="7"/>
      <c r="AX49" s="11"/>
      <c r="AY49" s="10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46"/>
        <v>0</v>
      </c>
      <c r="BP49" s="11">
        <v>45</v>
      </c>
      <c r="BQ49" s="10" t="s">
        <v>73</v>
      </c>
      <c r="BR49" s="11">
        <v>15</v>
      </c>
      <c r="BS49" s="10" t="s">
        <v>62</v>
      </c>
      <c r="BT49" s="7">
        <v>4</v>
      </c>
      <c r="BU49" s="11">
        <v>45</v>
      </c>
      <c r="BV49" s="10" t="s">
        <v>62</v>
      </c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>
        <v>3</v>
      </c>
      <c r="CL49" s="7">
        <f t="shared" si="47"/>
        <v>7</v>
      </c>
      <c r="CM49" s="11"/>
      <c r="CN49" s="10"/>
      <c r="CO49" s="11"/>
      <c r="CP49" s="10"/>
      <c r="CQ49" s="7"/>
      <c r="CR49" s="11"/>
      <c r="CS49" s="10"/>
      <c r="CT49" s="11"/>
      <c r="CU49" s="10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48"/>
        <v>0</v>
      </c>
      <c r="DJ49" s="11"/>
      <c r="DK49" s="10"/>
      <c r="DL49" s="11"/>
      <c r="DM49" s="10"/>
      <c r="DN49" s="7"/>
      <c r="DO49" s="11"/>
      <c r="DP49" s="10"/>
      <c r="DQ49" s="11"/>
      <c r="DR49" s="10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11"/>
      <c r="ED49" s="10"/>
      <c r="EE49" s="7"/>
      <c r="EF49" s="7">
        <f t="shared" si="49"/>
        <v>0</v>
      </c>
      <c r="EG49" s="11"/>
      <c r="EH49" s="10"/>
      <c r="EI49" s="11"/>
      <c r="EJ49" s="10"/>
      <c r="EK49" s="7"/>
      <c r="EL49" s="11"/>
      <c r="EM49" s="10"/>
      <c r="EN49" s="11"/>
      <c r="EO49" s="10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t="shared" si="50"/>
        <v>0</v>
      </c>
      <c r="FD49" s="11"/>
      <c r="FE49" s="10"/>
      <c r="FF49" s="11"/>
      <c r="FG49" s="10"/>
      <c r="FH49" s="7"/>
      <c r="FI49" s="11"/>
      <c r="FJ49" s="10"/>
      <c r="FK49" s="11"/>
      <c r="FL49" s="10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51"/>
        <v>0</v>
      </c>
      <c r="GA49" s="11"/>
      <c r="GB49" s="10"/>
      <c r="GC49" s="11"/>
      <c r="GD49" s="10"/>
      <c r="GE49" s="7"/>
      <c r="GF49" s="11"/>
      <c r="GG49" s="10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52"/>
        <v>0</v>
      </c>
    </row>
    <row r="50" spans="1:205" ht="12.75">
      <c r="A50" s="6">
        <v>1</v>
      </c>
      <c r="B50" s="6">
        <v>1</v>
      </c>
      <c r="C50" s="6"/>
      <c r="D50" s="6"/>
      <c r="E50" s="3" t="s">
        <v>122</v>
      </c>
      <c r="F50" s="6">
        <f>$B$50*COUNTIF(V50:GU50,"e")</f>
        <v>0</v>
      </c>
      <c r="G50" s="6">
        <f>$B$50*COUNTIF(V50:GU50,"z")</f>
        <v>2</v>
      </c>
      <c r="H50" s="6">
        <f t="shared" si="32"/>
        <v>60</v>
      </c>
      <c r="I50" s="6">
        <f t="shared" si="33"/>
        <v>30</v>
      </c>
      <c r="J50" s="6">
        <f t="shared" si="34"/>
        <v>0</v>
      </c>
      <c r="K50" s="6">
        <f t="shared" si="35"/>
        <v>30</v>
      </c>
      <c r="L50" s="6">
        <f t="shared" si="36"/>
        <v>0</v>
      </c>
      <c r="M50" s="6">
        <f t="shared" si="37"/>
        <v>0</v>
      </c>
      <c r="N50" s="6">
        <f t="shared" si="38"/>
        <v>0</v>
      </c>
      <c r="O50" s="6">
        <f t="shared" si="39"/>
        <v>0</v>
      </c>
      <c r="P50" s="6">
        <f t="shared" si="40"/>
        <v>0</v>
      </c>
      <c r="Q50" s="6">
        <f t="shared" si="41"/>
        <v>0</v>
      </c>
      <c r="R50" s="6">
        <f t="shared" si="42"/>
        <v>0</v>
      </c>
      <c r="S50" s="7">
        <f t="shared" si="43"/>
        <v>4</v>
      </c>
      <c r="T50" s="7">
        <f t="shared" si="44"/>
        <v>2</v>
      </c>
      <c r="U50" s="7">
        <f>$B$50*2.6</f>
        <v>2.6</v>
      </c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45"/>
        <v>0</v>
      </c>
      <c r="AS50" s="11"/>
      <c r="AT50" s="10"/>
      <c r="AU50" s="11"/>
      <c r="AV50" s="10"/>
      <c r="AW50" s="7"/>
      <c r="AX50" s="11"/>
      <c r="AY50" s="10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46"/>
        <v>0</v>
      </c>
      <c r="BP50" s="11">
        <f>$B$50*30</f>
        <v>30</v>
      </c>
      <c r="BQ50" s="10" t="s">
        <v>62</v>
      </c>
      <c r="BR50" s="11"/>
      <c r="BS50" s="10"/>
      <c r="BT50" s="7">
        <f>$B$50*2</f>
        <v>2</v>
      </c>
      <c r="BU50" s="11">
        <f>$B$50*30</f>
        <v>30</v>
      </c>
      <c r="BV50" s="10" t="s">
        <v>62</v>
      </c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>
        <f>$B$50*2</f>
        <v>2</v>
      </c>
      <c r="CL50" s="7">
        <f t="shared" si="47"/>
        <v>4</v>
      </c>
      <c r="CM50" s="11"/>
      <c r="CN50" s="10"/>
      <c r="CO50" s="11"/>
      <c r="CP50" s="10"/>
      <c r="CQ50" s="7"/>
      <c r="CR50" s="11"/>
      <c r="CS50" s="10"/>
      <c r="CT50" s="11"/>
      <c r="CU50" s="10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48"/>
        <v>0</v>
      </c>
      <c r="DJ50" s="11"/>
      <c r="DK50" s="10"/>
      <c r="DL50" s="11"/>
      <c r="DM50" s="10"/>
      <c r="DN50" s="7"/>
      <c r="DO50" s="11"/>
      <c r="DP50" s="10"/>
      <c r="DQ50" s="11"/>
      <c r="DR50" s="10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49"/>
        <v>0</v>
      </c>
      <c r="EG50" s="11"/>
      <c r="EH50" s="10"/>
      <c r="EI50" s="11"/>
      <c r="EJ50" s="10"/>
      <c r="EK50" s="7"/>
      <c r="EL50" s="11"/>
      <c r="EM50" s="10"/>
      <c r="EN50" s="11"/>
      <c r="EO50" s="10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50"/>
        <v>0</v>
      </c>
      <c r="FD50" s="11"/>
      <c r="FE50" s="10"/>
      <c r="FF50" s="11"/>
      <c r="FG50" s="10"/>
      <c r="FH50" s="7"/>
      <c r="FI50" s="11"/>
      <c r="FJ50" s="10"/>
      <c r="FK50" s="11"/>
      <c r="FL50" s="10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51"/>
        <v>0</v>
      </c>
      <c r="GA50" s="11"/>
      <c r="GB50" s="10"/>
      <c r="GC50" s="11"/>
      <c r="GD50" s="10"/>
      <c r="GE50" s="7"/>
      <c r="GF50" s="11"/>
      <c r="GG50" s="10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52"/>
        <v>0</v>
      </c>
    </row>
    <row r="51" spans="1:205" ht="12.75">
      <c r="A51" s="6"/>
      <c r="B51" s="6"/>
      <c r="C51" s="6"/>
      <c r="D51" s="6" t="s">
        <v>123</v>
      </c>
      <c r="E51" s="3" t="s">
        <v>124</v>
      </c>
      <c r="F51" s="6">
        <f>COUNTIF(V51:GU51,"e")</f>
        <v>0</v>
      </c>
      <c r="G51" s="6">
        <f>COUNTIF(V51:GU51,"z")</f>
        <v>3</v>
      </c>
      <c r="H51" s="6">
        <f t="shared" si="32"/>
        <v>45</v>
      </c>
      <c r="I51" s="6">
        <f t="shared" si="33"/>
        <v>15</v>
      </c>
      <c r="J51" s="6">
        <f t="shared" si="34"/>
        <v>0</v>
      </c>
      <c r="K51" s="6">
        <f t="shared" si="35"/>
        <v>15</v>
      </c>
      <c r="L51" s="6">
        <f t="shared" si="36"/>
        <v>0</v>
      </c>
      <c r="M51" s="6">
        <f t="shared" si="37"/>
        <v>15</v>
      </c>
      <c r="N51" s="6">
        <f t="shared" si="38"/>
        <v>0</v>
      </c>
      <c r="O51" s="6">
        <f t="shared" si="39"/>
        <v>0</v>
      </c>
      <c r="P51" s="6">
        <f t="shared" si="40"/>
        <v>0</v>
      </c>
      <c r="Q51" s="6">
        <f t="shared" si="41"/>
        <v>0</v>
      </c>
      <c r="R51" s="6">
        <f t="shared" si="42"/>
        <v>0</v>
      </c>
      <c r="S51" s="7">
        <f t="shared" si="43"/>
        <v>3</v>
      </c>
      <c r="T51" s="7">
        <f t="shared" si="44"/>
        <v>2</v>
      </c>
      <c r="U51" s="7">
        <v>2.1</v>
      </c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45"/>
        <v>0</v>
      </c>
      <c r="AS51" s="11"/>
      <c r="AT51" s="10"/>
      <c r="AU51" s="11"/>
      <c r="AV51" s="10"/>
      <c r="AW51" s="7"/>
      <c r="AX51" s="11"/>
      <c r="AY51" s="10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46"/>
        <v>0</v>
      </c>
      <c r="BP51" s="11">
        <v>15</v>
      </c>
      <c r="BQ51" s="10" t="s">
        <v>62</v>
      </c>
      <c r="BR51" s="11"/>
      <c r="BS51" s="10"/>
      <c r="BT51" s="7">
        <v>1</v>
      </c>
      <c r="BU51" s="11">
        <v>15</v>
      </c>
      <c r="BV51" s="10" t="s">
        <v>62</v>
      </c>
      <c r="BW51" s="11"/>
      <c r="BX51" s="10"/>
      <c r="BY51" s="11">
        <v>15</v>
      </c>
      <c r="BZ51" s="10" t="s">
        <v>62</v>
      </c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>
        <v>2</v>
      </c>
      <c r="CL51" s="7">
        <f t="shared" si="47"/>
        <v>3</v>
      </c>
      <c r="CM51" s="11"/>
      <c r="CN51" s="10"/>
      <c r="CO51" s="11"/>
      <c r="CP51" s="10"/>
      <c r="CQ51" s="7"/>
      <c r="CR51" s="11"/>
      <c r="CS51" s="10"/>
      <c r="CT51" s="11"/>
      <c r="CU51" s="10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48"/>
        <v>0</v>
      </c>
      <c r="DJ51" s="11"/>
      <c r="DK51" s="10"/>
      <c r="DL51" s="11"/>
      <c r="DM51" s="10"/>
      <c r="DN51" s="7"/>
      <c r="DO51" s="11"/>
      <c r="DP51" s="10"/>
      <c r="DQ51" s="11"/>
      <c r="DR51" s="10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49"/>
        <v>0</v>
      </c>
      <c r="EG51" s="11"/>
      <c r="EH51" s="10"/>
      <c r="EI51" s="11"/>
      <c r="EJ51" s="10"/>
      <c r="EK51" s="7"/>
      <c r="EL51" s="11"/>
      <c r="EM51" s="10"/>
      <c r="EN51" s="11"/>
      <c r="EO51" s="10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50"/>
        <v>0</v>
      </c>
      <c r="FD51" s="11"/>
      <c r="FE51" s="10"/>
      <c r="FF51" s="11"/>
      <c r="FG51" s="10"/>
      <c r="FH51" s="7"/>
      <c r="FI51" s="11"/>
      <c r="FJ51" s="10"/>
      <c r="FK51" s="11"/>
      <c r="FL51" s="10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51"/>
        <v>0</v>
      </c>
      <c r="GA51" s="11"/>
      <c r="GB51" s="10"/>
      <c r="GC51" s="11"/>
      <c r="GD51" s="10"/>
      <c r="GE51" s="7"/>
      <c r="GF51" s="11"/>
      <c r="GG51" s="10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52"/>
        <v>0</v>
      </c>
    </row>
    <row r="52" spans="1:205" ht="12.75">
      <c r="A52" s="6"/>
      <c r="B52" s="6"/>
      <c r="C52" s="6"/>
      <c r="D52" s="6" t="s">
        <v>125</v>
      </c>
      <c r="E52" s="3" t="s">
        <v>126</v>
      </c>
      <c r="F52" s="6">
        <f>COUNTIF(V52:GU52,"e")</f>
        <v>0</v>
      </c>
      <c r="G52" s="6">
        <f>COUNTIF(V52:GU52,"z")</f>
        <v>2</v>
      </c>
      <c r="H52" s="6">
        <f t="shared" si="32"/>
        <v>75</v>
      </c>
      <c r="I52" s="6">
        <f t="shared" si="33"/>
        <v>30</v>
      </c>
      <c r="J52" s="6">
        <f t="shared" si="34"/>
        <v>0</v>
      </c>
      <c r="K52" s="6">
        <f t="shared" si="35"/>
        <v>45</v>
      </c>
      <c r="L52" s="6">
        <f t="shared" si="36"/>
        <v>0</v>
      </c>
      <c r="M52" s="6">
        <f t="shared" si="37"/>
        <v>0</v>
      </c>
      <c r="N52" s="6">
        <f t="shared" si="38"/>
        <v>0</v>
      </c>
      <c r="O52" s="6">
        <f t="shared" si="39"/>
        <v>0</v>
      </c>
      <c r="P52" s="6">
        <f t="shared" si="40"/>
        <v>0</v>
      </c>
      <c r="Q52" s="6">
        <f t="shared" si="41"/>
        <v>0</v>
      </c>
      <c r="R52" s="6">
        <f t="shared" si="42"/>
        <v>0</v>
      </c>
      <c r="S52" s="7">
        <f t="shared" si="43"/>
        <v>7</v>
      </c>
      <c r="T52" s="7">
        <f t="shared" si="44"/>
        <v>4</v>
      </c>
      <c r="U52" s="7">
        <v>3.2</v>
      </c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45"/>
        <v>0</v>
      </c>
      <c r="AS52" s="11"/>
      <c r="AT52" s="10"/>
      <c r="AU52" s="11"/>
      <c r="AV52" s="10"/>
      <c r="AW52" s="7"/>
      <c r="AX52" s="11"/>
      <c r="AY52" s="10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46"/>
        <v>0</v>
      </c>
      <c r="BP52" s="11"/>
      <c r="BQ52" s="10"/>
      <c r="BR52" s="11"/>
      <c r="BS52" s="10"/>
      <c r="BT52" s="7"/>
      <c r="BU52" s="11"/>
      <c r="BV52" s="10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/>
      <c r="CL52" s="7">
        <f t="shared" si="47"/>
        <v>0</v>
      </c>
      <c r="CM52" s="11">
        <v>30</v>
      </c>
      <c r="CN52" s="10" t="s">
        <v>62</v>
      </c>
      <c r="CO52" s="11"/>
      <c r="CP52" s="10"/>
      <c r="CQ52" s="7">
        <v>3</v>
      </c>
      <c r="CR52" s="11">
        <v>45</v>
      </c>
      <c r="CS52" s="10" t="s">
        <v>62</v>
      </c>
      <c r="CT52" s="11"/>
      <c r="CU52" s="10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>
        <v>4</v>
      </c>
      <c r="DI52" s="7">
        <f t="shared" si="48"/>
        <v>7</v>
      </c>
      <c r="DJ52" s="11"/>
      <c r="DK52" s="10"/>
      <c r="DL52" s="11"/>
      <c r="DM52" s="10"/>
      <c r="DN52" s="7"/>
      <c r="DO52" s="11"/>
      <c r="DP52" s="10"/>
      <c r="DQ52" s="11"/>
      <c r="DR52" s="10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49"/>
        <v>0</v>
      </c>
      <c r="EG52" s="11"/>
      <c r="EH52" s="10"/>
      <c r="EI52" s="11"/>
      <c r="EJ52" s="10"/>
      <c r="EK52" s="7"/>
      <c r="EL52" s="11"/>
      <c r="EM52" s="10"/>
      <c r="EN52" s="11"/>
      <c r="EO52" s="10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50"/>
        <v>0</v>
      </c>
      <c r="FD52" s="11"/>
      <c r="FE52" s="10"/>
      <c r="FF52" s="11"/>
      <c r="FG52" s="10"/>
      <c r="FH52" s="7"/>
      <c r="FI52" s="11"/>
      <c r="FJ52" s="10"/>
      <c r="FK52" s="11"/>
      <c r="FL52" s="10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51"/>
        <v>0</v>
      </c>
      <c r="GA52" s="11"/>
      <c r="GB52" s="10"/>
      <c r="GC52" s="11"/>
      <c r="GD52" s="10"/>
      <c r="GE52" s="7"/>
      <c r="GF52" s="11"/>
      <c r="GG52" s="10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52"/>
        <v>0</v>
      </c>
    </row>
    <row r="53" spans="1:205" ht="12.75">
      <c r="A53" s="6"/>
      <c r="B53" s="6"/>
      <c r="C53" s="6"/>
      <c r="D53" s="6" t="s">
        <v>127</v>
      </c>
      <c r="E53" s="3" t="s">
        <v>128</v>
      </c>
      <c r="F53" s="6">
        <f>COUNTIF(V53:GU53,"e")</f>
        <v>1</v>
      </c>
      <c r="G53" s="6">
        <f>COUNTIF(V53:GU53,"z")</f>
        <v>1</v>
      </c>
      <c r="H53" s="6">
        <f t="shared" si="32"/>
        <v>60</v>
      </c>
      <c r="I53" s="6">
        <f t="shared" si="33"/>
        <v>30</v>
      </c>
      <c r="J53" s="6">
        <f t="shared" si="34"/>
        <v>0</v>
      </c>
      <c r="K53" s="6">
        <f t="shared" si="35"/>
        <v>30</v>
      </c>
      <c r="L53" s="6">
        <f t="shared" si="36"/>
        <v>0</v>
      </c>
      <c r="M53" s="6">
        <f t="shared" si="37"/>
        <v>0</v>
      </c>
      <c r="N53" s="6">
        <f t="shared" si="38"/>
        <v>0</v>
      </c>
      <c r="O53" s="6">
        <f t="shared" si="39"/>
        <v>0</v>
      </c>
      <c r="P53" s="6">
        <f t="shared" si="40"/>
        <v>0</v>
      </c>
      <c r="Q53" s="6">
        <f t="shared" si="41"/>
        <v>0</v>
      </c>
      <c r="R53" s="6">
        <f t="shared" si="42"/>
        <v>0</v>
      </c>
      <c r="S53" s="7">
        <f t="shared" si="43"/>
        <v>5</v>
      </c>
      <c r="T53" s="7">
        <f t="shared" si="44"/>
        <v>2</v>
      </c>
      <c r="U53" s="7">
        <v>2.7</v>
      </c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45"/>
        <v>0</v>
      </c>
      <c r="AS53" s="11"/>
      <c r="AT53" s="10"/>
      <c r="AU53" s="11"/>
      <c r="AV53" s="10"/>
      <c r="AW53" s="7"/>
      <c r="AX53" s="11"/>
      <c r="AY53" s="10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46"/>
        <v>0</v>
      </c>
      <c r="BP53" s="11"/>
      <c r="BQ53" s="10"/>
      <c r="BR53" s="11"/>
      <c r="BS53" s="10"/>
      <c r="BT53" s="7"/>
      <c r="BU53" s="11"/>
      <c r="BV53" s="10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/>
      <c r="CL53" s="7">
        <f t="shared" si="47"/>
        <v>0</v>
      </c>
      <c r="CM53" s="11">
        <v>30</v>
      </c>
      <c r="CN53" s="10" t="s">
        <v>73</v>
      </c>
      <c r="CO53" s="11"/>
      <c r="CP53" s="10"/>
      <c r="CQ53" s="7">
        <v>3</v>
      </c>
      <c r="CR53" s="11">
        <v>30</v>
      </c>
      <c r="CS53" s="10" t="s">
        <v>62</v>
      </c>
      <c r="CT53" s="11"/>
      <c r="CU53" s="10"/>
      <c r="CV53" s="11"/>
      <c r="CW53" s="10"/>
      <c r="CX53" s="11"/>
      <c r="CY53" s="10"/>
      <c r="CZ53" s="11"/>
      <c r="DA53" s="10"/>
      <c r="DB53" s="11"/>
      <c r="DC53" s="10"/>
      <c r="DD53" s="11"/>
      <c r="DE53" s="10"/>
      <c r="DF53" s="11"/>
      <c r="DG53" s="10"/>
      <c r="DH53" s="7">
        <v>2</v>
      </c>
      <c r="DI53" s="7">
        <f t="shared" si="48"/>
        <v>5</v>
      </c>
      <c r="DJ53" s="11"/>
      <c r="DK53" s="10"/>
      <c r="DL53" s="11"/>
      <c r="DM53" s="10"/>
      <c r="DN53" s="7"/>
      <c r="DO53" s="11"/>
      <c r="DP53" s="10"/>
      <c r="DQ53" s="11"/>
      <c r="DR53" s="10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49"/>
        <v>0</v>
      </c>
      <c r="EG53" s="11"/>
      <c r="EH53" s="10"/>
      <c r="EI53" s="11"/>
      <c r="EJ53" s="10"/>
      <c r="EK53" s="7"/>
      <c r="EL53" s="11"/>
      <c r="EM53" s="10"/>
      <c r="EN53" s="11"/>
      <c r="EO53" s="10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50"/>
        <v>0</v>
      </c>
      <c r="FD53" s="11"/>
      <c r="FE53" s="10"/>
      <c r="FF53" s="11"/>
      <c r="FG53" s="10"/>
      <c r="FH53" s="7"/>
      <c r="FI53" s="11"/>
      <c r="FJ53" s="10"/>
      <c r="FK53" s="11"/>
      <c r="FL53" s="10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51"/>
        <v>0</v>
      </c>
      <c r="GA53" s="11"/>
      <c r="GB53" s="10"/>
      <c r="GC53" s="11"/>
      <c r="GD53" s="10"/>
      <c r="GE53" s="7"/>
      <c r="GF53" s="11"/>
      <c r="GG53" s="10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52"/>
        <v>0</v>
      </c>
    </row>
    <row r="54" spans="1:205" ht="12.75">
      <c r="A54" s="6"/>
      <c r="B54" s="6"/>
      <c r="C54" s="6"/>
      <c r="D54" s="6" t="s">
        <v>129</v>
      </c>
      <c r="E54" s="3" t="s">
        <v>130</v>
      </c>
      <c r="F54" s="6">
        <f>COUNTIF(V54:GU54,"e")</f>
        <v>0</v>
      </c>
      <c r="G54" s="6">
        <f>COUNTIF(V54:GU54,"z")</f>
        <v>2</v>
      </c>
      <c r="H54" s="6">
        <f t="shared" si="32"/>
        <v>30</v>
      </c>
      <c r="I54" s="6">
        <f t="shared" si="33"/>
        <v>15</v>
      </c>
      <c r="J54" s="6">
        <f t="shared" si="34"/>
        <v>0</v>
      </c>
      <c r="K54" s="6">
        <f t="shared" si="35"/>
        <v>15</v>
      </c>
      <c r="L54" s="6">
        <f t="shared" si="36"/>
        <v>0</v>
      </c>
      <c r="M54" s="6">
        <f t="shared" si="37"/>
        <v>0</v>
      </c>
      <c r="N54" s="6">
        <f t="shared" si="38"/>
        <v>0</v>
      </c>
      <c r="O54" s="6">
        <f t="shared" si="39"/>
        <v>0</v>
      </c>
      <c r="P54" s="6">
        <f t="shared" si="40"/>
        <v>0</v>
      </c>
      <c r="Q54" s="6">
        <f t="shared" si="41"/>
        <v>0</v>
      </c>
      <c r="R54" s="6">
        <f t="shared" si="42"/>
        <v>0</v>
      </c>
      <c r="S54" s="7">
        <f t="shared" si="43"/>
        <v>4</v>
      </c>
      <c r="T54" s="7">
        <f t="shared" si="44"/>
        <v>2</v>
      </c>
      <c r="U54" s="7">
        <v>1.4</v>
      </c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45"/>
        <v>0</v>
      </c>
      <c r="AS54" s="11"/>
      <c r="AT54" s="10"/>
      <c r="AU54" s="11"/>
      <c r="AV54" s="10"/>
      <c r="AW54" s="7"/>
      <c r="AX54" s="11"/>
      <c r="AY54" s="10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46"/>
        <v>0</v>
      </c>
      <c r="BP54" s="11"/>
      <c r="BQ54" s="10"/>
      <c r="BR54" s="11"/>
      <c r="BS54" s="10"/>
      <c r="BT54" s="7"/>
      <c r="BU54" s="11"/>
      <c r="BV54" s="10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11"/>
      <c r="CH54" s="10"/>
      <c r="CI54" s="11"/>
      <c r="CJ54" s="10"/>
      <c r="CK54" s="7"/>
      <c r="CL54" s="7">
        <f t="shared" si="47"/>
        <v>0</v>
      </c>
      <c r="CM54" s="11">
        <v>15</v>
      </c>
      <c r="CN54" s="10" t="s">
        <v>62</v>
      </c>
      <c r="CO54" s="11"/>
      <c r="CP54" s="10"/>
      <c r="CQ54" s="7">
        <v>2</v>
      </c>
      <c r="CR54" s="11">
        <v>15</v>
      </c>
      <c r="CS54" s="10" t="s">
        <v>62</v>
      </c>
      <c r="CT54" s="11"/>
      <c r="CU54" s="10"/>
      <c r="CV54" s="11"/>
      <c r="CW54" s="10"/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7">
        <v>2</v>
      </c>
      <c r="DI54" s="7">
        <f t="shared" si="48"/>
        <v>4</v>
      </c>
      <c r="DJ54" s="11"/>
      <c r="DK54" s="10"/>
      <c r="DL54" s="11"/>
      <c r="DM54" s="10"/>
      <c r="DN54" s="7"/>
      <c r="DO54" s="11"/>
      <c r="DP54" s="10"/>
      <c r="DQ54" s="11"/>
      <c r="DR54" s="10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49"/>
        <v>0</v>
      </c>
      <c r="EG54" s="11"/>
      <c r="EH54" s="10"/>
      <c r="EI54" s="11"/>
      <c r="EJ54" s="10"/>
      <c r="EK54" s="7"/>
      <c r="EL54" s="11"/>
      <c r="EM54" s="10"/>
      <c r="EN54" s="11"/>
      <c r="EO54" s="10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50"/>
        <v>0</v>
      </c>
      <c r="FD54" s="11"/>
      <c r="FE54" s="10"/>
      <c r="FF54" s="11"/>
      <c r="FG54" s="10"/>
      <c r="FH54" s="7"/>
      <c r="FI54" s="11"/>
      <c r="FJ54" s="10"/>
      <c r="FK54" s="11"/>
      <c r="FL54" s="10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51"/>
        <v>0</v>
      </c>
      <c r="GA54" s="11"/>
      <c r="GB54" s="10"/>
      <c r="GC54" s="11"/>
      <c r="GD54" s="10"/>
      <c r="GE54" s="7"/>
      <c r="GF54" s="11"/>
      <c r="GG54" s="10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52"/>
        <v>0</v>
      </c>
    </row>
    <row r="55" spans="1:205" ht="12.75">
      <c r="A55" s="6">
        <v>5</v>
      </c>
      <c r="B55" s="6">
        <v>1</v>
      </c>
      <c r="C55" s="6"/>
      <c r="D55" s="6"/>
      <c r="E55" s="3" t="s">
        <v>131</v>
      </c>
      <c r="F55" s="6">
        <f>$B$55*COUNTIF(V55:GU55,"e")</f>
        <v>1</v>
      </c>
      <c r="G55" s="6">
        <f>$B$55*COUNTIF(V55:GU55,"z")</f>
        <v>1</v>
      </c>
      <c r="H55" s="6">
        <f t="shared" si="32"/>
        <v>60</v>
      </c>
      <c r="I55" s="6">
        <f t="shared" si="33"/>
        <v>30</v>
      </c>
      <c r="J55" s="6">
        <f t="shared" si="34"/>
        <v>0</v>
      </c>
      <c r="K55" s="6">
        <f t="shared" si="35"/>
        <v>30</v>
      </c>
      <c r="L55" s="6">
        <f t="shared" si="36"/>
        <v>0</v>
      </c>
      <c r="M55" s="6">
        <f t="shared" si="37"/>
        <v>0</v>
      </c>
      <c r="N55" s="6">
        <f t="shared" si="38"/>
        <v>0</v>
      </c>
      <c r="O55" s="6">
        <f t="shared" si="39"/>
        <v>0</v>
      </c>
      <c r="P55" s="6">
        <f t="shared" si="40"/>
        <v>0</v>
      </c>
      <c r="Q55" s="6">
        <f t="shared" si="41"/>
        <v>0</v>
      </c>
      <c r="R55" s="6">
        <f t="shared" si="42"/>
        <v>0</v>
      </c>
      <c r="S55" s="7">
        <f t="shared" si="43"/>
        <v>4</v>
      </c>
      <c r="T55" s="7">
        <f t="shared" si="44"/>
        <v>2</v>
      </c>
      <c r="U55" s="7">
        <f>$B$55*2.7</f>
        <v>2.7</v>
      </c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45"/>
        <v>0</v>
      </c>
      <c r="AS55" s="11"/>
      <c r="AT55" s="10"/>
      <c r="AU55" s="11"/>
      <c r="AV55" s="10"/>
      <c r="AW55" s="7"/>
      <c r="AX55" s="11"/>
      <c r="AY55" s="10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46"/>
        <v>0</v>
      </c>
      <c r="BP55" s="11"/>
      <c r="BQ55" s="10"/>
      <c r="BR55" s="11"/>
      <c r="BS55" s="10"/>
      <c r="BT55" s="7"/>
      <c r="BU55" s="11"/>
      <c r="BV55" s="10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/>
      <c r="CL55" s="7">
        <f t="shared" si="47"/>
        <v>0</v>
      </c>
      <c r="CM55" s="11">
        <f>$B$55*30</f>
        <v>30</v>
      </c>
      <c r="CN55" s="10" t="s">
        <v>73</v>
      </c>
      <c r="CO55" s="11"/>
      <c r="CP55" s="10"/>
      <c r="CQ55" s="7">
        <f>$B$55*2</f>
        <v>2</v>
      </c>
      <c r="CR55" s="11">
        <f>$B$55*30</f>
        <v>30</v>
      </c>
      <c r="CS55" s="10" t="s">
        <v>62</v>
      </c>
      <c r="CT55" s="11"/>
      <c r="CU55" s="10"/>
      <c r="CV55" s="11"/>
      <c r="CW55" s="10"/>
      <c r="CX55" s="11"/>
      <c r="CY55" s="10"/>
      <c r="CZ55" s="11"/>
      <c r="DA55" s="10"/>
      <c r="DB55" s="11"/>
      <c r="DC55" s="10"/>
      <c r="DD55" s="11"/>
      <c r="DE55" s="10"/>
      <c r="DF55" s="11"/>
      <c r="DG55" s="10"/>
      <c r="DH55" s="7">
        <f>$B$55*2</f>
        <v>2</v>
      </c>
      <c r="DI55" s="7">
        <f t="shared" si="48"/>
        <v>4</v>
      </c>
      <c r="DJ55" s="11"/>
      <c r="DK55" s="10"/>
      <c r="DL55" s="11"/>
      <c r="DM55" s="10"/>
      <c r="DN55" s="7"/>
      <c r="DO55" s="11"/>
      <c r="DP55" s="10"/>
      <c r="DQ55" s="11"/>
      <c r="DR55" s="10"/>
      <c r="DS55" s="11"/>
      <c r="DT55" s="10"/>
      <c r="DU55" s="11"/>
      <c r="DV55" s="10"/>
      <c r="DW55" s="11"/>
      <c r="DX55" s="10"/>
      <c r="DY55" s="11"/>
      <c r="DZ55" s="10"/>
      <c r="EA55" s="11"/>
      <c r="EB55" s="10"/>
      <c r="EC55" s="11"/>
      <c r="ED55" s="10"/>
      <c r="EE55" s="7"/>
      <c r="EF55" s="7">
        <f t="shared" si="49"/>
        <v>0</v>
      </c>
      <c r="EG55" s="11"/>
      <c r="EH55" s="10"/>
      <c r="EI55" s="11"/>
      <c r="EJ55" s="10"/>
      <c r="EK55" s="7"/>
      <c r="EL55" s="11"/>
      <c r="EM55" s="10"/>
      <c r="EN55" s="11"/>
      <c r="EO55" s="10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7"/>
      <c r="FC55" s="7">
        <f t="shared" si="50"/>
        <v>0</v>
      </c>
      <c r="FD55" s="11"/>
      <c r="FE55" s="10"/>
      <c r="FF55" s="11"/>
      <c r="FG55" s="10"/>
      <c r="FH55" s="7"/>
      <c r="FI55" s="11"/>
      <c r="FJ55" s="10"/>
      <c r="FK55" s="11"/>
      <c r="FL55" s="10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51"/>
        <v>0</v>
      </c>
      <c r="GA55" s="11"/>
      <c r="GB55" s="10"/>
      <c r="GC55" s="11"/>
      <c r="GD55" s="10"/>
      <c r="GE55" s="7"/>
      <c r="GF55" s="11"/>
      <c r="GG55" s="10"/>
      <c r="GH55" s="11"/>
      <c r="GI55" s="10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52"/>
        <v>0</v>
      </c>
    </row>
    <row r="56" spans="1:205" ht="12.75">
      <c r="A56" s="6"/>
      <c r="B56" s="6"/>
      <c r="C56" s="6"/>
      <c r="D56" s="6" t="s">
        <v>132</v>
      </c>
      <c r="E56" s="3" t="s">
        <v>133</v>
      </c>
      <c r="F56" s="6">
        <f>COUNTIF(V56:GU56,"e")</f>
        <v>1</v>
      </c>
      <c r="G56" s="6">
        <f>COUNTIF(V56:GU56,"z")</f>
        <v>1</v>
      </c>
      <c r="H56" s="6">
        <f t="shared" si="32"/>
        <v>45</v>
      </c>
      <c r="I56" s="6">
        <f t="shared" si="33"/>
        <v>30</v>
      </c>
      <c r="J56" s="6">
        <f t="shared" si="34"/>
        <v>0</v>
      </c>
      <c r="K56" s="6">
        <f t="shared" si="35"/>
        <v>15</v>
      </c>
      <c r="L56" s="6">
        <f t="shared" si="36"/>
        <v>0</v>
      </c>
      <c r="M56" s="6">
        <f t="shared" si="37"/>
        <v>0</v>
      </c>
      <c r="N56" s="6">
        <f t="shared" si="38"/>
        <v>0</v>
      </c>
      <c r="O56" s="6">
        <f t="shared" si="39"/>
        <v>0</v>
      </c>
      <c r="P56" s="6">
        <f t="shared" si="40"/>
        <v>0</v>
      </c>
      <c r="Q56" s="6">
        <f t="shared" si="41"/>
        <v>0</v>
      </c>
      <c r="R56" s="6">
        <f t="shared" si="42"/>
        <v>0</v>
      </c>
      <c r="S56" s="7">
        <f t="shared" si="43"/>
        <v>5</v>
      </c>
      <c r="T56" s="7">
        <f t="shared" si="44"/>
        <v>2</v>
      </c>
      <c r="U56" s="7">
        <v>2.1</v>
      </c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45"/>
        <v>0</v>
      </c>
      <c r="AS56" s="11"/>
      <c r="AT56" s="10"/>
      <c r="AU56" s="11"/>
      <c r="AV56" s="10"/>
      <c r="AW56" s="7"/>
      <c r="AX56" s="11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46"/>
        <v>0</v>
      </c>
      <c r="BP56" s="11"/>
      <c r="BQ56" s="10"/>
      <c r="BR56" s="11"/>
      <c r="BS56" s="10"/>
      <c r="BT56" s="7"/>
      <c r="BU56" s="11"/>
      <c r="BV56" s="10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47"/>
        <v>0</v>
      </c>
      <c r="CM56" s="11"/>
      <c r="CN56" s="10"/>
      <c r="CO56" s="11"/>
      <c r="CP56" s="10"/>
      <c r="CQ56" s="7"/>
      <c r="CR56" s="11"/>
      <c r="CS56" s="10"/>
      <c r="CT56" s="11"/>
      <c r="CU56" s="10"/>
      <c r="CV56" s="11"/>
      <c r="CW56" s="10"/>
      <c r="CX56" s="11"/>
      <c r="CY56" s="10"/>
      <c r="CZ56" s="11"/>
      <c r="DA56" s="10"/>
      <c r="DB56" s="11"/>
      <c r="DC56" s="10"/>
      <c r="DD56" s="11"/>
      <c r="DE56" s="10"/>
      <c r="DF56" s="11"/>
      <c r="DG56" s="10"/>
      <c r="DH56" s="7"/>
      <c r="DI56" s="7">
        <f t="shared" si="48"/>
        <v>0</v>
      </c>
      <c r="DJ56" s="11">
        <v>30</v>
      </c>
      <c r="DK56" s="10" t="s">
        <v>73</v>
      </c>
      <c r="DL56" s="11"/>
      <c r="DM56" s="10"/>
      <c r="DN56" s="7">
        <v>3</v>
      </c>
      <c r="DO56" s="11">
        <v>15</v>
      </c>
      <c r="DP56" s="10" t="s">
        <v>62</v>
      </c>
      <c r="DQ56" s="11"/>
      <c r="DR56" s="10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7">
        <v>2</v>
      </c>
      <c r="EF56" s="7">
        <f t="shared" si="49"/>
        <v>5</v>
      </c>
      <c r="EG56" s="11"/>
      <c r="EH56" s="10"/>
      <c r="EI56" s="11"/>
      <c r="EJ56" s="10"/>
      <c r="EK56" s="7"/>
      <c r="EL56" s="11"/>
      <c r="EM56" s="10"/>
      <c r="EN56" s="11"/>
      <c r="EO56" s="10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50"/>
        <v>0</v>
      </c>
      <c r="FD56" s="11"/>
      <c r="FE56" s="10"/>
      <c r="FF56" s="11"/>
      <c r="FG56" s="10"/>
      <c r="FH56" s="7"/>
      <c r="FI56" s="11"/>
      <c r="FJ56" s="10"/>
      <c r="FK56" s="11"/>
      <c r="FL56" s="10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51"/>
        <v>0</v>
      </c>
      <c r="GA56" s="11"/>
      <c r="GB56" s="10"/>
      <c r="GC56" s="11"/>
      <c r="GD56" s="10"/>
      <c r="GE56" s="7"/>
      <c r="GF56" s="11"/>
      <c r="GG56" s="10"/>
      <c r="GH56" s="11"/>
      <c r="GI56" s="10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52"/>
        <v>0</v>
      </c>
    </row>
    <row r="57" spans="1:205" ht="12.75">
      <c r="A57" s="6"/>
      <c r="B57" s="6"/>
      <c r="C57" s="6"/>
      <c r="D57" s="6" t="s">
        <v>134</v>
      </c>
      <c r="E57" s="3" t="s">
        <v>135</v>
      </c>
      <c r="F57" s="6">
        <f>COUNTIF(V57:GU57,"e")</f>
        <v>0</v>
      </c>
      <c r="G57" s="6">
        <f>COUNTIF(V57:GU57,"z")</f>
        <v>2</v>
      </c>
      <c r="H57" s="6">
        <f t="shared" si="32"/>
        <v>30</v>
      </c>
      <c r="I57" s="6">
        <f t="shared" si="33"/>
        <v>15</v>
      </c>
      <c r="J57" s="6">
        <f t="shared" si="34"/>
        <v>0</v>
      </c>
      <c r="K57" s="6">
        <f t="shared" si="35"/>
        <v>15</v>
      </c>
      <c r="L57" s="6">
        <f t="shared" si="36"/>
        <v>0</v>
      </c>
      <c r="M57" s="6">
        <f t="shared" si="37"/>
        <v>0</v>
      </c>
      <c r="N57" s="6">
        <f t="shared" si="38"/>
        <v>0</v>
      </c>
      <c r="O57" s="6">
        <f t="shared" si="39"/>
        <v>0</v>
      </c>
      <c r="P57" s="6">
        <f t="shared" si="40"/>
        <v>0</v>
      </c>
      <c r="Q57" s="6">
        <f t="shared" si="41"/>
        <v>0</v>
      </c>
      <c r="R57" s="6">
        <f t="shared" si="42"/>
        <v>0</v>
      </c>
      <c r="S57" s="7">
        <f t="shared" si="43"/>
        <v>3</v>
      </c>
      <c r="T57" s="7">
        <f t="shared" si="44"/>
        <v>1.6</v>
      </c>
      <c r="U57" s="7">
        <v>1.4</v>
      </c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45"/>
        <v>0</v>
      </c>
      <c r="AS57" s="11"/>
      <c r="AT57" s="10"/>
      <c r="AU57" s="11"/>
      <c r="AV57" s="10"/>
      <c r="AW57" s="7"/>
      <c r="AX57" s="11"/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46"/>
        <v>0</v>
      </c>
      <c r="BP57" s="11"/>
      <c r="BQ57" s="10"/>
      <c r="BR57" s="11"/>
      <c r="BS57" s="10"/>
      <c r="BT57" s="7"/>
      <c r="BU57" s="11"/>
      <c r="BV57" s="10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si="47"/>
        <v>0</v>
      </c>
      <c r="CM57" s="11"/>
      <c r="CN57" s="10"/>
      <c r="CO57" s="11"/>
      <c r="CP57" s="10"/>
      <c r="CQ57" s="7"/>
      <c r="CR57" s="11"/>
      <c r="CS57" s="10"/>
      <c r="CT57" s="11"/>
      <c r="CU57" s="10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si="48"/>
        <v>0</v>
      </c>
      <c r="DJ57" s="11">
        <v>15</v>
      </c>
      <c r="DK57" s="10" t="s">
        <v>62</v>
      </c>
      <c r="DL57" s="11"/>
      <c r="DM57" s="10"/>
      <c r="DN57" s="7">
        <v>1.4</v>
      </c>
      <c r="DO57" s="11">
        <v>15</v>
      </c>
      <c r="DP57" s="10" t="s">
        <v>62</v>
      </c>
      <c r="DQ57" s="11"/>
      <c r="DR57" s="10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>
        <v>1.6</v>
      </c>
      <c r="EF57" s="7">
        <f t="shared" si="49"/>
        <v>3</v>
      </c>
      <c r="EG57" s="11"/>
      <c r="EH57" s="10"/>
      <c r="EI57" s="11"/>
      <c r="EJ57" s="10"/>
      <c r="EK57" s="7"/>
      <c r="EL57" s="11"/>
      <c r="EM57" s="10"/>
      <c r="EN57" s="11"/>
      <c r="EO57" s="10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50"/>
        <v>0</v>
      </c>
      <c r="FD57" s="11"/>
      <c r="FE57" s="10"/>
      <c r="FF57" s="11"/>
      <c r="FG57" s="10"/>
      <c r="FH57" s="7"/>
      <c r="FI57" s="11"/>
      <c r="FJ57" s="10"/>
      <c r="FK57" s="11"/>
      <c r="FL57" s="10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si="51"/>
        <v>0</v>
      </c>
      <c r="GA57" s="11"/>
      <c r="GB57" s="10"/>
      <c r="GC57" s="11"/>
      <c r="GD57" s="10"/>
      <c r="GE57" s="7"/>
      <c r="GF57" s="11"/>
      <c r="GG57" s="10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52"/>
        <v>0</v>
      </c>
    </row>
    <row r="58" spans="1:205" ht="12.75">
      <c r="A58" s="6">
        <v>7</v>
      </c>
      <c r="B58" s="6">
        <v>1</v>
      </c>
      <c r="C58" s="6"/>
      <c r="D58" s="6"/>
      <c r="E58" s="3" t="s">
        <v>136</v>
      </c>
      <c r="F58" s="6">
        <f>$B$58*COUNTIF(V58:GU58,"e")</f>
        <v>0</v>
      </c>
      <c r="G58" s="6">
        <f>$B$58*COUNTIF(V58:GU58,"z")</f>
        <v>2</v>
      </c>
      <c r="H58" s="6">
        <f t="shared" si="32"/>
        <v>60</v>
      </c>
      <c r="I58" s="6">
        <f t="shared" si="33"/>
        <v>30</v>
      </c>
      <c r="J58" s="6">
        <f t="shared" si="34"/>
        <v>0</v>
      </c>
      <c r="K58" s="6">
        <f t="shared" si="35"/>
        <v>30</v>
      </c>
      <c r="L58" s="6">
        <f t="shared" si="36"/>
        <v>0</v>
      </c>
      <c r="M58" s="6">
        <f t="shared" si="37"/>
        <v>0</v>
      </c>
      <c r="N58" s="6">
        <f t="shared" si="38"/>
        <v>0</v>
      </c>
      <c r="O58" s="6">
        <f t="shared" si="39"/>
        <v>0</v>
      </c>
      <c r="P58" s="6">
        <f t="shared" si="40"/>
        <v>0</v>
      </c>
      <c r="Q58" s="6">
        <f t="shared" si="41"/>
        <v>0</v>
      </c>
      <c r="R58" s="6">
        <f t="shared" si="42"/>
        <v>0</v>
      </c>
      <c r="S58" s="7">
        <f t="shared" si="43"/>
        <v>5</v>
      </c>
      <c r="T58" s="7">
        <f t="shared" si="44"/>
        <v>2</v>
      </c>
      <c r="U58" s="7">
        <f>$B$58*2.6</f>
        <v>2.6</v>
      </c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45"/>
        <v>0</v>
      </c>
      <c r="AS58" s="11"/>
      <c r="AT58" s="10"/>
      <c r="AU58" s="11"/>
      <c r="AV58" s="10"/>
      <c r="AW58" s="7"/>
      <c r="AX58" s="11"/>
      <c r="AY58" s="10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46"/>
        <v>0</v>
      </c>
      <c r="BP58" s="11"/>
      <c r="BQ58" s="10"/>
      <c r="BR58" s="11"/>
      <c r="BS58" s="10"/>
      <c r="BT58" s="7"/>
      <c r="BU58" s="11"/>
      <c r="BV58" s="10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47"/>
        <v>0</v>
      </c>
      <c r="CM58" s="11"/>
      <c r="CN58" s="10"/>
      <c r="CO58" s="11"/>
      <c r="CP58" s="10"/>
      <c r="CQ58" s="7"/>
      <c r="CR58" s="11"/>
      <c r="CS58" s="10"/>
      <c r="CT58" s="11"/>
      <c r="CU58" s="10"/>
      <c r="CV58" s="11"/>
      <c r="CW58" s="10"/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/>
      <c r="DI58" s="7">
        <f t="shared" si="48"/>
        <v>0</v>
      </c>
      <c r="DJ58" s="11">
        <f>$B$58*30</f>
        <v>30</v>
      </c>
      <c r="DK58" s="10" t="s">
        <v>62</v>
      </c>
      <c r="DL58" s="11"/>
      <c r="DM58" s="10"/>
      <c r="DN58" s="7">
        <f>$B$58*3</f>
        <v>3</v>
      </c>
      <c r="DO58" s="11">
        <f>$B$58*30</f>
        <v>30</v>
      </c>
      <c r="DP58" s="10" t="s">
        <v>62</v>
      </c>
      <c r="DQ58" s="11"/>
      <c r="DR58" s="10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>
        <f>$B$58*2</f>
        <v>2</v>
      </c>
      <c r="EF58" s="7">
        <f t="shared" si="49"/>
        <v>5</v>
      </c>
      <c r="EG58" s="11"/>
      <c r="EH58" s="10"/>
      <c r="EI58" s="11"/>
      <c r="EJ58" s="10"/>
      <c r="EK58" s="7"/>
      <c r="EL58" s="11"/>
      <c r="EM58" s="10"/>
      <c r="EN58" s="11"/>
      <c r="EO58" s="10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50"/>
        <v>0</v>
      </c>
      <c r="FD58" s="11"/>
      <c r="FE58" s="10"/>
      <c r="FF58" s="11"/>
      <c r="FG58" s="10"/>
      <c r="FH58" s="7"/>
      <c r="FI58" s="11"/>
      <c r="FJ58" s="10"/>
      <c r="FK58" s="11"/>
      <c r="FL58" s="10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51"/>
        <v>0</v>
      </c>
      <c r="GA58" s="11"/>
      <c r="GB58" s="10"/>
      <c r="GC58" s="11"/>
      <c r="GD58" s="10"/>
      <c r="GE58" s="7"/>
      <c r="GF58" s="11"/>
      <c r="GG58" s="10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52"/>
        <v>0</v>
      </c>
    </row>
    <row r="59" spans="1:205" ht="12.75">
      <c r="A59" s="6"/>
      <c r="B59" s="6"/>
      <c r="C59" s="6"/>
      <c r="D59" s="6" t="s">
        <v>137</v>
      </c>
      <c r="E59" s="3" t="s">
        <v>138</v>
      </c>
      <c r="F59" s="6">
        <f>COUNTIF(V59:GU59,"e")</f>
        <v>0</v>
      </c>
      <c r="G59" s="6">
        <f>COUNTIF(V59:GU59,"z")</f>
        <v>1</v>
      </c>
      <c r="H59" s="6">
        <f t="shared" si="32"/>
        <v>45</v>
      </c>
      <c r="I59" s="6">
        <f t="shared" si="33"/>
        <v>0</v>
      </c>
      <c r="J59" s="6">
        <f t="shared" si="34"/>
        <v>0</v>
      </c>
      <c r="K59" s="6">
        <f t="shared" si="35"/>
        <v>0</v>
      </c>
      <c r="L59" s="6">
        <f t="shared" si="36"/>
        <v>0</v>
      </c>
      <c r="M59" s="6">
        <f t="shared" si="37"/>
        <v>45</v>
      </c>
      <c r="N59" s="6">
        <f t="shared" si="38"/>
        <v>0</v>
      </c>
      <c r="O59" s="6">
        <f t="shared" si="39"/>
        <v>0</v>
      </c>
      <c r="P59" s="6">
        <f t="shared" si="40"/>
        <v>0</v>
      </c>
      <c r="Q59" s="6">
        <f t="shared" si="41"/>
        <v>0</v>
      </c>
      <c r="R59" s="6">
        <f t="shared" si="42"/>
        <v>0</v>
      </c>
      <c r="S59" s="7">
        <f t="shared" si="43"/>
        <v>4</v>
      </c>
      <c r="T59" s="7">
        <f t="shared" si="44"/>
        <v>4</v>
      </c>
      <c r="U59" s="7">
        <v>1.9</v>
      </c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45"/>
        <v>0</v>
      </c>
      <c r="AS59" s="11"/>
      <c r="AT59" s="10"/>
      <c r="AU59" s="11"/>
      <c r="AV59" s="10"/>
      <c r="AW59" s="7"/>
      <c r="AX59" s="11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7"/>
      <c r="BO59" s="7">
        <f t="shared" si="46"/>
        <v>0</v>
      </c>
      <c r="BP59" s="11"/>
      <c r="BQ59" s="10"/>
      <c r="BR59" s="11"/>
      <c r="BS59" s="10"/>
      <c r="BT59" s="7"/>
      <c r="BU59" s="11"/>
      <c r="BV59" s="10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11"/>
      <c r="CH59" s="10"/>
      <c r="CI59" s="11"/>
      <c r="CJ59" s="10"/>
      <c r="CK59" s="7"/>
      <c r="CL59" s="7">
        <f t="shared" si="47"/>
        <v>0</v>
      </c>
      <c r="CM59" s="11"/>
      <c r="CN59" s="10"/>
      <c r="CO59" s="11"/>
      <c r="CP59" s="10"/>
      <c r="CQ59" s="7"/>
      <c r="CR59" s="11"/>
      <c r="CS59" s="10"/>
      <c r="CT59" s="11"/>
      <c r="CU59" s="10"/>
      <c r="CV59" s="11"/>
      <c r="CW59" s="10"/>
      <c r="CX59" s="11"/>
      <c r="CY59" s="10"/>
      <c r="CZ59" s="11"/>
      <c r="DA59" s="10"/>
      <c r="DB59" s="11"/>
      <c r="DC59" s="10"/>
      <c r="DD59" s="11"/>
      <c r="DE59" s="10"/>
      <c r="DF59" s="11"/>
      <c r="DG59" s="10"/>
      <c r="DH59" s="7"/>
      <c r="DI59" s="7">
        <f t="shared" si="48"/>
        <v>0</v>
      </c>
      <c r="DJ59" s="11"/>
      <c r="DK59" s="10"/>
      <c r="DL59" s="11"/>
      <c r="DM59" s="10"/>
      <c r="DN59" s="7"/>
      <c r="DO59" s="11"/>
      <c r="DP59" s="10"/>
      <c r="DQ59" s="11"/>
      <c r="DR59" s="10"/>
      <c r="DS59" s="11">
        <v>45</v>
      </c>
      <c r="DT59" s="10" t="s">
        <v>62</v>
      </c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7">
        <v>4</v>
      </c>
      <c r="EF59" s="7">
        <f t="shared" si="49"/>
        <v>4</v>
      </c>
      <c r="EG59" s="11"/>
      <c r="EH59" s="10"/>
      <c r="EI59" s="11"/>
      <c r="EJ59" s="10"/>
      <c r="EK59" s="7"/>
      <c r="EL59" s="11"/>
      <c r="EM59" s="10"/>
      <c r="EN59" s="11"/>
      <c r="EO59" s="10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50"/>
        <v>0</v>
      </c>
      <c r="FD59" s="11"/>
      <c r="FE59" s="10"/>
      <c r="FF59" s="11"/>
      <c r="FG59" s="10"/>
      <c r="FH59" s="7"/>
      <c r="FI59" s="11"/>
      <c r="FJ59" s="10"/>
      <c r="FK59" s="11"/>
      <c r="FL59" s="10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51"/>
        <v>0</v>
      </c>
      <c r="GA59" s="11"/>
      <c r="GB59" s="10"/>
      <c r="GC59" s="11"/>
      <c r="GD59" s="10"/>
      <c r="GE59" s="7"/>
      <c r="GF59" s="11"/>
      <c r="GG59" s="10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52"/>
        <v>0</v>
      </c>
    </row>
    <row r="60" spans="1:205" ht="12.75">
      <c r="A60" s="6"/>
      <c r="B60" s="6"/>
      <c r="C60" s="6"/>
      <c r="D60" s="6" t="s">
        <v>139</v>
      </c>
      <c r="E60" s="3" t="s">
        <v>140</v>
      </c>
      <c r="F60" s="6">
        <f>COUNTIF(V60:GU60,"e")</f>
        <v>0</v>
      </c>
      <c r="G60" s="6">
        <f>COUNTIF(V60:GU60,"z")</f>
        <v>2</v>
      </c>
      <c r="H60" s="6">
        <f t="shared" si="32"/>
        <v>30</v>
      </c>
      <c r="I60" s="6">
        <f t="shared" si="33"/>
        <v>15</v>
      </c>
      <c r="J60" s="6">
        <f t="shared" si="34"/>
        <v>0</v>
      </c>
      <c r="K60" s="6">
        <f t="shared" si="35"/>
        <v>15</v>
      </c>
      <c r="L60" s="6">
        <f t="shared" si="36"/>
        <v>0</v>
      </c>
      <c r="M60" s="6">
        <f t="shared" si="37"/>
        <v>0</v>
      </c>
      <c r="N60" s="6">
        <f t="shared" si="38"/>
        <v>0</v>
      </c>
      <c r="O60" s="6">
        <f t="shared" si="39"/>
        <v>0</v>
      </c>
      <c r="P60" s="6">
        <f t="shared" si="40"/>
        <v>0</v>
      </c>
      <c r="Q60" s="6">
        <f t="shared" si="41"/>
        <v>0</v>
      </c>
      <c r="R60" s="6">
        <f t="shared" si="42"/>
        <v>0</v>
      </c>
      <c r="S60" s="7">
        <f t="shared" si="43"/>
        <v>2</v>
      </c>
      <c r="T60" s="7">
        <f t="shared" si="44"/>
        <v>1</v>
      </c>
      <c r="U60" s="7">
        <v>1.4</v>
      </c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45"/>
        <v>0</v>
      </c>
      <c r="AS60" s="11"/>
      <c r="AT60" s="10"/>
      <c r="AU60" s="11"/>
      <c r="AV60" s="10"/>
      <c r="AW60" s="7"/>
      <c r="AX60" s="11"/>
      <c r="AY60" s="10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7"/>
      <c r="BO60" s="7">
        <f t="shared" si="46"/>
        <v>0</v>
      </c>
      <c r="BP60" s="11"/>
      <c r="BQ60" s="10"/>
      <c r="BR60" s="11"/>
      <c r="BS60" s="10"/>
      <c r="BT60" s="7"/>
      <c r="BU60" s="11"/>
      <c r="BV60" s="10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/>
      <c r="CL60" s="7">
        <f t="shared" si="47"/>
        <v>0</v>
      </c>
      <c r="CM60" s="11"/>
      <c r="CN60" s="10"/>
      <c r="CO60" s="11"/>
      <c r="CP60" s="10"/>
      <c r="CQ60" s="7"/>
      <c r="CR60" s="11"/>
      <c r="CS60" s="10"/>
      <c r="CT60" s="11"/>
      <c r="CU60" s="10"/>
      <c r="CV60" s="11"/>
      <c r="CW60" s="10"/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/>
      <c r="DI60" s="7">
        <f t="shared" si="48"/>
        <v>0</v>
      </c>
      <c r="DJ60" s="11"/>
      <c r="DK60" s="10"/>
      <c r="DL60" s="11"/>
      <c r="DM60" s="10"/>
      <c r="DN60" s="7"/>
      <c r="DO60" s="11"/>
      <c r="DP60" s="10"/>
      <c r="DQ60" s="11"/>
      <c r="DR60" s="10"/>
      <c r="DS60" s="11"/>
      <c r="DT60" s="10"/>
      <c r="DU60" s="11"/>
      <c r="DV60" s="10"/>
      <c r="DW60" s="11"/>
      <c r="DX60" s="10"/>
      <c r="DY60" s="11"/>
      <c r="DZ60" s="10"/>
      <c r="EA60" s="11"/>
      <c r="EB60" s="10"/>
      <c r="EC60" s="11"/>
      <c r="ED60" s="10"/>
      <c r="EE60" s="7"/>
      <c r="EF60" s="7">
        <f t="shared" si="49"/>
        <v>0</v>
      </c>
      <c r="EG60" s="11">
        <v>15</v>
      </c>
      <c r="EH60" s="10" t="s">
        <v>62</v>
      </c>
      <c r="EI60" s="11"/>
      <c r="EJ60" s="10"/>
      <c r="EK60" s="7">
        <v>1</v>
      </c>
      <c r="EL60" s="11">
        <v>15</v>
      </c>
      <c r="EM60" s="10" t="s">
        <v>62</v>
      </c>
      <c r="EN60" s="11"/>
      <c r="EO60" s="10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7">
        <v>1</v>
      </c>
      <c r="FC60" s="7">
        <f t="shared" si="50"/>
        <v>2</v>
      </c>
      <c r="FD60" s="11"/>
      <c r="FE60" s="10"/>
      <c r="FF60" s="11"/>
      <c r="FG60" s="10"/>
      <c r="FH60" s="7"/>
      <c r="FI60" s="11"/>
      <c r="FJ60" s="10"/>
      <c r="FK60" s="11"/>
      <c r="FL60" s="10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51"/>
        <v>0</v>
      </c>
      <c r="GA60" s="11"/>
      <c r="GB60" s="10"/>
      <c r="GC60" s="11"/>
      <c r="GD60" s="10"/>
      <c r="GE60" s="7"/>
      <c r="GF60" s="11"/>
      <c r="GG60" s="10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52"/>
        <v>0</v>
      </c>
    </row>
    <row r="61" spans="1:205" ht="12.75">
      <c r="A61" s="6"/>
      <c r="B61" s="6"/>
      <c r="C61" s="6"/>
      <c r="D61" s="6" t="s">
        <v>141</v>
      </c>
      <c r="E61" s="3" t="s">
        <v>142</v>
      </c>
      <c r="F61" s="6">
        <f>COUNTIF(V61:GU61,"e")</f>
        <v>0</v>
      </c>
      <c r="G61" s="6">
        <f>COUNTIF(V61:GU61,"z")</f>
        <v>2</v>
      </c>
      <c r="H61" s="6">
        <f t="shared" si="32"/>
        <v>30</v>
      </c>
      <c r="I61" s="6">
        <f t="shared" si="33"/>
        <v>15</v>
      </c>
      <c r="J61" s="6">
        <f t="shared" si="34"/>
        <v>15</v>
      </c>
      <c r="K61" s="6">
        <f t="shared" si="35"/>
        <v>0</v>
      </c>
      <c r="L61" s="6">
        <f t="shared" si="36"/>
        <v>0</v>
      </c>
      <c r="M61" s="6">
        <f t="shared" si="37"/>
        <v>0</v>
      </c>
      <c r="N61" s="6">
        <f t="shared" si="38"/>
        <v>0</v>
      </c>
      <c r="O61" s="6">
        <f t="shared" si="39"/>
        <v>0</v>
      </c>
      <c r="P61" s="6">
        <f t="shared" si="40"/>
        <v>0</v>
      </c>
      <c r="Q61" s="6">
        <f t="shared" si="41"/>
        <v>0</v>
      </c>
      <c r="R61" s="6">
        <f t="shared" si="42"/>
        <v>0</v>
      </c>
      <c r="S61" s="7">
        <f t="shared" si="43"/>
        <v>2</v>
      </c>
      <c r="T61" s="7">
        <f t="shared" si="44"/>
        <v>0</v>
      </c>
      <c r="U61" s="7">
        <v>1.4</v>
      </c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45"/>
        <v>0</v>
      </c>
      <c r="AS61" s="11"/>
      <c r="AT61" s="10"/>
      <c r="AU61" s="11"/>
      <c r="AV61" s="10"/>
      <c r="AW61" s="7"/>
      <c r="AX61" s="11"/>
      <c r="AY61" s="10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t="shared" si="46"/>
        <v>0</v>
      </c>
      <c r="BP61" s="11"/>
      <c r="BQ61" s="10"/>
      <c r="BR61" s="11"/>
      <c r="BS61" s="10"/>
      <c r="BT61" s="7"/>
      <c r="BU61" s="11"/>
      <c r="BV61" s="10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si="47"/>
        <v>0</v>
      </c>
      <c r="CM61" s="11"/>
      <c r="CN61" s="10"/>
      <c r="CO61" s="11"/>
      <c r="CP61" s="10"/>
      <c r="CQ61" s="7"/>
      <c r="CR61" s="11"/>
      <c r="CS61" s="10"/>
      <c r="CT61" s="11"/>
      <c r="CU61" s="10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/>
      <c r="DI61" s="7">
        <f t="shared" si="48"/>
        <v>0</v>
      </c>
      <c r="DJ61" s="11"/>
      <c r="DK61" s="10"/>
      <c r="DL61" s="11"/>
      <c r="DM61" s="10"/>
      <c r="DN61" s="7"/>
      <c r="DO61" s="11"/>
      <c r="DP61" s="10"/>
      <c r="DQ61" s="11"/>
      <c r="DR61" s="10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si="49"/>
        <v>0</v>
      </c>
      <c r="EG61" s="11">
        <v>15</v>
      </c>
      <c r="EH61" s="10" t="s">
        <v>62</v>
      </c>
      <c r="EI61" s="11">
        <v>15</v>
      </c>
      <c r="EJ61" s="10" t="s">
        <v>62</v>
      </c>
      <c r="EK61" s="7">
        <v>2</v>
      </c>
      <c r="EL61" s="11"/>
      <c r="EM61" s="10"/>
      <c r="EN61" s="11"/>
      <c r="EO61" s="10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si="50"/>
        <v>2</v>
      </c>
      <c r="FD61" s="11"/>
      <c r="FE61" s="10"/>
      <c r="FF61" s="11"/>
      <c r="FG61" s="10"/>
      <c r="FH61" s="7"/>
      <c r="FI61" s="11"/>
      <c r="FJ61" s="10"/>
      <c r="FK61" s="11"/>
      <c r="FL61" s="10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51"/>
        <v>0</v>
      </c>
      <c r="GA61" s="11"/>
      <c r="GB61" s="10"/>
      <c r="GC61" s="11"/>
      <c r="GD61" s="10"/>
      <c r="GE61" s="7"/>
      <c r="GF61" s="11"/>
      <c r="GG61" s="10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52"/>
        <v>0</v>
      </c>
    </row>
    <row r="62" spans="1:205" ht="12.75">
      <c r="A62" s="6"/>
      <c r="B62" s="6"/>
      <c r="C62" s="6"/>
      <c r="D62" s="6" t="s">
        <v>143</v>
      </c>
      <c r="E62" s="3" t="s">
        <v>144</v>
      </c>
      <c r="F62" s="6">
        <f>COUNTIF(V62:GU62,"e")</f>
        <v>0</v>
      </c>
      <c r="G62" s="6">
        <f>COUNTIF(V62:GU62,"z")</f>
        <v>1</v>
      </c>
      <c r="H62" s="6">
        <f t="shared" si="32"/>
        <v>45</v>
      </c>
      <c r="I62" s="6">
        <f t="shared" si="33"/>
        <v>0</v>
      </c>
      <c r="J62" s="6">
        <f t="shared" si="34"/>
        <v>0</v>
      </c>
      <c r="K62" s="6">
        <f t="shared" si="35"/>
        <v>0</v>
      </c>
      <c r="L62" s="6">
        <f t="shared" si="36"/>
        <v>0</v>
      </c>
      <c r="M62" s="6">
        <f t="shared" si="37"/>
        <v>45</v>
      </c>
      <c r="N62" s="6">
        <f t="shared" si="38"/>
        <v>0</v>
      </c>
      <c r="O62" s="6">
        <f t="shared" si="39"/>
        <v>0</v>
      </c>
      <c r="P62" s="6">
        <f t="shared" si="40"/>
        <v>0</v>
      </c>
      <c r="Q62" s="6">
        <f t="shared" si="41"/>
        <v>0</v>
      </c>
      <c r="R62" s="6">
        <f t="shared" si="42"/>
        <v>0</v>
      </c>
      <c r="S62" s="7">
        <f t="shared" si="43"/>
        <v>4</v>
      </c>
      <c r="T62" s="7">
        <f t="shared" si="44"/>
        <v>4</v>
      </c>
      <c r="U62" s="7">
        <v>1.9</v>
      </c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45"/>
        <v>0</v>
      </c>
      <c r="AS62" s="11"/>
      <c r="AT62" s="10"/>
      <c r="AU62" s="11"/>
      <c r="AV62" s="10"/>
      <c r="AW62" s="7"/>
      <c r="AX62" s="11"/>
      <c r="AY62" s="10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46"/>
        <v>0</v>
      </c>
      <c r="BP62" s="11"/>
      <c r="BQ62" s="10"/>
      <c r="BR62" s="11"/>
      <c r="BS62" s="10"/>
      <c r="BT62" s="7"/>
      <c r="BU62" s="11"/>
      <c r="BV62" s="10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47"/>
        <v>0</v>
      </c>
      <c r="CM62" s="11"/>
      <c r="CN62" s="10"/>
      <c r="CO62" s="11"/>
      <c r="CP62" s="10"/>
      <c r="CQ62" s="7"/>
      <c r="CR62" s="11"/>
      <c r="CS62" s="10"/>
      <c r="CT62" s="11"/>
      <c r="CU62" s="10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48"/>
        <v>0</v>
      </c>
      <c r="DJ62" s="11"/>
      <c r="DK62" s="10"/>
      <c r="DL62" s="11"/>
      <c r="DM62" s="10"/>
      <c r="DN62" s="7"/>
      <c r="DO62" s="11"/>
      <c r="DP62" s="10"/>
      <c r="DQ62" s="11"/>
      <c r="DR62" s="10"/>
      <c r="DS62" s="11"/>
      <c r="DT62" s="10"/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/>
      <c r="EF62" s="7">
        <f t="shared" si="49"/>
        <v>0</v>
      </c>
      <c r="EG62" s="11"/>
      <c r="EH62" s="10"/>
      <c r="EI62" s="11"/>
      <c r="EJ62" s="10"/>
      <c r="EK62" s="7"/>
      <c r="EL62" s="11"/>
      <c r="EM62" s="10"/>
      <c r="EN62" s="11"/>
      <c r="EO62" s="10"/>
      <c r="EP62" s="11">
        <v>45</v>
      </c>
      <c r="EQ62" s="10" t="s">
        <v>62</v>
      </c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>
        <v>4</v>
      </c>
      <c r="FC62" s="7">
        <f t="shared" si="50"/>
        <v>4</v>
      </c>
      <c r="FD62" s="11"/>
      <c r="FE62" s="10"/>
      <c r="FF62" s="11"/>
      <c r="FG62" s="10"/>
      <c r="FH62" s="7"/>
      <c r="FI62" s="11"/>
      <c r="FJ62" s="10"/>
      <c r="FK62" s="11"/>
      <c r="FL62" s="10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51"/>
        <v>0</v>
      </c>
      <c r="GA62" s="11"/>
      <c r="GB62" s="10"/>
      <c r="GC62" s="11"/>
      <c r="GD62" s="10"/>
      <c r="GE62" s="7"/>
      <c r="GF62" s="11"/>
      <c r="GG62" s="10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52"/>
        <v>0</v>
      </c>
    </row>
    <row r="63" spans="1:205" ht="15.75" customHeight="1">
      <c r="A63" s="6"/>
      <c r="B63" s="6"/>
      <c r="C63" s="6"/>
      <c r="D63" s="6"/>
      <c r="E63" s="6" t="s">
        <v>94</v>
      </c>
      <c r="F63" s="6">
        <f aca="true" t="shared" si="53" ref="F63:AK63">SUM(F37:F62)</f>
        <v>6</v>
      </c>
      <c r="G63" s="6">
        <f t="shared" si="53"/>
        <v>48</v>
      </c>
      <c r="H63" s="6">
        <f t="shared" si="53"/>
        <v>1200</v>
      </c>
      <c r="I63" s="6">
        <f t="shared" si="53"/>
        <v>540</v>
      </c>
      <c r="J63" s="6">
        <f t="shared" si="53"/>
        <v>130</v>
      </c>
      <c r="K63" s="6">
        <f t="shared" si="53"/>
        <v>425</v>
      </c>
      <c r="L63" s="6">
        <f t="shared" si="53"/>
        <v>0</v>
      </c>
      <c r="M63" s="6">
        <f t="shared" si="53"/>
        <v>105</v>
      </c>
      <c r="N63" s="6">
        <f t="shared" si="53"/>
        <v>0</v>
      </c>
      <c r="O63" s="6">
        <f t="shared" si="53"/>
        <v>0</v>
      </c>
      <c r="P63" s="6">
        <f t="shared" si="53"/>
        <v>0</v>
      </c>
      <c r="Q63" s="6">
        <f t="shared" si="53"/>
        <v>0</v>
      </c>
      <c r="R63" s="6">
        <f t="shared" si="53"/>
        <v>0</v>
      </c>
      <c r="S63" s="7">
        <f t="shared" si="53"/>
        <v>99</v>
      </c>
      <c r="T63" s="7">
        <f t="shared" si="53"/>
        <v>43.6</v>
      </c>
      <c r="U63" s="7">
        <f t="shared" si="53"/>
        <v>54.00000000000001</v>
      </c>
      <c r="V63" s="11">
        <f t="shared" si="53"/>
        <v>90</v>
      </c>
      <c r="W63" s="10">
        <f t="shared" si="53"/>
        <v>0</v>
      </c>
      <c r="X63" s="11">
        <f t="shared" si="53"/>
        <v>55</v>
      </c>
      <c r="Y63" s="10">
        <f t="shared" si="53"/>
        <v>0</v>
      </c>
      <c r="Z63" s="7">
        <f t="shared" si="53"/>
        <v>13</v>
      </c>
      <c r="AA63" s="11">
        <f t="shared" si="53"/>
        <v>20</v>
      </c>
      <c r="AB63" s="10">
        <f t="shared" si="53"/>
        <v>0</v>
      </c>
      <c r="AC63" s="11">
        <f t="shared" si="53"/>
        <v>0</v>
      </c>
      <c r="AD63" s="10">
        <f t="shared" si="53"/>
        <v>0</v>
      </c>
      <c r="AE63" s="11">
        <f t="shared" si="53"/>
        <v>0</v>
      </c>
      <c r="AF63" s="10">
        <f t="shared" si="53"/>
        <v>0</v>
      </c>
      <c r="AG63" s="11">
        <f t="shared" si="53"/>
        <v>0</v>
      </c>
      <c r="AH63" s="10">
        <f t="shared" si="53"/>
        <v>0</v>
      </c>
      <c r="AI63" s="11">
        <f t="shared" si="53"/>
        <v>0</v>
      </c>
      <c r="AJ63" s="10">
        <f t="shared" si="53"/>
        <v>0</v>
      </c>
      <c r="AK63" s="11">
        <f t="shared" si="53"/>
        <v>0</v>
      </c>
      <c r="AL63" s="10">
        <f aca="true" t="shared" si="54" ref="AL63:BQ63">SUM(AL37:AL62)</f>
        <v>0</v>
      </c>
      <c r="AM63" s="11">
        <f t="shared" si="54"/>
        <v>0</v>
      </c>
      <c r="AN63" s="10">
        <f t="shared" si="54"/>
        <v>0</v>
      </c>
      <c r="AO63" s="11">
        <f t="shared" si="54"/>
        <v>0</v>
      </c>
      <c r="AP63" s="10">
        <f t="shared" si="54"/>
        <v>0</v>
      </c>
      <c r="AQ63" s="7">
        <f t="shared" si="54"/>
        <v>2</v>
      </c>
      <c r="AR63" s="7">
        <f t="shared" si="54"/>
        <v>15</v>
      </c>
      <c r="AS63" s="11">
        <f t="shared" si="54"/>
        <v>105</v>
      </c>
      <c r="AT63" s="10">
        <f t="shared" si="54"/>
        <v>0</v>
      </c>
      <c r="AU63" s="11">
        <f t="shared" si="54"/>
        <v>45</v>
      </c>
      <c r="AV63" s="10">
        <f t="shared" si="54"/>
        <v>0</v>
      </c>
      <c r="AW63" s="7">
        <f t="shared" si="54"/>
        <v>11</v>
      </c>
      <c r="AX63" s="11">
        <f t="shared" si="54"/>
        <v>60</v>
      </c>
      <c r="AY63" s="10">
        <f t="shared" si="54"/>
        <v>0</v>
      </c>
      <c r="AZ63" s="11">
        <f t="shared" si="54"/>
        <v>0</v>
      </c>
      <c r="BA63" s="10">
        <f t="shared" si="54"/>
        <v>0</v>
      </c>
      <c r="BB63" s="11">
        <f t="shared" si="54"/>
        <v>0</v>
      </c>
      <c r="BC63" s="10">
        <f t="shared" si="54"/>
        <v>0</v>
      </c>
      <c r="BD63" s="11">
        <f t="shared" si="54"/>
        <v>0</v>
      </c>
      <c r="BE63" s="10">
        <f t="shared" si="54"/>
        <v>0</v>
      </c>
      <c r="BF63" s="11">
        <f t="shared" si="54"/>
        <v>0</v>
      </c>
      <c r="BG63" s="10">
        <f t="shared" si="54"/>
        <v>0</v>
      </c>
      <c r="BH63" s="11">
        <f t="shared" si="54"/>
        <v>0</v>
      </c>
      <c r="BI63" s="10">
        <f t="shared" si="54"/>
        <v>0</v>
      </c>
      <c r="BJ63" s="11">
        <f t="shared" si="54"/>
        <v>0</v>
      </c>
      <c r="BK63" s="10">
        <f t="shared" si="54"/>
        <v>0</v>
      </c>
      <c r="BL63" s="11">
        <f t="shared" si="54"/>
        <v>0</v>
      </c>
      <c r="BM63" s="10">
        <f t="shared" si="54"/>
        <v>0</v>
      </c>
      <c r="BN63" s="7">
        <f t="shared" si="54"/>
        <v>5</v>
      </c>
      <c r="BO63" s="7">
        <f t="shared" si="54"/>
        <v>16</v>
      </c>
      <c r="BP63" s="11">
        <f t="shared" si="54"/>
        <v>135</v>
      </c>
      <c r="BQ63" s="10">
        <f t="shared" si="54"/>
        <v>0</v>
      </c>
      <c r="BR63" s="11">
        <f aca="true" t="shared" si="55" ref="BR63:CW63">SUM(BR37:BR62)</f>
        <v>15</v>
      </c>
      <c r="BS63" s="10">
        <f t="shared" si="55"/>
        <v>0</v>
      </c>
      <c r="BT63" s="7">
        <f t="shared" si="55"/>
        <v>11</v>
      </c>
      <c r="BU63" s="11">
        <f t="shared" si="55"/>
        <v>150</v>
      </c>
      <c r="BV63" s="10">
        <f t="shared" si="55"/>
        <v>0</v>
      </c>
      <c r="BW63" s="11">
        <f t="shared" si="55"/>
        <v>0</v>
      </c>
      <c r="BX63" s="10">
        <f t="shared" si="55"/>
        <v>0</v>
      </c>
      <c r="BY63" s="11">
        <f t="shared" si="55"/>
        <v>15</v>
      </c>
      <c r="BZ63" s="10">
        <f t="shared" si="55"/>
        <v>0</v>
      </c>
      <c r="CA63" s="11">
        <f t="shared" si="55"/>
        <v>0</v>
      </c>
      <c r="CB63" s="10">
        <f t="shared" si="55"/>
        <v>0</v>
      </c>
      <c r="CC63" s="11">
        <f t="shared" si="55"/>
        <v>0</v>
      </c>
      <c r="CD63" s="10">
        <f t="shared" si="55"/>
        <v>0</v>
      </c>
      <c r="CE63" s="11">
        <f t="shared" si="55"/>
        <v>0</v>
      </c>
      <c r="CF63" s="10">
        <f t="shared" si="55"/>
        <v>0</v>
      </c>
      <c r="CG63" s="11">
        <f t="shared" si="55"/>
        <v>0</v>
      </c>
      <c r="CH63" s="10">
        <f t="shared" si="55"/>
        <v>0</v>
      </c>
      <c r="CI63" s="11">
        <f t="shared" si="55"/>
        <v>0</v>
      </c>
      <c r="CJ63" s="10">
        <f t="shared" si="55"/>
        <v>0</v>
      </c>
      <c r="CK63" s="7">
        <f t="shared" si="55"/>
        <v>12</v>
      </c>
      <c r="CL63" s="7">
        <f t="shared" si="55"/>
        <v>23</v>
      </c>
      <c r="CM63" s="11">
        <f t="shared" si="55"/>
        <v>105</v>
      </c>
      <c r="CN63" s="10">
        <f t="shared" si="55"/>
        <v>0</v>
      </c>
      <c r="CO63" s="11">
        <f t="shared" si="55"/>
        <v>0</v>
      </c>
      <c r="CP63" s="10">
        <f t="shared" si="55"/>
        <v>0</v>
      </c>
      <c r="CQ63" s="7">
        <f t="shared" si="55"/>
        <v>10</v>
      </c>
      <c r="CR63" s="11">
        <f t="shared" si="55"/>
        <v>120</v>
      </c>
      <c r="CS63" s="10">
        <f t="shared" si="55"/>
        <v>0</v>
      </c>
      <c r="CT63" s="11">
        <f t="shared" si="55"/>
        <v>0</v>
      </c>
      <c r="CU63" s="10">
        <f t="shared" si="55"/>
        <v>0</v>
      </c>
      <c r="CV63" s="11">
        <f t="shared" si="55"/>
        <v>0</v>
      </c>
      <c r="CW63" s="10">
        <f t="shared" si="55"/>
        <v>0</v>
      </c>
      <c r="CX63" s="11">
        <f aca="true" t="shared" si="56" ref="CX63:EC63">SUM(CX37:CX62)</f>
        <v>0</v>
      </c>
      <c r="CY63" s="10">
        <f t="shared" si="56"/>
        <v>0</v>
      </c>
      <c r="CZ63" s="11">
        <f t="shared" si="56"/>
        <v>0</v>
      </c>
      <c r="DA63" s="10">
        <f t="shared" si="56"/>
        <v>0</v>
      </c>
      <c r="DB63" s="11">
        <f t="shared" si="56"/>
        <v>0</v>
      </c>
      <c r="DC63" s="10">
        <f t="shared" si="56"/>
        <v>0</v>
      </c>
      <c r="DD63" s="11">
        <f t="shared" si="56"/>
        <v>0</v>
      </c>
      <c r="DE63" s="10">
        <f t="shared" si="56"/>
        <v>0</v>
      </c>
      <c r="DF63" s="11">
        <f t="shared" si="56"/>
        <v>0</v>
      </c>
      <c r="DG63" s="10">
        <f t="shared" si="56"/>
        <v>0</v>
      </c>
      <c r="DH63" s="7">
        <f t="shared" si="56"/>
        <v>10</v>
      </c>
      <c r="DI63" s="7">
        <f t="shared" si="56"/>
        <v>20</v>
      </c>
      <c r="DJ63" s="11">
        <f t="shared" si="56"/>
        <v>75</v>
      </c>
      <c r="DK63" s="10">
        <f t="shared" si="56"/>
        <v>0</v>
      </c>
      <c r="DL63" s="11">
        <f t="shared" si="56"/>
        <v>0</v>
      </c>
      <c r="DM63" s="10">
        <f t="shared" si="56"/>
        <v>0</v>
      </c>
      <c r="DN63" s="7">
        <f t="shared" si="56"/>
        <v>7.4</v>
      </c>
      <c r="DO63" s="11">
        <f t="shared" si="56"/>
        <v>60</v>
      </c>
      <c r="DP63" s="10">
        <f t="shared" si="56"/>
        <v>0</v>
      </c>
      <c r="DQ63" s="11">
        <f t="shared" si="56"/>
        <v>0</v>
      </c>
      <c r="DR63" s="10">
        <f t="shared" si="56"/>
        <v>0</v>
      </c>
      <c r="DS63" s="11">
        <f t="shared" si="56"/>
        <v>45</v>
      </c>
      <c r="DT63" s="10">
        <f t="shared" si="56"/>
        <v>0</v>
      </c>
      <c r="DU63" s="11">
        <f t="shared" si="56"/>
        <v>0</v>
      </c>
      <c r="DV63" s="10">
        <f t="shared" si="56"/>
        <v>0</v>
      </c>
      <c r="DW63" s="11">
        <f t="shared" si="56"/>
        <v>0</v>
      </c>
      <c r="DX63" s="10">
        <f t="shared" si="56"/>
        <v>0</v>
      </c>
      <c r="DY63" s="11">
        <f t="shared" si="56"/>
        <v>0</v>
      </c>
      <c r="DZ63" s="10">
        <f t="shared" si="56"/>
        <v>0</v>
      </c>
      <c r="EA63" s="11">
        <f t="shared" si="56"/>
        <v>0</v>
      </c>
      <c r="EB63" s="10">
        <f t="shared" si="56"/>
        <v>0</v>
      </c>
      <c r="EC63" s="11">
        <f t="shared" si="56"/>
        <v>0</v>
      </c>
      <c r="ED63" s="10">
        <f aca="true" t="shared" si="57" ref="ED63:FI63">SUM(ED37:ED62)</f>
        <v>0</v>
      </c>
      <c r="EE63" s="7">
        <f t="shared" si="57"/>
        <v>9.6</v>
      </c>
      <c r="EF63" s="7">
        <f t="shared" si="57"/>
        <v>17</v>
      </c>
      <c r="EG63" s="11">
        <f t="shared" si="57"/>
        <v>30</v>
      </c>
      <c r="EH63" s="10">
        <f t="shared" si="57"/>
        <v>0</v>
      </c>
      <c r="EI63" s="11">
        <f t="shared" si="57"/>
        <v>15</v>
      </c>
      <c r="EJ63" s="10">
        <f t="shared" si="57"/>
        <v>0</v>
      </c>
      <c r="EK63" s="7">
        <f t="shared" si="57"/>
        <v>3</v>
      </c>
      <c r="EL63" s="11">
        <f t="shared" si="57"/>
        <v>15</v>
      </c>
      <c r="EM63" s="10">
        <f t="shared" si="57"/>
        <v>0</v>
      </c>
      <c r="EN63" s="11">
        <f t="shared" si="57"/>
        <v>0</v>
      </c>
      <c r="EO63" s="10">
        <f t="shared" si="57"/>
        <v>0</v>
      </c>
      <c r="EP63" s="11">
        <f t="shared" si="57"/>
        <v>45</v>
      </c>
      <c r="EQ63" s="10">
        <f t="shared" si="57"/>
        <v>0</v>
      </c>
      <c r="ER63" s="11">
        <f t="shared" si="57"/>
        <v>0</v>
      </c>
      <c r="ES63" s="10">
        <f t="shared" si="57"/>
        <v>0</v>
      </c>
      <c r="ET63" s="11">
        <f t="shared" si="57"/>
        <v>0</v>
      </c>
      <c r="EU63" s="10">
        <f t="shared" si="57"/>
        <v>0</v>
      </c>
      <c r="EV63" s="11">
        <f t="shared" si="57"/>
        <v>0</v>
      </c>
      <c r="EW63" s="10">
        <f t="shared" si="57"/>
        <v>0</v>
      </c>
      <c r="EX63" s="11">
        <f t="shared" si="57"/>
        <v>0</v>
      </c>
      <c r="EY63" s="10">
        <f t="shared" si="57"/>
        <v>0</v>
      </c>
      <c r="EZ63" s="11">
        <f t="shared" si="57"/>
        <v>0</v>
      </c>
      <c r="FA63" s="10">
        <f t="shared" si="57"/>
        <v>0</v>
      </c>
      <c r="FB63" s="7">
        <f t="shared" si="57"/>
        <v>5</v>
      </c>
      <c r="FC63" s="7">
        <f t="shared" si="57"/>
        <v>8</v>
      </c>
      <c r="FD63" s="11">
        <f t="shared" si="57"/>
        <v>0</v>
      </c>
      <c r="FE63" s="10">
        <f t="shared" si="57"/>
        <v>0</v>
      </c>
      <c r="FF63" s="11">
        <f t="shared" si="57"/>
        <v>0</v>
      </c>
      <c r="FG63" s="10">
        <f t="shared" si="57"/>
        <v>0</v>
      </c>
      <c r="FH63" s="7">
        <f t="shared" si="57"/>
        <v>0</v>
      </c>
      <c r="FI63" s="11">
        <f t="shared" si="57"/>
        <v>0</v>
      </c>
      <c r="FJ63" s="10">
        <f aca="true" t="shared" si="58" ref="FJ63:GO63">SUM(FJ37:FJ62)</f>
        <v>0</v>
      </c>
      <c r="FK63" s="11">
        <f t="shared" si="58"/>
        <v>0</v>
      </c>
      <c r="FL63" s="10">
        <f t="shared" si="58"/>
        <v>0</v>
      </c>
      <c r="FM63" s="11">
        <f t="shared" si="58"/>
        <v>0</v>
      </c>
      <c r="FN63" s="10">
        <f t="shared" si="58"/>
        <v>0</v>
      </c>
      <c r="FO63" s="11">
        <f t="shared" si="58"/>
        <v>0</v>
      </c>
      <c r="FP63" s="10">
        <f t="shared" si="58"/>
        <v>0</v>
      </c>
      <c r="FQ63" s="11">
        <f t="shared" si="58"/>
        <v>0</v>
      </c>
      <c r="FR63" s="10">
        <f t="shared" si="58"/>
        <v>0</v>
      </c>
      <c r="FS63" s="11">
        <f t="shared" si="58"/>
        <v>0</v>
      </c>
      <c r="FT63" s="10">
        <f t="shared" si="58"/>
        <v>0</v>
      </c>
      <c r="FU63" s="11">
        <f t="shared" si="58"/>
        <v>0</v>
      </c>
      <c r="FV63" s="10">
        <f t="shared" si="58"/>
        <v>0</v>
      </c>
      <c r="FW63" s="11">
        <f t="shared" si="58"/>
        <v>0</v>
      </c>
      <c r="FX63" s="10">
        <f t="shared" si="58"/>
        <v>0</v>
      </c>
      <c r="FY63" s="7">
        <f t="shared" si="58"/>
        <v>0</v>
      </c>
      <c r="FZ63" s="7">
        <f t="shared" si="58"/>
        <v>0</v>
      </c>
      <c r="GA63" s="11">
        <f t="shared" si="58"/>
        <v>0</v>
      </c>
      <c r="GB63" s="10">
        <f t="shared" si="58"/>
        <v>0</v>
      </c>
      <c r="GC63" s="11">
        <f t="shared" si="58"/>
        <v>0</v>
      </c>
      <c r="GD63" s="10">
        <f t="shared" si="58"/>
        <v>0</v>
      </c>
      <c r="GE63" s="7">
        <f t="shared" si="58"/>
        <v>0</v>
      </c>
      <c r="GF63" s="11">
        <f t="shared" si="58"/>
        <v>0</v>
      </c>
      <c r="GG63" s="10">
        <f t="shared" si="58"/>
        <v>0</v>
      </c>
      <c r="GH63" s="11">
        <f t="shared" si="58"/>
        <v>0</v>
      </c>
      <c r="GI63" s="10">
        <f t="shared" si="58"/>
        <v>0</v>
      </c>
      <c r="GJ63" s="11">
        <f t="shared" si="58"/>
        <v>0</v>
      </c>
      <c r="GK63" s="10">
        <f t="shared" si="58"/>
        <v>0</v>
      </c>
      <c r="GL63" s="11">
        <f t="shared" si="58"/>
        <v>0</v>
      </c>
      <c r="GM63" s="10">
        <f t="shared" si="58"/>
        <v>0</v>
      </c>
      <c r="GN63" s="11">
        <f t="shared" si="58"/>
        <v>0</v>
      </c>
      <c r="GO63" s="10">
        <f t="shared" si="58"/>
        <v>0</v>
      </c>
      <c r="GP63" s="11">
        <f aca="true" t="shared" si="59" ref="GP63:GW63">SUM(GP37:GP62)</f>
        <v>0</v>
      </c>
      <c r="GQ63" s="10">
        <f t="shared" si="59"/>
        <v>0</v>
      </c>
      <c r="GR63" s="11">
        <f t="shared" si="59"/>
        <v>0</v>
      </c>
      <c r="GS63" s="10">
        <f t="shared" si="59"/>
        <v>0</v>
      </c>
      <c r="GT63" s="11">
        <f t="shared" si="59"/>
        <v>0</v>
      </c>
      <c r="GU63" s="10">
        <f t="shared" si="59"/>
        <v>0</v>
      </c>
      <c r="GV63" s="7">
        <f t="shared" si="59"/>
        <v>0</v>
      </c>
      <c r="GW63" s="7">
        <f t="shared" si="59"/>
        <v>0</v>
      </c>
    </row>
    <row r="64" spans="1:205" ht="19.5" customHeight="1">
      <c r="A64" s="25" t="s">
        <v>145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5"/>
      <c r="GW64" s="26"/>
    </row>
    <row r="65" spans="1:205" ht="12.75">
      <c r="A65" s="6">
        <v>2</v>
      </c>
      <c r="B65" s="6">
        <v>1</v>
      </c>
      <c r="C65" s="6"/>
      <c r="D65" s="6"/>
      <c r="E65" s="3" t="s">
        <v>148</v>
      </c>
      <c r="F65" s="6">
        <f>$B$65*COUNTIF(V65:GU65,"e")</f>
        <v>0</v>
      </c>
      <c r="G65" s="6">
        <f>$B$65*COUNTIF(V65:GU65,"z")</f>
        <v>2</v>
      </c>
      <c r="H65" s="6">
        <f aca="true" t="shared" si="60" ref="H65:H78">SUM(I65:R65)</f>
        <v>60</v>
      </c>
      <c r="I65" s="6">
        <f aca="true" t="shared" si="61" ref="I65:I78">V65+AS65+BP65+CM65+DJ65+EG65+FD65+GA65</f>
        <v>30</v>
      </c>
      <c r="J65" s="6">
        <f aca="true" t="shared" si="62" ref="J65:J78">X65+AU65+BR65+CO65+DL65+EI65+FF65+GC65</f>
        <v>0</v>
      </c>
      <c r="K65" s="6">
        <f aca="true" t="shared" si="63" ref="K65:K78">AA65+AX65+BU65+CR65+DO65+EL65+FI65+GF65</f>
        <v>30</v>
      </c>
      <c r="L65" s="6">
        <f aca="true" t="shared" si="64" ref="L65:L78">AC65+AZ65+BW65+CT65+DQ65+EN65+FK65+GH65</f>
        <v>0</v>
      </c>
      <c r="M65" s="6">
        <f aca="true" t="shared" si="65" ref="M65:M78">AE65+BB65+BY65+CV65+DS65+EP65+FM65+GJ65</f>
        <v>0</v>
      </c>
      <c r="N65" s="6">
        <f aca="true" t="shared" si="66" ref="N65:N78">AG65+BD65+CA65+CX65+DU65+ER65+FO65+GL65</f>
        <v>0</v>
      </c>
      <c r="O65" s="6">
        <f aca="true" t="shared" si="67" ref="O65:O78">AI65+BF65+CC65+CZ65+DW65+ET65+FQ65+GN65</f>
        <v>0</v>
      </c>
      <c r="P65" s="6">
        <f aca="true" t="shared" si="68" ref="P65:P78">AK65+BH65+CE65+DB65+DY65+EV65+FS65+GP65</f>
        <v>0</v>
      </c>
      <c r="Q65" s="6">
        <f aca="true" t="shared" si="69" ref="Q65:Q78">AM65+BJ65+CG65+DD65+EA65+EX65+FU65+GR65</f>
        <v>0</v>
      </c>
      <c r="R65" s="6">
        <f aca="true" t="shared" si="70" ref="R65:R78">AO65+BL65+CI65+DF65+EC65+EZ65+FW65+GT65</f>
        <v>0</v>
      </c>
      <c r="S65" s="7">
        <f aca="true" t="shared" si="71" ref="S65:S78">AR65+BO65+CL65+DI65+EF65+FC65+FZ65+GW65</f>
        <v>4</v>
      </c>
      <c r="T65" s="7">
        <f aca="true" t="shared" si="72" ref="T65:T78">AQ65+BN65+CK65+DH65+EE65+FB65+FY65+GV65</f>
        <v>2</v>
      </c>
      <c r="U65" s="7">
        <f>$B$65*2.6</f>
        <v>2.6</v>
      </c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aca="true" t="shared" si="73" ref="AR65:AR78">Z65+AQ65</f>
        <v>0</v>
      </c>
      <c r="AS65" s="11"/>
      <c r="AT65" s="10"/>
      <c r="AU65" s="11"/>
      <c r="AV65" s="10"/>
      <c r="AW65" s="7"/>
      <c r="AX65" s="11"/>
      <c r="AY65" s="10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aca="true" t="shared" si="74" ref="BO65:BO78">AW65+BN65</f>
        <v>0</v>
      </c>
      <c r="BP65" s="11">
        <f>$B$65*30</f>
        <v>30</v>
      </c>
      <c r="BQ65" s="10" t="s">
        <v>62</v>
      </c>
      <c r="BR65" s="11"/>
      <c r="BS65" s="10"/>
      <c r="BT65" s="7">
        <f>$B$65*2</f>
        <v>2</v>
      </c>
      <c r="BU65" s="11">
        <f>$B$65*30</f>
        <v>30</v>
      </c>
      <c r="BV65" s="10" t="s">
        <v>62</v>
      </c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>
        <f>$B$65*2</f>
        <v>2</v>
      </c>
      <c r="CL65" s="7">
        <f aca="true" t="shared" si="75" ref="CL65:CL78">BT65+CK65</f>
        <v>4</v>
      </c>
      <c r="CM65" s="11"/>
      <c r="CN65" s="10"/>
      <c r="CO65" s="11"/>
      <c r="CP65" s="10"/>
      <c r="CQ65" s="7"/>
      <c r="CR65" s="11"/>
      <c r="CS65" s="10"/>
      <c r="CT65" s="11"/>
      <c r="CU65" s="10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aca="true" t="shared" si="76" ref="DI65:DI78">CQ65+DH65</f>
        <v>0</v>
      </c>
      <c r="DJ65" s="11"/>
      <c r="DK65" s="10"/>
      <c r="DL65" s="11"/>
      <c r="DM65" s="10"/>
      <c r="DN65" s="7"/>
      <c r="DO65" s="11"/>
      <c r="DP65" s="10"/>
      <c r="DQ65" s="11"/>
      <c r="DR65" s="10"/>
      <c r="DS65" s="11"/>
      <c r="DT65" s="10"/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/>
      <c r="EF65" s="7">
        <f aca="true" t="shared" si="77" ref="EF65:EF78">DN65+EE65</f>
        <v>0</v>
      </c>
      <c r="EG65" s="11"/>
      <c r="EH65" s="10"/>
      <c r="EI65" s="11"/>
      <c r="EJ65" s="10"/>
      <c r="EK65" s="7"/>
      <c r="EL65" s="11"/>
      <c r="EM65" s="10"/>
      <c r="EN65" s="11"/>
      <c r="EO65" s="10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aca="true" t="shared" si="78" ref="FC65:FC78">EK65+FB65</f>
        <v>0</v>
      </c>
      <c r="FD65" s="11"/>
      <c r="FE65" s="10"/>
      <c r="FF65" s="11"/>
      <c r="FG65" s="10"/>
      <c r="FH65" s="7"/>
      <c r="FI65" s="11"/>
      <c r="FJ65" s="10"/>
      <c r="FK65" s="11"/>
      <c r="FL65" s="10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aca="true" t="shared" si="79" ref="FZ65:FZ78">FH65+FY65</f>
        <v>0</v>
      </c>
      <c r="GA65" s="11"/>
      <c r="GB65" s="10"/>
      <c r="GC65" s="11"/>
      <c r="GD65" s="10"/>
      <c r="GE65" s="7"/>
      <c r="GF65" s="11"/>
      <c r="GG65" s="10"/>
      <c r="GH65" s="11"/>
      <c r="GI65" s="10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aca="true" t="shared" si="80" ref="GW65:GW78">GE65+GV65</f>
        <v>0</v>
      </c>
    </row>
    <row r="66" spans="1:205" ht="12.75">
      <c r="A66" s="6">
        <v>3</v>
      </c>
      <c r="B66" s="6">
        <v>1</v>
      </c>
      <c r="C66" s="6"/>
      <c r="D66" s="6"/>
      <c r="E66" s="3" t="s">
        <v>149</v>
      </c>
      <c r="F66" s="6">
        <f>$B$66*COUNTIF(V66:GU66,"e")</f>
        <v>0</v>
      </c>
      <c r="G66" s="6">
        <f>$B$66*COUNTIF(V66:GU66,"z")</f>
        <v>2</v>
      </c>
      <c r="H66" s="6">
        <f t="shared" si="60"/>
        <v>60</v>
      </c>
      <c r="I66" s="6">
        <f t="shared" si="61"/>
        <v>30</v>
      </c>
      <c r="J66" s="6">
        <f t="shared" si="62"/>
        <v>30</v>
      </c>
      <c r="K66" s="6">
        <f t="shared" si="63"/>
        <v>0</v>
      </c>
      <c r="L66" s="6">
        <f t="shared" si="64"/>
        <v>0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6">
        <f t="shared" si="69"/>
        <v>0</v>
      </c>
      <c r="R66" s="6">
        <f t="shared" si="70"/>
        <v>0</v>
      </c>
      <c r="S66" s="7">
        <f t="shared" si="71"/>
        <v>4</v>
      </c>
      <c r="T66" s="7">
        <f t="shared" si="72"/>
        <v>0</v>
      </c>
      <c r="U66" s="7">
        <f>$B$66*2.6</f>
        <v>2.6</v>
      </c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73"/>
        <v>0</v>
      </c>
      <c r="AS66" s="11"/>
      <c r="AT66" s="10"/>
      <c r="AU66" s="11"/>
      <c r="AV66" s="10"/>
      <c r="AW66" s="7"/>
      <c r="AX66" s="11"/>
      <c r="AY66" s="10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74"/>
        <v>0</v>
      </c>
      <c r="BP66" s="11"/>
      <c r="BQ66" s="10"/>
      <c r="BR66" s="11"/>
      <c r="BS66" s="10"/>
      <c r="BT66" s="7"/>
      <c r="BU66" s="11"/>
      <c r="BV66" s="10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75"/>
        <v>0</v>
      </c>
      <c r="CM66" s="11">
        <f>$B$66*30</f>
        <v>30</v>
      </c>
      <c r="CN66" s="10" t="s">
        <v>62</v>
      </c>
      <c r="CO66" s="11">
        <f>$B$66*30</f>
        <v>30</v>
      </c>
      <c r="CP66" s="10" t="s">
        <v>62</v>
      </c>
      <c r="CQ66" s="7">
        <f>$B$66*4</f>
        <v>4</v>
      </c>
      <c r="CR66" s="11"/>
      <c r="CS66" s="10"/>
      <c r="CT66" s="11"/>
      <c r="CU66" s="10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/>
      <c r="DI66" s="7">
        <f t="shared" si="76"/>
        <v>4</v>
      </c>
      <c r="DJ66" s="11"/>
      <c r="DK66" s="10"/>
      <c r="DL66" s="11"/>
      <c r="DM66" s="10"/>
      <c r="DN66" s="7"/>
      <c r="DO66" s="11"/>
      <c r="DP66" s="10"/>
      <c r="DQ66" s="11"/>
      <c r="DR66" s="10"/>
      <c r="DS66" s="11"/>
      <c r="DT66" s="10"/>
      <c r="DU66" s="11"/>
      <c r="DV66" s="10"/>
      <c r="DW66" s="11"/>
      <c r="DX66" s="10"/>
      <c r="DY66" s="11"/>
      <c r="DZ66" s="10"/>
      <c r="EA66" s="11"/>
      <c r="EB66" s="10"/>
      <c r="EC66" s="11"/>
      <c r="ED66" s="10"/>
      <c r="EE66" s="7"/>
      <c r="EF66" s="7">
        <f t="shared" si="77"/>
        <v>0</v>
      </c>
      <c r="EG66" s="11"/>
      <c r="EH66" s="10"/>
      <c r="EI66" s="11"/>
      <c r="EJ66" s="10"/>
      <c r="EK66" s="7"/>
      <c r="EL66" s="11"/>
      <c r="EM66" s="10"/>
      <c r="EN66" s="11"/>
      <c r="EO66" s="10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78"/>
        <v>0</v>
      </c>
      <c r="FD66" s="11"/>
      <c r="FE66" s="10"/>
      <c r="FF66" s="11"/>
      <c r="FG66" s="10"/>
      <c r="FH66" s="7"/>
      <c r="FI66" s="11"/>
      <c r="FJ66" s="10"/>
      <c r="FK66" s="11"/>
      <c r="FL66" s="10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79"/>
        <v>0</v>
      </c>
      <c r="GA66" s="11"/>
      <c r="GB66" s="10"/>
      <c r="GC66" s="11"/>
      <c r="GD66" s="10"/>
      <c r="GE66" s="7"/>
      <c r="GF66" s="11"/>
      <c r="GG66" s="10"/>
      <c r="GH66" s="11"/>
      <c r="GI66" s="10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80"/>
        <v>0</v>
      </c>
    </row>
    <row r="67" spans="1:205" ht="12.75">
      <c r="A67" s="6">
        <v>4</v>
      </c>
      <c r="B67" s="6">
        <v>1</v>
      </c>
      <c r="C67" s="6"/>
      <c r="D67" s="6"/>
      <c r="E67" s="3" t="s">
        <v>150</v>
      </c>
      <c r="F67" s="6">
        <f>$B$67*COUNTIF(V67:GU67,"e")</f>
        <v>0</v>
      </c>
      <c r="G67" s="6">
        <f>$B$67*COUNTIF(V67:GU67,"z")</f>
        <v>2</v>
      </c>
      <c r="H67" s="6">
        <f t="shared" si="60"/>
        <v>60</v>
      </c>
      <c r="I67" s="6">
        <f t="shared" si="61"/>
        <v>30</v>
      </c>
      <c r="J67" s="6">
        <f t="shared" si="62"/>
        <v>0</v>
      </c>
      <c r="K67" s="6">
        <f t="shared" si="63"/>
        <v>30</v>
      </c>
      <c r="L67" s="6">
        <f t="shared" si="64"/>
        <v>0</v>
      </c>
      <c r="M67" s="6">
        <f t="shared" si="65"/>
        <v>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6">
        <f t="shared" si="69"/>
        <v>0</v>
      </c>
      <c r="R67" s="6">
        <f t="shared" si="70"/>
        <v>0</v>
      </c>
      <c r="S67" s="7">
        <f t="shared" si="71"/>
        <v>4</v>
      </c>
      <c r="T67" s="7">
        <f t="shared" si="72"/>
        <v>2</v>
      </c>
      <c r="U67" s="7">
        <f>$B$67*2.6</f>
        <v>2.6</v>
      </c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73"/>
        <v>0</v>
      </c>
      <c r="AS67" s="11"/>
      <c r="AT67" s="10"/>
      <c r="AU67" s="11"/>
      <c r="AV67" s="10"/>
      <c r="AW67" s="7"/>
      <c r="AX67" s="11"/>
      <c r="AY67" s="10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74"/>
        <v>0</v>
      </c>
      <c r="BP67" s="11"/>
      <c r="BQ67" s="10"/>
      <c r="BR67" s="11"/>
      <c r="BS67" s="10"/>
      <c r="BT67" s="7"/>
      <c r="BU67" s="11"/>
      <c r="BV67" s="10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75"/>
        <v>0</v>
      </c>
      <c r="CM67" s="11">
        <f>$B$67*30</f>
        <v>30</v>
      </c>
      <c r="CN67" s="10" t="s">
        <v>62</v>
      </c>
      <c r="CO67" s="11"/>
      <c r="CP67" s="10"/>
      <c r="CQ67" s="7">
        <f>$B$67*2</f>
        <v>2</v>
      </c>
      <c r="CR67" s="11">
        <f>$B$67*30</f>
        <v>30</v>
      </c>
      <c r="CS67" s="10" t="s">
        <v>62</v>
      </c>
      <c r="CT67" s="11"/>
      <c r="CU67" s="10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>
        <f>$B$67*2</f>
        <v>2</v>
      </c>
      <c r="DI67" s="7">
        <f t="shared" si="76"/>
        <v>4</v>
      </c>
      <c r="DJ67" s="11"/>
      <c r="DK67" s="10"/>
      <c r="DL67" s="11"/>
      <c r="DM67" s="10"/>
      <c r="DN67" s="7"/>
      <c r="DO67" s="11"/>
      <c r="DP67" s="10"/>
      <c r="DQ67" s="11"/>
      <c r="DR67" s="10"/>
      <c r="DS67" s="11"/>
      <c r="DT67" s="10"/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/>
      <c r="EF67" s="7">
        <f t="shared" si="77"/>
        <v>0</v>
      </c>
      <c r="EG67" s="11"/>
      <c r="EH67" s="10"/>
      <c r="EI67" s="11"/>
      <c r="EJ67" s="10"/>
      <c r="EK67" s="7"/>
      <c r="EL67" s="11"/>
      <c r="EM67" s="10"/>
      <c r="EN67" s="11"/>
      <c r="EO67" s="10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78"/>
        <v>0</v>
      </c>
      <c r="FD67" s="11"/>
      <c r="FE67" s="10"/>
      <c r="FF67" s="11"/>
      <c r="FG67" s="10"/>
      <c r="FH67" s="7"/>
      <c r="FI67" s="11"/>
      <c r="FJ67" s="10"/>
      <c r="FK67" s="11"/>
      <c r="FL67" s="10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79"/>
        <v>0</v>
      </c>
      <c r="GA67" s="11"/>
      <c r="GB67" s="10"/>
      <c r="GC67" s="11"/>
      <c r="GD67" s="10"/>
      <c r="GE67" s="7"/>
      <c r="GF67" s="11"/>
      <c r="GG67" s="10"/>
      <c r="GH67" s="11"/>
      <c r="GI67" s="10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80"/>
        <v>0</v>
      </c>
    </row>
    <row r="68" spans="1:205" ht="12.75">
      <c r="A68" s="6"/>
      <c r="B68" s="6"/>
      <c r="C68" s="6"/>
      <c r="D68" s="6" t="s">
        <v>254</v>
      </c>
      <c r="E68" s="3" t="s">
        <v>255</v>
      </c>
      <c r="F68" s="6">
        <f>COUNTIF(V68:GU68,"e")</f>
        <v>0</v>
      </c>
      <c r="G68" s="6">
        <f>COUNTIF(V68:GU68,"z")</f>
        <v>2</v>
      </c>
      <c r="H68" s="6">
        <f t="shared" si="60"/>
        <v>60</v>
      </c>
      <c r="I68" s="6">
        <f t="shared" si="61"/>
        <v>30</v>
      </c>
      <c r="J68" s="6">
        <f t="shared" si="62"/>
        <v>0</v>
      </c>
      <c r="K68" s="6">
        <f t="shared" si="63"/>
        <v>30</v>
      </c>
      <c r="L68" s="6">
        <f t="shared" si="64"/>
        <v>0</v>
      </c>
      <c r="M68" s="6">
        <f t="shared" si="65"/>
        <v>0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6">
        <f t="shared" si="69"/>
        <v>0</v>
      </c>
      <c r="R68" s="6">
        <f t="shared" si="70"/>
        <v>0</v>
      </c>
      <c r="S68" s="7">
        <f t="shared" si="71"/>
        <v>5</v>
      </c>
      <c r="T68" s="7">
        <f t="shared" si="72"/>
        <v>2</v>
      </c>
      <c r="U68" s="7">
        <v>2.6</v>
      </c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73"/>
        <v>0</v>
      </c>
      <c r="AS68" s="11"/>
      <c r="AT68" s="10"/>
      <c r="AU68" s="11"/>
      <c r="AV68" s="10"/>
      <c r="AW68" s="7"/>
      <c r="AX68" s="11"/>
      <c r="AY68" s="10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74"/>
        <v>0</v>
      </c>
      <c r="BP68" s="11"/>
      <c r="BQ68" s="10"/>
      <c r="BR68" s="11"/>
      <c r="BS68" s="10"/>
      <c r="BT68" s="7"/>
      <c r="BU68" s="11"/>
      <c r="BV68" s="10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75"/>
        <v>0</v>
      </c>
      <c r="CM68" s="11"/>
      <c r="CN68" s="10"/>
      <c r="CO68" s="11"/>
      <c r="CP68" s="10"/>
      <c r="CQ68" s="7"/>
      <c r="CR68" s="11"/>
      <c r="CS68" s="10"/>
      <c r="CT68" s="11"/>
      <c r="CU68" s="10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76"/>
        <v>0</v>
      </c>
      <c r="DJ68" s="11">
        <v>30</v>
      </c>
      <c r="DK68" s="10" t="s">
        <v>62</v>
      </c>
      <c r="DL68" s="11"/>
      <c r="DM68" s="10"/>
      <c r="DN68" s="7">
        <v>3</v>
      </c>
      <c r="DO68" s="11">
        <v>30</v>
      </c>
      <c r="DP68" s="10" t="s">
        <v>62</v>
      </c>
      <c r="DQ68" s="11"/>
      <c r="DR68" s="10"/>
      <c r="DS68" s="11"/>
      <c r="DT68" s="10"/>
      <c r="DU68" s="11"/>
      <c r="DV68" s="10"/>
      <c r="DW68" s="11"/>
      <c r="DX68" s="10"/>
      <c r="DY68" s="11"/>
      <c r="DZ68" s="10"/>
      <c r="EA68" s="11"/>
      <c r="EB68" s="10"/>
      <c r="EC68" s="11"/>
      <c r="ED68" s="10"/>
      <c r="EE68" s="7">
        <v>2</v>
      </c>
      <c r="EF68" s="7">
        <f t="shared" si="77"/>
        <v>5</v>
      </c>
      <c r="EG68" s="11"/>
      <c r="EH68" s="10"/>
      <c r="EI68" s="11"/>
      <c r="EJ68" s="10"/>
      <c r="EK68" s="7"/>
      <c r="EL68" s="11"/>
      <c r="EM68" s="10"/>
      <c r="EN68" s="11"/>
      <c r="EO68" s="10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78"/>
        <v>0</v>
      </c>
      <c r="FD68" s="11"/>
      <c r="FE68" s="10"/>
      <c r="FF68" s="11"/>
      <c r="FG68" s="10"/>
      <c r="FH68" s="7"/>
      <c r="FI68" s="11"/>
      <c r="FJ68" s="10"/>
      <c r="FK68" s="11"/>
      <c r="FL68" s="10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79"/>
        <v>0</v>
      </c>
      <c r="GA68" s="11"/>
      <c r="GB68" s="10"/>
      <c r="GC68" s="11"/>
      <c r="GD68" s="10"/>
      <c r="GE68" s="7"/>
      <c r="GF68" s="11"/>
      <c r="GG68" s="10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80"/>
        <v>0</v>
      </c>
    </row>
    <row r="69" spans="1:205" ht="12.75">
      <c r="A69" s="6"/>
      <c r="B69" s="6"/>
      <c r="C69" s="6"/>
      <c r="D69" s="6" t="s">
        <v>256</v>
      </c>
      <c r="E69" s="3" t="s">
        <v>257</v>
      </c>
      <c r="F69" s="6">
        <f>COUNTIF(V69:GU69,"e")</f>
        <v>0</v>
      </c>
      <c r="G69" s="6">
        <f>COUNTIF(V69:GU69,"z")</f>
        <v>2</v>
      </c>
      <c r="H69" s="6">
        <f t="shared" si="60"/>
        <v>60</v>
      </c>
      <c r="I69" s="6">
        <f t="shared" si="61"/>
        <v>30</v>
      </c>
      <c r="J69" s="6">
        <f t="shared" si="62"/>
        <v>0</v>
      </c>
      <c r="K69" s="6">
        <f t="shared" si="63"/>
        <v>30</v>
      </c>
      <c r="L69" s="6">
        <f t="shared" si="64"/>
        <v>0</v>
      </c>
      <c r="M69" s="6">
        <f t="shared" si="65"/>
        <v>0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6">
        <f t="shared" si="69"/>
        <v>0</v>
      </c>
      <c r="R69" s="6">
        <f t="shared" si="70"/>
        <v>0</v>
      </c>
      <c r="S69" s="7">
        <f t="shared" si="71"/>
        <v>5</v>
      </c>
      <c r="T69" s="7">
        <f t="shared" si="72"/>
        <v>2</v>
      </c>
      <c r="U69" s="7">
        <v>2.6</v>
      </c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73"/>
        <v>0</v>
      </c>
      <c r="AS69" s="11"/>
      <c r="AT69" s="10"/>
      <c r="AU69" s="11"/>
      <c r="AV69" s="10"/>
      <c r="AW69" s="7"/>
      <c r="AX69" s="11"/>
      <c r="AY69" s="10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74"/>
        <v>0</v>
      </c>
      <c r="BP69" s="11"/>
      <c r="BQ69" s="10"/>
      <c r="BR69" s="11"/>
      <c r="BS69" s="10"/>
      <c r="BT69" s="7"/>
      <c r="BU69" s="11"/>
      <c r="BV69" s="10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/>
      <c r="CL69" s="7">
        <f t="shared" si="75"/>
        <v>0</v>
      </c>
      <c r="CM69" s="11"/>
      <c r="CN69" s="10"/>
      <c r="CO69" s="11"/>
      <c r="CP69" s="10"/>
      <c r="CQ69" s="7"/>
      <c r="CR69" s="11"/>
      <c r="CS69" s="10"/>
      <c r="CT69" s="11"/>
      <c r="CU69" s="10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76"/>
        <v>0</v>
      </c>
      <c r="DJ69" s="11">
        <v>30</v>
      </c>
      <c r="DK69" s="10" t="s">
        <v>62</v>
      </c>
      <c r="DL69" s="11"/>
      <c r="DM69" s="10"/>
      <c r="DN69" s="7">
        <v>3</v>
      </c>
      <c r="DO69" s="11">
        <v>30</v>
      </c>
      <c r="DP69" s="10" t="s">
        <v>62</v>
      </c>
      <c r="DQ69" s="11"/>
      <c r="DR69" s="10"/>
      <c r="DS69" s="11"/>
      <c r="DT69" s="10"/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>
        <v>2</v>
      </c>
      <c r="EF69" s="7">
        <f t="shared" si="77"/>
        <v>5</v>
      </c>
      <c r="EG69" s="11"/>
      <c r="EH69" s="10"/>
      <c r="EI69" s="11"/>
      <c r="EJ69" s="10"/>
      <c r="EK69" s="7"/>
      <c r="EL69" s="11"/>
      <c r="EM69" s="10"/>
      <c r="EN69" s="11"/>
      <c r="EO69" s="10"/>
      <c r="EP69" s="11"/>
      <c r="EQ69" s="10"/>
      <c r="ER69" s="11"/>
      <c r="ES69" s="10"/>
      <c r="ET69" s="11"/>
      <c r="EU69" s="10"/>
      <c r="EV69" s="11"/>
      <c r="EW69" s="10"/>
      <c r="EX69" s="11"/>
      <c r="EY69" s="10"/>
      <c r="EZ69" s="11"/>
      <c r="FA69" s="10"/>
      <c r="FB69" s="7"/>
      <c r="FC69" s="7">
        <f t="shared" si="78"/>
        <v>0</v>
      </c>
      <c r="FD69" s="11"/>
      <c r="FE69" s="10"/>
      <c r="FF69" s="11"/>
      <c r="FG69" s="10"/>
      <c r="FH69" s="7"/>
      <c r="FI69" s="11"/>
      <c r="FJ69" s="10"/>
      <c r="FK69" s="11"/>
      <c r="FL69" s="10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79"/>
        <v>0</v>
      </c>
      <c r="GA69" s="11"/>
      <c r="GB69" s="10"/>
      <c r="GC69" s="11"/>
      <c r="GD69" s="10"/>
      <c r="GE69" s="7"/>
      <c r="GF69" s="11"/>
      <c r="GG69" s="10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80"/>
        <v>0</v>
      </c>
    </row>
    <row r="70" spans="1:205" ht="12.75">
      <c r="A70" s="6"/>
      <c r="B70" s="6"/>
      <c r="C70" s="6"/>
      <c r="D70" s="6" t="s">
        <v>258</v>
      </c>
      <c r="E70" s="3" t="s">
        <v>259</v>
      </c>
      <c r="F70" s="6">
        <f>COUNTIF(V70:GU70,"e")</f>
        <v>0</v>
      </c>
      <c r="G70" s="6">
        <f>COUNTIF(V70:GU70,"z")</f>
        <v>2</v>
      </c>
      <c r="H70" s="6">
        <f t="shared" si="60"/>
        <v>60</v>
      </c>
      <c r="I70" s="6">
        <f t="shared" si="61"/>
        <v>30</v>
      </c>
      <c r="J70" s="6">
        <f t="shared" si="62"/>
        <v>0</v>
      </c>
      <c r="K70" s="6">
        <f t="shared" si="63"/>
        <v>30</v>
      </c>
      <c r="L70" s="6">
        <f t="shared" si="64"/>
        <v>0</v>
      </c>
      <c r="M70" s="6">
        <f t="shared" si="65"/>
        <v>0</v>
      </c>
      <c r="N70" s="6">
        <f t="shared" si="66"/>
        <v>0</v>
      </c>
      <c r="O70" s="6">
        <f t="shared" si="67"/>
        <v>0</v>
      </c>
      <c r="P70" s="6">
        <f t="shared" si="68"/>
        <v>0</v>
      </c>
      <c r="Q70" s="6">
        <f t="shared" si="69"/>
        <v>0</v>
      </c>
      <c r="R70" s="6">
        <f t="shared" si="70"/>
        <v>0</v>
      </c>
      <c r="S70" s="7">
        <f t="shared" si="71"/>
        <v>5</v>
      </c>
      <c r="T70" s="7">
        <f t="shared" si="72"/>
        <v>2.6</v>
      </c>
      <c r="U70" s="7">
        <v>2.6</v>
      </c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73"/>
        <v>0</v>
      </c>
      <c r="AS70" s="11"/>
      <c r="AT70" s="10"/>
      <c r="AU70" s="11"/>
      <c r="AV70" s="10"/>
      <c r="AW70" s="7"/>
      <c r="AX70" s="11"/>
      <c r="AY70" s="10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74"/>
        <v>0</v>
      </c>
      <c r="BP70" s="11"/>
      <c r="BQ70" s="10"/>
      <c r="BR70" s="11"/>
      <c r="BS70" s="10"/>
      <c r="BT70" s="7"/>
      <c r="BU70" s="11"/>
      <c r="BV70" s="10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75"/>
        <v>0</v>
      </c>
      <c r="CM70" s="11"/>
      <c r="CN70" s="10"/>
      <c r="CO70" s="11"/>
      <c r="CP70" s="10"/>
      <c r="CQ70" s="7"/>
      <c r="CR70" s="11"/>
      <c r="CS70" s="10"/>
      <c r="CT70" s="11"/>
      <c r="CU70" s="10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76"/>
        <v>0</v>
      </c>
      <c r="DJ70" s="11"/>
      <c r="DK70" s="10"/>
      <c r="DL70" s="11"/>
      <c r="DM70" s="10"/>
      <c r="DN70" s="7"/>
      <c r="DO70" s="11"/>
      <c r="DP70" s="10"/>
      <c r="DQ70" s="11"/>
      <c r="DR70" s="10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77"/>
        <v>0</v>
      </c>
      <c r="EG70" s="11">
        <v>30</v>
      </c>
      <c r="EH70" s="10" t="s">
        <v>62</v>
      </c>
      <c r="EI70" s="11"/>
      <c r="EJ70" s="10"/>
      <c r="EK70" s="7">
        <v>2.4</v>
      </c>
      <c r="EL70" s="11">
        <v>30</v>
      </c>
      <c r="EM70" s="10" t="s">
        <v>62</v>
      </c>
      <c r="EN70" s="11"/>
      <c r="EO70" s="10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>
        <v>2.6</v>
      </c>
      <c r="FC70" s="7">
        <f t="shared" si="78"/>
        <v>5</v>
      </c>
      <c r="FD70" s="11"/>
      <c r="FE70" s="10"/>
      <c r="FF70" s="11"/>
      <c r="FG70" s="10"/>
      <c r="FH70" s="7"/>
      <c r="FI70" s="11"/>
      <c r="FJ70" s="10"/>
      <c r="FK70" s="11"/>
      <c r="FL70" s="10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79"/>
        <v>0</v>
      </c>
      <c r="GA70" s="11"/>
      <c r="GB70" s="10"/>
      <c r="GC70" s="11"/>
      <c r="GD70" s="10"/>
      <c r="GE70" s="7"/>
      <c r="GF70" s="11"/>
      <c r="GG70" s="10"/>
      <c r="GH70" s="11"/>
      <c r="GI70" s="10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7"/>
      <c r="GW70" s="7">
        <f t="shared" si="80"/>
        <v>0</v>
      </c>
    </row>
    <row r="71" spans="1:205" ht="12.75">
      <c r="A71" s="6"/>
      <c r="B71" s="6"/>
      <c r="C71" s="6"/>
      <c r="D71" s="6" t="s">
        <v>260</v>
      </c>
      <c r="E71" s="3" t="s">
        <v>261</v>
      </c>
      <c r="F71" s="6">
        <f>COUNTIF(V71:GU71,"e")</f>
        <v>0</v>
      </c>
      <c r="G71" s="6">
        <f>COUNTIF(V71:GU71,"z")</f>
        <v>2</v>
      </c>
      <c r="H71" s="6">
        <f t="shared" si="60"/>
        <v>60</v>
      </c>
      <c r="I71" s="6">
        <f t="shared" si="61"/>
        <v>30</v>
      </c>
      <c r="J71" s="6">
        <f t="shared" si="62"/>
        <v>0</v>
      </c>
      <c r="K71" s="6">
        <f t="shared" si="63"/>
        <v>30</v>
      </c>
      <c r="L71" s="6">
        <f t="shared" si="64"/>
        <v>0</v>
      </c>
      <c r="M71" s="6">
        <f t="shared" si="65"/>
        <v>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6">
        <f t="shared" si="69"/>
        <v>0</v>
      </c>
      <c r="R71" s="6">
        <f t="shared" si="70"/>
        <v>0</v>
      </c>
      <c r="S71" s="7">
        <f t="shared" si="71"/>
        <v>5</v>
      </c>
      <c r="T71" s="7">
        <f t="shared" si="72"/>
        <v>3</v>
      </c>
      <c r="U71" s="7">
        <v>2.6</v>
      </c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73"/>
        <v>0</v>
      </c>
      <c r="AS71" s="11"/>
      <c r="AT71" s="10"/>
      <c r="AU71" s="11"/>
      <c r="AV71" s="10"/>
      <c r="AW71" s="7"/>
      <c r="AX71" s="11"/>
      <c r="AY71" s="10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74"/>
        <v>0</v>
      </c>
      <c r="BP71" s="11"/>
      <c r="BQ71" s="10"/>
      <c r="BR71" s="11"/>
      <c r="BS71" s="10"/>
      <c r="BT71" s="7"/>
      <c r="BU71" s="11"/>
      <c r="BV71" s="10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75"/>
        <v>0</v>
      </c>
      <c r="CM71" s="11"/>
      <c r="CN71" s="10"/>
      <c r="CO71" s="11"/>
      <c r="CP71" s="10"/>
      <c r="CQ71" s="7"/>
      <c r="CR71" s="11"/>
      <c r="CS71" s="10"/>
      <c r="CT71" s="11"/>
      <c r="CU71" s="10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76"/>
        <v>0</v>
      </c>
      <c r="DJ71" s="11"/>
      <c r="DK71" s="10"/>
      <c r="DL71" s="11"/>
      <c r="DM71" s="10"/>
      <c r="DN71" s="7"/>
      <c r="DO71" s="11"/>
      <c r="DP71" s="10"/>
      <c r="DQ71" s="11"/>
      <c r="DR71" s="10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77"/>
        <v>0</v>
      </c>
      <c r="EG71" s="11">
        <v>30</v>
      </c>
      <c r="EH71" s="10" t="s">
        <v>62</v>
      </c>
      <c r="EI71" s="11"/>
      <c r="EJ71" s="10"/>
      <c r="EK71" s="7">
        <v>2</v>
      </c>
      <c r="EL71" s="11">
        <v>30</v>
      </c>
      <c r="EM71" s="10" t="s">
        <v>62</v>
      </c>
      <c r="EN71" s="11"/>
      <c r="EO71" s="10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7">
        <v>3</v>
      </c>
      <c r="FC71" s="7">
        <f t="shared" si="78"/>
        <v>5</v>
      </c>
      <c r="FD71" s="11"/>
      <c r="FE71" s="10"/>
      <c r="FF71" s="11"/>
      <c r="FG71" s="10"/>
      <c r="FH71" s="7"/>
      <c r="FI71" s="11"/>
      <c r="FJ71" s="10"/>
      <c r="FK71" s="11"/>
      <c r="FL71" s="10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79"/>
        <v>0</v>
      </c>
      <c r="GA71" s="11"/>
      <c r="GB71" s="10"/>
      <c r="GC71" s="11"/>
      <c r="GD71" s="10"/>
      <c r="GE71" s="7"/>
      <c r="GF71" s="11"/>
      <c r="GG71" s="10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7"/>
      <c r="GW71" s="7">
        <f t="shared" si="80"/>
        <v>0</v>
      </c>
    </row>
    <row r="72" spans="1:205" ht="12.75">
      <c r="A72" s="6">
        <v>10</v>
      </c>
      <c r="B72" s="6">
        <v>1</v>
      </c>
      <c r="C72" s="6"/>
      <c r="D72" s="6"/>
      <c r="E72" s="3" t="s">
        <v>262</v>
      </c>
      <c r="F72" s="6">
        <f>$B$72*COUNTIF(V72:GU72,"e")</f>
        <v>0</v>
      </c>
      <c r="G72" s="6">
        <f>$B$72*COUNTIF(V72:GU72,"z")</f>
        <v>2</v>
      </c>
      <c r="H72" s="6">
        <f t="shared" si="60"/>
        <v>45</v>
      </c>
      <c r="I72" s="6">
        <f t="shared" si="61"/>
        <v>30</v>
      </c>
      <c r="J72" s="6">
        <f t="shared" si="62"/>
        <v>0</v>
      </c>
      <c r="K72" s="6">
        <f t="shared" si="63"/>
        <v>15</v>
      </c>
      <c r="L72" s="6">
        <f t="shared" si="64"/>
        <v>0</v>
      </c>
      <c r="M72" s="6">
        <f t="shared" si="65"/>
        <v>0</v>
      </c>
      <c r="N72" s="6">
        <f t="shared" si="66"/>
        <v>0</v>
      </c>
      <c r="O72" s="6">
        <f t="shared" si="67"/>
        <v>0</v>
      </c>
      <c r="P72" s="6">
        <f t="shared" si="68"/>
        <v>0</v>
      </c>
      <c r="Q72" s="6">
        <f t="shared" si="69"/>
        <v>0</v>
      </c>
      <c r="R72" s="6">
        <f t="shared" si="70"/>
        <v>0</v>
      </c>
      <c r="S72" s="7">
        <f t="shared" si="71"/>
        <v>3</v>
      </c>
      <c r="T72" s="7">
        <f t="shared" si="72"/>
        <v>1.4</v>
      </c>
      <c r="U72" s="7">
        <f>$B$72*2</f>
        <v>2</v>
      </c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11"/>
      <c r="AP72" s="10"/>
      <c r="AQ72" s="7"/>
      <c r="AR72" s="7">
        <f t="shared" si="73"/>
        <v>0</v>
      </c>
      <c r="AS72" s="11"/>
      <c r="AT72" s="10"/>
      <c r="AU72" s="11"/>
      <c r="AV72" s="10"/>
      <c r="AW72" s="7"/>
      <c r="AX72" s="11"/>
      <c r="AY72" s="10"/>
      <c r="AZ72" s="11"/>
      <c r="BA72" s="10"/>
      <c r="BB72" s="11"/>
      <c r="BC72" s="10"/>
      <c r="BD72" s="11"/>
      <c r="BE72" s="10"/>
      <c r="BF72" s="11"/>
      <c r="BG72" s="10"/>
      <c r="BH72" s="11"/>
      <c r="BI72" s="10"/>
      <c r="BJ72" s="11"/>
      <c r="BK72" s="10"/>
      <c r="BL72" s="11"/>
      <c r="BM72" s="10"/>
      <c r="BN72" s="7"/>
      <c r="BO72" s="7">
        <f t="shared" si="74"/>
        <v>0</v>
      </c>
      <c r="BP72" s="11"/>
      <c r="BQ72" s="10"/>
      <c r="BR72" s="11"/>
      <c r="BS72" s="10"/>
      <c r="BT72" s="7"/>
      <c r="BU72" s="11"/>
      <c r="BV72" s="10"/>
      <c r="BW72" s="11"/>
      <c r="BX72" s="10"/>
      <c r="BY72" s="11"/>
      <c r="BZ72" s="10"/>
      <c r="CA72" s="11"/>
      <c r="CB72" s="10"/>
      <c r="CC72" s="11"/>
      <c r="CD72" s="10"/>
      <c r="CE72" s="11"/>
      <c r="CF72" s="10"/>
      <c r="CG72" s="11"/>
      <c r="CH72" s="10"/>
      <c r="CI72" s="11"/>
      <c r="CJ72" s="10"/>
      <c r="CK72" s="7"/>
      <c r="CL72" s="7">
        <f t="shared" si="75"/>
        <v>0</v>
      </c>
      <c r="CM72" s="11"/>
      <c r="CN72" s="10"/>
      <c r="CO72" s="11"/>
      <c r="CP72" s="10"/>
      <c r="CQ72" s="7"/>
      <c r="CR72" s="11"/>
      <c r="CS72" s="10"/>
      <c r="CT72" s="11"/>
      <c r="CU72" s="10"/>
      <c r="CV72" s="11"/>
      <c r="CW72" s="10"/>
      <c r="CX72" s="11"/>
      <c r="CY72" s="10"/>
      <c r="CZ72" s="11"/>
      <c r="DA72" s="10"/>
      <c r="DB72" s="11"/>
      <c r="DC72" s="10"/>
      <c r="DD72" s="11"/>
      <c r="DE72" s="10"/>
      <c r="DF72" s="11"/>
      <c r="DG72" s="10"/>
      <c r="DH72" s="7"/>
      <c r="DI72" s="7">
        <f t="shared" si="76"/>
        <v>0</v>
      </c>
      <c r="DJ72" s="11"/>
      <c r="DK72" s="10"/>
      <c r="DL72" s="11"/>
      <c r="DM72" s="10"/>
      <c r="DN72" s="7"/>
      <c r="DO72" s="11"/>
      <c r="DP72" s="10"/>
      <c r="DQ72" s="11"/>
      <c r="DR72" s="10"/>
      <c r="DS72" s="11"/>
      <c r="DT72" s="10"/>
      <c r="DU72" s="11"/>
      <c r="DV72" s="10"/>
      <c r="DW72" s="11"/>
      <c r="DX72" s="10"/>
      <c r="DY72" s="11"/>
      <c r="DZ72" s="10"/>
      <c r="EA72" s="11"/>
      <c r="EB72" s="10"/>
      <c r="EC72" s="11"/>
      <c r="ED72" s="10"/>
      <c r="EE72" s="7"/>
      <c r="EF72" s="7">
        <f t="shared" si="77"/>
        <v>0</v>
      </c>
      <c r="EG72" s="11">
        <f>$B$72*30</f>
        <v>30</v>
      </c>
      <c r="EH72" s="10" t="s">
        <v>62</v>
      </c>
      <c r="EI72" s="11"/>
      <c r="EJ72" s="10"/>
      <c r="EK72" s="7">
        <f>$B$72*1.6</f>
        <v>1.6</v>
      </c>
      <c r="EL72" s="11">
        <f>$B$72*15</f>
        <v>15</v>
      </c>
      <c r="EM72" s="10" t="s">
        <v>62</v>
      </c>
      <c r="EN72" s="11"/>
      <c r="EO72" s="10"/>
      <c r="EP72" s="11"/>
      <c r="EQ72" s="10"/>
      <c r="ER72" s="11"/>
      <c r="ES72" s="10"/>
      <c r="ET72" s="11"/>
      <c r="EU72" s="10"/>
      <c r="EV72" s="11"/>
      <c r="EW72" s="10"/>
      <c r="EX72" s="11"/>
      <c r="EY72" s="10"/>
      <c r="EZ72" s="11"/>
      <c r="FA72" s="10"/>
      <c r="FB72" s="7">
        <f>$B$72*1.4</f>
        <v>1.4</v>
      </c>
      <c r="FC72" s="7">
        <f t="shared" si="78"/>
        <v>3</v>
      </c>
      <c r="FD72" s="11"/>
      <c r="FE72" s="10"/>
      <c r="FF72" s="11"/>
      <c r="FG72" s="10"/>
      <c r="FH72" s="7"/>
      <c r="FI72" s="11"/>
      <c r="FJ72" s="10"/>
      <c r="FK72" s="11"/>
      <c r="FL72" s="10"/>
      <c r="FM72" s="11"/>
      <c r="FN72" s="10"/>
      <c r="FO72" s="11"/>
      <c r="FP72" s="10"/>
      <c r="FQ72" s="11"/>
      <c r="FR72" s="10"/>
      <c r="FS72" s="11"/>
      <c r="FT72" s="10"/>
      <c r="FU72" s="11"/>
      <c r="FV72" s="10"/>
      <c r="FW72" s="11"/>
      <c r="FX72" s="10"/>
      <c r="FY72" s="7"/>
      <c r="FZ72" s="7">
        <f t="shared" si="79"/>
        <v>0</v>
      </c>
      <c r="GA72" s="11"/>
      <c r="GB72" s="10"/>
      <c r="GC72" s="11"/>
      <c r="GD72" s="10"/>
      <c r="GE72" s="7"/>
      <c r="GF72" s="11"/>
      <c r="GG72" s="10"/>
      <c r="GH72" s="11"/>
      <c r="GI72" s="10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7"/>
      <c r="GW72" s="7">
        <f t="shared" si="80"/>
        <v>0</v>
      </c>
    </row>
    <row r="73" spans="1:205" ht="12.75">
      <c r="A73" s="6"/>
      <c r="B73" s="6"/>
      <c r="C73" s="6"/>
      <c r="D73" s="6" t="s">
        <v>263</v>
      </c>
      <c r="E73" s="3" t="s">
        <v>161</v>
      </c>
      <c r="F73" s="6">
        <f>COUNTIF(V73:GU73,"e")</f>
        <v>0</v>
      </c>
      <c r="G73" s="6">
        <f>COUNTIF(V73:GU73,"z")</f>
        <v>1</v>
      </c>
      <c r="H73" s="6">
        <f t="shared" si="60"/>
        <v>15</v>
      </c>
      <c r="I73" s="6">
        <f t="shared" si="61"/>
        <v>0</v>
      </c>
      <c r="J73" s="6">
        <f t="shared" si="62"/>
        <v>0</v>
      </c>
      <c r="K73" s="6">
        <f t="shared" si="63"/>
        <v>0</v>
      </c>
      <c r="L73" s="6">
        <f t="shared" si="64"/>
        <v>0</v>
      </c>
      <c r="M73" s="6">
        <f t="shared" si="65"/>
        <v>0</v>
      </c>
      <c r="N73" s="6">
        <f t="shared" si="66"/>
        <v>0</v>
      </c>
      <c r="O73" s="6">
        <f t="shared" si="67"/>
        <v>0</v>
      </c>
      <c r="P73" s="6">
        <f t="shared" si="68"/>
        <v>0</v>
      </c>
      <c r="Q73" s="6">
        <f t="shared" si="69"/>
        <v>15</v>
      </c>
      <c r="R73" s="6">
        <f t="shared" si="70"/>
        <v>0</v>
      </c>
      <c r="S73" s="7">
        <f t="shared" si="71"/>
        <v>1</v>
      </c>
      <c r="T73" s="7">
        <f t="shared" si="72"/>
        <v>1</v>
      </c>
      <c r="U73" s="7">
        <v>0.7</v>
      </c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11"/>
      <c r="AP73" s="10"/>
      <c r="AQ73" s="7"/>
      <c r="AR73" s="7">
        <f t="shared" si="73"/>
        <v>0</v>
      </c>
      <c r="AS73" s="11"/>
      <c r="AT73" s="10"/>
      <c r="AU73" s="11"/>
      <c r="AV73" s="10"/>
      <c r="AW73" s="7"/>
      <c r="AX73" s="11"/>
      <c r="AY73" s="10"/>
      <c r="AZ73" s="11"/>
      <c r="BA73" s="10"/>
      <c r="BB73" s="11"/>
      <c r="BC73" s="10"/>
      <c r="BD73" s="11"/>
      <c r="BE73" s="10"/>
      <c r="BF73" s="11"/>
      <c r="BG73" s="10"/>
      <c r="BH73" s="11"/>
      <c r="BI73" s="10"/>
      <c r="BJ73" s="11"/>
      <c r="BK73" s="10"/>
      <c r="BL73" s="11"/>
      <c r="BM73" s="10"/>
      <c r="BN73" s="7"/>
      <c r="BO73" s="7">
        <f t="shared" si="74"/>
        <v>0</v>
      </c>
      <c r="BP73" s="11"/>
      <c r="BQ73" s="10"/>
      <c r="BR73" s="11"/>
      <c r="BS73" s="10"/>
      <c r="BT73" s="7"/>
      <c r="BU73" s="11"/>
      <c r="BV73" s="10"/>
      <c r="BW73" s="11"/>
      <c r="BX73" s="10"/>
      <c r="BY73" s="11"/>
      <c r="BZ73" s="10"/>
      <c r="CA73" s="11"/>
      <c r="CB73" s="10"/>
      <c r="CC73" s="11"/>
      <c r="CD73" s="10"/>
      <c r="CE73" s="11"/>
      <c r="CF73" s="10"/>
      <c r="CG73" s="11"/>
      <c r="CH73" s="10"/>
      <c r="CI73" s="11"/>
      <c r="CJ73" s="10"/>
      <c r="CK73" s="7"/>
      <c r="CL73" s="7">
        <f t="shared" si="75"/>
        <v>0</v>
      </c>
      <c r="CM73" s="11"/>
      <c r="CN73" s="10"/>
      <c r="CO73" s="11"/>
      <c r="CP73" s="10"/>
      <c r="CQ73" s="7"/>
      <c r="CR73" s="11"/>
      <c r="CS73" s="10"/>
      <c r="CT73" s="11"/>
      <c r="CU73" s="10"/>
      <c r="CV73" s="11"/>
      <c r="CW73" s="10"/>
      <c r="CX73" s="11"/>
      <c r="CY73" s="10"/>
      <c r="CZ73" s="11"/>
      <c r="DA73" s="10"/>
      <c r="DB73" s="11"/>
      <c r="DC73" s="10"/>
      <c r="DD73" s="11"/>
      <c r="DE73" s="10"/>
      <c r="DF73" s="11"/>
      <c r="DG73" s="10"/>
      <c r="DH73" s="7"/>
      <c r="DI73" s="7">
        <f t="shared" si="76"/>
        <v>0</v>
      </c>
      <c r="DJ73" s="11"/>
      <c r="DK73" s="10"/>
      <c r="DL73" s="11"/>
      <c r="DM73" s="10"/>
      <c r="DN73" s="7"/>
      <c r="DO73" s="11"/>
      <c r="DP73" s="10"/>
      <c r="DQ73" s="11"/>
      <c r="DR73" s="10"/>
      <c r="DS73" s="11"/>
      <c r="DT73" s="10"/>
      <c r="DU73" s="11"/>
      <c r="DV73" s="10"/>
      <c r="DW73" s="11"/>
      <c r="DX73" s="10"/>
      <c r="DY73" s="11"/>
      <c r="DZ73" s="10"/>
      <c r="EA73" s="11"/>
      <c r="EB73" s="10"/>
      <c r="EC73" s="11"/>
      <c r="ED73" s="10"/>
      <c r="EE73" s="7"/>
      <c r="EF73" s="7">
        <f t="shared" si="77"/>
        <v>0</v>
      </c>
      <c r="EG73" s="11"/>
      <c r="EH73" s="10"/>
      <c r="EI73" s="11"/>
      <c r="EJ73" s="10"/>
      <c r="EK73" s="7"/>
      <c r="EL73" s="11"/>
      <c r="EM73" s="10"/>
      <c r="EN73" s="11"/>
      <c r="EO73" s="10"/>
      <c r="EP73" s="11"/>
      <c r="EQ73" s="10"/>
      <c r="ER73" s="11"/>
      <c r="ES73" s="10"/>
      <c r="ET73" s="11"/>
      <c r="EU73" s="10"/>
      <c r="EV73" s="11"/>
      <c r="EW73" s="10"/>
      <c r="EX73" s="11">
        <v>15</v>
      </c>
      <c r="EY73" s="10" t="s">
        <v>62</v>
      </c>
      <c r="EZ73" s="11"/>
      <c r="FA73" s="10"/>
      <c r="FB73" s="7">
        <v>1</v>
      </c>
      <c r="FC73" s="7">
        <f t="shared" si="78"/>
        <v>1</v>
      </c>
      <c r="FD73" s="11"/>
      <c r="FE73" s="10"/>
      <c r="FF73" s="11"/>
      <c r="FG73" s="10"/>
      <c r="FH73" s="7"/>
      <c r="FI73" s="11"/>
      <c r="FJ73" s="10"/>
      <c r="FK73" s="11"/>
      <c r="FL73" s="10"/>
      <c r="FM73" s="11"/>
      <c r="FN73" s="10"/>
      <c r="FO73" s="11"/>
      <c r="FP73" s="10"/>
      <c r="FQ73" s="11"/>
      <c r="FR73" s="10"/>
      <c r="FS73" s="11"/>
      <c r="FT73" s="10"/>
      <c r="FU73" s="11"/>
      <c r="FV73" s="10"/>
      <c r="FW73" s="11"/>
      <c r="FX73" s="10"/>
      <c r="FY73" s="7"/>
      <c r="FZ73" s="7">
        <f t="shared" si="79"/>
        <v>0</v>
      </c>
      <c r="GA73" s="11"/>
      <c r="GB73" s="10"/>
      <c r="GC73" s="11"/>
      <c r="GD73" s="10"/>
      <c r="GE73" s="7"/>
      <c r="GF73" s="11"/>
      <c r="GG73" s="10"/>
      <c r="GH73" s="11"/>
      <c r="GI73" s="10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7"/>
      <c r="GW73" s="7">
        <f t="shared" si="80"/>
        <v>0</v>
      </c>
    </row>
    <row r="74" spans="1:205" ht="12.75">
      <c r="A74" s="6"/>
      <c r="B74" s="6"/>
      <c r="C74" s="6"/>
      <c r="D74" s="6" t="s">
        <v>264</v>
      </c>
      <c r="E74" s="3" t="s">
        <v>265</v>
      </c>
      <c r="F74" s="6">
        <f>COUNTIF(V74:GU74,"e")</f>
        <v>0</v>
      </c>
      <c r="G74" s="6">
        <f>COUNTIF(V74:GU74,"z")</f>
        <v>2</v>
      </c>
      <c r="H74" s="6">
        <f t="shared" si="60"/>
        <v>45</v>
      </c>
      <c r="I74" s="6">
        <f t="shared" si="61"/>
        <v>15</v>
      </c>
      <c r="J74" s="6">
        <f t="shared" si="62"/>
        <v>0</v>
      </c>
      <c r="K74" s="6">
        <f t="shared" si="63"/>
        <v>0</v>
      </c>
      <c r="L74" s="6">
        <f t="shared" si="64"/>
        <v>0</v>
      </c>
      <c r="M74" s="6">
        <f t="shared" si="65"/>
        <v>0</v>
      </c>
      <c r="N74" s="6">
        <f t="shared" si="66"/>
        <v>0</v>
      </c>
      <c r="O74" s="6">
        <f t="shared" si="67"/>
        <v>0</v>
      </c>
      <c r="P74" s="6">
        <f t="shared" si="68"/>
        <v>30</v>
      </c>
      <c r="Q74" s="6">
        <f t="shared" si="69"/>
        <v>0</v>
      </c>
      <c r="R74" s="6">
        <f t="shared" si="70"/>
        <v>0</v>
      </c>
      <c r="S74" s="7">
        <f t="shared" si="71"/>
        <v>3</v>
      </c>
      <c r="T74" s="7">
        <f t="shared" si="72"/>
        <v>2</v>
      </c>
      <c r="U74" s="7">
        <v>2</v>
      </c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si="73"/>
        <v>0</v>
      </c>
      <c r="AS74" s="11"/>
      <c r="AT74" s="10"/>
      <c r="AU74" s="11"/>
      <c r="AV74" s="10"/>
      <c r="AW74" s="7"/>
      <c r="AX74" s="11"/>
      <c r="AY74" s="10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si="74"/>
        <v>0</v>
      </c>
      <c r="BP74" s="11"/>
      <c r="BQ74" s="10"/>
      <c r="BR74" s="11"/>
      <c r="BS74" s="10"/>
      <c r="BT74" s="7"/>
      <c r="BU74" s="11"/>
      <c r="BV74" s="10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si="75"/>
        <v>0</v>
      </c>
      <c r="CM74" s="11"/>
      <c r="CN74" s="10"/>
      <c r="CO74" s="11"/>
      <c r="CP74" s="10"/>
      <c r="CQ74" s="7"/>
      <c r="CR74" s="11"/>
      <c r="CS74" s="10"/>
      <c r="CT74" s="11"/>
      <c r="CU74" s="10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si="76"/>
        <v>0</v>
      </c>
      <c r="DJ74" s="11"/>
      <c r="DK74" s="10"/>
      <c r="DL74" s="11"/>
      <c r="DM74" s="10"/>
      <c r="DN74" s="7"/>
      <c r="DO74" s="11"/>
      <c r="DP74" s="10"/>
      <c r="DQ74" s="11"/>
      <c r="DR74" s="10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si="77"/>
        <v>0</v>
      </c>
      <c r="EG74" s="11"/>
      <c r="EH74" s="10"/>
      <c r="EI74" s="11"/>
      <c r="EJ74" s="10"/>
      <c r="EK74" s="7"/>
      <c r="EL74" s="11"/>
      <c r="EM74" s="10"/>
      <c r="EN74" s="11"/>
      <c r="EO74" s="10"/>
      <c r="EP74" s="11"/>
      <c r="EQ74" s="10"/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/>
      <c r="FC74" s="7">
        <f t="shared" si="78"/>
        <v>0</v>
      </c>
      <c r="FD74" s="11">
        <v>15</v>
      </c>
      <c r="FE74" s="10" t="s">
        <v>62</v>
      </c>
      <c r="FF74" s="11"/>
      <c r="FG74" s="10"/>
      <c r="FH74" s="7">
        <v>1</v>
      </c>
      <c r="FI74" s="11"/>
      <c r="FJ74" s="10"/>
      <c r="FK74" s="11"/>
      <c r="FL74" s="10"/>
      <c r="FM74" s="11"/>
      <c r="FN74" s="10"/>
      <c r="FO74" s="11"/>
      <c r="FP74" s="10"/>
      <c r="FQ74" s="11"/>
      <c r="FR74" s="10"/>
      <c r="FS74" s="11">
        <v>30</v>
      </c>
      <c r="FT74" s="10" t="s">
        <v>62</v>
      </c>
      <c r="FU74" s="11"/>
      <c r="FV74" s="10"/>
      <c r="FW74" s="11"/>
      <c r="FX74" s="10"/>
      <c r="FY74" s="7">
        <v>2</v>
      </c>
      <c r="FZ74" s="7">
        <f t="shared" si="79"/>
        <v>3</v>
      </c>
      <c r="GA74" s="11"/>
      <c r="GB74" s="10"/>
      <c r="GC74" s="11"/>
      <c r="GD74" s="10"/>
      <c r="GE74" s="7"/>
      <c r="GF74" s="11"/>
      <c r="GG74" s="10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si="80"/>
        <v>0</v>
      </c>
    </row>
    <row r="75" spans="1:205" ht="12.75">
      <c r="A75" s="6">
        <v>16</v>
      </c>
      <c r="B75" s="6">
        <v>1</v>
      </c>
      <c r="C75" s="6"/>
      <c r="D75" s="6"/>
      <c r="E75" s="3" t="s">
        <v>266</v>
      </c>
      <c r="F75" s="6">
        <f>$B$75*COUNTIF(V75:GU75,"e")</f>
        <v>0</v>
      </c>
      <c r="G75" s="6">
        <f>$B$75*COUNTIF(V75:GU75,"z")</f>
        <v>2</v>
      </c>
      <c r="H75" s="6">
        <f t="shared" si="60"/>
        <v>60</v>
      </c>
      <c r="I75" s="6">
        <f t="shared" si="61"/>
        <v>30</v>
      </c>
      <c r="J75" s="6">
        <f t="shared" si="62"/>
        <v>0</v>
      </c>
      <c r="K75" s="6">
        <f t="shared" si="63"/>
        <v>0</v>
      </c>
      <c r="L75" s="6">
        <f t="shared" si="64"/>
        <v>0</v>
      </c>
      <c r="M75" s="6">
        <f t="shared" si="65"/>
        <v>30</v>
      </c>
      <c r="N75" s="6">
        <f t="shared" si="66"/>
        <v>0</v>
      </c>
      <c r="O75" s="6">
        <f t="shared" si="67"/>
        <v>0</v>
      </c>
      <c r="P75" s="6">
        <f t="shared" si="68"/>
        <v>0</v>
      </c>
      <c r="Q75" s="6">
        <f t="shared" si="69"/>
        <v>0</v>
      </c>
      <c r="R75" s="6">
        <f t="shared" si="70"/>
        <v>0</v>
      </c>
      <c r="S75" s="7">
        <f t="shared" si="71"/>
        <v>4</v>
      </c>
      <c r="T75" s="7">
        <f t="shared" si="72"/>
        <v>2.4</v>
      </c>
      <c r="U75" s="7">
        <f>$B$75*2.6</f>
        <v>2.6</v>
      </c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73"/>
        <v>0</v>
      </c>
      <c r="AS75" s="11"/>
      <c r="AT75" s="10"/>
      <c r="AU75" s="11"/>
      <c r="AV75" s="10"/>
      <c r="AW75" s="7"/>
      <c r="AX75" s="11"/>
      <c r="AY75" s="10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74"/>
        <v>0</v>
      </c>
      <c r="BP75" s="11"/>
      <c r="BQ75" s="10"/>
      <c r="BR75" s="11"/>
      <c r="BS75" s="10"/>
      <c r="BT75" s="7"/>
      <c r="BU75" s="11"/>
      <c r="BV75" s="10"/>
      <c r="BW75" s="11"/>
      <c r="BX75" s="10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75"/>
        <v>0</v>
      </c>
      <c r="CM75" s="11"/>
      <c r="CN75" s="10"/>
      <c r="CO75" s="11"/>
      <c r="CP75" s="10"/>
      <c r="CQ75" s="7"/>
      <c r="CR75" s="11"/>
      <c r="CS75" s="10"/>
      <c r="CT75" s="11"/>
      <c r="CU75" s="10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76"/>
        <v>0</v>
      </c>
      <c r="DJ75" s="11"/>
      <c r="DK75" s="10"/>
      <c r="DL75" s="11"/>
      <c r="DM75" s="10"/>
      <c r="DN75" s="7"/>
      <c r="DO75" s="11"/>
      <c r="DP75" s="10"/>
      <c r="DQ75" s="11"/>
      <c r="DR75" s="10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77"/>
        <v>0</v>
      </c>
      <c r="EG75" s="11"/>
      <c r="EH75" s="10"/>
      <c r="EI75" s="11"/>
      <c r="EJ75" s="10"/>
      <c r="EK75" s="7"/>
      <c r="EL75" s="11"/>
      <c r="EM75" s="10"/>
      <c r="EN75" s="11"/>
      <c r="EO75" s="10"/>
      <c r="EP75" s="11"/>
      <c r="EQ75" s="10"/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/>
      <c r="FC75" s="7">
        <f t="shared" si="78"/>
        <v>0</v>
      </c>
      <c r="FD75" s="11">
        <f>$B$75*30</f>
        <v>30</v>
      </c>
      <c r="FE75" s="10" t="s">
        <v>62</v>
      </c>
      <c r="FF75" s="11"/>
      <c r="FG75" s="10"/>
      <c r="FH75" s="7">
        <f>$B$75*1.6</f>
        <v>1.6</v>
      </c>
      <c r="FI75" s="11"/>
      <c r="FJ75" s="10"/>
      <c r="FK75" s="11"/>
      <c r="FL75" s="10"/>
      <c r="FM75" s="11">
        <f>$B$75*30</f>
        <v>30</v>
      </c>
      <c r="FN75" s="10" t="s">
        <v>62</v>
      </c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>
        <f>$B$75*2.4</f>
        <v>2.4</v>
      </c>
      <c r="FZ75" s="7">
        <f t="shared" si="79"/>
        <v>4</v>
      </c>
      <c r="GA75" s="11"/>
      <c r="GB75" s="10"/>
      <c r="GC75" s="11"/>
      <c r="GD75" s="10"/>
      <c r="GE75" s="7"/>
      <c r="GF75" s="11"/>
      <c r="GG75" s="10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80"/>
        <v>0</v>
      </c>
    </row>
    <row r="76" spans="1:205" ht="12.75">
      <c r="A76" s="6"/>
      <c r="B76" s="6"/>
      <c r="C76" s="6"/>
      <c r="D76" s="6" t="s">
        <v>267</v>
      </c>
      <c r="E76" s="3" t="s">
        <v>166</v>
      </c>
      <c r="F76" s="6">
        <f>COUNTIF(V76:GU76,"e")</f>
        <v>0</v>
      </c>
      <c r="G76" s="6">
        <f>COUNTIF(V76:GU76,"z")</f>
        <v>1</v>
      </c>
      <c r="H76" s="6">
        <f t="shared" si="60"/>
        <v>30</v>
      </c>
      <c r="I76" s="6">
        <f t="shared" si="61"/>
        <v>0</v>
      </c>
      <c r="J76" s="6">
        <f t="shared" si="62"/>
        <v>0</v>
      </c>
      <c r="K76" s="6">
        <f t="shared" si="63"/>
        <v>0</v>
      </c>
      <c r="L76" s="6">
        <f t="shared" si="64"/>
        <v>0</v>
      </c>
      <c r="M76" s="6">
        <f t="shared" si="65"/>
        <v>30</v>
      </c>
      <c r="N76" s="6">
        <f t="shared" si="66"/>
        <v>0</v>
      </c>
      <c r="O76" s="6">
        <f t="shared" si="67"/>
        <v>0</v>
      </c>
      <c r="P76" s="6">
        <f t="shared" si="68"/>
        <v>0</v>
      </c>
      <c r="Q76" s="6">
        <f t="shared" si="69"/>
        <v>0</v>
      </c>
      <c r="R76" s="6">
        <f t="shared" si="70"/>
        <v>0</v>
      </c>
      <c r="S76" s="7">
        <f t="shared" si="71"/>
        <v>2</v>
      </c>
      <c r="T76" s="7">
        <f t="shared" si="72"/>
        <v>2</v>
      </c>
      <c r="U76" s="7">
        <v>1.3</v>
      </c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73"/>
        <v>0</v>
      </c>
      <c r="AS76" s="11"/>
      <c r="AT76" s="10"/>
      <c r="AU76" s="11"/>
      <c r="AV76" s="10"/>
      <c r="AW76" s="7"/>
      <c r="AX76" s="11"/>
      <c r="AY76" s="10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74"/>
        <v>0</v>
      </c>
      <c r="BP76" s="11"/>
      <c r="BQ76" s="10"/>
      <c r="BR76" s="11"/>
      <c r="BS76" s="10"/>
      <c r="BT76" s="7"/>
      <c r="BU76" s="11"/>
      <c r="BV76" s="10"/>
      <c r="BW76" s="11"/>
      <c r="BX76" s="10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75"/>
        <v>0</v>
      </c>
      <c r="CM76" s="11"/>
      <c r="CN76" s="10"/>
      <c r="CO76" s="11"/>
      <c r="CP76" s="10"/>
      <c r="CQ76" s="7"/>
      <c r="CR76" s="11"/>
      <c r="CS76" s="10"/>
      <c r="CT76" s="11"/>
      <c r="CU76" s="10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76"/>
        <v>0</v>
      </c>
      <c r="DJ76" s="11"/>
      <c r="DK76" s="10"/>
      <c r="DL76" s="11"/>
      <c r="DM76" s="10"/>
      <c r="DN76" s="7"/>
      <c r="DO76" s="11"/>
      <c r="DP76" s="10"/>
      <c r="DQ76" s="11"/>
      <c r="DR76" s="10"/>
      <c r="DS76" s="11"/>
      <c r="DT76" s="10"/>
      <c r="DU76" s="11"/>
      <c r="DV76" s="10"/>
      <c r="DW76" s="11"/>
      <c r="DX76" s="10"/>
      <c r="DY76" s="11"/>
      <c r="DZ76" s="10"/>
      <c r="EA76" s="11"/>
      <c r="EB76" s="10"/>
      <c r="EC76" s="11"/>
      <c r="ED76" s="10"/>
      <c r="EE76" s="7"/>
      <c r="EF76" s="7">
        <f t="shared" si="77"/>
        <v>0</v>
      </c>
      <c r="EG76" s="11"/>
      <c r="EH76" s="10"/>
      <c r="EI76" s="11"/>
      <c r="EJ76" s="10"/>
      <c r="EK76" s="7"/>
      <c r="EL76" s="11"/>
      <c r="EM76" s="10"/>
      <c r="EN76" s="11"/>
      <c r="EO76" s="10"/>
      <c r="EP76" s="11"/>
      <c r="EQ76" s="10"/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/>
      <c r="FC76" s="7">
        <f t="shared" si="78"/>
        <v>0</v>
      </c>
      <c r="FD76" s="11"/>
      <c r="FE76" s="10"/>
      <c r="FF76" s="11"/>
      <c r="FG76" s="10"/>
      <c r="FH76" s="7"/>
      <c r="FI76" s="11"/>
      <c r="FJ76" s="10"/>
      <c r="FK76" s="11"/>
      <c r="FL76" s="10"/>
      <c r="FM76" s="11">
        <v>30</v>
      </c>
      <c r="FN76" s="10" t="s">
        <v>62</v>
      </c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>
        <v>2</v>
      </c>
      <c r="FZ76" s="7">
        <f t="shared" si="79"/>
        <v>2</v>
      </c>
      <c r="GA76" s="11"/>
      <c r="GB76" s="10"/>
      <c r="GC76" s="11"/>
      <c r="GD76" s="10"/>
      <c r="GE76" s="7"/>
      <c r="GF76" s="11"/>
      <c r="GG76" s="10"/>
      <c r="GH76" s="11"/>
      <c r="GI76" s="10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80"/>
        <v>0</v>
      </c>
    </row>
    <row r="77" spans="1:205" ht="12.75">
      <c r="A77" s="6"/>
      <c r="B77" s="6"/>
      <c r="C77" s="6"/>
      <c r="D77" s="6" t="s">
        <v>268</v>
      </c>
      <c r="E77" s="3" t="s">
        <v>168</v>
      </c>
      <c r="F77" s="6">
        <f>COUNTIF(V77:GU77,"e")</f>
        <v>0</v>
      </c>
      <c r="G77" s="6">
        <f>COUNTIF(V77:GU77,"z")</f>
        <v>1</v>
      </c>
      <c r="H77" s="6">
        <f t="shared" si="60"/>
        <v>0</v>
      </c>
      <c r="I77" s="6">
        <f t="shared" si="61"/>
        <v>0</v>
      </c>
      <c r="J77" s="6">
        <f t="shared" si="62"/>
        <v>0</v>
      </c>
      <c r="K77" s="6">
        <f t="shared" si="63"/>
        <v>0</v>
      </c>
      <c r="L77" s="6">
        <f t="shared" si="64"/>
        <v>0</v>
      </c>
      <c r="M77" s="6">
        <f t="shared" si="65"/>
        <v>0</v>
      </c>
      <c r="N77" s="6">
        <f t="shared" si="66"/>
        <v>0</v>
      </c>
      <c r="O77" s="6">
        <f t="shared" si="67"/>
        <v>0</v>
      </c>
      <c r="P77" s="6">
        <f t="shared" si="68"/>
        <v>0</v>
      </c>
      <c r="Q77" s="6">
        <f t="shared" si="69"/>
        <v>0</v>
      </c>
      <c r="R77" s="6">
        <f t="shared" si="70"/>
        <v>0</v>
      </c>
      <c r="S77" s="7">
        <f t="shared" si="71"/>
        <v>15</v>
      </c>
      <c r="T77" s="7">
        <f t="shared" si="72"/>
        <v>15</v>
      </c>
      <c r="U77" s="7">
        <v>0.5</v>
      </c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73"/>
        <v>0</v>
      </c>
      <c r="AS77" s="11"/>
      <c r="AT77" s="10"/>
      <c r="AU77" s="11"/>
      <c r="AV77" s="10"/>
      <c r="AW77" s="7"/>
      <c r="AX77" s="11"/>
      <c r="AY77" s="10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74"/>
        <v>0</v>
      </c>
      <c r="BP77" s="11"/>
      <c r="BQ77" s="10"/>
      <c r="BR77" s="11"/>
      <c r="BS77" s="10"/>
      <c r="BT77" s="7"/>
      <c r="BU77" s="11"/>
      <c r="BV77" s="10"/>
      <c r="BW77" s="11"/>
      <c r="BX77" s="10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75"/>
        <v>0</v>
      </c>
      <c r="CM77" s="11"/>
      <c r="CN77" s="10"/>
      <c r="CO77" s="11"/>
      <c r="CP77" s="10"/>
      <c r="CQ77" s="7"/>
      <c r="CR77" s="11"/>
      <c r="CS77" s="10"/>
      <c r="CT77" s="11"/>
      <c r="CU77" s="10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76"/>
        <v>0</v>
      </c>
      <c r="DJ77" s="11"/>
      <c r="DK77" s="10"/>
      <c r="DL77" s="11"/>
      <c r="DM77" s="10"/>
      <c r="DN77" s="7"/>
      <c r="DO77" s="11"/>
      <c r="DP77" s="10"/>
      <c r="DQ77" s="11"/>
      <c r="DR77" s="10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 t="shared" si="77"/>
        <v>0</v>
      </c>
      <c r="EG77" s="11"/>
      <c r="EH77" s="10"/>
      <c r="EI77" s="11"/>
      <c r="EJ77" s="10"/>
      <c r="EK77" s="7"/>
      <c r="EL77" s="11"/>
      <c r="EM77" s="10"/>
      <c r="EN77" s="11"/>
      <c r="EO77" s="10"/>
      <c r="EP77" s="11"/>
      <c r="EQ77" s="10"/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7"/>
      <c r="FC77" s="7">
        <f t="shared" si="78"/>
        <v>0</v>
      </c>
      <c r="FD77" s="11"/>
      <c r="FE77" s="10"/>
      <c r="FF77" s="11"/>
      <c r="FG77" s="10"/>
      <c r="FH77" s="7"/>
      <c r="FI77" s="11"/>
      <c r="FJ77" s="10"/>
      <c r="FK77" s="11"/>
      <c r="FL77" s="10"/>
      <c r="FM77" s="11"/>
      <c r="FN77" s="10"/>
      <c r="FO77" s="11">
        <v>0</v>
      </c>
      <c r="FP77" s="10" t="s">
        <v>62</v>
      </c>
      <c r="FQ77" s="11"/>
      <c r="FR77" s="10"/>
      <c r="FS77" s="11"/>
      <c r="FT77" s="10"/>
      <c r="FU77" s="11"/>
      <c r="FV77" s="10"/>
      <c r="FW77" s="11"/>
      <c r="FX77" s="10"/>
      <c r="FY77" s="7">
        <v>15</v>
      </c>
      <c r="FZ77" s="7">
        <f t="shared" si="79"/>
        <v>15</v>
      </c>
      <c r="GA77" s="11"/>
      <c r="GB77" s="10"/>
      <c r="GC77" s="11"/>
      <c r="GD77" s="10"/>
      <c r="GE77" s="7"/>
      <c r="GF77" s="11"/>
      <c r="GG77" s="10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80"/>
        <v>0</v>
      </c>
    </row>
    <row r="78" spans="1:205" ht="12.75">
      <c r="A78" s="6"/>
      <c r="B78" s="6"/>
      <c r="C78" s="6"/>
      <c r="D78" s="6" t="s">
        <v>269</v>
      </c>
      <c r="E78" s="3" t="s">
        <v>170</v>
      </c>
      <c r="F78" s="6">
        <f>COUNTIF(V78:GU78,"e")</f>
        <v>0</v>
      </c>
      <c r="G78" s="6">
        <f>COUNTIF(V78:GU78,"z")</f>
        <v>1</v>
      </c>
      <c r="H78" s="6">
        <f t="shared" si="60"/>
        <v>15</v>
      </c>
      <c r="I78" s="6">
        <f t="shared" si="61"/>
        <v>0</v>
      </c>
      <c r="J78" s="6">
        <f t="shared" si="62"/>
        <v>0</v>
      </c>
      <c r="K78" s="6">
        <f t="shared" si="63"/>
        <v>0</v>
      </c>
      <c r="L78" s="6">
        <f t="shared" si="64"/>
        <v>0</v>
      </c>
      <c r="M78" s="6">
        <f t="shared" si="65"/>
        <v>0</v>
      </c>
      <c r="N78" s="6">
        <f t="shared" si="66"/>
        <v>0</v>
      </c>
      <c r="O78" s="6">
        <f t="shared" si="67"/>
        <v>0</v>
      </c>
      <c r="P78" s="6">
        <f t="shared" si="68"/>
        <v>0</v>
      </c>
      <c r="Q78" s="6">
        <f t="shared" si="69"/>
        <v>15</v>
      </c>
      <c r="R78" s="6">
        <f t="shared" si="70"/>
        <v>0</v>
      </c>
      <c r="S78" s="7">
        <f t="shared" si="71"/>
        <v>1</v>
      </c>
      <c r="T78" s="7">
        <f t="shared" si="72"/>
        <v>1</v>
      </c>
      <c r="U78" s="7">
        <v>0.7</v>
      </c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 t="shared" si="73"/>
        <v>0</v>
      </c>
      <c r="AS78" s="11"/>
      <c r="AT78" s="10"/>
      <c r="AU78" s="11"/>
      <c r="AV78" s="10"/>
      <c r="AW78" s="7"/>
      <c r="AX78" s="11"/>
      <c r="AY78" s="10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11"/>
      <c r="BK78" s="10"/>
      <c r="BL78" s="11"/>
      <c r="BM78" s="10"/>
      <c r="BN78" s="7"/>
      <c r="BO78" s="7">
        <f t="shared" si="74"/>
        <v>0</v>
      </c>
      <c r="BP78" s="11"/>
      <c r="BQ78" s="10"/>
      <c r="BR78" s="11"/>
      <c r="BS78" s="10"/>
      <c r="BT78" s="7"/>
      <c r="BU78" s="11"/>
      <c r="BV78" s="10"/>
      <c r="BW78" s="11"/>
      <c r="BX78" s="10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 t="shared" si="75"/>
        <v>0</v>
      </c>
      <c r="CM78" s="11"/>
      <c r="CN78" s="10"/>
      <c r="CO78" s="11"/>
      <c r="CP78" s="10"/>
      <c r="CQ78" s="7"/>
      <c r="CR78" s="11"/>
      <c r="CS78" s="10"/>
      <c r="CT78" s="11"/>
      <c r="CU78" s="10"/>
      <c r="CV78" s="11"/>
      <c r="CW78" s="10"/>
      <c r="CX78" s="11"/>
      <c r="CY78" s="10"/>
      <c r="CZ78" s="11"/>
      <c r="DA78" s="10"/>
      <c r="DB78" s="11"/>
      <c r="DC78" s="10"/>
      <c r="DD78" s="11"/>
      <c r="DE78" s="10"/>
      <c r="DF78" s="11"/>
      <c r="DG78" s="10"/>
      <c r="DH78" s="7"/>
      <c r="DI78" s="7">
        <f t="shared" si="76"/>
        <v>0</v>
      </c>
      <c r="DJ78" s="11"/>
      <c r="DK78" s="10"/>
      <c r="DL78" s="11"/>
      <c r="DM78" s="10"/>
      <c r="DN78" s="7"/>
      <c r="DO78" s="11"/>
      <c r="DP78" s="10"/>
      <c r="DQ78" s="11"/>
      <c r="DR78" s="10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 t="shared" si="77"/>
        <v>0</v>
      </c>
      <c r="EG78" s="11"/>
      <c r="EH78" s="10"/>
      <c r="EI78" s="11"/>
      <c r="EJ78" s="10"/>
      <c r="EK78" s="7"/>
      <c r="EL78" s="11"/>
      <c r="EM78" s="10"/>
      <c r="EN78" s="11"/>
      <c r="EO78" s="10"/>
      <c r="EP78" s="11"/>
      <c r="EQ78" s="10"/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7"/>
      <c r="FC78" s="7">
        <f t="shared" si="78"/>
        <v>0</v>
      </c>
      <c r="FD78" s="11"/>
      <c r="FE78" s="10"/>
      <c r="FF78" s="11"/>
      <c r="FG78" s="10"/>
      <c r="FH78" s="7"/>
      <c r="FI78" s="11"/>
      <c r="FJ78" s="10"/>
      <c r="FK78" s="11"/>
      <c r="FL78" s="10"/>
      <c r="FM78" s="11"/>
      <c r="FN78" s="10"/>
      <c r="FO78" s="11"/>
      <c r="FP78" s="10"/>
      <c r="FQ78" s="11"/>
      <c r="FR78" s="10"/>
      <c r="FS78" s="11"/>
      <c r="FT78" s="10"/>
      <c r="FU78" s="11">
        <v>15</v>
      </c>
      <c r="FV78" s="10" t="s">
        <v>62</v>
      </c>
      <c r="FW78" s="11"/>
      <c r="FX78" s="10"/>
      <c r="FY78" s="7">
        <v>1</v>
      </c>
      <c r="FZ78" s="7">
        <f t="shared" si="79"/>
        <v>1</v>
      </c>
      <c r="GA78" s="11"/>
      <c r="GB78" s="10"/>
      <c r="GC78" s="11"/>
      <c r="GD78" s="10"/>
      <c r="GE78" s="7"/>
      <c r="GF78" s="11"/>
      <c r="GG78" s="10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 t="shared" si="80"/>
        <v>0</v>
      </c>
    </row>
    <row r="79" spans="1:205" ht="15.75" customHeight="1">
      <c r="A79" s="6"/>
      <c r="B79" s="6"/>
      <c r="C79" s="6"/>
      <c r="D79" s="6"/>
      <c r="E79" s="6" t="s">
        <v>94</v>
      </c>
      <c r="F79" s="6">
        <f aca="true" t="shared" si="81" ref="F79:AK79">SUM(F65:F78)</f>
        <v>0</v>
      </c>
      <c r="G79" s="6">
        <f t="shared" si="81"/>
        <v>24</v>
      </c>
      <c r="H79" s="6">
        <f t="shared" si="81"/>
        <v>630</v>
      </c>
      <c r="I79" s="6">
        <f t="shared" si="81"/>
        <v>285</v>
      </c>
      <c r="J79" s="6">
        <f t="shared" si="81"/>
        <v>30</v>
      </c>
      <c r="K79" s="6">
        <f t="shared" si="81"/>
        <v>195</v>
      </c>
      <c r="L79" s="6">
        <f t="shared" si="81"/>
        <v>0</v>
      </c>
      <c r="M79" s="6">
        <f t="shared" si="81"/>
        <v>60</v>
      </c>
      <c r="N79" s="6">
        <f t="shared" si="81"/>
        <v>0</v>
      </c>
      <c r="O79" s="6">
        <f t="shared" si="81"/>
        <v>0</v>
      </c>
      <c r="P79" s="6">
        <f t="shared" si="81"/>
        <v>30</v>
      </c>
      <c r="Q79" s="6">
        <f t="shared" si="81"/>
        <v>30</v>
      </c>
      <c r="R79" s="6">
        <f t="shared" si="81"/>
        <v>0</v>
      </c>
      <c r="S79" s="7">
        <f t="shared" si="81"/>
        <v>61</v>
      </c>
      <c r="T79" s="7">
        <f t="shared" si="81"/>
        <v>38.4</v>
      </c>
      <c r="U79" s="7">
        <f t="shared" si="81"/>
        <v>28</v>
      </c>
      <c r="V79" s="11">
        <f t="shared" si="81"/>
        <v>0</v>
      </c>
      <c r="W79" s="10">
        <f t="shared" si="81"/>
        <v>0</v>
      </c>
      <c r="X79" s="11">
        <f t="shared" si="81"/>
        <v>0</v>
      </c>
      <c r="Y79" s="10">
        <f t="shared" si="81"/>
        <v>0</v>
      </c>
      <c r="Z79" s="7">
        <f t="shared" si="81"/>
        <v>0</v>
      </c>
      <c r="AA79" s="11">
        <f t="shared" si="81"/>
        <v>0</v>
      </c>
      <c r="AB79" s="10">
        <f t="shared" si="81"/>
        <v>0</v>
      </c>
      <c r="AC79" s="11">
        <f t="shared" si="81"/>
        <v>0</v>
      </c>
      <c r="AD79" s="10">
        <f t="shared" si="81"/>
        <v>0</v>
      </c>
      <c r="AE79" s="11">
        <f t="shared" si="81"/>
        <v>0</v>
      </c>
      <c r="AF79" s="10">
        <f t="shared" si="81"/>
        <v>0</v>
      </c>
      <c r="AG79" s="11">
        <f t="shared" si="81"/>
        <v>0</v>
      </c>
      <c r="AH79" s="10">
        <f t="shared" si="81"/>
        <v>0</v>
      </c>
      <c r="AI79" s="11">
        <f t="shared" si="81"/>
        <v>0</v>
      </c>
      <c r="AJ79" s="10">
        <f t="shared" si="81"/>
        <v>0</v>
      </c>
      <c r="AK79" s="11">
        <f t="shared" si="81"/>
        <v>0</v>
      </c>
      <c r="AL79" s="10">
        <f aca="true" t="shared" si="82" ref="AL79:BQ79">SUM(AL65:AL78)</f>
        <v>0</v>
      </c>
      <c r="AM79" s="11">
        <f t="shared" si="82"/>
        <v>0</v>
      </c>
      <c r="AN79" s="10">
        <f t="shared" si="82"/>
        <v>0</v>
      </c>
      <c r="AO79" s="11">
        <f t="shared" si="82"/>
        <v>0</v>
      </c>
      <c r="AP79" s="10">
        <f t="shared" si="82"/>
        <v>0</v>
      </c>
      <c r="AQ79" s="7">
        <f t="shared" si="82"/>
        <v>0</v>
      </c>
      <c r="AR79" s="7">
        <f t="shared" si="82"/>
        <v>0</v>
      </c>
      <c r="AS79" s="11">
        <f t="shared" si="82"/>
        <v>0</v>
      </c>
      <c r="AT79" s="10">
        <f t="shared" si="82"/>
        <v>0</v>
      </c>
      <c r="AU79" s="11">
        <f t="shared" si="82"/>
        <v>0</v>
      </c>
      <c r="AV79" s="10">
        <f t="shared" si="82"/>
        <v>0</v>
      </c>
      <c r="AW79" s="7">
        <f t="shared" si="82"/>
        <v>0</v>
      </c>
      <c r="AX79" s="11">
        <f t="shared" si="82"/>
        <v>0</v>
      </c>
      <c r="AY79" s="10">
        <f t="shared" si="82"/>
        <v>0</v>
      </c>
      <c r="AZ79" s="11">
        <f t="shared" si="82"/>
        <v>0</v>
      </c>
      <c r="BA79" s="10">
        <f t="shared" si="82"/>
        <v>0</v>
      </c>
      <c r="BB79" s="11">
        <f t="shared" si="82"/>
        <v>0</v>
      </c>
      <c r="BC79" s="10">
        <f t="shared" si="82"/>
        <v>0</v>
      </c>
      <c r="BD79" s="11">
        <f t="shared" si="82"/>
        <v>0</v>
      </c>
      <c r="BE79" s="10">
        <f t="shared" si="82"/>
        <v>0</v>
      </c>
      <c r="BF79" s="11">
        <f t="shared" si="82"/>
        <v>0</v>
      </c>
      <c r="BG79" s="10">
        <f t="shared" si="82"/>
        <v>0</v>
      </c>
      <c r="BH79" s="11">
        <f t="shared" si="82"/>
        <v>0</v>
      </c>
      <c r="BI79" s="10">
        <f t="shared" si="82"/>
        <v>0</v>
      </c>
      <c r="BJ79" s="11">
        <f t="shared" si="82"/>
        <v>0</v>
      </c>
      <c r="BK79" s="10">
        <f t="shared" si="82"/>
        <v>0</v>
      </c>
      <c r="BL79" s="11">
        <f t="shared" si="82"/>
        <v>0</v>
      </c>
      <c r="BM79" s="10">
        <f t="shared" si="82"/>
        <v>0</v>
      </c>
      <c r="BN79" s="7">
        <f t="shared" si="82"/>
        <v>0</v>
      </c>
      <c r="BO79" s="7">
        <f t="shared" si="82"/>
        <v>0</v>
      </c>
      <c r="BP79" s="11">
        <f t="shared" si="82"/>
        <v>30</v>
      </c>
      <c r="BQ79" s="10">
        <f t="shared" si="82"/>
        <v>0</v>
      </c>
      <c r="BR79" s="11">
        <f aca="true" t="shared" si="83" ref="BR79:CW79">SUM(BR65:BR78)</f>
        <v>0</v>
      </c>
      <c r="BS79" s="10">
        <f t="shared" si="83"/>
        <v>0</v>
      </c>
      <c r="BT79" s="7">
        <f t="shared" si="83"/>
        <v>2</v>
      </c>
      <c r="BU79" s="11">
        <f t="shared" si="83"/>
        <v>30</v>
      </c>
      <c r="BV79" s="10">
        <f t="shared" si="83"/>
        <v>0</v>
      </c>
      <c r="BW79" s="11">
        <f t="shared" si="83"/>
        <v>0</v>
      </c>
      <c r="BX79" s="10">
        <f t="shared" si="83"/>
        <v>0</v>
      </c>
      <c r="BY79" s="11">
        <f t="shared" si="83"/>
        <v>0</v>
      </c>
      <c r="BZ79" s="10">
        <f t="shared" si="83"/>
        <v>0</v>
      </c>
      <c r="CA79" s="11">
        <f t="shared" si="83"/>
        <v>0</v>
      </c>
      <c r="CB79" s="10">
        <f t="shared" si="83"/>
        <v>0</v>
      </c>
      <c r="CC79" s="11">
        <f t="shared" si="83"/>
        <v>0</v>
      </c>
      <c r="CD79" s="10">
        <f t="shared" si="83"/>
        <v>0</v>
      </c>
      <c r="CE79" s="11">
        <f t="shared" si="83"/>
        <v>0</v>
      </c>
      <c r="CF79" s="10">
        <f t="shared" si="83"/>
        <v>0</v>
      </c>
      <c r="CG79" s="11">
        <f t="shared" si="83"/>
        <v>0</v>
      </c>
      <c r="CH79" s="10">
        <f t="shared" si="83"/>
        <v>0</v>
      </c>
      <c r="CI79" s="11">
        <f t="shared" si="83"/>
        <v>0</v>
      </c>
      <c r="CJ79" s="10">
        <f t="shared" si="83"/>
        <v>0</v>
      </c>
      <c r="CK79" s="7">
        <f t="shared" si="83"/>
        <v>2</v>
      </c>
      <c r="CL79" s="7">
        <f t="shared" si="83"/>
        <v>4</v>
      </c>
      <c r="CM79" s="11">
        <f t="shared" si="83"/>
        <v>60</v>
      </c>
      <c r="CN79" s="10">
        <f t="shared" si="83"/>
        <v>0</v>
      </c>
      <c r="CO79" s="11">
        <f t="shared" si="83"/>
        <v>30</v>
      </c>
      <c r="CP79" s="10">
        <f t="shared" si="83"/>
        <v>0</v>
      </c>
      <c r="CQ79" s="7">
        <f t="shared" si="83"/>
        <v>6</v>
      </c>
      <c r="CR79" s="11">
        <f t="shared" si="83"/>
        <v>30</v>
      </c>
      <c r="CS79" s="10">
        <f t="shared" si="83"/>
        <v>0</v>
      </c>
      <c r="CT79" s="11">
        <f t="shared" si="83"/>
        <v>0</v>
      </c>
      <c r="CU79" s="10">
        <f t="shared" si="83"/>
        <v>0</v>
      </c>
      <c r="CV79" s="11">
        <f t="shared" si="83"/>
        <v>0</v>
      </c>
      <c r="CW79" s="10">
        <f t="shared" si="83"/>
        <v>0</v>
      </c>
      <c r="CX79" s="11">
        <f aca="true" t="shared" si="84" ref="CX79:EC79">SUM(CX65:CX78)</f>
        <v>0</v>
      </c>
      <c r="CY79" s="10">
        <f t="shared" si="84"/>
        <v>0</v>
      </c>
      <c r="CZ79" s="11">
        <f t="shared" si="84"/>
        <v>0</v>
      </c>
      <c r="DA79" s="10">
        <f t="shared" si="84"/>
        <v>0</v>
      </c>
      <c r="DB79" s="11">
        <f t="shared" si="84"/>
        <v>0</v>
      </c>
      <c r="DC79" s="10">
        <f t="shared" si="84"/>
        <v>0</v>
      </c>
      <c r="DD79" s="11">
        <f t="shared" si="84"/>
        <v>0</v>
      </c>
      <c r="DE79" s="10">
        <f t="shared" si="84"/>
        <v>0</v>
      </c>
      <c r="DF79" s="11">
        <f t="shared" si="84"/>
        <v>0</v>
      </c>
      <c r="DG79" s="10">
        <f t="shared" si="84"/>
        <v>0</v>
      </c>
      <c r="DH79" s="7">
        <f t="shared" si="84"/>
        <v>2</v>
      </c>
      <c r="DI79" s="7">
        <f t="shared" si="84"/>
        <v>8</v>
      </c>
      <c r="DJ79" s="11">
        <f t="shared" si="84"/>
        <v>60</v>
      </c>
      <c r="DK79" s="10">
        <f t="shared" si="84"/>
        <v>0</v>
      </c>
      <c r="DL79" s="11">
        <f t="shared" si="84"/>
        <v>0</v>
      </c>
      <c r="DM79" s="10">
        <f t="shared" si="84"/>
        <v>0</v>
      </c>
      <c r="DN79" s="7">
        <f t="shared" si="84"/>
        <v>6</v>
      </c>
      <c r="DO79" s="11">
        <f t="shared" si="84"/>
        <v>60</v>
      </c>
      <c r="DP79" s="10">
        <f t="shared" si="84"/>
        <v>0</v>
      </c>
      <c r="DQ79" s="11">
        <f t="shared" si="84"/>
        <v>0</v>
      </c>
      <c r="DR79" s="10">
        <f t="shared" si="84"/>
        <v>0</v>
      </c>
      <c r="DS79" s="11">
        <f t="shared" si="84"/>
        <v>0</v>
      </c>
      <c r="DT79" s="10">
        <f t="shared" si="84"/>
        <v>0</v>
      </c>
      <c r="DU79" s="11">
        <f t="shared" si="84"/>
        <v>0</v>
      </c>
      <c r="DV79" s="10">
        <f t="shared" si="84"/>
        <v>0</v>
      </c>
      <c r="DW79" s="11">
        <f t="shared" si="84"/>
        <v>0</v>
      </c>
      <c r="DX79" s="10">
        <f t="shared" si="84"/>
        <v>0</v>
      </c>
      <c r="DY79" s="11">
        <f t="shared" si="84"/>
        <v>0</v>
      </c>
      <c r="DZ79" s="10">
        <f t="shared" si="84"/>
        <v>0</v>
      </c>
      <c r="EA79" s="11">
        <f t="shared" si="84"/>
        <v>0</v>
      </c>
      <c r="EB79" s="10">
        <f t="shared" si="84"/>
        <v>0</v>
      </c>
      <c r="EC79" s="11">
        <f t="shared" si="84"/>
        <v>0</v>
      </c>
      <c r="ED79" s="10">
        <f aca="true" t="shared" si="85" ref="ED79:FI79">SUM(ED65:ED78)</f>
        <v>0</v>
      </c>
      <c r="EE79" s="7">
        <f t="shared" si="85"/>
        <v>4</v>
      </c>
      <c r="EF79" s="7">
        <f t="shared" si="85"/>
        <v>10</v>
      </c>
      <c r="EG79" s="11">
        <f t="shared" si="85"/>
        <v>90</v>
      </c>
      <c r="EH79" s="10">
        <f t="shared" si="85"/>
        <v>0</v>
      </c>
      <c r="EI79" s="11">
        <f t="shared" si="85"/>
        <v>0</v>
      </c>
      <c r="EJ79" s="10">
        <f t="shared" si="85"/>
        <v>0</v>
      </c>
      <c r="EK79" s="7">
        <f t="shared" si="85"/>
        <v>6</v>
      </c>
      <c r="EL79" s="11">
        <f t="shared" si="85"/>
        <v>75</v>
      </c>
      <c r="EM79" s="10">
        <f t="shared" si="85"/>
        <v>0</v>
      </c>
      <c r="EN79" s="11">
        <f t="shared" si="85"/>
        <v>0</v>
      </c>
      <c r="EO79" s="10">
        <f t="shared" si="85"/>
        <v>0</v>
      </c>
      <c r="EP79" s="11">
        <f t="shared" si="85"/>
        <v>0</v>
      </c>
      <c r="EQ79" s="10">
        <f t="shared" si="85"/>
        <v>0</v>
      </c>
      <c r="ER79" s="11">
        <f t="shared" si="85"/>
        <v>0</v>
      </c>
      <c r="ES79" s="10">
        <f t="shared" si="85"/>
        <v>0</v>
      </c>
      <c r="ET79" s="11">
        <f t="shared" si="85"/>
        <v>0</v>
      </c>
      <c r="EU79" s="10">
        <f t="shared" si="85"/>
        <v>0</v>
      </c>
      <c r="EV79" s="11">
        <f t="shared" si="85"/>
        <v>0</v>
      </c>
      <c r="EW79" s="10">
        <f t="shared" si="85"/>
        <v>0</v>
      </c>
      <c r="EX79" s="11">
        <f t="shared" si="85"/>
        <v>15</v>
      </c>
      <c r="EY79" s="10">
        <f t="shared" si="85"/>
        <v>0</v>
      </c>
      <c r="EZ79" s="11">
        <f t="shared" si="85"/>
        <v>0</v>
      </c>
      <c r="FA79" s="10">
        <f t="shared" si="85"/>
        <v>0</v>
      </c>
      <c r="FB79" s="7">
        <f t="shared" si="85"/>
        <v>8</v>
      </c>
      <c r="FC79" s="7">
        <f t="shared" si="85"/>
        <v>14</v>
      </c>
      <c r="FD79" s="11">
        <f t="shared" si="85"/>
        <v>45</v>
      </c>
      <c r="FE79" s="10">
        <f t="shared" si="85"/>
        <v>0</v>
      </c>
      <c r="FF79" s="11">
        <f t="shared" si="85"/>
        <v>0</v>
      </c>
      <c r="FG79" s="10">
        <f t="shared" si="85"/>
        <v>0</v>
      </c>
      <c r="FH79" s="7">
        <f t="shared" si="85"/>
        <v>2.6</v>
      </c>
      <c r="FI79" s="11">
        <f t="shared" si="85"/>
        <v>0</v>
      </c>
      <c r="FJ79" s="10">
        <f aca="true" t="shared" si="86" ref="FJ79:GO79">SUM(FJ65:FJ78)</f>
        <v>0</v>
      </c>
      <c r="FK79" s="11">
        <f t="shared" si="86"/>
        <v>0</v>
      </c>
      <c r="FL79" s="10">
        <f t="shared" si="86"/>
        <v>0</v>
      </c>
      <c r="FM79" s="11">
        <f t="shared" si="86"/>
        <v>60</v>
      </c>
      <c r="FN79" s="10">
        <f t="shared" si="86"/>
        <v>0</v>
      </c>
      <c r="FO79" s="11">
        <f t="shared" si="86"/>
        <v>0</v>
      </c>
      <c r="FP79" s="10">
        <f t="shared" si="86"/>
        <v>0</v>
      </c>
      <c r="FQ79" s="11">
        <f t="shared" si="86"/>
        <v>0</v>
      </c>
      <c r="FR79" s="10">
        <f t="shared" si="86"/>
        <v>0</v>
      </c>
      <c r="FS79" s="11">
        <f t="shared" si="86"/>
        <v>30</v>
      </c>
      <c r="FT79" s="10">
        <f t="shared" si="86"/>
        <v>0</v>
      </c>
      <c r="FU79" s="11">
        <f t="shared" si="86"/>
        <v>15</v>
      </c>
      <c r="FV79" s="10">
        <f t="shared" si="86"/>
        <v>0</v>
      </c>
      <c r="FW79" s="11">
        <f t="shared" si="86"/>
        <v>0</v>
      </c>
      <c r="FX79" s="10">
        <f t="shared" si="86"/>
        <v>0</v>
      </c>
      <c r="FY79" s="7">
        <f t="shared" si="86"/>
        <v>22.4</v>
      </c>
      <c r="FZ79" s="7">
        <f t="shared" si="86"/>
        <v>25</v>
      </c>
      <c r="GA79" s="11">
        <f t="shared" si="86"/>
        <v>0</v>
      </c>
      <c r="GB79" s="10">
        <f t="shared" si="86"/>
        <v>0</v>
      </c>
      <c r="GC79" s="11">
        <f t="shared" si="86"/>
        <v>0</v>
      </c>
      <c r="GD79" s="10">
        <f t="shared" si="86"/>
        <v>0</v>
      </c>
      <c r="GE79" s="7">
        <f t="shared" si="86"/>
        <v>0</v>
      </c>
      <c r="GF79" s="11">
        <f t="shared" si="86"/>
        <v>0</v>
      </c>
      <c r="GG79" s="10">
        <f t="shared" si="86"/>
        <v>0</v>
      </c>
      <c r="GH79" s="11">
        <f t="shared" si="86"/>
        <v>0</v>
      </c>
      <c r="GI79" s="10">
        <f t="shared" si="86"/>
        <v>0</v>
      </c>
      <c r="GJ79" s="11">
        <f t="shared" si="86"/>
        <v>0</v>
      </c>
      <c r="GK79" s="10">
        <f t="shared" si="86"/>
        <v>0</v>
      </c>
      <c r="GL79" s="11">
        <f t="shared" si="86"/>
        <v>0</v>
      </c>
      <c r="GM79" s="10">
        <f t="shared" si="86"/>
        <v>0</v>
      </c>
      <c r="GN79" s="11">
        <f t="shared" si="86"/>
        <v>0</v>
      </c>
      <c r="GO79" s="10">
        <f t="shared" si="86"/>
        <v>0</v>
      </c>
      <c r="GP79" s="11">
        <f aca="true" t="shared" si="87" ref="GP79:GW79">SUM(GP65:GP78)</f>
        <v>0</v>
      </c>
      <c r="GQ79" s="10">
        <f t="shared" si="87"/>
        <v>0</v>
      </c>
      <c r="GR79" s="11">
        <f t="shared" si="87"/>
        <v>0</v>
      </c>
      <c r="GS79" s="10">
        <f t="shared" si="87"/>
        <v>0</v>
      </c>
      <c r="GT79" s="11">
        <f t="shared" si="87"/>
        <v>0</v>
      </c>
      <c r="GU79" s="10">
        <f t="shared" si="87"/>
        <v>0</v>
      </c>
      <c r="GV79" s="7">
        <f t="shared" si="87"/>
        <v>0</v>
      </c>
      <c r="GW79" s="7">
        <f t="shared" si="87"/>
        <v>0</v>
      </c>
    </row>
    <row r="80" spans="1:205" ht="19.5" customHeight="1">
      <c r="A80" s="25" t="s">
        <v>171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5"/>
      <c r="GW80" s="26"/>
    </row>
    <row r="81" spans="1:205" ht="12.75">
      <c r="A81" s="24">
        <v>6</v>
      </c>
      <c r="B81" s="24">
        <v>1</v>
      </c>
      <c r="C81" s="24"/>
      <c r="D81" s="6" t="s">
        <v>172</v>
      </c>
      <c r="E81" s="3" t="s">
        <v>173</v>
      </c>
      <c r="F81" s="6">
        <f aca="true" t="shared" si="88" ref="F81:F106">COUNTIF(V81:GU81,"e")</f>
        <v>0</v>
      </c>
      <c r="G81" s="6">
        <f aca="true" t="shared" si="89" ref="G81:G106">COUNTIF(V81:GU81,"z")</f>
        <v>1</v>
      </c>
      <c r="H81" s="6">
        <f aca="true" t="shared" si="90" ref="H81:H106">SUM(I81:R81)</f>
        <v>30</v>
      </c>
      <c r="I81" s="6">
        <f aca="true" t="shared" si="91" ref="I81:I106">V81+AS81+BP81+CM81+DJ81+EG81+FD81+GA81</f>
        <v>0</v>
      </c>
      <c r="J81" s="6">
        <f aca="true" t="shared" si="92" ref="J81:J106">X81+AU81+BR81+CO81+DL81+EI81+FF81+GC81</f>
        <v>0</v>
      </c>
      <c r="K81" s="6">
        <f aca="true" t="shared" si="93" ref="K81:K106">AA81+AX81+BU81+CR81+DO81+EL81+FI81+GF81</f>
        <v>0</v>
      </c>
      <c r="L81" s="6">
        <f aca="true" t="shared" si="94" ref="L81:L106">AC81+AZ81+BW81+CT81+DQ81+EN81+FK81+GH81</f>
        <v>30</v>
      </c>
      <c r="M81" s="6">
        <f aca="true" t="shared" si="95" ref="M81:M106">AE81+BB81+BY81+CV81+DS81+EP81+FM81+GJ81</f>
        <v>0</v>
      </c>
      <c r="N81" s="6">
        <f aca="true" t="shared" si="96" ref="N81:N106">AG81+BD81+CA81+CX81+DU81+ER81+FO81+GL81</f>
        <v>0</v>
      </c>
      <c r="O81" s="6">
        <f aca="true" t="shared" si="97" ref="O81:O106">AI81+BF81+CC81+CZ81+DW81+ET81+FQ81+GN81</f>
        <v>0</v>
      </c>
      <c r="P81" s="6">
        <f aca="true" t="shared" si="98" ref="P81:P106">AK81+BH81+CE81+DB81+DY81+EV81+FS81+GP81</f>
        <v>0</v>
      </c>
      <c r="Q81" s="6">
        <f aca="true" t="shared" si="99" ref="Q81:Q106">AM81+BJ81+CG81+DD81+EA81+EX81+FU81+GR81</f>
        <v>0</v>
      </c>
      <c r="R81" s="6">
        <f aca="true" t="shared" si="100" ref="R81:R106">AO81+BL81+CI81+DF81+EC81+EZ81+FW81+GT81</f>
        <v>0</v>
      </c>
      <c r="S81" s="7">
        <f aca="true" t="shared" si="101" ref="S81:S106">AR81+BO81+CL81+DI81+EF81+FC81+FZ81+GW81</f>
        <v>2</v>
      </c>
      <c r="T81" s="7">
        <f aca="true" t="shared" si="102" ref="T81:T106">AQ81+BN81+CK81+DH81+EE81+FB81+FY81+GV81</f>
        <v>2</v>
      </c>
      <c r="U81" s="7">
        <v>1.3</v>
      </c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aca="true" t="shared" si="103" ref="AR81:AR106">Z81+AQ81</f>
        <v>0</v>
      </c>
      <c r="AS81" s="11"/>
      <c r="AT81" s="10"/>
      <c r="AU81" s="11"/>
      <c r="AV81" s="10"/>
      <c r="AW81" s="7"/>
      <c r="AX81" s="11"/>
      <c r="AY81" s="10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aca="true" t="shared" si="104" ref="BO81:BO106">AW81+BN81</f>
        <v>0</v>
      </c>
      <c r="BP81" s="11"/>
      <c r="BQ81" s="10"/>
      <c r="BR81" s="11"/>
      <c r="BS81" s="10"/>
      <c r="BT81" s="7"/>
      <c r="BU81" s="11"/>
      <c r="BV81" s="10"/>
      <c r="BW81" s="11"/>
      <c r="BX81" s="10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aca="true" t="shared" si="105" ref="CL81:CL106">BT81+CK81</f>
        <v>0</v>
      </c>
      <c r="CM81" s="11"/>
      <c r="CN81" s="10"/>
      <c r="CO81" s="11"/>
      <c r="CP81" s="10"/>
      <c r="CQ81" s="7"/>
      <c r="CR81" s="11"/>
      <c r="CS81" s="10"/>
      <c r="CT81" s="11">
        <v>30</v>
      </c>
      <c r="CU81" s="10" t="s">
        <v>62</v>
      </c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>
        <v>2</v>
      </c>
      <c r="DI81" s="7">
        <f aca="true" t="shared" si="106" ref="DI81:DI106">CQ81+DH81</f>
        <v>2</v>
      </c>
      <c r="DJ81" s="11"/>
      <c r="DK81" s="10"/>
      <c r="DL81" s="11"/>
      <c r="DM81" s="10"/>
      <c r="DN81" s="7"/>
      <c r="DO81" s="11"/>
      <c r="DP81" s="10"/>
      <c r="DQ81" s="11"/>
      <c r="DR81" s="10"/>
      <c r="DS81" s="11"/>
      <c r="DT81" s="10"/>
      <c r="DU81" s="11"/>
      <c r="DV81" s="10"/>
      <c r="DW81" s="11"/>
      <c r="DX81" s="10"/>
      <c r="DY81" s="11"/>
      <c r="DZ81" s="10"/>
      <c r="EA81" s="11"/>
      <c r="EB81" s="10"/>
      <c r="EC81" s="11"/>
      <c r="ED81" s="10"/>
      <c r="EE81" s="7"/>
      <c r="EF81" s="7">
        <f aca="true" t="shared" si="107" ref="EF81:EF106">DN81+EE81</f>
        <v>0</v>
      </c>
      <c r="EG81" s="11"/>
      <c r="EH81" s="10"/>
      <c r="EI81" s="11"/>
      <c r="EJ81" s="10"/>
      <c r="EK81" s="7"/>
      <c r="EL81" s="11"/>
      <c r="EM81" s="10"/>
      <c r="EN81" s="11"/>
      <c r="EO81" s="10"/>
      <c r="EP81" s="11"/>
      <c r="EQ81" s="10"/>
      <c r="ER81" s="11"/>
      <c r="ES81" s="10"/>
      <c r="ET81" s="11"/>
      <c r="EU81" s="10"/>
      <c r="EV81" s="11"/>
      <c r="EW81" s="10"/>
      <c r="EX81" s="11"/>
      <c r="EY81" s="10"/>
      <c r="EZ81" s="11"/>
      <c r="FA81" s="10"/>
      <c r="FB81" s="7"/>
      <c r="FC81" s="7">
        <f aca="true" t="shared" si="108" ref="FC81:FC106">EK81+FB81</f>
        <v>0</v>
      </c>
      <c r="FD81" s="11"/>
      <c r="FE81" s="10"/>
      <c r="FF81" s="11"/>
      <c r="FG81" s="10"/>
      <c r="FH81" s="7"/>
      <c r="FI81" s="11"/>
      <c r="FJ81" s="10"/>
      <c r="FK81" s="11"/>
      <c r="FL81" s="10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/>
      <c r="FZ81" s="7">
        <f aca="true" t="shared" si="109" ref="FZ81:FZ106">FH81+FY81</f>
        <v>0</v>
      </c>
      <c r="GA81" s="11"/>
      <c r="GB81" s="10"/>
      <c r="GC81" s="11"/>
      <c r="GD81" s="10"/>
      <c r="GE81" s="7"/>
      <c r="GF81" s="11"/>
      <c r="GG81" s="10"/>
      <c r="GH81" s="11"/>
      <c r="GI81" s="10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7"/>
      <c r="GW81" s="7">
        <f aca="true" t="shared" si="110" ref="GW81:GW106">GE81+GV81</f>
        <v>0</v>
      </c>
    </row>
    <row r="82" spans="1:205" ht="12.75">
      <c r="A82" s="24">
        <v>6</v>
      </c>
      <c r="B82" s="24">
        <v>1</v>
      </c>
      <c r="C82" s="24"/>
      <c r="D82" s="6" t="s">
        <v>174</v>
      </c>
      <c r="E82" s="3" t="s">
        <v>175</v>
      </c>
      <c r="F82" s="6">
        <f t="shared" si="88"/>
        <v>0</v>
      </c>
      <c r="G82" s="6">
        <f t="shared" si="89"/>
        <v>1</v>
      </c>
      <c r="H82" s="6">
        <f t="shared" si="90"/>
        <v>30</v>
      </c>
      <c r="I82" s="6">
        <f t="shared" si="91"/>
        <v>0</v>
      </c>
      <c r="J82" s="6">
        <f t="shared" si="92"/>
        <v>0</v>
      </c>
      <c r="K82" s="6">
        <f t="shared" si="93"/>
        <v>0</v>
      </c>
      <c r="L82" s="6">
        <f t="shared" si="94"/>
        <v>30</v>
      </c>
      <c r="M82" s="6">
        <f t="shared" si="95"/>
        <v>0</v>
      </c>
      <c r="N82" s="6">
        <f t="shared" si="96"/>
        <v>0</v>
      </c>
      <c r="O82" s="6">
        <f t="shared" si="97"/>
        <v>0</v>
      </c>
      <c r="P82" s="6">
        <f t="shared" si="98"/>
        <v>0</v>
      </c>
      <c r="Q82" s="6">
        <f t="shared" si="99"/>
        <v>0</v>
      </c>
      <c r="R82" s="6">
        <f t="shared" si="100"/>
        <v>0</v>
      </c>
      <c r="S82" s="7">
        <f t="shared" si="101"/>
        <v>2</v>
      </c>
      <c r="T82" s="7">
        <f t="shared" si="102"/>
        <v>2</v>
      </c>
      <c r="U82" s="7">
        <v>1.3</v>
      </c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t="shared" si="103"/>
        <v>0</v>
      </c>
      <c r="AS82" s="11"/>
      <c r="AT82" s="10"/>
      <c r="AU82" s="11"/>
      <c r="AV82" s="10"/>
      <c r="AW82" s="7"/>
      <c r="AX82" s="11"/>
      <c r="AY82" s="10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t="shared" si="104"/>
        <v>0</v>
      </c>
      <c r="BP82" s="11"/>
      <c r="BQ82" s="10"/>
      <c r="BR82" s="11"/>
      <c r="BS82" s="10"/>
      <c r="BT82" s="7"/>
      <c r="BU82" s="11"/>
      <c r="BV82" s="10"/>
      <c r="BW82" s="11"/>
      <c r="BX82" s="10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/>
      <c r="CL82" s="7">
        <f t="shared" si="105"/>
        <v>0</v>
      </c>
      <c r="CM82" s="11"/>
      <c r="CN82" s="10"/>
      <c r="CO82" s="11"/>
      <c r="CP82" s="10"/>
      <c r="CQ82" s="7"/>
      <c r="CR82" s="11"/>
      <c r="CS82" s="10"/>
      <c r="CT82" s="11">
        <v>30</v>
      </c>
      <c r="CU82" s="10" t="s">
        <v>62</v>
      </c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>
        <v>2</v>
      </c>
      <c r="DI82" s="7">
        <f t="shared" si="106"/>
        <v>2</v>
      </c>
      <c r="DJ82" s="11"/>
      <c r="DK82" s="10"/>
      <c r="DL82" s="11"/>
      <c r="DM82" s="10"/>
      <c r="DN82" s="7"/>
      <c r="DO82" s="11"/>
      <c r="DP82" s="10"/>
      <c r="DQ82" s="11"/>
      <c r="DR82" s="10"/>
      <c r="DS82" s="11"/>
      <c r="DT82" s="10"/>
      <c r="DU82" s="11"/>
      <c r="DV82" s="10"/>
      <c r="DW82" s="11"/>
      <c r="DX82" s="10"/>
      <c r="DY82" s="11"/>
      <c r="DZ82" s="10"/>
      <c r="EA82" s="11"/>
      <c r="EB82" s="10"/>
      <c r="EC82" s="11"/>
      <c r="ED82" s="10"/>
      <c r="EE82" s="7"/>
      <c r="EF82" s="7">
        <f t="shared" si="107"/>
        <v>0</v>
      </c>
      <c r="EG82" s="11"/>
      <c r="EH82" s="10"/>
      <c r="EI82" s="11"/>
      <c r="EJ82" s="10"/>
      <c r="EK82" s="7"/>
      <c r="EL82" s="11"/>
      <c r="EM82" s="10"/>
      <c r="EN82" s="11"/>
      <c r="EO82" s="10"/>
      <c r="EP82" s="11"/>
      <c r="EQ82" s="10"/>
      <c r="ER82" s="11"/>
      <c r="ES82" s="10"/>
      <c r="ET82" s="11"/>
      <c r="EU82" s="10"/>
      <c r="EV82" s="11"/>
      <c r="EW82" s="10"/>
      <c r="EX82" s="11"/>
      <c r="EY82" s="10"/>
      <c r="EZ82" s="11"/>
      <c r="FA82" s="10"/>
      <c r="FB82" s="7"/>
      <c r="FC82" s="7">
        <f t="shared" si="108"/>
        <v>0</v>
      </c>
      <c r="FD82" s="11"/>
      <c r="FE82" s="10"/>
      <c r="FF82" s="11"/>
      <c r="FG82" s="10"/>
      <c r="FH82" s="7"/>
      <c r="FI82" s="11"/>
      <c r="FJ82" s="10"/>
      <c r="FK82" s="11"/>
      <c r="FL82" s="10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t="shared" si="109"/>
        <v>0</v>
      </c>
      <c r="GA82" s="11"/>
      <c r="GB82" s="10"/>
      <c r="GC82" s="11"/>
      <c r="GD82" s="10"/>
      <c r="GE82" s="7"/>
      <c r="GF82" s="11"/>
      <c r="GG82" s="10"/>
      <c r="GH82" s="11"/>
      <c r="GI82" s="10"/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/>
      <c r="GW82" s="7">
        <f t="shared" si="110"/>
        <v>0</v>
      </c>
    </row>
    <row r="83" spans="1:205" ht="12.75">
      <c r="A83" s="24">
        <v>8</v>
      </c>
      <c r="B83" s="24">
        <v>1</v>
      </c>
      <c r="C83" s="24"/>
      <c r="D83" s="6" t="s">
        <v>176</v>
      </c>
      <c r="E83" s="3" t="s">
        <v>177</v>
      </c>
      <c r="F83" s="6">
        <f t="shared" si="88"/>
        <v>0</v>
      </c>
      <c r="G83" s="6">
        <f t="shared" si="89"/>
        <v>1</v>
      </c>
      <c r="H83" s="6">
        <f t="shared" si="90"/>
        <v>60</v>
      </c>
      <c r="I83" s="6">
        <f t="shared" si="91"/>
        <v>0</v>
      </c>
      <c r="J83" s="6">
        <f t="shared" si="92"/>
        <v>0</v>
      </c>
      <c r="K83" s="6">
        <f t="shared" si="93"/>
        <v>0</v>
      </c>
      <c r="L83" s="6">
        <f t="shared" si="94"/>
        <v>60</v>
      </c>
      <c r="M83" s="6">
        <f t="shared" si="95"/>
        <v>0</v>
      </c>
      <c r="N83" s="6">
        <f t="shared" si="96"/>
        <v>0</v>
      </c>
      <c r="O83" s="6">
        <f t="shared" si="97"/>
        <v>0</v>
      </c>
      <c r="P83" s="6">
        <f t="shared" si="98"/>
        <v>0</v>
      </c>
      <c r="Q83" s="6">
        <f t="shared" si="99"/>
        <v>0</v>
      </c>
      <c r="R83" s="6">
        <f t="shared" si="100"/>
        <v>0</v>
      </c>
      <c r="S83" s="7">
        <f t="shared" si="101"/>
        <v>3</v>
      </c>
      <c r="T83" s="7">
        <f t="shared" si="102"/>
        <v>3</v>
      </c>
      <c r="U83" s="7">
        <v>2.5</v>
      </c>
      <c r="V83" s="11"/>
      <c r="W83" s="10"/>
      <c r="X83" s="11"/>
      <c r="Y83" s="10"/>
      <c r="Z83" s="7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103"/>
        <v>0</v>
      </c>
      <c r="AS83" s="11"/>
      <c r="AT83" s="10"/>
      <c r="AU83" s="11"/>
      <c r="AV83" s="10"/>
      <c r="AW83" s="7"/>
      <c r="AX83" s="11"/>
      <c r="AY83" s="10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104"/>
        <v>0</v>
      </c>
      <c r="BP83" s="11"/>
      <c r="BQ83" s="10"/>
      <c r="BR83" s="11"/>
      <c r="BS83" s="10"/>
      <c r="BT83" s="7"/>
      <c r="BU83" s="11"/>
      <c r="BV83" s="10"/>
      <c r="BW83" s="11"/>
      <c r="BX83" s="10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 t="shared" si="105"/>
        <v>0</v>
      </c>
      <c r="CM83" s="11"/>
      <c r="CN83" s="10"/>
      <c r="CO83" s="11"/>
      <c r="CP83" s="10"/>
      <c r="CQ83" s="7"/>
      <c r="CR83" s="11"/>
      <c r="CS83" s="10"/>
      <c r="CT83" s="11"/>
      <c r="CU83" s="10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7"/>
      <c r="DI83" s="7">
        <f t="shared" si="106"/>
        <v>0</v>
      </c>
      <c r="DJ83" s="11"/>
      <c r="DK83" s="10"/>
      <c r="DL83" s="11"/>
      <c r="DM83" s="10"/>
      <c r="DN83" s="7"/>
      <c r="DO83" s="11"/>
      <c r="DP83" s="10"/>
      <c r="DQ83" s="11">
        <v>60</v>
      </c>
      <c r="DR83" s="10" t="s">
        <v>62</v>
      </c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11"/>
      <c r="ED83" s="10"/>
      <c r="EE83" s="7">
        <v>3</v>
      </c>
      <c r="EF83" s="7">
        <f t="shared" si="107"/>
        <v>3</v>
      </c>
      <c r="EG83" s="11"/>
      <c r="EH83" s="10"/>
      <c r="EI83" s="11"/>
      <c r="EJ83" s="10"/>
      <c r="EK83" s="7"/>
      <c r="EL83" s="11"/>
      <c r="EM83" s="10"/>
      <c r="EN83" s="11"/>
      <c r="EO83" s="10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 t="shared" si="108"/>
        <v>0</v>
      </c>
      <c r="FD83" s="11"/>
      <c r="FE83" s="10"/>
      <c r="FF83" s="11"/>
      <c r="FG83" s="10"/>
      <c r="FH83" s="7"/>
      <c r="FI83" s="11"/>
      <c r="FJ83" s="10"/>
      <c r="FK83" s="11"/>
      <c r="FL83" s="10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109"/>
        <v>0</v>
      </c>
      <c r="GA83" s="11"/>
      <c r="GB83" s="10"/>
      <c r="GC83" s="11"/>
      <c r="GD83" s="10"/>
      <c r="GE83" s="7"/>
      <c r="GF83" s="11"/>
      <c r="GG83" s="10"/>
      <c r="GH83" s="11"/>
      <c r="GI83" s="10"/>
      <c r="GJ83" s="11"/>
      <c r="GK83" s="10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7"/>
      <c r="GW83" s="7">
        <f t="shared" si="110"/>
        <v>0</v>
      </c>
    </row>
    <row r="84" spans="1:205" ht="12.75">
      <c r="A84" s="24">
        <v>8</v>
      </c>
      <c r="B84" s="24">
        <v>1</v>
      </c>
      <c r="C84" s="24"/>
      <c r="D84" s="6" t="s">
        <v>178</v>
      </c>
      <c r="E84" s="3" t="s">
        <v>179</v>
      </c>
      <c r="F84" s="6">
        <f t="shared" si="88"/>
        <v>0</v>
      </c>
      <c r="G84" s="6">
        <f t="shared" si="89"/>
        <v>1</v>
      </c>
      <c r="H84" s="6">
        <f t="shared" si="90"/>
        <v>60</v>
      </c>
      <c r="I84" s="6">
        <f t="shared" si="91"/>
        <v>0</v>
      </c>
      <c r="J84" s="6">
        <f t="shared" si="92"/>
        <v>0</v>
      </c>
      <c r="K84" s="6">
        <f t="shared" si="93"/>
        <v>0</v>
      </c>
      <c r="L84" s="6">
        <f t="shared" si="94"/>
        <v>60</v>
      </c>
      <c r="M84" s="6">
        <f t="shared" si="95"/>
        <v>0</v>
      </c>
      <c r="N84" s="6">
        <f t="shared" si="96"/>
        <v>0</v>
      </c>
      <c r="O84" s="6">
        <f t="shared" si="97"/>
        <v>0</v>
      </c>
      <c r="P84" s="6">
        <f t="shared" si="98"/>
        <v>0</v>
      </c>
      <c r="Q84" s="6">
        <f t="shared" si="99"/>
        <v>0</v>
      </c>
      <c r="R84" s="6">
        <f t="shared" si="100"/>
        <v>0</v>
      </c>
      <c r="S84" s="7">
        <f t="shared" si="101"/>
        <v>3</v>
      </c>
      <c r="T84" s="7">
        <f t="shared" si="102"/>
        <v>3</v>
      </c>
      <c r="U84" s="7">
        <v>2.5</v>
      </c>
      <c r="V84" s="11"/>
      <c r="W84" s="10"/>
      <c r="X84" s="11"/>
      <c r="Y84" s="10"/>
      <c r="Z84" s="7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si="103"/>
        <v>0</v>
      </c>
      <c r="AS84" s="11"/>
      <c r="AT84" s="10"/>
      <c r="AU84" s="11"/>
      <c r="AV84" s="10"/>
      <c r="AW84" s="7"/>
      <c r="AX84" s="11"/>
      <c r="AY84" s="10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104"/>
        <v>0</v>
      </c>
      <c r="BP84" s="11"/>
      <c r="BQ84" s="10"/>
      <c r="BR84" s="11"/>
      <c r="BS84" s="10"/>
      <c r="BT84" s="7"/>
      <c r="BU84" s="11"/>
      <c r="BV84" s="10"/>
      <c r="BW84" s="11"/>
      <c r="BX84" s="10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si="105"/>
        <v>0</v>
      </c>
      <c r="CM84" s="11"/>
      <c r="CN84" s="10"/>
      <c r="CO84" s="11"/>
      <c r="CP84" s="10"/>
      <c r="CQ84" s="7"/>
      <c r="CR84" s="11"/>
      <c r="CS84" s="10"/>
      <c r="CT84" s="11"/>
      <c r="CU84" s="10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 t="shared" si="106"/>
        <v>0</v>
      </c>
      <c r="DJ84" s="11"/>
      <c r="DK84" s="10"/>
      <c r="DL84" s="11"/>
      <c r="DM84" s="10"/>
      <c r="DN84" s="7"/>
      <c r="DO84" s="11"/>
      <c r="DP84" s="10"/>
      <c r="DQ84" s="11">
        <v>60</v>
      </c>
      <c r="DR84" s="10" t="s">
        <v>62</v>
      </c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>
        <v>3</v>
      </c>
      <c r="EF84" s="7">
        <f t="shared" si="107"/>
        <v>3</v>
      </c>
      <c r="EG84" s="11"/>
      <c r="EH84" s="10"/>
      <c r="EI84" s="11"/>
      <c r="EJ84" s="10"/>
      <c r="EK84" s="7"/>
      <c r="EL84" s="11"/>
      <c r="EM84" s="10"/>
      <c r="EN84" s="11"/>
      <c r="EO84" s="10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si="108"/>
        <v>0</v>
      </c>
      <c r="FD84" s="11"/>
      <c r="FE84" s="10"/>
      <c r="FF84" s="11"/>
      <c r="FG84" s="10"/>
      <c r="FH84" s="7"/>
      <c r="FI84" s="11"/>
      <c r="FJ84" s="10"/>
      <c r="FK84" s="11"/>
      <c r="FL84" s="10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109"/>
        <v>0</v>
      </c>
      <c r="GA84" s="11"/>
      <c r="GB84" s="10"/>
      <c r="GC84" s="11"/>
      <c r="GD84" s="10"/>
      <c r="GE84" s="7"/>
      <c r="GF84" s="11"/>
      <c r="GG84" s="10"/>
      <c r="GH84" s="11"/>
      <c r="GI84" s="10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/>
      <c r="GW84" s="7">
        <f t="shared" si="110"/>
        <v>0</v>
      </c>
    </row>
    <row r="85" spans="1:205" ht="12.75">
      <c r="A85" s="24">
        <v>9</v>
      </c>
      <c r="B85" s="24">
        <v>1</v>
      </c>
      <c r="C85" s="24"/>
      <c r="D85" s="6" t="s">
        <v>180</v>
      </c>
      <c r="E85" s="3" t="s">
        <v>181</v>
      </c>
      <c r="F85" s="6">
        <f t="shared" si="88"/>
        <v>1</v>
      </c>
      <c r="G85" s="6">
        <f t="shared" si="89"/>
        <v>0</v>
      </c>
      <c r="H85" s="6">
        <f t="shared" si="90"/>
        <v>60</v>
      </c>
      <c r="I85" s="6">
        <f t="shared" si="91"/>
        <v>0</v>
      </c>
      <c r="J85" s="6">
        <f t="shared" si="92"/>
        <v>0</v>
      </c>
      <c r="K85" s="6">
        <f t="shared" si="93"/>
        <v>0</v>
      </c>
      <c r="L85" s="6">
        <f t="shared" si="94"/>
        <v>60</v>
      </c>
      <c r="M85" s="6">
        <f t="shared" si="95"/>
        <v>0</v>
      </c>
      <c r="N85" s="6">
        <f t="shared" si="96"/>
        <v>0</v>
      </c>
      <c r="O85" s="6">
        <f t="shared" si="97"/>
        <v>0</v>
      </c>
      <c r="P85" s="6">
        <f t="shared" si="98"/>
        <v>0</v>
      </c>
      <c r="Q85" s="6">
        <f t="shared" si="99"/>
        <v>0</v>
      </c>
      <c r="R85" s="6">
        <f t="shared" si="100"/>
        <v>0</v>
      </c>
      <c r="S85" s="7">
        <f t="shared" si="101"/>
        <v>4</v>
      </c>
      <c r="T85" s="7">
        <f t="shared" si="102"/>
        <v>4</v>
      </c>
      <c r="U85" s="7">
        <v>2.6</v>
      </c>
      <c r="V85" s="11"/>
      <c r="W85" s="10"/>
      <c r="X85" s="11"/>
      <c r="Y85" s="10"/>
      <c r="Z85" s="7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 t="shared" si="103"/>
        <v>0</v>
      </c>
      <c r="AS85" s="11"/>
      <c r="AT85" s="10"/>
      <c r="AU85" s="11"/>
      <c r="AV85" s="10"/>
      <c r="AW85" s="7"/>
      <c r="AX85" s="11"/>
      <c r="AY85" s="10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 t="shared" si="104"/>
        <v>0</v>
      </c>
      <c r="BP85" s="11"/>
      <c r="BQ85" s="10"/>
      <c r="BR85" s="11"/>
      <c r="BS85" s="10"/>
      <c r="BT85" s="7"/>
      <c r="BU85" s="11"/>
      <c r="BV85" s="10"/>
      <c r="BW85" s="11"/>
      <c r="BX85" s="10"/>
      <c r="BY85" s="11"/>
      <c r="BZ85" s="10"/>
      <c r="CA85" s="11"/>
      <c r="CB85" s="10"/>
      <c r="CC85" s="11"/>
      <c r="CD85" s="10"/>
      <c r="CE85" s="11"/>
      <c r="CF85" s="10"/>
      <c r="CG85" s="11"/>
      <c r="CH85" s="10"/>
      <c r="CI85" s="11"/>
      <c r="CJ85" s="10"/>
      <c r="CK85" s="7"/>
      <c r="CL85" s="7">
        <f t="shared" si="105"/>
        <v>0</v>
      </c>
      <c r="CM85" s="11"/>
      <c r="CN85" s="10"/>
      <c r="CO85" s="11"/>
      <c r="CP85" s="10"/>
      <c r="CQ85" s="7"/>
      <c r="CR85" s="11"/>
      <c r="CS85" s="10"/>
      <c r="CT85" s="11"/>
      <c r="CU85" s="10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 t="shared" si="106"/>
        <v>0</v>
      </c>
      <c r="DJ85" s="11"/>
      <c r="DK85" s="10"/>
      <c r="DL85" s="11"/>
      <c r="DM85" s="10"/>
      <c r="DN85" s="7"/>
      <c r="DO85" s="11"/>
      <c r="DP85" s="10"/>
      <c r="DQ85" s="11"/>
      <c r="DR85" s="10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11"/>
      <c r="ED85" s="10"/>
      <c r="EE85" s="7"/>
      <c r="EF85" s="7">
        <f t="shared" si="107"/>
        <v>0</v>
      </c>
      <c r="EG85" s="11"/>
      <c r="EH85" s="10"/>
      <c r="EI85" s="11"/>
      <c r="EJ85" s="10"/>
      <c r="EK85" s="7"/>
      <c r="EL85" s="11"/>
      <c r="EM85" s="10"/>
      <c r="EN85" s="11">
        <v>60</v>
      </c>
      <c r="EO85" s="10" t="s">
        <v>73</v>
      </c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/>
      <c r="FA85" s="10"/>
      <c r="FB85" s="7">
        <v>4</v>
      </c>
      <c r="FC85" s="7">
        <f t="shared" si="108"/>
        <v>4</v>
      </c>
      <c r="FD85" s="11"/>
      <c r="FE85" s="10"/>
      <c r="FF85" s="11"/>
      <c r="FG85" s="10"/>
      <c r="FH85" s="7"/>
      <c r="FI85" s="11"/>
      <c r="FJ85" s="10"/>
      <c r="FK85" s="11"/>
      <c r="FL85" s="10"/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 t="shared" si="109"/>
        <v>0</v>
      </c>
      <c r="GA85" s="11"/>
      <c r="GB85" s="10"/>
      <c r="GC85" s="11"/>
      <c r="GD85" s="10"/>
      <c r="GE85" s="7"/>
      <c r="GF85" s="11"/>
      <c r="GG85" s="10"/>
      <c r="GH85" s="11"/>
      <c r="GI85" s="10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11"/>
      <c r="GU85" s="10"/>
      <c r="GV85" s="7"/>
      <c r="GW85" s="7">
        <f t="shared" si="110"/>
        <v>0</v>
      </c>
    </row>
    <row r="86" spans="1:205" ht="12.75">
      <c r="A86" s="24">
        <v>9</v>
      </c>
      <c r="B86" s="24">
        <v>1</v>
      </c>
      <c r="C86" s="24"/>
      <c r="D86" s="6" t="s">
        <v>182</v>
      </c>
      <c r="E86" s="3" t="s">
        <v>183</v>
      </c>
      <c r="F86" s="6">
        <f t="shared" si="88"/>
        <v>1</v>
      </c>
      <c r="G86" s="6">
        <f t="shared" si="89"/>
        <v>0</v>
      </c>
      <c r="H86" s="6">
        <f t="shared" si="90"/>
        <v>60</v>
      </c>
      <c r="I86" s="6">
        <f t="shared" si="91"/>
        <v>0</v>
      </c>
      <c r="J86" s="6">
        <f t="shared" si="92"/>
        <v>0</v>
      </c>
      <c r="K86" s="6">
        <f t="shared" si="93"/>
        <v>0</v>
      </c>
      <c r="L86" s="6">
        <f t="shared" si="94"/>
        <v>60</v>
      </c>
      <c r="M86" s="6">
        <f t="shared" si="95"/>
        <v>0</v>
      </c>
      <c r="N86" s="6">
        <f t="shared" si="96"/>
        <v>0</v>
      </c>
      <c r="O86" s="6">
        <f t="shared" si="97"/>
        <v>0</v>
      </c>
      <c r="P86" s="6">
        <f t="shared" si="98"/>
        <v>0</v>
      </c>
      <c r="Q86" s="6">
        <f t="shared" si="99"/>
        <v>0</v>
      </c>
      <c r="R86" s="6">
        <f t="shared" si="100"/>
        <v>0</v>
      </c>
      <c r="S86" s="7">
        <f t="shared" si="101"/>
        <v>4</v>
      </c>
      <c r="T86" s="7">
        <f t="shared" si="102"/>
        <v>4</v>
      </c>
      <c r="U86" s="7">
        <v>2.6</v>
      </c>
      <c r="V86" s="11"/>
      <c r="W86" s="10"/>
      <c r="X86" s="11"/>
      <c r="Y86" s="10"/>
      <c r="Z86" s="7"/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11"/>
      <c r="AP86" s="10"/>
      <c r="AQ86" s="7"/>
      <c r="AR86" s="7">
        <f t="shared" si="103"/>
        <v>0</v>
      </c>
      <c r="AS86" s="11"/>
      <c r="AT86" s="10"/>
      <c r="AU86" s="11"/>
      <c r="AV86" s="10"/>
      <c r="AW86" s="7"/>
      <c r="AX86" s="11"/>
      <c r="AY86" s="10"/>
      <c r="AZ86" s="11"/>
      <c r="BA86" s="10"/>
      <c r="BB86" s="11"/>
      <c r="BC86" s="10"/>
      <c r="BD86" s="11"/>
      <c r="BE86" s="10"/>
      <c r="BF86" s="11"/>
      <c r="BG86" s="10"/>
      <c r="BH86" s="11"/>
      <c r="BI86" s="10"/>
      <c r="BJ86" s="11"/>
      <c r="BK86" s="10"/>
      <c r="BL86" s="11"/>
      <c r="BM86" s="10"/>
      <c r="BN86" s="7"/>
      <c r="BO86" s="7">
        <f t="shared" si="104"/>
        <v>0</v>
      </c>
      <c r="BP86" s="11"/>
      <c r="BQ86" s="10"/>
      <c r="BR86" s="11"/>
      <c r="BS86" s="10"/>
      <c r="BT86" s="7"/>
      <c r="BU86" s="11"/>
      <c r="BV86" s="10"/>
      <c r="BW86" s="11"/>
      <c r="BX86" s="10"/>
      <c r="BY86" s="11"/>
      <c r="BZ86" s="10"/>
      <c r="CA86" s="11"/>
      <c r="CB86" s="10"/>
      <c r="CC86" s="11"/>
      <c r="CD86" s="10"/>
      <c r="CE86" s="11"/>
      <c r="CF86" s="10"/>
      <c r="CG86" s="11"/>
      <c r="CH86" s="10"/>
      <c r="CI86" s="11"/>
      <c r="CJ86" s="10"/>
      <c r="CK86" s="7"/>
      <c r="CL86" s="7">
        <f t="shared" si="105"/>
        <v>0</v>
      </c>
      <c r="CM86" s="11"/>
      <c r="CN86" s="10"/>
      <c r="CO86" s="11"/>
      <c r="CP86" s="10"/>
      <c r="CQ86" s="7"/>
      <c r="CR86" s="11"/>
      <c r="CS86" s="10"/>
      <c r="CT86" s="11"/>
      <c r="CU86" s="10"/>
      <c r="CV86" s="11"/>
      <c r="CW86" s="10"/>
      <c r="CX86" s="11"/>
      <c r="CY86" s="10"/>
      <c r="CZ86" s="11"/>
      <c r="DA86" s="10"/>
      <c r="DB86" s="11"/>
      <c r="DC86" s="10"/>
      <c r="DD86" s="11"/>
      <c r="DE86" s="10"/>
      <c r="DF86" s="11"/>
      <c r="DG86" s="10"/>
      <c r="DH86" s="7"/>
      <c r="DI86" s="7">
        <f t="shared" si="106"/>
        <v>0</v>
      </c>
      <c r="DJ86" s="11"/>
      <c r="DK86" s="10"/>
      <c r="DL86" s="11"/>
      <c r="DM86" s="10"/>
      <c r="DN86" s="7"/>
      <c r="DO86" s="11"/>
      <c r="DP86" s="10"/>
      <c r="DQ86" s="11"/>
      <c r="DR86" s="10"/>
      <c r="DS86" s="11"/>
      <c r="DT86" s="10"/>
      <c r="DU86" s="11"/>
      <c r="DV86" s="10"/>
      <c r="DW86" s="11"/>
      <c r="DX86" s="10"/>
      <c r="DY86" s="11"/>
      <c r="DZ86" s="10"/>
      <c r="EA86" s="11"/>
      <c r="EB86" s="10"/>
      <c r="EC86" s="11"/>
      <c r="ED86" s="10"/>
      <c r="EE86" s="7"/>
      <c r="EF86" s="7">
        <f t="shared" si="107"/>
        <v>0</v>
      </c>
      <c r="EG86" s="11"/>
      <c r="EH86" s="10"/>
      <c r="EI86" s="11"/>
      <c r="EJ86" s="10"/>
      <c r="EK86" s="7"/>
      <c r="EL86" s="11"/>
      <c r="EM86" s="10"/>
      <c r="EN86" s="11">
        <v>60</v>
      </c>
      <c r="EO86" s="10" t="s">
        <v>73</v>
      </c>
      <c r="EP86" s="11"/>
      <c r="EQ86" s="10"/>
      <c r="ER86" s="11"/>
      <c r="ES86" s="10"/>
      <c r="ET86" s="11"/>
      <c r="EU86" s="10"/>
      <c r="EV86" s="11"/>
      <c r="EW86" s="10"/>
      <c r="EX86" s="11"/>
      <c r="EY86" s="10"/>
      <c r="EZ86" s="11"/>
      <c r="FA86" s="10"/>
      <c r="FB86" s="7">
        <v>4</v>
      </c>
      <c r="FC86" s="7">
        <f t="shared" si="108"/>
        <v>4</v>
      </c>
      <c r="FD86" s="11"/>
      <c r="FE86" s="10"/>
      <c r="FF86" s="11"/>
      <c r="FG86" s="10"/>
      <c r="FH86" s="7"/>
      <c r="FI86" s="11"/>
      <c r="FJ86" s="10"/>
      <c r="FK86" s="11"/>
      <c r="FL86" s="10"/>
      <c r="FM86" s="11"/>
      <c r="FN86" s="10"/>
      <c r="FO86" s="11"/>
      <c r="FP86" s="10"/>
      <c r="FQ86" s="11"/>
      <c r="FR86" s="10"/>
      <c r="FS86" s="11"/>
      <c r="FT86" s="10"/>
      <c r="FU86" s="11"/>
      <c r="FV86" s="10"/>
      <c r="FW86" s="11"/>
      <c r="FX86" s="10"/>
      <c r="FY86" s="7"/>
      <c r="FZ86" s="7">
        <f t="shared" si="109"/>
        <v>0</v>
      </c>
      <c r="GA86" s="11"/>
      <c r="GB86" s="10"/>
      <c r="GC86" s="11"/>
      <c r="GD86" s="10"/>
      <c r="GE86" s="7"/>
      <c r="GF86" s="11"/>
      <c r="GG86" s="10"/>
      <c r="GH86" s="11"/>
      <c r="GI86" s="10"/>
      <c r="GJ86" s="11"/>
      <c r="GK86" s="10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7"/>
      <c r="GW86" s="7">
        <f t="shared" si="110"/>
        <v>0</v>
      </c>
    </row>
    <row r="87" spans="1:205" ht="12.75">
      <c r="A87" s="24">
        <v>13</v>
      </c>
      <c r="B87" s="24">
        <v>1</v>
      </c>
      <c r="C87" s="24"/>
      <c r="D87" s="6" t="s">
        <v>184</v>
      </c>
      <c r="E87" s="3" t="s">
        <v>185</v>
      </c>
      <c r="F87" s="6">
        <f t="shared" si="88"/>
        <v>0</v>
      </c>
      <c r="G87" s="6">
        <f t="shared" si="89"/>
        <v>2</v>
      </c>
      <c r="H87" s="6">
        <f t="shared" si="90"/>
        <v>25</v>
      </c>
      <c r="I87" s="6">
        <f t="shared" si="91"/>
        <v>15</v>
      </c>
      <c r="J87" s="6">
        <f t="shared" si="92"/>
        <v>10</v>
      </c>
      <c r="K87" s="6">
        <f t="shared" si="93"/>
        <v>0</v>
      </c>
      <c r="L87" s="6">
        <f t="shared" si="94"/>
        <v>0</v>
      </c>
      <c r="M87" s="6">
        <f t="shared" si="95"/>
        <v>0</v>
      </c>
      <c r="N87" s="6">
        <f t="shared" si="96"/>
        <v>0</v>
      </c>
      <c r="O87" s="6">
        <f t="shared" si="97"/>
        <v>0</v>
      </c>
      <c r="P87" s="6">
        <f t="shared" si="98"/>
        <v>0</v>
      </c>
      <c r="Q87" s="6">
        <f t="shared" si="99"/>
        <v>0</v>
      </c>
      <c r="R87" s="6">
        <f t="shared" si="100"/>
        <v>0</v>
      </c>
      <c r="S87" s="7">
        <f t="shared" si="101"/>
        <v>2</v>
      </c>
      <c r="T87" s="7">
        <f t="shared" si="102"/>
        <v>0</v>
      </c>
      <c r="U87" s="7">
        <v>1.2</v>
      </c>
      <c r="V87" s="11"/>
      <c r="W87" s="10"/>
      <c r="X87" s="11"/>
      <c r="Y87" s="10"/>
      <c r="Z87" s="7"/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11"/>
      <c r="AP87" s="10"/>
      <c r="AQ87" s="7"/>
      <c r="AR87" s="7">
        <f t="shared" si="103"/>
        <v>0</v>
      </c>
      <c r="AS87" s="11"/>
      <c r="AT87" s="10"/>
      <c r="AU87" s="11"/>
      <c r="AV87" s="10"/>
      <c r="AW87" s="7"/>
      <c r="AX87" s="11"/>
      <c r="AY87" s="10"/>
      <c r="AZ87" s="11"/>
      <c r="BA87" s="10"/>
      <c r="BB87" s="11"/>
      <c r="BC87" s="10"/>
      <c r="BD87" s="11"/>
      <c r="BE87" s="10"/>
      <c r="BF87" s="11"/>
      <c r="BG87" s="10"/>
      <c r="BH87" s="11"/>
      <c r="BI87" s="10"/>
      <c r="BJ87" s="11"/>
      <c r="BK87" s="10"/>
      <c r="BL87" s="11"/>
      <c r="BM87" s="10"/>
      <c r="BN87" s="7"/>
      <c r="BO87" s="7">
        <f t="shared" si="104"/>
        <v>0</v>
      </c>
      <c r="BP87" s="11"/>
      <c r="BQ87" s="10"/>
      <c r="BR87" s="11"/>
      <c r="BS87" s="10"/>
      <c r="BT87" s="7"/>
      <c r="BU87" s="11"/>
      <c r="BV87" s="10"/>
      <c r="BW87" s="11"/>
      <c r="BX87" s="10"/>
      <c r="BY87" s="11"/>
      <c r="BZ87" s="10"/>
      <c r="CA87" s="11"/>
      <c r="CB87" s="10"/>
      <c r="CC87" s="11"/>
      <c r="CD87" s="10"/>
      <c r="CE87" s="11"/>
      <c r="CF87" s="10"/>
      <c r="CG87" s="11"/>
      <c r="CH87" s="10"/>
      <c r="CI87" s="11"/>
      <c r="CJ87" s="10"/>
      <c r="CK87" s="7"/>
      <c r="CL87" s="7">
        <f t="shared" si="105"/>
        <v>0</v>
      </c>
      <c r="CM87" s="11"/>
      <c r="CN87" s="10"/>
      <c r="CO87" s="11"/>
      <c r="CP87" s="10"/>
      <c r="CQ87" s="7"/>
      <c r="CR87" s="11"/>
      <c r="CS87" s="10"/>
      <c r="CT87" s="11"/>
      <c r="CU87" s="10"/>
      <c r="CV87" s="11"/>
      <c r="CW87" s="10"/>
      <c r="CX87" s="11"/>
      <c r="CY87" s="10"/>
      <c r="CZ87" s="11"/>
      <c r="DA87" s="10"/>
      <c r="DB87" s="11"/>
      <c r="DC87" s="10"/>
      <c r="DD87" s="11"/>
      <c r="DE87" s="10"/>
      <c r="DF87" s="11"/>
      <c r="DG87" s="10"/>
      <c r="DH87" s="7"/>
      <c r="DI87" s="7">
        <f t="shared" si="106"/>
        <v>0</v>
      </c>
      <c r="DJ87" s="11"/>
      <c r="DK87" s="10"/>
      <c r="DL87" s="11"/>
      <c r="DM87" s="10"/>
      <c r="DN87" s="7"/>
      <c r="DO87" s="11"/>
      <c r="DP87" s="10"/>
      <c r="DQ87" s="11"/>
      <c r="DR87" s="10"/>
      <c r="DS87" s="11"/>
      <c r="DT87" s="10"/>
      <c r="DU87" s="11"/>
      <c r="DV87" s="10"/>
      <c r="DW87" s="11"/>
      <c r="DX87" s="10"/>
      <c r="DY87" s="11"/>
      <c r="DZ87" s="10"/>
      <c r="EA87" s="11"/>
      <c r="EB87" s="10"/>
      <c r="EC87" s="11"/>
      <c r="ED87" s="10"/>
      <c r="EE87" s="7"/>
      <c r="EF87" s="7">
        <f t="shared" si="107"/>
        <v>0</v>
      </c>
      <c r="EG87" s="11"/>
      <c r="EH87" s="10"/>
      <c r="EI87" s="11"/>
      <c r="EJ87" s="10"/>
      <c r="EK87" s="7"/>
      <c r="EL87" s="11"/>
      <c r="EM87" s="10"/>
      <c r="EN87" s="11"/>
      <c r="EO87" s="10"/>
      <c r="EP87" s="11"/>
      <c r="EQ87" s="10"/>
      <c r="ER87" s="11"/>
      <c r="ES87" s="10"/>
      <c r="ET87" s="11"/>
      <c r="EU87" s="10"/>
      <c r="EV87" s="11"/>
      <c r="EW87" s="10"/>
      <c r="EX87" s="11"/>
      <c r="EY87" s="10"/>
      <c r="EZ87" s="11"/>
      <c r="FA87" s="10"/>
      <c r="FB87" s="7"/>
      <c r="FC87" s="7">
        <f t="shared" si="108"/>
        <v>0</v>
      </c>
      <c r="FD87" s="11">
        <v>15</v>
      </c>
      <c r="FE87" s="10" t="s">
        <v>62</v>
      </c>
      <c r="FF87" s="11">
        <v>10</v>
      </c>
      <c r="FG87" s="10" t="s">
        <v>62</v>
      </c>
      <c r="FH87" s="7">
        <v>2</v>
      </c>
      <c r="FI87" s="11"/>
      <c r="FJ87" s="10"/>
      <c r="FK87" s="11"/>
      <c r="FL87" s="10"/>
      <c r="FM87" s="11"/>
      <c r="FN87" s="10"/>
      <c r="FO87" s="11"/>
      <c r="FP87" s="10"/>
      <c r="FQ87" s="11"/>
      <c r="FR87" s="10"/>
      <c r="FS87" s="11"/>
      <c r="FT87" s="10"/>
      <c r="FU87" s="11"/>
      <c r="FV87" s="10"/>
      <c r="FW87" s="11"/>
      <c r="FX87" s="10"/>
      <c r="FY87" s="7"/>
      <c r="FZ87" s="7">
        <f t="shared" si="109"/>
        <v>2</v>
      </c>
      <c r="GA87" s="11"/>
      <c r="GB87" s="10"/>
      <c r="GC87" s="11"/>
      <c r="GD87" s="10"/>
      <c r="GE87" s="7"/>
      <c r="GF87" s="11"/>
      <c r="GG87" s="10"/>
      <c r="GH87" s="11"/>
      <c r="GI87" s="10"/>
      <c r="GJ87" s="11"/>
      <c r="GK87" s="10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7"/>
      <c r="GW87" s="7">
        <f t="shared" si="110"/>
        <v>0</v>
      </c>
    </row>
    <row r="88" spans="1:205" ht="12.75">
      <c r="A88" s="24">
        <v>13</v>
      </c>
      <c r="B88" s="24">
        <v>1</v>
      </c>
      <c r="C88" s="24"/>
      <c r="D88" s="6" t="s">
        <v>186</v>
      </c>
      <c r="E88" s="3" t="s">
        <v>187</v>
      </c>
      <c r="F88" s="6">
        <f t="shared" si="88"/>
        <v>0</v>
      </c>
      <c r="G88" s="6">
        <f t="shared" si="89"/>
        <v>2</v>
      </c>
      <c r="H88" s="6">
        <f t="shared" si="90"/>
        <v>25</v>
      </c>
      <c r="I88" s="6">
        <f t="shared" si="91"/>
        <v>15</v>
      </c>
      <c r="J88" s="6">
        <f t="shared" si="92"/>
        <v>10</v>
      </c>
      <c r="K88" s="6">
        <f t="shared" si="93"/>
        <v>0</v>
      </c>
      <c r="L88" s="6">
        <f t="shared" si="94"/>
        <v>0</v>
      </c>
      <c r="M88" s="6">
        <f t="shared" si="95"/>
        <v>0</v>
      </c>
      <c r="N88" s="6">
        <f t="shared" si="96"/>
        <v>0</v>
      </c>
      <c r="O88" s="6">
        <f t="shared" si="97"/>
        <v>0</v>
      </c>
      <c r="P88" s="6">
        <f t="shared" si="98"/>
        <v>0</v>
      </c>
      <c r="Q88" s="6">
        <f t="shared" si="99"/>
        <v>0</v>
      </c>
      <c r="R88" s="6">
        <f t="shared" si="100"/>
        <v>0</v>
      </c>
      <c r="S88" s="7">
        <f t="shared" si="101"/>
        <v>2</v>
      </c>
      <c r="T88" s="7">
        <f t="shared" si="102"/>
        <v>0</v>
      </c>
      <c r="U88" s="7">
        <v>1.2</v>
      </c>
      <c r="V88" s="11"/>
      <c r="W88" s="10"/>
      <c r="X88" s="11"/>
      <c r="Y88" s="10"/>
      <c r="Z88" s="7"/>
      <c r="AA88" s="11"/>
      <c r="AB88" s="10"/>
      <c r="AC88" s="11"/>
      <c r="AD88" s="10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11"/>
      <c r="AP88" s="10"/>
      <c r="AQ88" s="7"/>
      <c r="AR88" s="7">
        <f t="shared" si="103"/>
        <v>0</v>
      </c>
      <c r="AS88" s="11"/>
      <c r="AT88" s="10"/>
      <c r="AU88" s="11"/>
      <c r="AV88" s="10"/>
      <c r="AW88" s="7"/>
      <c r="AX88" s="11"/>
      <c r="AY88" s="10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11"/>
      <c r="BK88" s="10"/>
      <c r="BL88" s="11"/>
      <c r="BM88" s="10"/>
      <c r="BN88" s="7"/>
      <c r="BO88" s="7">
        <f t="shared" si="104"/>
        <v>0</v>
      </c>
      <c r="BP88" s="11"/>
      <c r="BQ88" s="10"/>
      <c r="BR88" s="11"/>
      <c r="BS88" s="10"/>
      <c r="BT88" s="7"/>
      <c r="BU88" s="11"/>
      <c r="BV88" s="10"/>
      <c r="BW88" s="11"/>
      <c r="BX88" s="10"/>
      <c r="BY88" s="11"/>
      <c r="BZ88" s="10"/>
      <c r="CA88" s="11"/>
      <c r="CB88" s="10"/>
      <c r="CC88" s="11"/>
      <c r="CD88" s="10"/>
      <c r="CE88" s="11"/>
      <c r="CF88" s="10"/>
      <c r="CG88" s="11"/>
      <c r="CH88" s="10"/>
      <c r="CI88" s="11"/>
      <c r="CJ88" s="10"/>
      <c r="CK88" s="7"/>
      <c r="CL88" s="7">
        <f t="shared" si="105"/>
        <v>0</v>
      </c>
      <c r="CM88" s="11"/>
      <c r="CN88" s="10"/>
      <c r="CO88" s="11"/>
      <c r="CP88" s="10"/>
      <c r="CQ88" s="7"/>
      <c r="CR88" s="11"/>
      <c r="CS88" s="10"/>
      <c r="CT88" s="11"/>
      <c r="CU88" s="10"/>
      <c r="CV88" s="11"/>
      <c r="CW88" s="10"/>
      <c r="CX88" s="11"/>
      <c r="CY88" s="10"/>
      <c r="CZ88" s="11"/>
      <c r="DA88" s="10"/>
      <c r="DB88" s="11"/>
      <c r="DC88" s="10"/>
      <c r="DD88" s="11"/>
      <c r="DE88" s="10"/>
      <c r="DF88" s="11"/>
      <c r="DG88" s="10"/>
      <c r="DH88" s="7"/>
      <c r="DI88" s="7">
        <f t="shared" si="106"/>
        <v>0</v>
      </c>
      <c r="DJ88" s="11"/>
      <c r="DK88" s="10"/>
      <c r="DL88" s="11"/>
      <c r="DM88" s="10"/>
      <c r="DN88" s="7"/>
      <c r="DO88" s="11"/>
      <c r="DP88" s="10"/>
      <c r="DQ88" s="11"/>
      <c r="DR88" s="10"/>
      <c r="DS88" s="11"/>
      <c r="DT88" s="10"/>
      <c r="DU88" s="11"/>
      <c r="DV88" s="10"/>
      <c r="DW88" s="11"/>
      <c r="DX88" s="10"/>
      <c r="DY88" s="11"/>
      <c r="DZ88" s="10"/>
      <c r="EA88" s="11"/>
      <c r="EB88" s="10"/>
      <c r="EC88" s="11"/>
      <c r="ED88" s="10"/>
      <c r="EE88" s="7"/>
      <c r="EF88" s="7">
        <f t="shared" si="107"/>
        <v>0</v>
      </c>
      <c r="EG88" s="11"/>
      <c r="EH88" s="10"/>
      <c r="EI88" s="11"/>
      <c r="EJ88" s="10"/>
      <c r="EK88" s="7"/>
      <c r="EL88" s="11"/>
      <c r="EM88" s="10"/>
      <c r="EN88" s="11"/>
      <c r="EO88" s="10"/>
      <c r="EP88" s="11"/>
      <c r="EQ88" s="10"/>
      <c r="ER88" s="11"/>
      <c r="ES88" s="10"/>
      <c r="ET88" s="11"/>
      <c r="EU88" s="10"/>
      <c r="EV88" s="11"/>
      <c r="EW88" s="10"/>
      <c r="EX88" s="11"/>
      <c r="EY88" s="10"/>
      <c r="EZ88" s="11"/>
      <c r="FA88" s="10"/>
      <c r="FB88" s="7"/>
      <c r="FC88" s="7">
        <f t="shared" si="108"/>
        <v>0</v>
      </c>
      <c r="FD88" s="11">
        <v>15</v>
      </c>
      <c r="FE88" s="10" t="s">
        <v>62</v>
      </c>
      <c r="FF88" s="11">
        <v>10</v>
      </c>
      <c r="FG88" s="10" t="s">
        <v>62</v>
      </c>
      <c r="FH88" s="7">
        <v>2</v>
      </c>
      <c r="FI88" s="11"/>
      <c r="FJ88" s="10"/>
      <c r="FK88" s="11"/>
      <c r="FL88" s="10"/>
      <c r="FM88" s="11"/>
      <c r="FN88" s="10"/>
      <c r="FO88" s="11"/>
      <c r="FP88" s="10"/>
      <c r="FQ88" s="11"/>
      <c r="FR88" s="10"/>
      <c r="FS88" s="11"/>
      <c r="FT88" s="10"/>
      <c r="FU88" s="11"/>
      <c r="FV88" s="10"/>
      <c r="FW88" s="11"/>
      <c r="FX88" s="10"/>
      <c r="FY88" s="7"/>
      <c r="FZ88" s="7">
        <f t="shared" si="109"/>
        <v>2</v>
      </c>
      <c r="GA88" s="11"/>
      <c r="GB88" s="10"/>
      <c r="GC88" s="11"/>
      <c r="GD88" s="10"/>
      <c r="GE88" s="7"/>
      <c r="GF88" s="11"/>
      <c r="GG88" s="10"/>
      <c r="GH88" s="11"/>
      <c r="GI88" s="10"/>
      <c r="GJ88" s="11"/>
      <c r="GK88" s="10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7"/>
      <c r="GW88" s="7">
        <f t="shared" si="110"/>
        <v>0</v>
      </c>
    </row>
    <row r="89" spans="1:205" ht="12.75">
      <c r="A89" s="24">
        <v>14</v>
      </c>
      <c r="B89" s="24">
        <v>1</v>
      </c>
      <c r="C89" s="24"/>
      <c r="D89" s="6" t="s">
        <v>188</v>
      </c>
      <c r="E89" s="3" t="s">
        <v>189</v>
      </c>
      <c r="F89" s="6">
        <f t="shared" si="88"/>
        <v>0</v>
      </c>
      <c r="G89" s="6">
        <f t="shared" si="89"/>
        <v>2</v>
      </c>
      <c r="H89" s="6">
        <f t="shared" si="90"/>
        <v>30</v>
      </c>
      <c r="I89" s="6">
        <f t="shared" si="91"/>
        <v>15</v>
      </c>
      <c r="J89" s="6">
        <f t="shared" si="92"/>
        <v>15</v>
      </c>
      <c r="K89" s="6">
        <f t="shared" si="93"/>
        <v>0</v>
      </c>
      <c r="L89" s="6">
        <f t="shared" si="94"/>
        <v>0</v>
      </c>
      <c r="M89" s="6">
        <f t="shared" si="95"/>
        <v>0</v>
      </c>
      <c r="N89" s="6">
        <f t="shared" si="96"/>
        <v>0</v>
      </c>
      <c r="O89" s="6">
        <f t="shared" si="97"/>
        <v>0</v>
      </c>
      <c r="P89" s="6">
        <f t="shared" si="98"/>
        <v>0</v>
      </c>
      <c r="Q89" s="6">
        <f t="shared" si="99"/>
        <v>0</v>
      </c>
      <c r="R89" s="6">
        <f t="shared" si="100"/>
        <v>0</v>
      </c>
      <c r="S89" s="7">
        <f t="shared" si="101"/>
        <v>2</v>
      </c>
      <c r="T89" s="7">
        <f t="shared" si="102"/>
        <v>0</v>
      </c>
      <c r="U89" s="7">
        <v>1.4</v>
      </c>
      <c r="V89" s="11"/>
      <c r="W89" s="10"/>
      <c r="X89" s="11"/>
      <c r="Y89" s="10"/>
      <c r="Z89" s="7"/>
      <c r="AA89" s="11"/>
      <c r="AB89" s="10"/>
      <c r="AC89" s="11"/>
      <c r="AD89" s="10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7"/>
      <c r="AR89" s="7">
        <f t="shared" si="103"/>
        <v>0</v>
      </c>
      <c r="AS89" s="11"/>
      <c r="AT89" s="10"/>
      <c r="AU89" s="11"/>
      <c r="AV89" s="10"/>
      <c r="AW89" s="7"/>
      <c r="AX89" s="11"/>
      <c r="AY89" s="10"/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7"/>
      <c r="BO89" s="7">
        <f t="shared" si="104"/>
        <v>0</v>
      </c>
      <c r="BP89" s="11"/>
      <c r="BQ89" s="10"/>
      <c r="BR89" s="11"/>
      <c r="BS89" s="10"/>
      <c r="BT89" s="7"/>
      <c r="BU89" s="11"/>
      <c r="BV89" s="10"/>
      <c r="BW89" s="11"/>
      <c r="BX89" s="10"/>
      <c r="BY89" s="11"/>
      <c r="BZ89" s="10"/>
      <c r="CA89" s="11"/>
      <c r="CB89" s="10"/>
      <c r="CC89" s="11"/>
      <c r="CD89" s="10"/>
      <c r="CE89" s="11"/>
      <c r="CF89" s="10"/>
      <c r="CG89" s="11"/>
      <c r="CH89" s="10"/>
      <c r="CI89" s="11"/>
      <c r="CJ89" s="10"/>
      <c r="CK89" s="7"/>
      <c r="CL89" s="7">
        <f t="shared" si="105"/>
        <v>0</v>
      </c>
      <c r="CM89" s="11"/>
      <c r="CN89" s="10"/>
      <c r="CO89" s="11"/>
      <c r="CP89" s="10"/>
      <c r="CQ89" s="7"/>
      <c r="CR89" s="11"/>
      <c r="CS89" s="10"/>
      <c r="CT89" s="11"/>
      <c r="CU89" s="10"/>
      <c r="CV89" s="11"/>
      <c r="CW89" s="10"/>
      <c r="CX89" s="11"/>
      <c r="CY89" s="10"/>
      <c r="CZ89" s="11"/>
      <c r="DA89" s="10"/>
      <c r="DB89" s="11"/>
      <c r="DC89" s="10"/>
      <c r="DD89" s="11"/>
      <c r="DE89" s="10"/>
      <c r="DF89" s="11"/>
      <c r="DG89" s="10"/>
      <c r="DH89" s="7"/>
      <c r="DI89" s="7">
        <f t="shared" si="106"/>
        <v>0</v>
      </c>
      <c r="DJ89" s="11"/>
      <c r="DK89" s="10"/>
      <c r="DL89" s="11"/>
      <c r="DM89" s="10"/>
      <c r="DN89" s="7"/>
      <c r="DO89" s="11"/>
      <c r="DP89" s="10"/>
      <c r="DQ89" s="11"/>
      <c r="DR89" s="10"/>
      <c r="DS89" s="11"/>
      <c r="DT89" s="10"/>
      <c r="DU89" s="11"/>
      <c r="DV89" s="10"/>
      <c r="DW89" s="11"/>
      <c r="DX89" s="10"/>
      <c r="DY89" s="11"/>
      <c r="DZ89" s="10"/>
      <c r="EA89" s="11"/>
      <c r="EB89" s="10"/>
      <c r="EC89" s="11"/>
      <c r="ED89" s="10"/>
      <c r="EE89" s="7"/>
      <c r="EF89" s="7">
        <f t="shared" si="107"/>
        <v>0</v>
      </c>
      <c r="EG89" s="11"/>
      <c r="EH89" s="10"/>
      <c r="EI89" s="11"/>
      <c r="EJ89" s="10"/>
      <c r="EK89" s="7"/>
      <c r="EL89" s="11"/>
      <c r="EM89" s="10"/>
      <c r="EN89" s="11"/>
      <c r="EO89" s="10"/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7"/>
      <c r="FC89" s="7">
        <f t="shared" si="108"/>
        <v>0</v>
      </c>
      <c r="FD89" s="11">
        <v>15</v>
      </c>
      <c r="FE89" s="10" t="s">
        <v>62</v>
      </c>
      <c r="FF89" s="11">
        <v>15</v>
      </c>
      <c r="FG89" s="10" t="s">
        <v>62</v>
      </c>
      <c r="FH89" s="7">
        <v>2</v>
      </c>
      <c r="FI89" s="11"/>
      <c r="FJ89" s="10"/>
      <c r="FK89" s="11"/>
      <c r="FL89" s="10"/>
      <c r="FM89" s="11"/>
      <c r="FN89" s="10"/>
      <c r="FO89" s="11"/>
      <c r="FP89" s="10"/>
      <c r="FQ89" s="11"/>
      <c r="FR89" s="10"/>
      <c r="FS89" s="11"/>
      <c r="FT89" s="10"/>
      <c r="FU89" s="11"/>
      <c r="FV89" s="10"/>
      <c r="FW89" s="11"/>
      <c r="FX89" s="10"/>
      <c r="FY89" s="7"/>
      <c r="FZ89" s="7">
        <f t="shared" si="109"/>
        <v>2</v>
      </c>
      <c r="GA89" s="11"/>
      <c r="GB89" s="10"/>
      <c r="GC89" s="11"/>
      <c r="GD89" s="10"/>
      <c r="GE89" s="7"/>
      <c r="GF89" s="11"/>
      <c r="GG89" s="10"/>
      <c r="GH89" s="11"/>
      <c r="GI89" s="10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7"/>
      <c r="GW89" s="7">
        <f t="shared" si="110"/>
        <v>0</v>
      </c>
    </row>
    <row r="90" spans="1:205" ht="12.75">
      <c r="A90" s="24">
        <v>14</v>
      </c>
      <c r="B90" s="24">
        <v>1</v>
      </c>
      <c r="C90" s="24"/>
      <c r="D90" s="6" t="s">
        <v>190</v>
      </c>
      <c r="E90" s="3" t="s">
        <v>191</v>
      </c>
      <c r="F90" s="6">
        <f t="shared" si="88"/>
        <v>0</v>
      </c>
      <c r="G90" s="6">
        <f t="shared" si="89"/>
        <v>2</v>
      </c>
      <c r="H90" s="6">
        <f t="shared" si="90"/>
        <v>30</v>
      </c>
      <c r="I90" s="6">
        <f t="shared" si="91"/>
        <v>15</v>
      </c>
      <c r="J90" s="6">
        <f t="shared" si="92"/>
        <v>15</v>
      </c>
      <c r="K90" s="6">
        <f t="shared" si="93"/>
        <v>0</v>
      </c>
      <c r="L90" s="6">
        <f t="shared" si="94"/>
        <v>0</v>
      </c>
      <c r="M90" s="6">
        <f t="shared" si="95"/>
        <v>0</v>
      </c>
      <c r="N90" s="6">
        <f t="shared" si="96"/>
        <v>0</v>
      </c>
      <c r="O90" s="6">
        <f t="shared" si="97"/>
        <v>0</v>
      </c>
      <c r="P90" s="6">
        <f t="shared" si="98"/>
        <v>0</v>
      </c>
      <c r="Q90" s="6">
        <f t="shared" si="99"/>
        <v>0</v>
      </c>
      <c r="R90" s="6">
        <f t="shared" si="100"/>
        <v>0</v>
      </c>
      <c r="S90" s="7">
        <f t="shared" si="101"/>
        <v>2</v>
      </c>
      <c r="T90" s="7">
        <f t="shared" si="102"/>
        <v>0</v>
      </c>
      <c r="U90" s="7">
        <v>1.4</v>
      </c>
      <c r="V90" s="11"/>
      <c r="W90" s="10"/>
      <c r="X90" s="11"/>
      <c r="Y90" s="10"/>
      <c r="Z90" s="7"/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si="103"/>
        <v>0</v>
      </c>
      <c r="AS90" s="11"/>
      <c r="AT90" s="10"/>
      <c r="AU90" s="11"/>
      <c r="AV90" s="10"/>
      <c r="AW90" s="7"/>
      <c r="AX90" s="11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si="104"/>
        <v>0</v>
      </c>
      <c r="BP90" s="11"/>
      <c r="BQ90" s="10"/>
      <c r="BR90" s="11"/>
      <c r="BS90" s="10"/>
      <c r="BT90" s="7"/>
      <c r="BU90" s="11"/>
      <c r="BV90" s="10"/>
      <c r="BW90" s="11"/>
      <c r="BX90" s="10"/>
      <c r="BY90" s="11"/>
      <c r="BZ90" s="10"/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/>
      <c r="CL90" s="7">
        <f t="shared" si="105"/>
        <v>0</v>
      </c>
      <c r="CM90" s="11"/>
      <c r="CN90" s="10"/>
      <c r="CO90" s="11"/>
      <c r="CP90" s="10"/>
      <c r="CQ90" s="7"/>
      <c r="CR90" s="11"/>
      <c r="CS90" s="10"/>
      <c r="CT90" s="11"/>
      <c r="CU90" s="10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si="106"/>
        <v>0</v>
      </c>
      <c r="DJ90" s="11"/>
      <c r="DK90" s="10"/>
      <c r="DL90" s="11"/>
      <c r="DM90" s="10"/>
      <c r="DN90" s="7"/>
      <c r="DO90" s="11"/>
      <c r="DP90" s="10"/>
      <c r="DQ90" s="11"/>
      <c r="DR90" s="10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/>
      <c r="EF90" s="7">
        <f t="shared" si="107"/>
        <v>0</v>
      </c>
      <c r="EG90" s="11"/>
      <c r="EH90" s="10"/>
      <c r="EI90" s="11"/>
      <c r="EJ90" s="10"/>
      <c r="EK90" s="7"/>
      <c r="EL90" s="11"/>
      <c r="EM90" s="10"/>
      <c r="EN90" s="11"/>
      <c r="EO90" s="10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si="108"/>
        <v>0</v>
      </c>
      <c r="FD90" s="11">
        <v>15</v>
      </c>
      <c r="FE90" s="10" t="s">
        <v>62</v>
      </c>
      <c r="FF90" s="11">
        <v>15</v>
      </c>
      <c r="FG90" s="10" t="s">
        <v>62</v>
      </c>
      <c r="FH90" s="7">
        <v>2</v>
      </c>
      <c r="FI90" s="11"/>
      <c r="FJ90" s="10"/>
      <c r="FK90" s="11"/>
      <c r="FL90" s="10"/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/>
      <c r="FX90" s="10"/>
      <c r="FY90" s="7"/>
      <c r="FZ90" s="7">
        <f t="shared" si="109"/>
        <v>2</v>
      </c>
      <c r="GA90" s="11"/>
      <c r="GB90" s="10"/>
      <c r="GC90" s="11"/>
      <c r="GD90" s="10"/>
      <c r="GE90" s="7"/>
      <c r="GF90" s="11"/>
      <c r="GG90" s="10"/>
      <c r="GH90" s="11"/>
      <c r="GI90" s="10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si="110"/>
        <v>0</v>
      </c>
    </row>
    <row r="91" spans="1:205" ht="12.75">
      <c r="A91" s="24">
        <v>15</v>
      </c>
      <c r="B91" s="24">
        <v>1</v>
      </c>
      <c r="C91" s="24"/>
      <c r="D91" s="6" t="s">
        <v>192</v>
      </c>
      <c r="E91" s="3" t="s">
        <v>193</v>
      </c>
      <c r="F91" s="6">
        <f t="shared" si="88"/>
        <v>0</v>
      </c>
      <c r="G91" s="6">
        <f t="shared" si="89"/>
        <v>1</v>
      </c>
      <c r="H91" s="6">
        <f t="shared" si="90"/>
        <v>15</v>
      </c>
      <c r="I91" s="6">
        <f t="shared" si="91"/>
        <v>0</v>
      </c>
      <c r="J91" s="6">
        <f t="shared" si="92"/>
        <v>15</v>
      </c>
      <c r="K91" s="6">
        <f t="shared" si="93"/>
        <v>0</v>
      </c>
      <c r="L91" s="6">
        <f t="shared" si="94"/>
        <v>0</v>
      </c>
      <c r="M91" s="6">
        <f t="shared" si="95"/>
        <v>0</v>
      </c>
      <c r="N91" s="6">
        <f t="shared" si="96"/>
        <v>0</v>
      </c>
      <c r="O91" s="6">
        <f t="shared" si="97"/>
        <v>0</v>
      </c>
      <c r="P91" s="6">
        <f t="shared" si="98"/>
        <v>0</v>
      </c>
      <c r="Q91" s="6">
        <f t="shared" si="99"/>
        <v>0</v>
      </c>
      <c r="R91" s="6">
        <f t="shared" si="100"/>
        <v>0</v>
      </c>
      <c r="S91" s="7">
        <f t="shared" si="101"/>
        <v>1</v>
      </c>
      <c r="T91" s="7">
        <f t="shared" si="102"/>
        <v>0</v>
      </c>
      <c r="U91" s="7">
        <v>0.7</v>
      </c>
      <c r="V91" s="11"/>
      <c r="W91" s="10"/>
      <c r="X91" s="11"/>
      <c r="Y91" s="10"/>
      <c r="Z91" s="7"/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103"/>
        <v>0</v>
      </c>
      <c r="AS91" s="11"/>
      <c r="AT91" s="10"/>
      <c r="AU91" s="11"/>
      <c r="AV91" s="10"/>
      <c r="AW91" s="7"/>
      <c r="AX91" s="11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104"/>
        <v>0</v>
      </c>
      <c r="BP91" s="11"/>
      <c r="BQ91" s="10"/>
      <c r="BR91" s="11"/>
      <c r="BS91" s="10"/>
      <c r="BT91" s="7"/>
      <c r="BU91" s="11"/>
      <c r="BV91" s="10"/>
      <c r="BW91" s="11"/>
      <c r="BX91" s="10"/>
      <c r="BY91" s="11"/>
      <c r="BZ91" s="10"/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/>
      <c r="CL91" s="7">
        <f t="shared" si="105"/>
        <v>0</v>
      </c>
      <c r="CM91" s="11"/>
      <c r="CN91" s="10"/>
      <c r="CO91" s="11"/>
      <c r="CP91" s="10"/>
      <c r="CQ91" s="7"/>
      <c r="CR91" s="11"/>
      <c r="CS91" s="10"/>
      <c r="CT91" s="11"/>
      <c r="CU91" s="10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106"/>
        <v>0</v>
      </c>
      <c r="DJ91" s="11"/>
      <c r="DK91" s="10"/>
      <c r="DL91" s="11"/>
      <c r="DM91" s="10"/>
      <c r="DN91" s="7"/>
      <c r="DO91" s="11"/>
      <c r="DP91" s="10"/>
      <c r="DQ91" s="11"/>
      <c r="DR91" s="10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/>
      <c r="EF91" s="7">
        <f t="shared" si="107"/>
        <v>0</v>
      </c>
      <c r="EG91" s="11"/>
      <c r="EH91" s="10"/>
      <c r="EI91" s="11"/>
      <c r="EJ91" s="10"/>
      <c r="EK91" s="7"/>
      <c r="EL91" s="11"/>
      <c r="EM91" s="10"/>
      <c r="EN91" s="11"/>
      <c r="EO91" s="10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108"/>
        <v>0</v>
      </c>
      <c r="FD91" s="11"/>
      <c r="FE91" s="10"/>
      <c r="FF91" s="11">
        <v>15</v>
      </c>
      <c r="FG91" s="10" t="s">
        <v>62</v>
      </c>
      <c r="FH91" s="7">
        <v>1</v>
      </c>
      <c r="FI91" s="11"/>
      <c r="FJ91" s="10"/>
      <c r="FK91" s="11"/>
      <c r="FL91" s="10"/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/>
      <c r="FX91" s="10"/>
      <c r="FY91" s="7"/>
      <c r="FZ91" s="7">
        <f t="shared" si="109"/>
        <v>1</v>
      </c>
      <c r="GA91" s="11"/>
      <c r="GB91" s="10"/>
      <c r="GC91" s="11"/>
      <c r="GD91" s="10"/>
      <c r="GE91" s="7"/>
      <c r="GF91" s="11"/>
      <c r="GG91" s="10"/>
      <c r="GH91" s="11"/>
      <c r="GI91" s="10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110"/>
        <v>0</v>
      </c>
    </row>
    <row r="92" spans="1:205" ht="12.75">
      <c r="A92" s="24">
        <v>15</v>
      </c>
      <c r="B92" s="24">
        <v>1</v>
      </c>
      <c r="C92" s="24"/>
      <c r="D92" s="6" t="s">
        <v>194</v>
      </c>
      <c r="E92" s="3" t="s">
        <v>195</v>
      </c>
      <c r="F92" s="6">
        <f t="shared" si="88"/>
        <v>0</v>
      </c>
      <c r="G92" s="6">
        <f t="shared" si="89"/>
        <v>1</v>
      </c>
      <c r="H92" s="6">
        <f t="shared" si="90"/>
        <v>15</v>
      </c>
      <c r="I92" s="6">
        <f t="shared" si="91"/>
        <v>0</v>
      </c>
      <c r="J92" s="6">
        <f t="shared" si="92"/>
        <v>15</v>
      </c>
      <c r="K92" s="6">
        <f t="shared" si="93"/>
        <v>0</v>
      </c>
      <c r="L92" s="6">
        <f t="shared" si="94"/>
        <v>0</v>
      </c>
      <c r="M92" s="6">
        <f t="shared" si="95"/>
        <v>0</v>
      </c>
      <c r="N92" s="6">
        <f t="shared" si="96"/>
        <v>0</v>
      </c>
      <c r="O92" s="6">
        <f t="shared" si="97"/>
        <v>0</v>
      </c>
      <c r="P92" s="6">
        <f t="shared" si="98"/>
        <v>0</v>
      </c>
      <c r="Q92" s="6">
        <f t="shared" si="99"/>
        <v>0</v>
      </c>
      <c r="R92" s="6">
        <f t="shared" si="100"/>
        <v>0</v>
      </c>
      <c r="S92" s="7">
        <f t="shared" si="101"/>
        <v>1</v>
      </c>
      <c r="T92" s="7">
        <f t="shared" si="102"/>
        <v>0</v>
      </c>
      <c r="U92" s="7">
        <v>0.7</v>
      </c>
      <c r="V92" s="11"/>
      <c r="W92" s="10"/>
      <c r="X92" s="11"/>
      <c r="Y92" s="10"/>
      <c r="Z92" s="7"/>
      <c r="AA92" s="11"/>
      <c r="AB92" s="10"/>
      <c r="AC92" s="11"/>
      <c r="AD92" s="10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103"/>
        <v>0</v>
      </c>
      <c r="AS92" s="11"/>
      <c r="AT92" s="10"/>
      <c r="AU92" s="11"/>
      <c r="AV92" s="10"/>
      <c r="AW92" s="7"/>
      <c r="AX92" s="11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104"/>
        <v>0</v>
      </c>
      <c r="BP92" s="11"/>
      <c r="BQ92" s="10"/>
      <c r="BR92" s="11"/>
      <c r="BS92" s="10"/>
      <c r="BT92" s="7"/>
      <c r="BU92" s="11"/>
      <c r="BV92" s="10"/>
      <c r="BW92" s="11"/>
      <c r="BX92" s="10"/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105"/>
        <v>0</v>
      </c>
      <c r="CM92" s="11"/>
      <c r="CN92" s="10"/>
      <c r="CO92" s="11"/>
      <c r="CP92" s="10"/>
      <c r="CQ92" s="7"/>
      <c r="CR92" s="11"/>
      <c r="CS92" s="10"/>
      <c r="CT92" s="11"/>
      <c r="CU92" s="10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106"/>
        <v>0</v>
      </c>
      <c r="DJ92" s="11"/>
      <c r="DK92" s="10"/>
      <c r="DL92" s="11"/>
      <c r="DM92" s="10"/>
      <c r="DN92" s="7"/>
      <c r="DO92" s="11"/>
      <c r="DP92" s="10"/>
      <c r="DQ92" s="11"/>
      <c r="DR92" s="10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107"/>
        <v>0</v>
      </c>
      <c r="EG92" s="11"/>
      <c r="EH92" s="10"/>
      <c r="EI92" s="11"/>
      <c r="EJ92" s="10"/>
      <c r="EK92" s="7"/>
      <c r="EL92" s="11"/>
      <c r="EM92" s="10"/>
      <c r="EN92" s="11"/>
      <c r="EO92" s="10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108"/>
        <v>0</v>
      </c>
      <c r="FD92" s="11"/>
      <c r="FE92" s="10"/>
      <c r="FF92" s="11">
        <v>15</v>
      </c>
      <c r="FG92" s="10" t="s">
        <v>62</v>
      </c>
      <c r="FH92" s="7">
        <v>1</v>
      </c>
      <c r="FI92" s="11"/>
      <c r="FJ92" s="10"/>
      <c r="FK92" s="11"/>
      <c r="FL92" s="10"/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/>
      <c r="FX92" s="10"/>
      <c r="FY92" s="7"/>
      <c r="FZ92" s="7">
        <f t="shared" si="109"/>
        <v>1</v>
      </c>
      <c r="GA92" s="11"/>
      <c r="GB92" s="10"/>
      <c r="GC92" s="11"/>
      <c r="GD92" s="10"/>
      <c r="GE92" s="7"/>
      <c r="GF92" s="11"/>
      <c r="GG92" s="10"/>
      <c r="GH92" s="11"/>
      <c r="GI92" s="10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110"/>
        <v>0</v>
      </c>
    </row>
    <row r="93" spans="1:205" ht="12.75">
      <c r="A93" s="24">
        <v>1</v>
      </c>
      <c r="B93" s="24">
        <v>1</v>
      </c>
      <c r="C93" s="24"/>
      <c r="D93" s="6" t="s">
        <v>196</v>
      </c>
      <c r="E93" s="3" t="s">
        <v>197</v>
      </c>
      <c r="F93" s="6">
        <f t="shared" si="88"/>
        <v>0</v>
      </c>
      <c r="G93" s="6">
        <f t="shared" si="89"/>
        <v>2</v>
      </c>
      <c r="H93" s="6">
        <f t="shared" si="90"/>
        <v>60</v>
      </c>
      <c r="I93" s="6">
        <f t="shared" si="91"/>
        <v>30</v>
      </c>
      <c r="J93" s="6">
        <f t="shared" si="92"/>
        <v>0</v>
      </c>
      <c r="K93" s="6">
        <f t="shared" si="93"/>
        <v>30</v>
      </c>
      <c r="L93" s="6">
        <f t="shared" si="94"/>
        <v>0</v>
      </c>
      <c r="M93" s="6">
        <f t="shared" si="95"/>
        <v>0</v>
      </c>
      <c r="N93" s="6">
        <f t="shared" si="96"/>
        <v>0</v>
      </c>
      <c r="O93" s="6">
        <f t="shared" si="97"/>
        <v>0</v>
      </c>
      <c r="P93" s="6">
        <f t="shared" si="98"/>
        <v>0</v>
      </c>
      <c r="Q93" s="6">
        <f t="shared" si="99"/>
        <v>0</v>
      </c>
      <c r="R93" s="6">
        <f t="shared" si="100"/>
        <v>0</v>
      </c>
      <c r="S93" s="7">
        <f t="shared" si="101"/>
        <v>4</v>
      </c>
      <c r="T93" s="7">
        <f t="shared" si="102"/>
        <v>2</v>
      </c>
      <c r="U93" s="7">
        <v>2.6</v>
      </c>
      <c r="V93" s="11"/>
      <c r="W93" s="10"/>
      <c r="X93" s="11"/>
      <c r="Y93" s="10"/>
      <c r="Z93" s="7"/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103"/>
        <v>0</v>
      </c>
      <c r="AS93" s="11"/>
      <c r="AT93" s="10"/>
      <c r="AU93" s="11"/>
      <c r="AV93" s="10"/>
      <c r="AW93" s="7"/>
      <c r="AX93" s="11"/>
      <c r="AY93" s="10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104"/>
        <v>0</v>
      </c>
      <c r="BP93" s="11">
        <v>30</v>
      </c>
      <c r="BQ93" s="10" t="s">
        <v>62</v>
      </c>
      <c r="BR93" s="11"/>
      <c r="BS93" s="10"/>
      <c r="BT93" s="7">
        <v>2</v>
      </c>
      <c r="BU93" s="11">
        <v>30</v>
      </c>
      <c r="BV93" s="10" t="s">
        <v>62</v>
      </c>
      <c r="BW93" s="11"/>
      <c r="BX93" s="10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>
        <v>2</v>
      </c>
      <c r="CL93" s="7">
        <f t="shared" si="105"/>
        <v>4</v>
      </c>
      <c r="CM93" s="11"/>
      <c r="CN93" s="10"/>
      <c r="CO93" s="11"/>
      <c r="CP93" s="10"/>
      <c r="CQ93" s="7"/>
      <c r="CR93" s="11"/>
      <c r="CS93" s="10"/>
      <c r="CT93" s="11"/>
      <c r="CU93" s="10"/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106"/>
        <v>0</v>
      </c>
      <c r="DJ93" s="11"/>
      <c r="DK93" s="10"/>
      <c r="DL93" s="11"/>
      <c r="DM93" s="10"/>
      <c r="DN93" s="7"/>
      <c r="DO93" s="11"/>
      <c r="DP93" s="10"/>
      <c r="DQ93" s="11"/>
      <c r="DR93" s="10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107"/>
        <v>0</v>
      </c>
      <c r="EG93" s="11"/>
      <c r="EH93" s="10"/>
      <c r="EI93" s="11"/>
      <c r="EJ93" s="10"/>
      <c r="EK93" s="7"/>
      <c r="EL93" s="11"/>
      <c r="EM93" s="10"/>
      <c r="EN93" s="11"/>
      <c r="EO93" s="10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108"/>
        <v>0</v>
      </c>
      <c r="FD93" s="11"/>
      <c r="FE93" s="10"/>
      <c r="FF93" s="11"/>
      <c r="FG93" s="10"/>
      <c r="FH93" s="7"/>
      <c r="FI93" s="11"/>
      <c r="FJ93" s="10"/>
      <c r="FK93" s="11"/>
      <c r="FL93" s="10"/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/>
      <c r="FX93" s="10"/>
      <c r="FY93" s="7"/>
      <c r="FZ93" s="7">
        <f t="shared" si="109"/>
        <v>0</v>
      </c>
      <c r="GA93" s="11"/>
      <c r="GB93" s="10"/>
      <c r="GC93" s="11"/>
      <c r="GD93" s="10"/>
      <c r="GE93" s="7"/>
      <c r="GF93" s="11"/>
      <c r="GG93" s="10"/>
      <c r="GH93" s="11"/>
      <c r="GI93" s="10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110"/>
        <v>0</v>
      </c>
    </row>
    <row r="94" spans="1:205" ht="12.75">
      <c r="A94" s="24">
        <v>1</v>
      </c>
      <c r="B94" s="24">
        <v>1</v>
      </c>
      <c r="C94" s="24"/>
      <c r="D94" s="6" t="s">
        <v>198</v>
      </c>
      <c r="E94" s="3" t="s">
        <v>199</v>
      </c>
      <c r="F94" s="6">
        <f t="shared" si="88"/>
        <v>0</v>
      </c>
      <c r="G94" s="6">
        <f t="shared" si="89"/>
        <v>2</v>
      </c>
      <c r="H94" s="6">
        <f t="shared" si="90"/>
        <v>60</v>
      </c>
      <c r="I94" s="6">
        <f t="shared" si="91"/>
        <v>30</v>
      </c>
      <c r="J94" s="6">
        <f t="shared" si="92"/>
        <v>0</v>
      </c>
      <c r="K94" s="6">
        <f t="shared" si="93"/>
        <v>30</v>
      </c>
      <c r="L94" s="6">
        <f t="shared" si="94"/>
        <v>0</v>
      </c>
      <c r="M94" s="6">
        <f t="shared" si="95"/>
        <v>0</v>
      </c>
      <c r="N94" s="6">
        <f t="shared" si="96"/>
        <v>0</v>
      </c>
      <c r="O94" s="6">
        <f t="shared" si="97"/>
        <v>0</v>
      </c>
      <c r="P94" s="6">
        <f t="shared" si="98"/>
        <v>0</v>
      </c>
      <c r="Q94" s="6">
        <f t="shared" si="99"/>
        <v>0</v>
      </c>
      <c r="R94" s="6">
        <f t="shared" si="100"/>
        <v>0</v>
      </c>
      <c r="S94" s="7">
        <f t="shared" si="101"/>
        <v>4</v>
      </c>
      <c r="T94" s="7">
        <f t="shared" si="102"/>
        <v>2</v>
      </c>
      <c r="U94" s="7">
        <v>2.6</v>
      </c>
      <c r="V94" s="11"/>
      <c r="W94" s="10"/>
      <c r="X94" s="11"/>
      <c r="Y94" s="10"/>
      <c r="Z94" s="7"/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103"/>
        <v>0</v>
      </c>
      <c r="AS94" s="11"/>
      <c r="AT94" s="10"/>
      <c r="AU94" s="11"/>
      <c r="AV94" s="10"/>
      <c r="AW94" s="7"/>
      <c r="AX94" s="11"/>
      <c r="AY94" s="10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104"/>
        <v>0</v>
      </c>
      <c r="BP94" s="11">
        <v>30</v>
      </c>
      <c r="BQ94" s="10" t="s">
        <v>62</v>
      </c>
      <c r="BR94" s="11"/>
      <c r="BS94" s="10"/>
      <c r="BT94" s="7">
        <v>2</v>
      </c>
      <c r="BU94" s="11">
        <v>30</v>
      </c>
      <c r="BV94" s="10" t="s">
        <v>62</v>
      </c>
      <c r="BW94" s="11"/>
      <c r="BX94" s="10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>
        <v>2</v>
      </c>
      <c r="CL94" s="7">
        <f t="shared" si="105"/>
        <v>4</v>
      </c>
      <c r="CM94" s="11"/>
      <c r="CN94" s="10"/>
      <c r="CO94" s="11"/>
      <c r="CP94" s="10"/>
      <c r="CQ94" s="7"/>
      <c r="CR94" s="11"/>
      <c r="CS94" s="10"/>
      <c r="CT94" s="11"/>
      <c r="CU94" s="10"/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/>
      <c r="DI94" s="7">
        <f t="shared" si="106"/>
        <v>0</v>
      </c>
      <c r="DJ94" s="11"/>
      <c r="DK94" s="10"/>
      <c r="DL94" s="11"/>
      <c r="DM94" s="10"/>
      <c r="DN94" s="7"/>
      <c r="DO94" s="11"/>
      <c r="DP94" s="10"/>
      <c r="DQ94" s="11"/>
      <c r="DR94" s="10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107"/>
        <v>0</v>
      </c>
      <c r="EG94" s="11"/>
      <c r="EH94" s="10"/>
      <c r="EI94" s="11"/>
      <c r="EJ94" s="10"/>
      <c r="EK94" s="7"/>
      <c r="EL94" s="11"/>
      <c r="EM94" s="10"/>
      <c r="EN94" s="11"/>
      <c r="EO94" s="10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108"/>
        <v>0</v>
      </c>
      <c r="FD94" s="11"/>
      <c r="FE94" s="10"/>
      <c r="FF94" s="11"/>
      <c r="FG94" s="10"/>
      <c r="FH94" s="7"/>
      <c r="FI94" s="11"/>
      <c r="FJ94" s="10"/>
      <c r="FK94" s="11"/>
      <c r="FL94" s="10"/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/>
      <c r="FX94" s="10"/>
      <c r="FY94" s="7"/>
      <c r="FZ94" s="7">
        <f t="shared" si="109"/>
        <v>0</v>
      </c>
      <c r="GA94" s="11"/>
      <c r="GB94" s="10"/>
      <c r="GC94" s="11"/>
      <c r="GD94" s="10"/>
      <c r="GE94" s="7"/>
      <c r="GF94" s="11"/>
      <c r="GG94" s="10"/>
      <c r="GH94" s="11"/>
      <c r="GI94" s="10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110"/>
        <v>0</v>
      </c>
    </row>
    <row r="95" spans="1:205" ht="12.75">
      <c r="A95" s="24">
        <v>5</v>
      </c>
      <c r="B95" s="24">
        <v>1</v>
      </c>
      <c r="C95" s="24"/>
      <c r="D95" s="6" t="s">
        <v>200</v>
      </c>
      <c r="E95" s="3" t="s">
        <v>201</v>
      </c>
      <c r="F95" s="6">
        <f t="shared" si="88"/>
        <v>1</v>
      </c>
      <c r="G95" s="6">
        <f t="shared" si="89"/>
        <v>1</v>
      </c>
      <c r="H95" s="6">
        <f t="shared" si="90"/>
        <v>60</v>
      </c>
      <c r="I95" s="6">
        <f t="shared" si="91"/>
        <v>30</v>
      </c>
      <c r="J95" s="6">
        <f t="shared" si="92"/>
        <v>0</v>
      </c>
      <c r="K95" s="6">
        <f t="shared" si="93"/>
        <v>30</v>
      </c>
      <c r="L95" s="6">
        <f t="shared" si="94"/>
        <v>0</v>
      </c>
      <c r="M95" s="6">
        <f t="shared" si="95"/>
        <v>0</v>
      </c>
      <c r="N95" s="6">
        <f t="shared" si="96"/>
        <v>0</v>
      </c>
      <c r="O95" s="6">
        <f t="shared" si="97"/>
        <v>0</v>
      </c>
      <c r="P95" s="6">
        <f t="shared" si="98"/>
        <v>0</v>
      </c>
      <c r="Q95" s="6">
        <f t="shared" si="99"/>
        <v>0</v>
      </c>
      <c r="R95" s="6">
        <f t="shared" si="100"/>
        <v>0</v>
      </c>
      <c r="S95" s="7">
        <f t="shared" si="101"/>
        <v>4</v>
      </c>
      <c r="T95" s="7">
        <f t="shared" si="102"/>
        <v>2</v>
      </c>
      <c r="U95" s="7">
        <v>2.7</v>
      </c>
      <c r="V95" s="11"/>
      <c r="W95" s="10"/>
      <c r="X95" s="11"/>
      <c r="Y95" s="10"/>
      <c r="Z95" s="7"/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103"/>
        <v>0</v>
      </c>
      <c r="AS95" s="11"/>
      <c r="AT95" s="10"/>
      <c r="AU95" s="11"/>
      <c r="AV95" s="10"/>
      <c r="AW95" s="7"/>
      <c r="AX95" s="11"/>
      <c r="AY95" s="10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104"/>
        <v>0</v>
      </c>
      <c r="BP95" s="11"/>
      <c r="BQ95" s="10"/>
      <c r="BR95" s="11"/>
      <c r="BS95" s="10"/>
      <c r="BT95" s="7"/>
      <c r="BU95" s="11"/>
      <c r="BV95" s="10"/>
      <c r="BW95" s="11"/>
      <c r="BX95" s="10"/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105"/>
        <v>0</v>
      </c>
      <c r="CM95" s="11">
        <v>30</v>
      </c>
      <c r="CN95" s="10" t="s">
        <v>73</v>
      </c>
      <c r="CO95" s="11"/>
      <c r="CP95" s="10"/>
      <c r="CQ95" s="7">
        <v>2</v>
      </c>
      <c r="CR95" s="11">
        <v>30</v>
      </c>
      <c r="CS95" s="10" t="s">
        <v>62</v>
      </c>
      <c r="CT95" s="11"/>
      <c r="CU95" s="10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>
        <v>2</v>
      </c>
      <c r="DI95" s="7">
        <f t="shared" si="106"/>
        <v>4</v>
      </c>
      <c r="DJ95" s="11"/>
      <c r="DK95" s="10"/>
      <c r="DL95" s="11"/>
      <c r="DM95" s="10"/>
      <c r="DN95" s="7"/>
      <c r="DO95" s="11"/>
      <c r="DP95" s="10"/>
      <c r="DQ95" s="11"/>
      <c r="DR95" s="10"/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107"/>
        <v>0</v>
      </c>
      <c r="EG95" s="11"/>
      <c r="EH95" s="10"/>
      <c r="EI95" s="11"/>
      <c r="EJ95" s="10"/>
      <c r="EK95" s="7"/>
      <c r="EL95" s="11"/>
      <c r="EM95" s="10"/>
      <c r="EN95" s="11"/>
      <c r="EO95" s="10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108"/>
        <v>0</v>
      </c>
      <c r="FD95" s="11"/>
      <c r="FE95" s="10"/>
      <c r="FF95" s="11"/>
      <c r="FG95" s="10"/>
      <c r="FH95" s="7"/>
      <c r="FI95" s="11"/>
      <c r="FJ95" s="10"/>
      <c r="FK95" s="11"/>
      <c r="FL95" s="10"/>
      <c r="FM95" s="11"/>
      <c r="FN95" s="10"/>
      <c r="FO95" s="11"/>
      <c r="FP95" s="10"/>
      <c r="FQ95" s="11"/>
      <c r="FR95" s="10"/>
      <c r="FS95" s="11"/>
      <c r="FT95" s="10"/>
      <c r="FU95" s="11"/>
      <c r="FV95" s="10"/>
      <c r="FW95" s="11"/>
      <c r="FX95" s="10"/>
      <c r="FY95" s="7"/>
      <c r="FZ95" s="7">
        <f t="shared" si="109"/>
        <v>0</v>
      </c>
      <c r="GA95" s="11"/>
      <c r="GB95" s="10"/>
      <c r="GC95" s="11"/>
      <c r="GD95" s="10"/>
      <c r="GE95" s="7"/>
      <c r="GF95" s="11"/>
      <c r="GG95" s="10"/>
      <c r="GH95" s="11"/>
      <c r="GI95" s="10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110"/>
        <v>0</v>
      </c>
    </row>
    <row r="96" spans="1:205" ht="12.75">
      <c r="A96" s="24">
        <v>5</v>
      </c>
      <c r="B96" s="24">
        <v>1</v>
      </c>
      <c r="C96" s="24"/>
      <c r="D96" s="6" t="s">
        <v>202</v>
      </c>
      <c r="E96" s="3" t="s">
        <v>203</v>
      </c>
      <c r="F96" s="6">
        <f t="shared" si="88"/>
        <v>1</v>
      </c>
      <c r="G96" s="6">
        <f t="shared" si="89"/>
        <v>1</v>
      </c>
      <c r="H96" s="6">
        <f t="shared" si="90"/>
        <v>60</v>
      </c>
      <c r="I96" s="6">
        <f t="shared" si="91"/>
        <v>30</v>
      </c>
      <c r="J96" s="6">
        <f t="shared" si="92"/>
        <v>0</v>
      </c>
      <c r="K96" s="6">
        <f t="shared" si="93"/>
        <v>30</v>
      </c>
      <c r="L96" s="6">
        <f t="shared" si="94"/>
        <v>0</v>
      </c>
      <c r="M96" s="6">
        <f t="shared" si="95"/>
        <v>0</v>
      </c>
      <c r="N96" s="6">
        <f t="shared" si="96"/>
        <v>0</v>
      </c>
      <c r="O96" s="6">
        <f t="shared" si="97"/>
        <v>0</v>
      </c>
      <c r="P96" s="6">
        <f t="shared" si="98"/>
        <v>0</v>
      </c>
      <c r="Q96" s="6">
        <f t="shared" si="99"/>
        <v>0</v>
      </c>
      <c r="R96" s="6">
        <f t="shared" si="100"/>
        <v>0</v>
      </c>
      <c r="S96" s="7">
        <f t="shared" si="101"/>
        <v>4</v>
      </c>
      <c r="T96" s="7">
        <f t="shared" si="102"/>
        <v>2</v>
      </c>
      <c r="U96" s="7">
        <v>2.7</v>
      </c>
      <c r="V96" s="11"/>
      <c r="W96" s="10"/>
      <c r="X96" s="11"/>
      <c r="Y96" s="10"/>
      <c r="Z96" s="7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103"/>
        <v>0</v>
      </c>
      <c r="AS96" s="11"/>
      <c r="AT96" s="10"/>
      <c r="AU96" s="11"/>
      <c r="AV96" s="10"/>
      <c r="AW96" s="7"/>
      <c r="AX96" s="11"/>
      <c r="AY96" s="10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104"/>
        <v>0</v>
      </c>
      <c r="BP96" s="11"/>
      <c r="BQ96" s="10"/>
      <c r="BR96" s="11"/>
      <c r="BS96" s="10"/>
      <c r="BT96" s="7"/>
      <c r="BU96" s="11"/>
      <c r="BV96" s="10"/>
      <c r="BW96" s="11"/>
      <c r="BX96" s="10"/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/>
      <c r="CL96" s="7">
        <f t="shared" si="105"/>
        <v>0</v>
      </c>
      <c r="CM96" s="11">
        <v>30</v>
      </c>
      <c r="CN96" s="10" t="s">
        <v>73</v>
      </c>
      <c r="CO96" s="11"/>
      <c r="CP96" s="10"/>
      <c r="CQ96" s="7">
        <v>2</v>
      </c>
      <c r="CR96" s="11">
        <v>30</v>
      </c>
      <c r="CS96" s="10" t="s">
        <v>62</v>
      </c>
      <c r="CT96" s="11"/>
      <c r="CU96" s="10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>
        <v>2</v>
      </c>
      <c r="DI96" s="7">
        <f t="shared" si="106"/>
        <v>4</v>
      </c>
      <c r="DJ96" s="11"/>
      <c r="DK96" s="10"/>
      <c r="DL96" s="11"/>
      <c r="DM96" s="10"/>
      <c r="DN96" s="7"/>
      <c r="DO96" s="11"/>
      <c r="DP96" s="10"/>
      <c r="DQ96" s="11"/>
      <c r="DR96" s="10"/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/>
      <c r="EF96" s="7">
        <f t="shared" si="107"/>
        <v>0</v>
      </c>
      <c r="EG96" s="11"/>
      <c r="EH96" s="10"/>
      <c r="EI96" s="11"/>
      <c r="EJ96" s="10"/>
      <c r="EK96" s="7"/>
      <c r="EL96" s="11"/>
      <c r="EM96" s="10"/>
      <c r="EN96" s="11"/>
      <c r="EO96" s="10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108"/>
        <v>0</v>
      </c>
      <c r="FD96" s="11"/>
      <c r="FE96" s="10"/>
      <c r="FF96" s="11"/>
      <c r="FG96" s="10"/>
      <c r="FH96" s="7"/>
      <c r="FI96" s="11"/>
      <c r="FJ96" s="10"/>
      <c r="FK96" s="11"/>
      <c r="FL96" s="10"/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109"/>
        <v>0</v>
      </c>
      <c r="GA96" s="11"/>
      <c r="GB96" s="10"/>
      <c r="GC96" s="11"/>
      <c r="GD96" s="10"/>
      <c r="GE96" s="7"/>
      <c r="GF96" s="11"/>
      <c r="GG96" s="10"/>
      <c r="GH96" s="11"/>
      <c r="GI96" s="10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110"/>
        <v>0</v>
      </c>
    </row>
    <row r="97" spans="1:205" ht="12.75">
      <c r="A97" s="24">
        <v>7</v>
      </c>
      <c r="B97" s="24">
        <v>1</v>
      </c>
      <c r="C97" s="24"/>
      <c r="D97" s="6" t="s">
        <v>204</v>
      </c>
      <c r="E97" s="3" t="s">
        <v>205</v>
      </c>
      <c r="F97" s="6">
        <f t="shared" si="88"/>
        <v>0</v>
      </c>
      <c r="G97" s="6">
        <f t="shared" si="89"/>
        <v>2</v>
      </c>
      <c r="H97" s="6">
        <f t="shared" si="90"/>
        <v>60</v>
      </c>
      <c r="I97" s="6">
        <f t="shared" si="91"/>
        <v>30</v>
      </c>
      <c r="J97" s="6">
        <f t="shared" si="92"/>
        <v>0</v>
      </c>
      <c r="K97" s="6">
        <f t="shared" si="93"/>
        <v>30</v>
      </c>
      <c r="L97" s="6">
        <f t="shared" si="94"/>
        <v>0</v>
      </c>
      <c r="M97" s="6">
        <f t="shared" si="95"/>
        <v>0</v>
      </c>
      <c r="N97" s="6">
        <f t="shared" si="96"/>
        <v>0</v>
      </c>
      <c r="O97" s="6">
        <f t="shared" si="97"/>
        <v>0</v>
      </c>
      <c r="P97" s="6">
        <f t="shared" si="98"/>
        <v>0</v>
      </c>
      <c r="Q97" s="6">
        <f t="shared" si="99"/>
        <v>0</v>
      </c>
      <c r="R97" s="6">
        <f t="shared" si="100"/>
        <v>0</v>
      </c>
      <c r="S97" s="7">
        <f t="shared" si="101"/>
        <v>5</v>
      </c>
      <c r="T97" s="7">
        <f t="shared" si="102"/>
        <v>2</v>
      </c>
      <c r="U97" s="7">
        <v>2.6</v>
      </c>
      <c r="V97" s="11"/>
      <c r="W97" s="10"/>
      <c r="X97" s="11"/>
      <c r="Y97" s="10"/>
      <c r="Z97" s="7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103"/>
        <v>0</v>
      </c>
      <c r="AS97" s="11"/>
      <c r="AT97" s="10"/>
      <c r="AU97" s="11"/>
      <c r="AV97" s="10"/>
      <c r="AW97" s="7"/>
      <c r="AX97" s="11"/>
      <c r="AY97" s="10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104"/>
        <v>0</v>
      </c>
      <c r="BP97" s="11"/>
      <c r="BQ97" s="10"/>
      <c r="BR97" s="11"/>
      <c r="BS97" s="10"/>
      <c r="BT97" s="7"/>
      <c r="BU97" s="11"/>
      <c r="BV97" s="10"/>
      <c r="BW97" s="11"/>
      <c r="BX97" s="10"/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/>
      <c r="CL97" s="7">
        <f t="shared" si="105"/>
        <v>0</v>
      </c>
      <c r="CM97" s="11"/>
      <c r="CN97" s="10"/>
      <c r="CO97" s="11"/>
      <c r="CP97" s="10"/>
      <c r="CQ97" s="7"/>
      <c r="CR97" s="11"/>
      <c r="CS97" s="10"/>
      <c r="CT97" s="11"/>
      <c r="CU97" s="10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106"/>
        <v>0</v>
      </c>
      <c r="DJ97" s="11">
        <v>30</v>
      </c>
      <c r="DK97" s="10" t="s">
        <v>62</v>
      </c>
      <c r="DL97" s="11"/>
      <c r="DM97" s="10"/>
      <c r="DN97" s="7">
        <v>3</v>
      </c>
      <c r="DO97" s="11">
        <v>30</v>
      </c>
      <c r="DP97" s="10" t="s">
        <v>62</v>
      </c>
      <c r="DQ97" s="11"/>
      <c r="DR97" s="10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>
        <v>2</v>
      </c>
      <c r="EF97" s="7">
        <f t="shared" si="107"/>
        <v>5</v>
      </c>
      <c r="EG97" s="11"/>
      <c r="EH97" s="10"/>
      <c r="EI97" s="11"/>
      <c r="EJ97" s="10"/>
      <c r="EK97" s="7"/>
      <c r="EL97" s="11"/>
      <c r="EM97" s="10"/>
      <c r="EN97" s="11"/>
      <c r="EO97" s="10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108"/>
        <v>0</v>
      </c>
      <c r="FD97" s="11"/>
      <c r="FE97" s="10"/>
      <c r="FF97" s="11"/>
      <c r="FG97" s="10"/>
      <c r="FH97" s="7"/>
      <c r="FI97" s="11"/>
      <c r="FJ97" s="10"/>
      <c r="FK97" s="11"/>
      <c r="FL97" s="10"/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109"/>
        <v>0</v>
      </c>
      <c r="GA97" s="11"/>
      <c r="GB97" s="10"/>
      <c r="GC97" s="11"/>
      <c r="GD97" s="10"/>
      <c r="GE97" s="7"/>
      <c r="GF97" s="11"/>
      <c r="GG97" s="10"/>
      <c r="GH97" s="11"/>
      <c r="GI97" s="10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110"/>
        <v>0</v>
      </c>
    </row>
    <row r="98" spans="1:205" ht="12.75">
      <c r="A98" s="24">
        <v>7</v>
      </c>
      <c r="B98" s="24">
        <v>1</v>
      </c>
      <c r="C98" s="24"/>
      <c r="D98" s="6" t="s">
        <v>206</v>
      </c>
      <c r="E98" s="3" t="s">
        <v>207</v>
      </c>
      <c r="F98" s="6">
        <f t="shared" si="88"/>
        <v>0</v>
      </c>
      <c r="G98" s="6">
        <f t="shared" si="89"/>
        <v>2</v>
      </c>
      <c r="H98" s="6">
        <f t="shared" si="90"/>
        <v>60</v>
      </c>
      <c r="I98" s="6">
        <f t="shared" si="91"/>
        <v>30</v>
      </c>
      <c r="J98" s="6">
        <f t="shared" si="92"/>
        <v>30</v>
      </c>
      <c r="K98" s="6">
        <f t="shared" si="93"/>
        <v>0</v>
      </c>
      <c r="L98" s="6">
        <f t="shared" si="94"/>
        <v>0</v>
      </c>
      <c r="M98" s="6">
        <f t="shared" si="95"/>
        <v>0</v>
      </c>
      <c r="N98" s="6">
        <f t="shared" si="96"/>
        <v>0</v>
      </c>
      <c r="O98" s="6">
        <f t="shared" si="97"/>
        <v>0</v>
      </c>
      <c r="P98" s="6">
        <f t="shared" si="98"/>
        <v>0</v>
      </c>
      <c r="Q98" s="6">
        <f t="shared" si="99"/>
        <v>0</v>
      </c>
      <c r="R98" s="6">
        <f t="shared" si="100"/>
        <v>0</v>
      </c>
      <c r="S98" s="7">
        <f t="shared" si="101"/>
        <v>5</v>
      </c>
      <c r="T98" s="7">
        <f t="shared" si="102"/>
        <v>0</v>
      </c>
      <c r="U98" s="7">
        <v>2.6</v>
      </c>
      <c r="V98" s="11"/>
      <c r="W98" s="10"/>
      <c r="X98" s="11"/>
      <c r="Y98" s="10"/>
      <c r="Z98" s="7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103"/>
        <v>0</v>
      </c>
      <c r="AS98" s="11"/>
      <c r="AT98" s="10"/>
      <c r="AU98" s="11"/>
      <c r="AV98" s="10"/>
      <c r="AW98" s="7"/>
      <c r="AX98" s="11"/>
      <c r="AY98" s="10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104"/>
        <v>0</v>
      </c>
      <c r="BP98" s="11"/>
      <c r="BQ98" s="10"/>
      <c r="BR98" s="11"/>
      <c r="BS98" s="10"/>
      <c r="BT98" s="7"/>
      <c r="BU98" s="11"/>
      <c r="BV98" s="10"/>
      <c r="BW98" s="11"/>
      <c r="BX98" s="10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105"/>
        <v>0</v>
      </c>
      <c r="CM98" s="11"/>
      <c r="CN98" s="10"/>
      <c r="CO98" s="11"/>
      <c r="CP98" s="10"/>
      <c r="CQ98" s="7"/>
      <c r="CR98" s="11"/>
      <c r="CS98" s="10"/>
      <c r="CT98" s="11"/>
      <c r="CU98" s="10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/>
      <c r="DI98" s="7">
        <f t="shared" si="106"/>
        <v>0</v>
      </c>
      <c r="DJ98" s="11">
        <v>30</v>
      </c>
      <c r="DK98" s="10" t="s">
        <v>62</v>
      </c>
      <c r="DL98" s="11">
        <v>30</v>
      </c>
      <c r="DM98" s="10" t="s">
        <v>62</v>
      </c>
      <c r="DN98" s="7">
        <v>5</v>
      </c>
      <c r="DO98" s="11"/>
      <c r="DP98" s="10"/>
      <c r="DQ98" s="11"/>
      <c r="DR98" s="10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107"/>
        <v>5</v>
      </c>
      <c r="EG98" s="11"/>
      <c r="EH98" s="10"/>
      <c r="EI98" s="11"/>
      <c r="EJ98" s="10"/>
      <c r="EK98" s="7"/>
      <c r="EL98" s="11"/>
      <c r="EM98" s="10"/>
      <c r="EN98" s="11"/>
      <c r="EO98" s="10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108"/>
        <v>0</v>
      </c>
      <c r="FD98" s="11"/>
      <c r="FE98" s="10"/>
      <c r="FF98" s="11"/>
      <c r="FG98" s="10"/>
      <c r="FH98" s="7"/>
      <c r="FI98" s="11"/>
      <c r="FJ98" s="10"/>
      <c r="FK98" s="11"/>
      <c r="FL98" s="10"/>
      <c r="FM98" s="11"/>
      <c r="FN98" s="10"/>
      <c r="FO98" s="11"/>
      <c r="FP98" s="10"/>
      <c r="FQ98" s="11"/>
      <c r="FR98" s="10"/>
      <c r="FS98" s="11"/>
      <c r="FT98" s="10"/>
      <c r="FU98" s="11"/>
      <c r="FV98" s="10"/>
      <c r="FW98" s="11"/>
      <c r="FX98" s="10"/>
      <c r="FY98" s="7"/>
      <c r="FZ98" s="7">
        <f t="shared" si="109"/>
        <v>0</v>
      </c>
      <c r="GA98" s="11"/>
      <c r="GB98" s="10"/>
      <c r="GC98" s="11"/>
      <c r="GD98" s="10"/>
      <c r="GE98" s="7"/>
      <c r="GF98" s="11"/>
      <c r="GG98" s="10"/>
      <c r="GH98" s="11"/>
      <c r="GI98" s="10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110"/>
        <v>0</v>
      </c>
    </row>
    <row r="99" spans="1:205" ht="12.75">
      <c r="A99" s="24">
        <v>7</v>
      </c>
      <c r="B99" s="24">
        <v>1</v>
      </c>
      <c r="C99" s="24"/>
      <c r="D99" s="6" t="s">
        <v>208</v>
      </c>
      <c r="E99" s="3" t="s">
        <v>209</v>
      </c>
      <c r="F99" s="6">
        <f t="shared" si="88"/>
        <v>0</v>
      </c>
      <c r="G99" s="6">
        <f t="shared" si="89"/>
        <v>2</v>
      </c>
      <c r="H99" s="6">
        <f t="shared" si="90"/>
        <v>60</v>
      </c>
      <c r="I99" s="6">
        <f t="shared" si="91"/>
        <v>30</v>
      </c>
      <c r="J99" s="6">
        <f t="shared" si="92"/>
        <v>30</v>
      </c>
      <c r="K99" s="6">
        <f t="shared" si="93"/>
        <v>0</v>
      </c>
      <c r="L99" s="6">
        <f t="shared" si="94"/>
        <v>0</v>
      </c>
      <c r="M99" s="6">
        <f t="shared" si="95"/>
        <v>0</v>
      </c>
      <c r="N99" s="6">
        <f t="shared" si="96"/>
        <v>0</v>
      </c>
      <c r="O99" s="6">
        <f t="shared" si="97"/>
        <v>0</v>
      </c>
      <c r="P99" s="6">
        <f t="shared" si="98"/>
        <v>0</v>
      </c>
      <c r="Q99" s="6">
        <f t="shared" si="99"/>
        <v>0</v>
      </c>
      <c r="R99" s="6">
        <f t="shared" si="100"/>
        <v>0</v>
      </c>
      <c r="S99" s="7">
        <f t="shared" si="101"/>
        <v>5</v>
      </c>
      <c r="T99" s="7">
        <f t="shared" si="102"/>
        <v>0</v>
      </c>
      <c r="U99" s="7">
        <v>2.6</v>
      </c>
      <c r="V99" s="11"/>
      <c r="W99" s="10"/>
      <c r="X99" s="11"/>
      <c r="Y99" s="10"/>
      <c r="Z99" s="7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7"/>
      <c r="AR99" s="7">
        <f t="shared" si="103"/>
        <v>0</v>
      </c>
      <c r="AS99" s="11"/>
      <c r="AT99" s="10"/>
      <c r="AU99" s="11"/>
      <c r="AV99" s="10"/>
      <c r="AW99" s="7"/>
      <c r="AX99" s="11"/>
      <c r="AY99" s="10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7"/>
      <c r="BO99" s="7">
        <f t="shared" si="104"/>
        <v>0</v>
      </c>
      <c r="BP99" s="11"/>
      <c r="BQ99" s="10"/>
      <c r="BR99" s="11"/>
      <c r="BS99" s="10"/>
      <c r="BT99" s="7"/>
      <c r="BU99" s="11"/>
      <c r="BV99" s="10"/>
      <c r="BW99" s="11"/>
      <c r="BX99" s="10"/>
      <c r="BY99" s="11"/>
      <c r="BZ99" s="10"/>
      <c r="CA99" s="11"/>
      <c r="CB99" s="10"/>
      <c r="CC99" s="11"/>
      <c r="CD99" s="10"/>
      <c r="CE99" s="11"/>
      <c r="CF99" s="10"/>
      <c r="CG99" s="11"/>
      <c r="CH99" s="10"/>
      <c r="CI99" s="11"/>
      <c r="CJ99" s="10"/>
      <c r="CK99" s="7"/>
      <c r="CL99" s="7">
        <f t="shared" si="105"/>
        <v>0</v>
      </c>
      <c r="CM99" s="11"/>
      <c r="CN99" s="10"/>
      <c r="CO99" s="11"/>
      <c r="CP99" s="10"/>
      <c r="CQ99" s="7"/>
      <c r="CR99" s="11"/>
      <c r="CS99" s="10"/>
      <c r="CT99" s="11"/>
      <c r="CU99" s="10"/>
      <c r="CV99" s="11"/>
      <c r="CW99" s="10"/>
      <c r="CX99" s="11"/>
      <c r="CY99" s="10"/>
      <c r="CZ99" s="11"/>
      <c r="DA99" s="10"/>
      <c r="DB99" s="11"/>
      <c r="DC99" s="10"/>
      <c r="DD99" s="11"/>
      <c r="DE99" s="10"/>
      <c r="DF99" s="11"/>
      <c r="DG99" s="10"/>
      <c r="DH99" s="7"/>
      <c r="DI99" s="7">
        <f t="shared" si="106"/>
        <v>0</v>
      </c>
      <c r="DJ99" s="11">
        <v>30</v>
      </c>
      <c r="DK99" s="10" t="s">
        <v>62</v>
      </c>
      <c r="DL99" s="11">
        <v>30</v>
      </c>
      <c r="DM99" s="10" t="s">
        <v>62</v>
      </c>
      <c r="DN99" s="7">
        <v>5</v>
      </c>
      <c r="DO99" s="11"/>
      <c r="DP99" s="10"/>
      <c r="DQ99" s="11"/>
      <c r="DR99" s="10"/>
      <c r="DS99" s="11"/>
      <c r="DT99" s="10"/>
      <c r="DU99" s="11"/>
      <c r="DV99" s="10"/>
      <c r="DW99" s="11"/>
      <c r="DX99" s="10"/>
      <c r="DY99" s="11"/>
      <c r="DZ99" s="10"/>
      <c r="EA99" s="11"/>
      <c r="EB99" s="10"/>
      <c r="EC99" s="11"/>
      <c r="ED99" s="10"/>
      <c r="EE99" s="7"/>
      <c r="EF99" s="7">
        <f t="shared" si="107"/>
        <v>5</v>
      </c>
      <c r="EG99" s="11"/>
      <c r="EH99" s="10"/>
      <c r="EI99" s="11"/>
      <c r="EJ99" s="10"/>
      <c r="EK99" s="7"/>
      <c r="EL99" s="11"/>
      <c r="EM99" s="10"/>
      <c r="EN99" s="11"/>
      <c r="EO99" s="10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7"/>
      <c r="FC99" s="7">
        <f t="shared" si="108"/>
        <v>0</v>
      </c>
      <c r="FD99" s="11"/>
      <c r="FE99" s="10"/>
      <c r="FF99" s="11"/>
      <c r="FG99" s="10"/>
      <c r="FH99" s="7"/>
      <c r="FI99" s="11"/>
      <c r="FJ99" s="10"/>
      <c r="FK99" s="11"/>
      <c r="FL99" s="10"/>
      <c r="FM99" s="11"/>
      <c r="FN99" s="10"/>
      <c r="FO99" s="11"/>
      <c r="FP99" s="10"/>
      <c r="FQ99" s="11"/>
      <c r="FR99" s="10"/>
      <c r="FS99" s="11"/>
      <c r="FT99" s="10"/>
      <c r="FU99" s="11"/>
      <c r="FV99" s="10"/>
      <c r="FW99" s="11"/>
      <c r="FX99" s="10"/>
      <c r="FY99" s="7"/>
      <c r="FZ99" s="7">
        <f t="shared" si="109"/>
        <v>0</v>
      </c>
      <c r="GA99" s="11"/>
      <c r="GB99" s="10"/>
      <c r="GC99" s="11"/>
      <c r="GD99" s="10"/>
      <c r="GE99" s="7"/>
      <c r="GF99" s="11"/>
      <c r="GG99" s="10"/>
      <c r="GH99" s="11"/>
      <c r="GI99" s="10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7"/>
      <c r="GW99" s="7">
        <f t="shared" si="110"/>
        <v>0</v>
      </c>
    </row>
    <row r="100" spans="1:205" ht="12.75">
      <c r="A100" s="6">
        <v>2</v>
      </c>
      <c r="B100" s="6">
        <v>1</v>
      </c>
      <c r="C100" s="6"/>
      <c r="D100" s="6" t="s">
        <v>270</v>
      </c>
      <c r="E100" s="3" t="s">
        <v>271</v>
      </c>
      <c r="F100" s="6">
        <f t="shared" si="88"/>
        <v>0</v>
      </c>
      <c r="G100" s="6">
        <f t="shared" si="89"/>
        <v>2</v>
      </c>
      <c r="H100" s="6">
        <f t="shared" si="90"/>
        <v>60</v>
      </c>
      <c r="I100" s="6">
        <f t="shared" si="91"/>
        <v>30</v>
      </c>
      <c r="J100" s="6">
        <f t="shared" si="92"/>
        <v>0</v>
      </c>
      <c r="K100" s="6">
        <f t="shared" si="93"/>
        <v>30</v>
      </c>
      <c r="L100" s="6">
        <f t="shared" si="94"/>
        <v>0</v>
      </c>
      <c r="M100" s="6">
        <f t="shared" si="95"/>
        <v>0</v>
      </c>
      <c r="N100" s="6">
        <f t="shared" si="96"/>
        <v>0</v>
      </c>
      <c r="O100" s="6">
        <f t="shared" si="97"/>
        <v>0</v>
      </c>
      <c r="P100" s="6">
        <f t="shared" si="98"/>
        <v>0</v>
      </c>
      <c r="Q100" s="6">
        <f t="shared" si="99"/>
        <v>0</v>
      </c>
      <c r="R100" s="6">
        <f t="shared" si="100"/>
        <v>0</v>
      </c>
      <c r="S100" s="7">
        <f t="shared" si="101"/>
        <v>4</v>
      </c>
      <c r="T100" s="7">
        <f t="shared" si="102"/>
        <v>2</v>
      </c>
      <c r="U100" s="7">
        <v>2.6</v>
      </c>
      <c r="V100" s="11"/>
      <c r="W100" s="10"/>
      <c r="X100" s="11"/>
      <c r="Y100" s="10"/>
      <c r="Z100" s="7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7"/>
      <c r="AR100" s="7">
        <f t="shared" si="103"/>
        <v>0</v>
      </c>
      <c r="AS100" s="11"/>
      <c r="AT100" s="10"/>
      <c r="AU100" s="11"/>
      <c r="AV100" s="10"/>
      <c r="AW100" s="7"/>
      <c r="AX100" s="11"/>
      <c r="AY100" s="10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7"/>
      <c r="BO100" s="7">
        <f t="shared" si="104"/>
        <v>0</v>
      </c>
      <c r="BP100" s="11">
        <v>30</v>
      </c>
      <c r="BQ100" s="10" t="s">
        <v>62</v>
      </c>
      <c r="BR100" s="11"/>
      <c r="BS100" s="10"/>
      <c r="BT100" s="7">
        <v>2</v>
      </c>
      <c r="BU100" s="11">
        <v>30</v>
      </c>
      <c r="BV100" s="10" t="s">
        <v>62</v>
      </c>
      <c r="BW100" s="11"/>
      <c r="BX100" s="10"/>
      <c r="BY100" s="11"/>
      <c r="BZ100" s="10"/>
      <c r="CA100" s="11"/>
      <c r="CB100" s="10"/>
      <c r="CC100" s="11"/>
      <c r="CD100" s="10"/>
      <c r="CE100" s="11"/>
      <c r="CF100" s="10"/>
      <c r="CG100" s="11"/>
      <c r="CH100" s="10"/>
      <c r="CI100" s="11"/>
      <c r="CJ100" s="10"/>
      <c r="CK100" s="7">
        <v>2</v>
      </c>
      <c r="CL100" s="7">
        <f t="shared" si="105"/>
        <v>4</v>
      </c>
      <c r="CM100" s="11"/>
      <c r="CN100" s="10"/>
      <c r="CO100" s="11"/>
      <c r="CP100" s="10"/>
      <c r="CQ100" s="7"/>
      <c r="CR100" s="11"/>
      <c r="CS100" s="10"/>
      <c r="CT100" s="11"/>
      <c r="CU100" s="10"/>
      <c r="CV100" s="11"/>
      <c r="CW100" s="10"/>
      <c r="CX100" s="11"/>
      <c r="CY100" s="10"/>
      <c r="CZ100" s="11"/>
      <c r="DA100" s="10"/>
      <c r="DB100" s="11"/>
      <c r="DC100" s="10"/>
      <c r="DD100" s="11"/>
      <c r="DE100" s="10"/>
      <c r="DF100" s="11"/>
      <c r="DG100" s="10"/>
      <c r="DH100" s="7"/>
      <c r="DI100" s="7">
        <f t="shared" si="106"/>
        <v>0</v>
      </c>
      <c r="DJ100" s="11"/>
      <c r="DK100" s="10"/>
      <c r="DL100" s="11"/>
      <c r="DM100" s="10"/>
      <c r="DN100" s="7"/>
      <c r="DO100" s="11"/>
      <c r="DP100" s="10"/>
      <c r="DQ100" s="11"/>
      <c r="DR100" s="10"/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11"/>
      <c r="ED100" s="10"/>
      <c r="EE100" s="7"/>
      <c r="EF100" s="7">
        <f t="shared" si="107"/>
        <v>0</v>
      </c>
      <c r="EG100" s="11"/>
      <c r="EH100" s="10"/>
      <c r="EI100" s="11"/>
      <c r="EJ100" s="10"/>
      <c r="EK100" s="7"/>
      <c r="EL100" s="11"/>
      <c r="EM100" s="10"/>
      <c r="EN100" s="11"/>
      <c r="EO100" s="10"/>
      <c r="EP100" s="11"/>
      <c r="EQ100" s="10"/>
      <c r="ER100" s="11"/>
      <c r="ES100" s="10"/>
      <c r="ET100" s="11"/>
      <c r="EU100" s="10"/>
      <c r="EV100" s="11"/>
      <c r="EW100" s="10"/>
      <c r="EX100" s="11"/>
      <c r="EY100" s="10"/>
      <c r="EZ100" s="11"/>
      <c r="FA100" s="10"/>
      <c r="FB100" s="7"/>
      <c r="FC100" s="7">
        <f t="shared" si="108"/>
        <v>0</v>
      </c>
      <c r="FD100" s="11"/>
      <c r="FE100" s="10"/>
      <c r="FF100" s="11"/>
      <c r="FG100" s="10"/>
      <c r="FH100" s="7"/>
      <c r="FI100" s="11"/>
      <c r="FJ100" s="10"/>
      <c r="FK100" s="11"/>
      <c r="FL100" s="10"/>
      <c r="FM100" s="11"/>
      <c r="FN100" s="10"/>
      <c r="FO100" s="11"/>
      <c r="FP100" s="10"/>
      <c r="FQ100" s="11"/>
      <c r="FR100" s="10"/>
      <c r="FS100" s="11"/>
      <c r="FT100" s="10"/>
      <c r="FU100" s="11"/>
      <c r="FV100" s="10"/>
      <c r="FW100" s="11"/>
      <c r="FX100" s="10"/>
      <c r="FY100" s="7"/>
      <c r="FZ100" s="7">
        <f t="shared" si="109"/>
        <v>0</v>
      </c>
      <c r="GA100" s="11"/>
      <c r="GB100" s="10"/>
      <c r="GC100" s="11"/>
      <c r="GD100" s="10"/>
      <c r="GE100" s="7"/>
      <c r="GF100" s="11"/>
      <c r="GG100" s="10"/>
      <c r="GH100" s="11"/>
      <c r="GI100" s="10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7"/>
      <c r="GW100" s="7">
        <f t="shared" si="110"/>
        <v>0</v>
      </c>
    </row>
    <row r="101" spans="1:205" ht="12.75">
      <c r="A101" s="6">
        <v>3</v>
      </c>
      <c r="B101" s="6">
        <v>1</v>
      </c>
      <c r="C101" s="6"/>
      <c r="D101" s="6" t="s">
        <v>272</v>
      </c>
      <c r="E101" s="3" t="s">
        <v>273</v>
      </c>
      <c r="F101" s="6">
        <f t="shared" si="88"/>
        <v>0</v>
      </c>
      <c r="G101" s="6">
        <f t="shared" si="89"/>
        <v>2</v>
      </c>
      <c r="H101" s="6">
        <f t="shared" si="90"/>
        <v>60</v>
      </c>
      <c r="I101" s="6">
        <f t="shared" si="91"/>
        <v>30</v>
      </c>
      <c r="J101" s="6">
        <f t="shared" si="92"/>
        <v>30</v>
      </c>
      <c r="K101" s="6">
        <f t="shared" si="93"/>
        <v>0</v>
      </c>
      <c r="L101" s="6">
        <f t="shared" si="94"/>
        <v>0</v>
      </c>
      <c r="M101" s="6">
        <f t="shared" si="95"/>
        <v>0</v>
      </c>
      <c r="N101" s="6">
        <f t="shared" si="96"/>
        <v>0</v>
      </c>
      <c r="O101" s="6">
        <f t="shared" si="97"/>
        <v>0</v>
      </c>
      <c r="P101" s="6">
        <f t="shared" si="98"/>
        <v>0</v>
      </c>
      <c r="Q101" s="6">
        <f t="shared" si="99"/>
        <v>0</v>
      </c>
      <c r="R101" s="6">
        <f t="shared" si="100"/>
        <v>0</v>
      </c>
      <c r="S101" s="7">
        <f t="shared" si="101"/>
        <v>4</v>
      </c>
      <c r="T101" s="7">
        <f t="shared" si="102"/>
        <v>0</v>
      </c>
      <c r="U101" s="7">
        <v>2.6</v>
      </c>
      <c r="V101" s="11"/>
      <c r="W101" s="10"/>
      <c r="X101" s="11"/>
      <c r="Y101" s="10"/>
      <c r="Z101" s="7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si="103"/>
        <v>0</v>
      </c>
      <c r="AS101" s="11"/>
      <c r="AT101" s="10"/>
      <c r="AU101" s="11"/>
      <c r="AV101" s="10"/>
      <c r="AW101" s="7"/>
      <c r="AX101" s="11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si="104"/>
        <v>0</v>
      </c>
      <c r="BP101" s="11"/>
      <c r="BQ101" s="10"/>
      <c r="BR101" s="11"/>
      <c r="BS101" s="10"/>
      <c r="BT101" s="7"/>
      <c r="BU101" s="11"/>
      <c r="BV101" s="10"/>
      <c r="BW101" s="11"/>
      <c r="BX101" s="10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si="105"/>
        <v>0</v>
      </c>
      <c r="CM101" s="11">
        <v>30</v>
      </c>
      <c r="CN101" s="10" t="s">
        <v>62</v>
      </c>
      <c r="CO101" s="11">
        <v>30</v>
      </c>
      <c r="CP101" s="10" t="s">
        <v>62</v>
      </c>
      <c r="CQ101" s="7">
        <v>4</v>
      </c>
      <c r="CR101" s="11"/>
      <c r="CS101" s="10"/>
      <c r="CT101" s="11"/>
      <c r="CU101" s="10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t="shared" si="106"/>
        <v>4</v>
      </c>
      <c r="DJ101" s="11"/>
      <c r="DK101" s="10"/>
      <c r="DL101" s="11"/>
      <c r="DM101" s="10"/>
      <c r="DN101" s="7"/>
      <c r="DO101" s="11"/>
      <c r="DP101" s="10"/>
      <c r="DQ101" s="11"/>
      <c r="DR101" s="10"/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/>
      <c r="EF101" s="7">
        <f t="shared" si="107"/>
        <v>0</v>
      </c>
      <c r="EG101" s="11"/>
      <c r="EH101" s="10"/>
      <c r="EI101" s="11"/>
      <c r="EJ101" s="10"/>
      <c r="EK101" s="7"/>
      <c r="EL101" s="11"/>
      <c r="EM101" s="10"/>
      <c r="EN101" s="11"/>
      <c r="EO101" s="10"/>
      <c r="EP101" s="11"/>
      <c r="EQ101" s="10"/>
      <c r="ER101" s="11"/>
      <c r="ES101" s="10"/>
      <c r="ET101" s="11"/>
      <c r="EU101" s="10"/>
      <c r="EV101" s="11"/>
      <c r="EW101" s="10"/>
      <c r="EX101" s="11"/>
      <c r="EY101" s="10"/>
      <c r="EZ101" s="11"/>
      <c r="FA101" s="10"/>
      <c r="FB101" s="7"/>
      <c r="FC101" s="7">
        <f t="shared" si="108"/>
        <v>0</v>
      </c>
      <c r="FD101" s="11"/>
      <c r="FE101" s="10"/>
      <c r="FF101" s="11"/>
      <c r="FG101" s="10"/>
      <c r="FH101" s="7"/>
      <c r="FI101" s="11"/>
      <c r="FJ101" s="10"/>
      <c r="FK101" s="11"/>
      <c r="FL101" s="10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si="109"/>
        <v>0</v>
      </c>
      <c r="GA101" s="11"/>
      <c r="GB101" s="10"/>
      <c r="GC101" s="11"/>
      <c r="GD101" s="10"/>
      <c r="GE101" s="7"/>
      <c r="GF101" s="11"/>
      <c r="GG101" s="10"/>
      <c r="GH101" s="11"/>
      <c r="GI101" s="10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7"/>
      <c r="GW101" s="7">
        <f t="shared" si="110"/>
        <v>0</v>
      </c>
    </row>
    <row r="102" spans="1:205" ht="12.75">
      <c r="A102" s="6">
        <v>4</v>
      </c>
      <c r="B102" s="6">
        <v>1</v>
      </c>
      <c r="C102" s="6"/>
      <c r="D102" s="6" t="s">
        <v>274</v>
      </c>
      <c r="E102" s="3" t="s">
        <v>275</v>
      </c>
      <c r="F102" s="6">
        <f t="shared" si="88"/>
        <v>0</v>
      </c>
      <c r="G102" s="6">
        <f t="shared" si="89"/>
        <v>2</v>
      </c>
      <c r="H102" s="6">
        <f t="shared" si="90"/>
        <v>60</v>
      </c>
      <c r="I102" s="6">
        <f t="shared" si="91"/>
        <v>30</v>
      </c>
      <c r="J102" s="6">
        <f t="shared" si="92"/>
        <v>0</v>
      </c>
      <c r="K102" s="6">
        <f t="shared" si="93"/>
        <v>30</v>
      </c>
      <c r="L102" s="6">
        <f t="shared" si="94"/>
        <v>0</v>
      </c>
      <c r="M102" s="6">
        <f t="shared" si="95"/>
        <v>0</v>
      </c>
      <c r="N102" s="6">
        <f t="shared" si="96"/>
        <v>0</v>
      </c>
      <c r="O102" s="6">
        <f t="shared" si="97"/>
        <v>0</v>
      </c>
      <c r="P102" s="6">
        <f t="shared" si="98"/>
        <v>0</v>
      </c>
      <c r="Q102" s="6">
        <f t="shared" si="99"/>
        <v>0</v>
      </c>
      <c r="R102" s="6">
        <f t="shared" si="100"/>
        <v>0</v>
      </c>
      <c r="S102" s="7">
        <f t="shared" si="101"/>
        <v>4</v>
      </c>
      <c r="T102" s="7">
        <f t="shared" si="102"/>
        <v>2</v>
      </c>
      <c r="U102" s="7">
        <v>2.6</v>
      </c>
      <c r="V102" s="11"/>
      <c r="W102" s="10"/>
      <c r="X102" s="11"/>
      <c r="Y102" s="10"/>
      <c r="Z102" s="7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7"/>
      <c r="AR102" s="7">
        <f t="shared" si="103"/>
        <v>0</v>
      </c>
      <c r="AS102" s="11"/>
      <c r="AT102" s="10"/>
      <c r="AU102" s="11"/>
      <c r="AV102" s="10"/>
      <c r="AW102" s="7"/>
      <c r="AX102" s="11"/>
      <c r="AY102" s="10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7"/>
      <c r="BO102" s="7">
        <f t="shared" si="104"/>
        <v>0</v>
      </c>
      <c r="BP102" s="11"/>
      <c r="BQ102" s="10"/>
      <c r="BR102" s="11"/>
      <c r="BS102" s="10"/>
      <c r="BT102" s="7"/>
      <c r="BU102" s="11"/>
      <c r="BV102" s="10"/>
      <c r="BW102" s="11"/>
      <c r="BX102" s="10"/>
      <c r="BY102" s="11"/>
      <c r="BZ102" s="10"/>
      <c r="CA102" s="11"/>
      <c r="CB102" s="10"/>
      <c r="CC102" s="11"/>
      <c r="CD102" s="10"/>
      <c r="CE102" s="11"/>
      <c r="CF102" s="10"/>
      <c r="CG102" s="11"/>
      <c r="CH102" s="10"/>
      <c r="CI102" s="11"/>
      <c r="CJ102" s="10"/>
      <c r="CK102" s="7"/>
      <c r="CL102" s="7">
        <f t="shared" si="105"/>
        <v>0</v>
      </c>
      <c r="CM102" s="11">
        <v>30</v>
      </c>
      <c r="CN102" s="10" t="s">
        <v>62</v>
      </c>
      <c r="CO102" s="11"/>
      <c r="CP102" s="10"/>
      <c r="CQ102" s="7">
        <v>2</v>
      </c>
      <c r="CR102" s="11">
        <v>30</v>
      </c>
      <c r="CS102" s="10" t="s">
        <v>62</v>
      </c>
      <c r="CT102" s="11"/>
      <c r="CU102" s="10"/>
      <c r="CV102" s="11"/>
      <c r="CW102" s="10"/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7">
        <v>2</v>
      </c>
      <c r="DI102" s="7">
        <f t="shared" si="106"/>
        <v>4</v>
      </c>
      <c r="DJ102" s="11"/>
      <c r="DK102" s="10"/>
      <c r="DL102" s="11"/>
      <c r="DM102" s="10"/>
      <c r="DN102" s="7"/>
      <c r="DO102" s="11"/>
      <c r="DP102" s="10"/>
      <c r="DQ102" s="11"/>
      <c r="DR102" s="10"/>
      <c r="DS102" s="11"/>
      <c r="DT102" s="10"/>
      <c r="DU102" s="11"/>
      <c r="DV102" s="10"/>
      <c r="DW102" s="11"/>
      <c r="DX102" s="10"/>
      <c r="DY102" s="11"/>
      <c r="DZ102" s="10"/>
      <c r="EA102" s="11"/>
      <c r="EB102" s="10"/>
      <c r="EC102" s="11"/>
      <c r="ED102" s="10"/>
      <c r="EE102" s="7"/>
      <c r="EF102" s="7">
        <f t="shared" si="107"/>
        <v>0</v>
      </c>
      <c r="EG102" s="11"/>
      <c r="EH102" s="10"/>
      <c r="EI102" s="11"/>
      <c r="EJ102" s="10"/>
      <c r="EK102" s="7"/>
      <c r="EL102" s="11"/>
      <c r="EM102" s="10"/>
      <c r="EN102" s="11"/>
      <c r="EO102" s="10"/>
      <c r="EP102" s="11"/>
      <c r="EQ102" s="10"/>
      <c r="ER102" s="11"/>
      <c r="ES102" s="10"/>
      <c r="ET102" s="11"/>
      <c r="EU102" s="10"/>
      <c r="EV102" s="11"/>
      <c r="EW102" s="10"/>
      <c r="EX102" s="11"/>
      <c r="EY102" s="10"/>
      <c r="EZ102" s="11"/>
      <c r="FA102" s="10"/>
      <c r="FB102" s="7"/>
      <c r="FC102" s="7">
        <f t="shared" si="108"/>
        <v>0</v>
      </c>
      <c r="FD102" s="11"/>
      <c r="FE102" s="10"/>
      <c r="FF102" s="11"/>
      <c r="FG102" s="10"/>
      <c r="FH102" s="7"/>
      <c r="FI102" s="11"/>
      <c r="FJ102" s="10"/>
      <c r="FK102" s="11"/>
      <c r="FL102" s="10"/>
      <c r="FM102" s="11"/>
      <c r="FN102" s="10"/>
      <c r="FO102" s="11"/>
      <c r="FP102" s="10"/>
      <c r="FQ102" s="11"/>
      <c r="FR102" s="10"/>
      <c r="FS102" s="11"/>
      <c r="FT102" s="10"/>
      <c r="FU102" s="11"/>
      <c r="FV102" s="10"/>
      <c r="FW102" s="11"/>
      <c r="FX102" s="10"/>
      <c r="FY102" s="7"/>
      <c r="FZ102" s="7">
        <f t="shared" si="109"/>
        <v>0</v>
      </c>
      <c r="GA102" s="11"/>
      <c r="GB102" s="10"/>
      <c r="GC102" s="11"/>
      <c r="GD102" s="10"/>
      <c r="GE102" s="7"/>
      <c r="GF102" s="11"/>
      <c r="GG102" s="10"/>
      <c r="GH102" s="11"/>
      <c r="GI102" s="10"/>
      <c r="GJ102" s="11"/>
      <c r="GK102" s="10"/>
      <c r="GL102" s="11"/>
      <c r="GM102" s="10"/>
      <c r="GN102" s="11"/>
      <c r="GO102" s="10"/>
      <c r="GP102" s="11"/>
      <c r="GQ102" s="10"/>
      <c r="GR102" s="11"/>
      <c r="GS102" s="10"/>
      <c r="GT102" s="11"/>
      <c r="GU102" s="10"/>
      <c r="GV102" s="7"/>
      <c r="GW102" s="7">
        <f t="shared" si="110"/>
        <v>0</v>
      </c>
    </row>
    <row r="103" spans="1:205" ht="12.75">
      <c r="A103" s="24">
        <v>10</v>
      </c>
      <c r="B103" s="24">
        <v>1</v>
      </c>
      <c r="C103" s="24"/>
      <c r="D103" s="6" t="s">
        <v>276</v>
      </c>
      <c r="E103" s="3" t="s">
        <v>277</v>
      </c>
      <c r="F103" s="6">
        <f t="shared" si="88"/>
        <v>0</v>
      </c>
      <c r="G103" s="6">
        <f t="shared" si="89"/>
        <v>2</v>
      </c>
      <c r="H103" s="6">
        <f t="shared" si="90"/>
        <v>45</v>
      </c>
      <c r="I103" s="6">
        <f t="shared" si="91"/>
        <v>30</v>
      </c>
      <c r="J103" s="6">
        <f t="shared" si="92"/>
        <v>0</v>
      </c>
      <c r="K103" s="6">
        <f t="shared" si="93"/>
        <v>15</v>
      </c>
      <c r="L103" s="6">
        <f t="shared" si="94"/>
        <v>0</v>
      </c>
      <c r="M103" s="6">
        <f t="shared" si="95"/>
        <v>0</v>
      </c>
      <c r="N103" s="6">
        <f t="shared" si="96"/>
        <v>0</v>
      </c>
      <c r="O103" s="6">
        <f t="shared" si="97"/>
        <v>0</v>
      </c>
      <c r="P103" s="6">
        <f t="shared" si="98"/>
        <v>0</v>
      </c>
      <c r="Q103" s="6">
        <f t="shared" si="99"/>
        <v>0</v>
      </c>
      <c r="R103" s="6">
        <f t="shared" si="100"/>
        <v>0</v>
      </c>
      <c r="S103" s="7">
        <f t="shared" si="101"/>
        <v>3</v>
      </c>
      <c r="T103" s="7">
        <f t="shared" si="102"/>
        <v>1.4</v>
      </c>
      <c r="U103" s="7">
        <v>2</v>
      </c>
      <c r="V103" s="11"/>
      <c r="W103" s="10"/>
      <c r="X103" s="11"/>
      <c r="Y103" s="10"/>
      <c r="Z103" s="7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 t="shared" si="103"/>
        <v>0</v>
      </c>
      <c r="AS103" s="11"/>
      <c r="AT103" s="10"/>
      <c r="AU103" s="11"/>
      <c r="AV103" s="10"/>
      <c r="AW103" s="7"/>
      <c r="AX103" s="11"/>
      <c r="AY103" s="10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 t="shared" si="104"/>
        <v>0</v>
      </c>
      <c r="BP103" s="11"/>
      <c r="BQ103" s="10"/>
      <c r="BR103" s="11"/>
      <c r="BS103" s="10"/>
      <c r="BT103" s="7"/>
      <c r="BU103" s="11"/>
      <c r="BV103" s="10"/>
      <c r="BW103" s="11"/>
      <c r="BX103" s="10"/>
      <c r="BY103" s="11"/>
      <c r="BZ103" s="10"/>
      <c r="CA103" s="11"/>
      <c r="CB103" s="10"/>
      <c r="CC103" s="11"/>
      <c r="CD103" s="10"/>
      <c r="CE103" s="11"/>
      <c r="CF103" s="10"/>
      <c r="CG103" s="11"/>
      <c r="CH103" s="10"/>
      <c r="CI103" s="11"/>
      <c r="CJ103" s="10"/>
      <c r="CK103" s="7"/>
      <c r="CL103" s="7">
        <f t="shared" si="105"/>
        <v>0</v>
      </c>
      <c r="CM103" s="11"/>
      <c r="CN103" s="10"/>
      <c r="CO103" s="11"/>
      <c r="CP103" s="10"/>
      <c r="CQ103" s="7"/>
      <c r="CR103" s="11"/>
      <c r="CS103" s="10"/>
      <c r="CT103" s="11"/>
      <c r="CU103" s="10"/>
      <c r="CV103" s="11"/>
      <c r="CW103" s="10"/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7"/>
      <c r="DI103" s="7">
        <f t="shared" si="106"/>
        <v>0</v>
      </c>
      <c r="DJ103" s="11"/>
      <c r="DK103" s="10"/>
      <c r="DL103" s="11"/>
      <c r="DM103" s="10"/>
      <c r="DN103" s="7"/>
      <c r="DO103" s="11"/>
      <c r="DP103" s="10"/>
      <c r="DQ103" s="11"/>
      <c r="DR103" s="10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11"/>
      <c r="ED103" s="10"/>
      <c r="EE103" s="7"/>
      <c r="EF103" s="7">
        <f t="shared" si="107"/>
        <v>0</v>
      </c>
      <c r="EG103" s="11">
        <v>30</v>
      </c>
      <c r="EH103" s="10" t="s">
        <v>62</v>
      </c>
      <c r="EI103" s="11"/>
      <c r="EJ103" s="10"/>
      <c r="EK103" s="7">
        <v>1.6</v>
      </c>
      <c r="EL103" s="11">
        <v>15</v>
      </c>
      <c r="EM103" s="10" t="s">
        <v>62</v>
      </c>
      <c r="EN103" s="11"/>
      <c r="EO103" s="10"/>
      <c r="EP103" s="11"/>
      <c r="EQ103" s="10"/>
      <c r="ER103" s="11"/>
      <c r="ES103" s="10"/>
      <c r="ET103" s="11"/>
      <c r="EU103" s="10"/>
      <c r="EV103" s="11"/>
      <c r="EW103" s="10"/>
      <c r="EX103" s="11"/>
      <c r="EY103" s="10"/>
      <c r="EZ103" s="11"/>
      <c r="FA103" s="10"/>
      <c r="FB103" s="7">
        <v>1.4</v>
      </c>
      <c r="FC103" s="7">
        <f t="shared" si="108"/>
        <v>3</v>
      </c>
      <c r="FD103" s="11"/>
      <c r="FE103" s="10"/>
      <c r="FF103" s="11"/>
      <c r="FG103" s="10"/>
      <c r="FH103" s="7"/>
      <c r="FI103" s="11"/>
      <c r="FJ103" s="10"/>
      <c r="FK103" s="11"/>
      <c r="FL103" s="10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 t="shared" si="109"/>
        <v>0</v>
      </c>
      <c r="GA103" s="11"/>
      <c r="GB103" s="10"/>
      <c r="GC103" s="11"/>
      <c r="GD103" s="10"/>
      <c r="GE103" s="7"/>
      <c r="GF103" s="11"/>
      <c r="GG103" s="10"/>
      <c r="GH103" s="11"/>
      <c r="GI103" s="10"/>
      <c r="GJ103" s="11"/>
      <c r="GK103" s="10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7"/>
      <c r="GW103" s="7">
        <f t="shared" si="110"/>
        <v>0</v>
      </c>
    </row>
    <row r="104" spans="1:205" ht="12.75">
      <c r="A104" s="24">
        <v>10</v>
      </c>
      <c r="B104" s="24">
        <v>1</v>
      </c>
      <c r="C104" s="24"/>
      <c r="D104" s="6" t="s">
        <v>278</v>
      </c>
      <c r="E104" s="3" t="s">
        <v>279</v>
      </c>
      <c r="F104" s="6">
        <f t="shared" si="88"/>
        <v>0</v>
      </c>
      <c r="G104" s="6">
        <f t="shared" si="89"/>
        <v>2</v>
      </c>
      <c r="H104" s="6">
        <f t="shared" si="90"/>
        <v>45</v>
      </c>
      <c r="I104" s="6">
        <f t="shared" si="91"/>
        <v>30</v>
      </c>
      <c r="J104" s="6">
        <f t="shared" si="92"/>
        <v>0</v>
      </c>
      <c r="K104" s="6">
        <f t="shared" si="93"/>
        <v>15</v>
      </c>
      <c r="L104" s="6">
        <f t="shared" si="94"/>
        <v>0</v>
      </c>
      <c r="M104" s="6">
        <f t="shared" si="95"/>
        <v>0</v>
      </c>
      <c r="N104" s="6">
        <f t="shared" si="96"/>
        <v>0</v>
      </c>
      <c r="O104" s="6">
        <f t="shared" si="97"/>
        <v>0</v>
      </c>
      <c r="P104" s="6">
        <f t="shared" si="98"/>
        <v>0</v>
      </c>
      <c r="Q104" s="6">
        <f t="shared" si="99"/>
        <v>0</v>
      </c>
      <c r="R104" s="6">
        <f t="shared" si="100"/>
        <v>0</v>
      </c>
      <c r="S104" s="7">
        <f t="shared" si="101"/>
        <v>3</v>
      </c>
      <c r="T104" s="7">
        <f t="shared" si="102"/>
        <v>1.4</v>
      </c>
      <c r="U104" s="7">
        <v>2</v>
      </c>
      <c r="V104" s="11"/>
      <c r="W104" s="10"/>
      <c r="X104" s="11"/>
      <c r="Y104" s="10"/>
      <c r="Z104" s="7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7"/>
      <c r="AR104" s="7">
        <f t="shared" si="103"/>
        <v>0</v>
      </c>
      <c r="AS104" s="11"/>
      <c r="AT104" s="10"/>
      <c r="AU104" s="11"/>
      <c r="AV104" s="10"/>
      <c r="AW104" s="7"/>
      <c r="AX104" s="11"/>
      <c r="AY104" s="10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7"/>
      <c r="BO104" s="7">
        <f t="shared" si="104"/>
        <v>0</v>
      </c>
      <c r="BP104" s="11"/>
      <c r="BQ104" s="10"/>
      <c r="BR104" s="11"/>
      <c r="BS104" s="10"/>
      <c r="BT104" s="7"/>
      <c r="BU104" s="11"/>
      <c r="BV104" s="10"/>
      <c r="BW104" s="11"/>
      <c r="BX104" s="10"/>
      <c r="BY104" s="11"/>
      <c r="BZ104" s="10"/>
      <c r="CA104" s="11"/>
      <c r="CB104" s="10"/>
      <c r="CC104" s="11"/>
      <c r="CD104" s="10"/>
      <c r="CE104" s="11"/>
      <c r="CF104" s="10"/>
      <c r="CG104" s="11"/>
      <c r="CH104" s="10"/>
      <c r="CI104" s="11"/>
      <c r="CJ104" s="10"/>
      <c r="CK104" s="7"/>
      <c r="CL104" s="7">
        <f t="shared" si="105"/>
        <v>0</v>
      </c>
      <c r="CM104" s="11"/>
      <c r="CN104" s="10"/>
      <c r="CO104" s="11"/>
      <c r="CP104" s="10"/>
      <c r="CQ104" s="7"/>
      <c r="CR104" s="11"/>
      <c r="CS104" s="10"/>
      <c r="CT104" s="11"/>
      <c r="CU104" s="10"/>
      <c r="CV104" s="11"/>
      <c r="CW104" s="10"/>
      <c r="CX104" s="11"/>
      <c r="CY104" s="10"/>
      <c r="CZ104" s="11"/>
      <c r="DA104" s="10"/>
      <c r="DB104" s="11"/>
      <c r="DC104" s="10"/>
      <c r="DD104" s="11"/>
      <c r="DE104" s="10"/>
      <c r="DF104" s="11"/>
      <c r="DG104" s="10"/>
      <c r="DH104" s="7"/>
      <c r="DI104" s="7">
        <f t="shared" si="106"/>
        <v>0</v>
      </c>
      <c r="DJ104" s="11"/>
      <c r="DK104" s="10"/>
      <c r="DL104" s="11"/>
      <c r="DM104" s="10"/>
      <c r="DN104" s="7"/>
      <c r="DO104" s="11"/>
      <c r="DP104" s="10"/>
      <c r="DQ104" s="11"/>
      <c r="DR104" s="10"/>
      <c r="DS104" s="11"/>
      <c r="DT104" s="10"/>
      <c r="DU104" s="11"/>
      <c r="DV104" s="10"/>
      <c r="DW104" s="11"/>
      <c r="DX104" s="10"/>
      <c r="DY104" s="11"/>
      <c r="DZ104" s="10"/>
      <c r="EA104" s="11"/>
      <c r="EB104" s="10"/>
      <c r="EC104" s="11"/>
      <c r="ED104" s="10"/>
      <c r="EE104" s="7"/>
      <c r="EF104" s="7">
        <f t="shared" si="107"/>
        <v>0</v>
      </c>
      <c r="EG104" s="11">
        <v>30</v>
      </c>
      <c r="EH104" s="10" t="s">
        <v>62</v>
      </c>
      <c r="EI104" s="11"/>
      <c r="EJ104" s="10"/>
      <c r="EK104" s="7">
        <v>1.6</v>
      </c>
      <c r="EL104" s="11">
        <v>15</v>
      </c>
      <c r="EM104" s="10" t="s">
        <v>62</v>
      </c>
      <c r="EN104" s="11"/>
      <c r="EO104" s="10"/>
      <c r="EP104" s="11"/>
      <c r="EQ104" s="10"/>
      <c r="ER104" s="11"/>
      <c r="ES104" s="10"/>
      <c r="ET104" s="11"/>
      <c r="EU104" s="10"/>
      <c r="EV104" s="11"/>
      <c r="EW104" s="10"/>
      <c r="EX104" s="11"/>
      <c r="EY104" s="10"/>
      <c r="EZ104" s="11"/>
      <c r="FA104" s="10"/>
      <c r="FB104" s="7">
        <v>1.4</v>
      </c>
      <c r="FC104" s="7">
        <f t="shared" si="108"/>
        <v>3</v>
      </c>
      <c r="FD104" s="11"/>
      <c r="FE104" s="10"/>
      <c r="FF104" s="11"/>
      <c r="FG104" s="10"/>
      <c r="FH104" s="7"/>
      <c r="FI104" s="11"/>
      <c r="FJ104" s="10"/>
      <c r="FK104" s="11"/>
      <c r="FL104" s="10"/>
      <c r="FM104" s="11"/>
      <c r="FN104" s="10"/>
      <c r="FO104" s="11"/>
      <c r="FP104" s="10"/>
      <c r="FQ104" s="11"/>
      <c r="FR104" s="10"/>
      <c r="FS104" s="11"/>
      <c r="FT104" s="10"/>
      <c r="FU104" s="11"/>
      <c r="FV104" s="10"/>
      <c r="FW104" s="11"/>
      <c r="FX104" s="10"/>
      <c r="FY104" s="7"/>
      <c r="FZ104" s="7">
        <f t="shared" si="109"/>
        <v>0</v>
      </c>
      <c r="GA104" s="11"/>
      <c r="GB104" s="10"/>
      <c r="GC104" s="11"/>
      <c r="GD104" s="10"/>
      <c r="GE104" s="7"/>
      <c r="GF104" s="11"/>
      <c r="GG104" s="10"/>
      <c r="GH104" s="11"/>
      <c r="GI104" s="10"/>
      <c r="GJ104" s="11"/>
      <c r="GK104" s="10"/>
      <c r="GL104" s="11"/>
      <c r="GM104" s="10"/>
      <c r="GN104" s="11"/>
      <c r="GO104" s="10"/>
      <c r="GP104" s="11"/>
      <c r="GQ104" s="10"/>
      <c r="GR104" s="11"/>
      <c r="GS104" s="10"/>
      <c r="GT104" s="11"/>
      <c r="GU104" s="10"/>
      <c r="GV104" s="7"/>
      <c r="GW104" s="7">
        <f t="shared" si="110"/>
        <v>0</v>
      </c>
    </row>
    <row r="105" spans="1:205" ht="12.75">
      <c r="A105" s="24">
        <v>16</v>
      </c>
      <c r="B105" s="24">
        <v>1</v>
      </c>
      <c r="C105" s="24"/>
      <c r="D105" s="6" t="s">
        <v>280</v>
      </c>
      <c r="E105" s="3" t="s">
        <v>281</v>
      </c>
      <c r="F105" s="6">
        <f t="shared" si="88"/>
        <v>0</v>
      </c>
      <c r="G105" s="6">
        <f t="shared" si="89"/>
        <v>2</v>
      </c>
      <c r="H105" s="6">
        <f t="shared" si="90"/>
        <v>60</v>
      </c>
      <c r="I105" s="6">
        <f t="shared" si="91"/>
        <v>30</v>
      </c>
      <c r="J105" s="6">
        <f t="shared" si="92"/>
        <v>0</v>
      </c>
      <c r="K105" s="6">
        <f t="shared" si="93"/>
        <v>0</v>
      </c>
      <c r="L105" s="6">
        <f t="shared" si="94"/>
        <v>0</v>
      </c>
      <c r="M105" s="6">
        <f t="shared" si="95"/>
        <v>30</v>
      </c>
      <c r="N105" s="6">
        <f t="shared" si="96"/>
        <v>0</v>
      </c>
      <c r="O105" s="6">
        <f t="shared" si="97"/>
        <v>0</v>
      </c>
      <c r="P105" s="6">
        <f t="shared" si="98"/>
        <v>0</v>
      </c>
      <c r="Q105" s="6">
        <f t="shared" si="99"/>
        <v>0</v>
      </c>
      <c r="R105" s="6">
        <f t="shared" si="100"/>
        <v>0</v>
      </c>
      <c r="S105" s="7">
        <f t="shared" si="101"/>
        <v>4</v>
      </c>
      <c r="T105" s="7">
        <f t="shared" si="102"/>
        <v>2.4</v>
      </c>
      <c r="U105" s="7">
        <v>2.6</v>
      </c>
      <c r="V105" s="11"/>
      <c r="W105" s="10"/>
      <c r="X105" s="11"/>
      <c r="Y105" s="10"/>
      <c r="Z105" s="7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7"/>
      <c r="AR105" s="7">
        <f t="shared" si="103"/>
        <v>0</v>
      </c>
      <c r="AS105" s="11"/>
      <c r="AT105" s="10"/>
      <c r="AU105" s="11"/>
      <c r="AV105" s="10"/>
      <c r="AW105" s="7"/>
      <c r="AX105" s="11"/>
      <c r="AY105" s="10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11"/>
      <c r="BK105" s="10"/>
      <c r="BL105" s="11"/>
      <c r="BM105" s="10"/>
      <c r="BN105" s="7"/>
      <c r="BO105" s="7">
        <f t="shared" si="104"/>
        <v>0</v>
      </c>
      <c r="BP105" s="11"/>
      <c r="BQ105" s="10"/>
      <c r="BR105" s="11"/>
      <c r="BS105" s="10"/>
      <c r="BT105" s="7"/>
      <c r="BU105" s="11"/>
      <c r="BV105" s="10"/>
      <c r="BW105" s="11"/>
      <c r="BX105" s="10"/>
      <c r="BY105" s="11"/>
      <c r="BZ105" s="10"/>
      <c r="CA105" s="11"/>
      <c r="CB105" s="10"/>
      <c r="CC105" s="11"/>
      <c r="CD105" s="10"/>
      <c r="CE105" s="11"/>
      <c r="CF105" s="10"/>
      <c r="CG105" s="11"/>
      <c r="CH105" s="10"/>
      <c r="CI105" s="11"/>
      <c r="CJ105" s="10"/>
      <c r="CK105" s="7"/>
      <c r="CL105" s="7">
        <f t="shared" si="105"/>
        <v>0</v>
      </c>
      <c r="CM105" s="11"/>
      <c r="CN105" s="10"/>
      <c r="CO105" s="11"/>
      <c r="CP105" s="10"/>
      <c r="CQ105" s="7"/>
      <c r="CR105" s="11"/>
      <c r="CS105" s="10"/>
      <c r="CT105" s="11"/>
      <c r="CU105" s="10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7"/>
      <c r="DI105" s="7">
        <f t="shared" si="106"/>
        <v>0</v>
      </c>
      <c r="DJ105" s="11"/>
      <c r="DK105" s="10"/>
      <c r="DL105" s="11"/>
      <c r="DM105" s="10"/>
      <c r="DN105" s="7"/>
      <c r="DO105" s="11"/>
      <c r="DP105" s="10"/>
      <c r="DQ105" s="11"/>
      <c r="DR105" s="10"/>
      <c r="DS105" s="11"/>
      <c r="DT105" s="10"/>
      <c r="DU105" s="11"/>
      <c r="DV105" s="10"/>
      <c r="DW105" s="11"/>
      <c r="DX105" s="10"/>
      <c r="DY105" s="11"/>
      <c r="DZ105" s="10"/>
      <c r="EA105" s="11"/>
      <c r="EB105" s="10"/>
      <c r="EC105" s="11"/>
      <c r="ED105" s="10"/>
      <c r="EE105" s="7"/>
      <c r="EF105" s="7">
        <f t="shared" si="107"/>
        <v>0</v>
      </c>
      <c r="EG105" s="11"/>
      <c r="EH105" s="10"/>
      <c r="EI105" s="11"/>
      <c r="EJ105" s="10"/>
      <c r="EK105" s="7"/>
      <c r="EL105" s="11"/>
      <c r="EM105" s="10"/>
      <c r="EN105" s="11"/>
      <c r="EO105" s="10"/>
      <c r="EP105" s="11"/>
      <c r="EQ105" s="10"/>
      <c r="ER105" s="11"/>
      <c r="ES105" s="10"/>
      <c r="ET105" s="11"/>
      <c r="EU105" s="10"/>
      <c r="EV105" s="11"/>
      <c r="EW105" s="10"/>
      <c r="EX105" s="11"/>
      <c r="EY105" s="10"/>
      <c r="EZ105" s="11"/>
      <c r="FA105" s="10"/>
      <c r="FB105" s="7"/>
      <c r="FC105" s="7">
        <f t="shared" si="108"/>
        <v>0</v>
      </c>
      <c r="FD105" s="11">
        <v>30</v>
      </c>
      <c r="FE105" s="10" t="s">
        <v>62</v>
      </c>
      <c r="FF105" s="11"/>
      <c r="FG105" s="10"/>
      <c r="FH105" s="7">
        <v>1.6</v>
      </c>
      <c r="FI105" s="11"/>
      <c r="FJ105" s="10"/>
      <c r="FK105" s="11"/>
      <c r="FL105" s="10"/>
      <c r="FM105" s="11">
        <v>30</v>
      </c>
      <c r="FN105" s="10" t="s">
        <v>62</v>
      </c>
      <c r="FO105" s="11"/>
      <c r="FP105" s="10"/>
      <c r="FQ105" s="11"/>
      <c r="FR105" s="10"/>
      <c r="FS105" s="11"/>
      <c r="FT105" s="10"/>
      <c r="FU105" s="11"/>
      <c r="FV105" s="10"/>
      <c r="FW105" s="11"/>
      <c r="FX105" s="10"/>
      <c r="FY105" s="7">
        <v>2.4</v>
      </c>
      <c r="FZ105" s="7">
        <f t="shared" si="109"/>
        <v>4</v>
      </c>
      <c r="GA105" s="11"/>
      <c r="GB105" s="10"/>
      <c r="GC105" s="11"/>
      <c r="GD105" s="10"/>
      <c r="GE105" s="7"/>
      <c r="GF105" s="11"/>
      <c r="GG105" s="10"/>
      <c r="GH105" s="11"/>
      <c r="GI105" s="10"/>
      <c r="GJ105" s="11"/>
      <c r="GK105" s="10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7"/>
      <c r="GW105" s="7">
        <f t="shared" si="110"/>
        <v>0</v>
      </c>
    </row>
    <row r="106" spans="1:205" ht="12.75">
      <c r="A106" s="24">
        <v>16</v>
      </c>
      <c r="B106" s="24">
        <v>1</v>
      </c>
      <c r="C106" s="24"/>
      <c r="D106" s="6" t="s">
        <v>282</v>
      </c>
      <c r="E106" s="3" t="s">
        <v>283</v>
      </c>
      <c r="F106" s="6">
        <f t="shared" si="88"/>
        <v>0</v>
      </c>
      <c r="G106" s="6">
        <f t="shared" si="89"/>
        <v>2</v>
      </c>
      <c r="H106" s="6">
        <f t="shared" si="90"/>
        <v>60</v>
      </c>
      <c r="I106" s="6">
        <f t="shared" si="91"/>
        <v>30</v>
      </c>
      <c r="J106" s="6">
        <f t="shared" si="92"/>
        <v>0</v>
      </c>
      <c r="K106" s="6">
        <f t="shared" si="93"/>
        <v>0</v>
      </c>
      <c r="L106" s="6">
        <f t="shared" si="94"/>
        <v>0</v>
      </c>
      <c r="M106" s="6">
        <f t="shared" si="95"/>
        <v>30</v>
      </c>
      <c r="N106" s="6">
        <f t="shared" si="96"/>
        <v>0</v>
      </c>
      <c r="O106" s="6">
        <f t="shared" si="97"/>
        <v>0</v>
      </c>
      <c r="P106" s="6">
        <f t="shared" si="98"/>
        <v>0</v>
      </c>
      <c r="Q106" s="6">
        <f t="shared" si="99"/>
        <v>0</v>
      </c>
      <c r="R106" s="6">
        <f t="shared" si="100"/>
        <v>0</v>
      </c>
      <c r="S106" s="7">
        <f t="shared" si="101"/>
        <v>4</v>
      </c>
      <c r="T106" s="7">
        <f t="shared" si="102"/>
        <v>2.4</v>
      </c>
      <c r="U106" s="7">
        <v>2.6</v>
      </c>
      <c r="V106" s="11"/>
      <c r="W106" s="10"/>
      <c r="X106" s="11"/>
      <c r="Y106" s="10"/>
      <c r="Z106" s="7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 t="shared" si="103"/>
        <v>0</v>
      </c>
      <c r="AS106" s="11"/>
      <c r="AT106" s="10"/>
      <c r="AU106" s="11"/>
      <c r="AV106" s="10"/>
      <c r="AW106" s="7"/>
      <c r="AX106" s="11"/>
      <c r="AY106" s="10"/>
      <c r="AZ106" s="11"/>
      <c r="BA106" s="10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 t="shared" si="104"/>
        <v>0</v>
      </c>
      <c r="BP106" s="11"/>
      <c r="BQ106" s="10"/>
      <c r="BR106" s="11"/>
      <c r="BS106" s="10"/>
      <c r="BT106" s="7"/>
      <c r="BU106" s="11"/>
      <c r="BV106" s="10"/>
      <c r="BW106" s="11"/>
      <c r="BX106" s="10"/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 t="shared" si="105"/>
        <v>0</v>
      </c>
      <c r="CM106" s="11"/>
      <c r="CN106" s="10"/>
      <c r="CO106" s="11"/>
      <c r="CP106" s="10"/>
      <c r="CQ106" s="7"/>
      <c r="CR106" s="11"/>
      <c r="CS106" s="10"/>
      <c r="CT106" s="11"/>
      <c r="CU106" s="10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/>
      <c r="DI106" s="7">
        <f t="shared" si="106"/>
        <v>0</v>
      </c>
      <c r="DJ106" s="11"/>
      <c r="DK106" s="10"/>
      <c r="DL106" s="11"/>
      <c r="DM106" s="10"/>
      <c r="DN106" s="7"/>
      <c r="DO106" s="11"/>
      <c r="DP106" s="10"/>
      <c r="DQ106" s="11"/>
      <c r="DR106" s="10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/>
      <c r="EF106" s="7">
        <f t="shared" si="107"/>
        <v>0</v>
      </c>
      <c r="EG106" s="11"/>
      <c r="EH106" s="10"/>
      <c r="EI106" s="11"/>
      <c r="EJ106" s="10"/>
      <c r="EK106" s="7"/>
      <c r="EL106" s="11"/>
      <c r="EM106" s="10"/>
      <c r="EN106" s="11"/>
      <c r="EO106" s="10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7"/>
      <c r="FC106" s="7">
        <f t="shared" si="108"/>
        <v>0</v>
      </c>
      <c r="FD106" s="11">
        <v>30</v>
      </c>
      <c r="FE106" s="10" t="s">
        <v>62</v>
      </c>
      <c r="FF106" s="11"/>
      <c r="FG106" s="10"/>
      <c r="FH106" s="7">
        <v>1.6</v>
      </c>
      <c r="FI106" s="11"/>
      <c r="FJ106" s="10"/>
      <c r="FK106" s="11"/>
      <c r="FL106" s="10"/>
      <c r="FM106" s="11">
        <v>30</v>
      </c>
      <c r="FN106" s="10" t="s">
        <v>62</v>
      </c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>
        <v>2.4</v>
      </c>
      <c r="FZ106" s="7">
        <f t="shared" si="109"/>
        <v>4</v>
      </c>
      <c r="GA106" s="11"/>
      <c r="GB106" s="10"/>
      <c r="GC106" s="11"/>
      <c r="GD106" s="10"/>
      <c r="GE106" s="7"/>
      <c r="GF106" s="11"/>
      <c r="GG106" s="10"/>
      <c r="GH106" s="11"/>
      <c r="GI106" s="10"/>
      <c r="GJ106" s="11"/>
      <c r="GK106" s="10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7"/>
      <c r="GW106" s="7">
        <f t="shared" si="110"/>
        <v>0</v>
      </c>
    </row>
    <row r="107" spans="1:205" ht="19.5" customHeight="1">
      <c r="A107" s="25" t="s">
        <v>224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5"/>
      <c r="GW107" s="26"/>
    </row>
    <row r="108" spans="1:205" ht="12.75">
      <c r="A108" s="6"/>
      <c r="B108" s="6"/>
      <c r="C108" s="6"/>
      <c r="D108" s="6" t="s">
        <v>225</v>
      </c>
      <c r="E108" s="3" t="s">
        <v>226</v>
      </c>
      <c r="F108" s="6">
        <f>COUNTIF(V108:GU108,"e")</f>
        <v>0</v>
      </c>
      <c r="G108" s="6">
        <f>COUNTIF(V108:GU108,"z")</f>
        <v>1</v>
      </c>
      <c r="H108" s="6">
        <f>SUM(I108:R108)</f>
        <v>120</v>
      </c>
      <c r="I108" s="6">
        <f>V108+AS108+BP108+CM108+DJ108+EG108+FD108+GA108</f>
        <v>0</v>
      </c>
      <c r="J108" s="6">
        <f>X108+AU108+BR108+CO108+DL108+EI108+FF108+GC108</f>
        <v>0</v>
      </c>
      <c r="K108" s="6">
        <f>AA108+AX108+BU108+CR108+DO108+EL108+FI108+GF108</f>
        <v>0</v>
      </c>
      <c r="L108" s="6">
        <f>AC108+AZ108+BW108+CT108+DQ108+EN108+FK108+GH108</f>
        <v>0</v>
      </c>
      <c r="M108" s="6">
        <f>AE108+BB108+BY108+CV108+DS108+EP108+FM108+GJ108</f>
        <v>0</v>
      </c>
      <c r="N108" s="6">
        <f>AG108+BD108+CA108+CX108+DU108+ER108+FO108+GL108</f>
        <v>0</v>
      </c>
      <c r="O108" s="6">
        <f>AI108+BF108+CC108+CZ108+DW108+ET108+FQ108+GN108</f>
        <v>120</v>
      </c>
      <c r="P108" s="6">
        <f>AK108+BH108+CE108+DB108+DY108+EV108+FS108+GP108</f>
        <v>0</v>
      </c>
      <c r="Q108" s="6">
        <f>AM108+BJ108+CG108+DD108+EA108+EX108+FU108+GR108</f>
        <v>0</v>
      </c>
      <c r="R108" s="6">
        <f>AO108+BL108+CI108+DF108+EC108+EZ108+FW108+GT108</f>
        <v>0</v>
      </c>
      <c r="S108" s="7">
        <f>AR108+BO108+CL108+DI108+EF108+FC108+FZ108+GW108</f>
        <v>4</v>
      </c>
      <c r="T108" s="7">
        <f>AQ108+BN108+CK108+DH108+EE108+FB108+FY108+GV108</f>
        <v>4</v>
      </c>
      <c r="U108" s="7">
        <v>0</v>
      </c>
      <c r="V108" s="11"/>
      <c r="W108" s="10"/>
      <c r="X108" s="11"/>
      <c r="Y108" s="10"/>
      <c r="Z108" s="7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11"/>
      <c r="AP108" s="10"/>
      <c r="AQ108" s="7"/>
      <c r="AR108" s="7">
        <f>Z108+AQ108</f>
        <v>0</v>
      </c>
      <c r="AS108" s="11"/>
      <c r="AT108" s="10"/>
      <c r="AU108" s="11"/>
      <c r="AV108" s="10"/>
      <c r="AW108" s="7"/>
      <c r="AX108" s="11"/>
      <c r="AY108" s="10"/>
      <c r="AZ108" s="11"/>
      <c r="BA108" s="10"/>
      <c r="BB108" s="11"/>
      <c r="BC108" s="10"/>
      <c r="BD108" s="11"/>
      <c r="BE108" s="10"/>
      <c r="BF108" s="11"/>
      <c r="BG108" s="10"/>
      <c r="BH108" s="11"/>
      <c r="BI108" s="10"/>
      <c r="BJ108" s="11"/>
      <c r="BK108" s="10"/>
      <c r="BL108" s="11"/>
      <c r="BM108" s="10"/>
      <c r="BN108" s="7"/>
      <c r="BO108" s="7">
        <f>AW108+BN108</f>
        <v>0</v>
      </c>
      <c r="BP108" s="11"/>
      <c r="BQ108" s="10"/>
      <c r="BR108" s="11"/>
      <c r="BS108" s="10"/>
      <c r="BT108" s="7"/>
      <c r="BU108" s="11"/>
      <c r="BV108" s="10"/>
      <c r="BW108" s="11"/>
      <c r="BX108" s="10"/>
      <c r="BY108" s="11"/>
      <c r="BZ108" s="10"/>
      <c r="CA108" s="11"/>
      <c r="CB108" s="10"/>
      <c r="CC108" s="11"/>
      <c r="CD108" s="10"/>
      <c r="CE108" s="11"/>
      <c r="CF108" s="10"/>
      <c r="CG108" s="11"/>
      <c r="CH108" s="10"/>
      <c r="CI108" s="11"/>
      <c r="CJ108" s="10"/>
      <c r="CK108" s="7"/>
      <c r="CL108" s="7">
        <f>BT108+CK108</f>
        <v>0</v>
      </c>
      <c r="CM108" s="11"/>
      <c r="CN108" s="10"/>
      <c r="CO108" s="11"/>
      <c r="CP108" s="10"/>
      <c r="CQ108" s="7"/>
      <c r="CR108" s="11"/>
      <c r="CS108" s="10"/>
      <c r="CT108" s="11"/>
      <c r="CU108" s="10"/>
      <c r="CV108" s="11"/>
      <c r="CW108" s="10"/>
      <c r="CX108" s="11"/>
      <c r="CY108" s="10"/>
      <c r="CZ108" s="11"/>
      <c r="DA108" s="10"/>
      <c r="DB108" s="11"/>
      <c r="DC108" s="10"/>
      <c r="DD108" s="11"/>
      <c r="DE108" s="10"/>
      <c r="DF108" s="11"/>
      <c r="DG108" s="10"/>
      <c r="DH108" s="7"/>
      <c r="DI108" s="7">
        <f>CQ108+DH108</f>
        <v>0</v>
      </c>
      <c r="DJ108" s="11"/>
      <c r="DK108" s="10"/>
      <c r="DL108" s="11"/>
      <c r="DM108" s="10"/>
      <c r="DN108" s="7"/>
      <c r="DO108" s="11"/>
      <c r="DP108" s="10"/>
      <c r="DQ108" s="11"/>
      <c r="DR108" s="10"/>
      <c r="DS108" s="11"/>
      <c r="DT108" s="10"/>
      <c r="DU108" s="11"/>
      <c r="DV108" s="10"/>
      <c r="DW108" s="11"/>
      <c r="DX108" s="10"/>
      <c r="DY108" s="11"/>
      <c r="DZ108" s="10"/>
      <c r="EA108" s="11"/>
      <c r="EB108" s="10"/>
      <c r="EC108" s="11"/>
      <c r="ED108" s="10"/>
      <c r="EE108" s="7"/>
      <c r="EF108" s="7">
        <f>DN108+EE108</f>
        <v>0</v>
      </c>
      <c r="EG108" s="11"/>
      <c r="EH108" s="10"/>
      <c r="EI108" s="11"/>
      <c r="EJ108" s="10"/>
      <c r="EK108" s="7"/>
      <c r="EL108" s="11"/>
      <c r="EM108" s="10"/>
      <c r="EN108" s="11"/>
      <c r="EO108" s="10"/>
      <c r="EP108" s="11"/>
      <c r="EQ108" s="10"/>
      <c r="ER108" s="11"/>
      <c r="ES108" s="10"/>
      <c r="ET108" s="11">
        <v>120</v>
      </c>
      <c r="EU108" s="10" t="s">
        <v>62</v>
      </c>
      <c r="EV108" s="11"/>
      <c r="EW108" s="10"/>
      <c r="EX108" s="11"/>
      <c r="EY108" s="10"/>
      <c r="EZ108" s="11"/>
      <c r="FA108" s="10"/>
      <c r="FB108" s="7">
        <v>4</v>
      </c>
      <c r="FC108" s="7">
        <f>EK108+FB108</f>
        <v>4</v>
      </c>
      <c r="FD108" s="11"/>
      <c r="FE108" s="10"/>
      <c r="FF108" s="11"/>
      <c r="FG108" s="10"/>
      <c r="FH108" s="7"/>
      <c r="FI108" s="11"/>
      <c r="FJ108" s="10"/>
      <c r="FK108" s="11"/>
      <c r="FL108" s="10"/>
      <c r="FM108" s="11"/>
      <c r="FN108" s="10"/>
      <c r="FO108" s="11"/>
      <c r="FP108" s="10"/>
      <c r="FQ108" s="11"/>
      <c r="FR108" s="10"/>
      <c r="FS108" s="11"/>
      <c r="FT108" s="10"/>
      <c r="FU108" s="11"/>
      <c r="FV108" s="10"/>
      <c r="FW108" s="11"/>
      <c r="FX108" s="10"/>
      <c r="FY108" s="7"/>
      <c r="FZ108" s="7">
        <f>FH108+FY108</f>
        <v>0</v>
      </c>
      <c r="GA108" s="11"/>
      <c r="GB108" s="10"/>
      <c r="GC108" s="11"/>
      <c r="GD108" s="10"/>
      <c r="GE108" s="7"/>
      <c r="GF108" s="11"/>
      <c r="GG108" s="10"/>
      <c r="GH108" s="11"/>
      <c r="GI108" s="10"/>
      <c r="GJ108" s="11"/>
      <c r="GK108" s="10"/>
      <c r="GL108" s="11"/>
      <c r="GM108" s="10"/>
      <c r="GN108" s="11"/>
      <c r="GO108" s="10"/>
      <c r="GP108" s="11"/>
      <c r="GQ108" s="10"/>
      <c r="GR108" s="11"/>
      <c r="GS108" s="10"/>
      <c r="GT108" s="11"/>
      <c r="GU108" s="10"/>
      <c r="GV108" s="7"/>
      <c r="GW108" s="7">
        <f>GE108+GV108</f>
        <v>0</v>
      </c>
    </row>
    <row r="109" spans="1:205" ht="15.75" customHeight="1">
      <c r="A109" s="6"/>
      <c r="B109" s="6"/>
      <c r="C109" s="6"/>
      <c r="D109" s="6"/>
      <c r="E109" s="6" t="s">
        <v>94</v>
      </c>
      <c r="F109" s="6">
        <f aca="true" t="shared" si="111" ref="F109:AK109">SUM(F108:F108)</f>
        <v>0</v>
      </c>
      <c r="G109" s="6">
        <f t="shared" si="111"/>
        <v>1</v>
      </c>
      <c r="H109" s="6">
        <f t="shared" si="111"/>
        <v>120</v>
      </c>
      <c r="I109" s="6">
        <f t="shared" si="111"/>
        <v>0</v>
      </c>
      <c r="J109" s="6">
        <f t="shared" si="111"/>
        <v>0</v>
      </c>
      <c r="K109" s="6">
        <f t="shared" si="111"/>
        <v>0</v>
      </c>
      <c r="L109" s="6">
        <f t="shared" si="111"/>
        <v>0</v>
      </c>
      <c r="M109" s="6">
        <f t="shared" si="111"/>
        <v>0</v>
      </c>
      <c r="N109" s="6">
        <f t="shared" si="111"/>
        <v>0</v>
      </c>
      <c r="O109" s="6">
        <f t="shared" si="111"/>
        <v>120</v>
      </c>
      <c r="P109" s="6">
        <f t="shared" si="111"/>
        <v>0</v>
      </c>
      <c r="Q109" s="6">
        <f t="shared" si="111"/>
        <v>0</v>
      </c>
      <c r="R109" s="6">
        <f t="shared" si="111"/>
        <v>0</v>
      </c>
      <c r="S109" s="7">
        <f t="shared" si="111"/>
        <v>4</v>
      </c>
      <c r="T109" s="7">
        <f t="shared" si="111"/>
        <v>4</v>
      </c>
      <c r="U109" s="7">
        <f t="shared" si="111"/>
        <v>0</v>
      </c>
      <c r="V109" s="11">
        <f t="shared" si="111"/>
        <v>0</v>
      </c>
      <c r="W109" s="10">
        <f t="shared" si="111"/>
        <v>0</v>
      </c>
      <c r="X109" s="11">
        <f t="shared" si="111"/>
        <v>0</v>
      </c>
      <c r="Y109" s="10">
        <f t="shared" si="111"/>
        <v>0</v>
      </c>
      <c r="Z109" s="7">
        <f t="shared" si="111"/>
        <v>0</v>
      </c>
      <c r="AA109" s="11">
        <f t="shared" si="111"/>
        <v>0</v>
      </c>
      <c r="AB109" s="10">
        <f t="shared" si="111"/>
        <v>0</v>
      </c>
      <c r="AC109" s="11">
        <f t="shared" si="111"/>
        <v>0</v>
      </c>
      <c r="AD109" s="10">
        <f t="shared" si="111"/>
        <v>0</v>
      </c>
      <c r="AE109" s="11">
        <f t="shared" si="111"/>
        <v>0</v>
      </c>
      <c r="AF109" s="10">
        <f t="shared" si="111"/>
        <v>0</v>
      </c>
      <c r="AG109" s="11">
        <f t="shared" si="111"/>
        <v>0</v>
      </c>
      <c r="AH109" s="10">
        <f t="shared" si="111"/>
        <v>0</v>
      </c>
      <c r="AI109" s="11">
        <f t="shared" si="111"/>
        <v>0</v>
      </c>
      <c r="AJ109" s="10">
        <f t="shared" si="111"/>
        <v>0</v>
      </c>
      <c r="AK109" s="11">
        <f t="shared" si="111"/>
        <v>0</v>
      </c>
      <c r="AL109" s="10">
        <f aca="true" t="shared" si="112" ref="AL109:BQ109">SUM(AL108:AL108)</f>
        <v>0</v>
      </c>
      <c r="AM109" s="11">
        <f t="shared" si="112"/>
        <v>0</v>
      </c>
      <c r="AN109" s="10">
        <f t="shared" si="112"/>
        <v>0</v>
      </c>
      <c r="AO109" s="11">
        <f t="shared" si="112"/>
        <v>0</v>
      </c>
      <c r="AP109" s="10">
        <f t="shared" si="112"/>
        <v>0</v>
      </c>
      <c r="AQ109" s="7">
        <f t="shared" si="112"/>
        <v>0</v>
      </c>
      <c r="AR109" s="7">
        <f t="shared" si="112"/>
        <v>0</v>
      </c>
      <c r="AS109" s="11">
        <f t="shared" si="112"/>
        <v>0</v>
      </c>
      <c r="AT109" s="10">
        <f t="shared" si="112"/>
        <v>0</v>
      </c>
      <c r="AU109" s="11">
        <f t="shared" si="112"/>
        <v>0</v>
      </c>
      <c r="AV109" s="10">
        <f t="shared" si="112"/>
        <v>0</v>
      </c>
      <c r="AW109" s="7">
        <f t="shared" si="112"/>
        <v>0</v>
      </c>
      <c r="AX109" s="11">
        <f t="shared" si="112"/>
        <v>0</v>
      </c>
      <c r="AY109" s="10">
        <f t="shared" si="112"/>
        <v>0</v>
      </c>
      <c r="AZ109" s="11">
        <f t="shared" si="112"/>
        <v>0</v>
      </c>
      <c r="BA109" s="10">
        <f t="shared" si="112"/>
        <v>0</v>
      </c>
      <c r="BB109" s="11">
        <f t="shared" si="112"/>
        <v>0</v>
      </c>
      <c r="BC109" s="10">
        <f t="shared" si="112"/>
        <v>0</v>
      </c>
      <c r="BD109" s="11">
        <f t="shared" si="112"/>
        <v>0</v>
      </c>
      <c r="BE109" s="10">
        <f t="shared" si="112"/>
        <v>0</v>
      </c>
      <c r="BF109" s="11">
        <f t="shared" si="112"/>
        <v>0</v>
      </c>
      <c r="BG109" s="10">
        <f t="shared" si="112"/>
        <v>0</v>
      </c>
      <c r="BH109" s="11">
        <f t="shared" si="112"/>
        <v>0</v>
      </c>
      <c r="BI109" s="10">
        <f t="shared" si="112"/>
        <v>0</v>
      </c>
      <c r="BJ109" s="11">
        <f t="shared" si="112"/>
        <v>0</v>
      </c>
      <c r="BK109" s="10">
        <f t="shared" si="112"/>
        <v>0</v>
      </c>
      <c r="BL109" s="11">
        <f t="shared" si="112"/>
        <v>0</v>
      </c>
      <c r="BM109" s="10">
        <f t="shared" si="112"/>
        <v>0</v>
      </c>
      <c r="BN109" s="7">
        <f t="shared" si="112"/>
        <v>0</v>
      </c>
      <c r="BO109" s="7">
        <f t="shared" si="112"/>
        <v>0</v>
      </c>
      <c r="BP109" s="11">
        <f t="shared" si="112"/>
        <v>0</v>
      </c>
      <c r="BQ109" s="10">
        <f t="shared" si="112"/>
        <v>0</v>
      </c>
      <c r="BR109" s="11">
        <f aca="true" t="shared" si="113" ref="BR109:CW109">SUM(BR108:BR108)</f>
        <v>0</v>
      </c>
      <c r="BS109" s="10">
        <f t="shared" si="113"/>
        <v>0</v>
      </c>
      <c r="BT109" s="7">
        <f t="shared" si="113"/>
        <v>0</v>
      </c>
      <c r="BU109" s="11">
        <f t="shared" si="113"/>
        <v>0</v>
      </c>
      <c r="BV109" s="10">
        <f t="shared" si="113"/>
        <v>0</v>
      </c>
      <c r="BW109" s="11">
        <f t="shared" si="113"/>
        <v>0</v>
      </c>
      <c r="BX109" s="10">
        <f t="shared" si="113"/>
        <v>0</v>
      </c>
      <c r="BY109" s="11">
        <f t="shared" si="113"/>
        <v>0</v>
      </c>
      <c r="BZ109" s="10">
        <f t="shared" si="113"/>
        <v>0</v>
      </c>
      <c r="CA109" s="11">
        <f t="shared" si="113"/>
        <v>0</v>
      </c>
      <c r="CB109" s="10">
        <f t="shared" si="113"/>
        <v>0</v>
      </c>
      <c r="CC109" s="11">
        <f t="shared" si="113"/>
        <v>0</v>
      </c>
      <c r="CD109" s="10">
        <f t="shared" si="113"/>
        <v>0</v>
      </c>
      <c r="CE109" s="11">
        <f t="shared" si="113"/>
        <v>0</v>
      </c>
      <c r="CF109" s="10">
        <f t="shared" si="113"/>
        <v>0</v>
      </c>
      <c r="CG109" s="11">
        <f t="shared" si="113"/>
        <v>0</v>
      </c>
      <c r="CH109" s="10">
        <f t="shared" si="113"/>
        <v>0</v>
      </c>
      <c r="CI109" s="11">
        <f t="shared" si="113"/>
        <v>0</v>
      </c>
      <c r="CJ109" s="10">
        <f t="shared" si="113"/>
        <v>0</v>
      </c>
      <c r="CK109" s="7">
        <f t="shared" si="113"/>
        <v>0</v>
      </c>
      <c r="CL109" s="7">
        <f t="shared" si="113"/>
        <v>0</v>
      </c>
      <c r="CM109" s="11">
        <f t="shared" si="113"/>
        <v>0</v>
      </c>
      <c r="CN109" s="10">
        <f t="shared" si="113"/>
        <v>0</v>
      </c>
      <c r="CO109" s="11">
        <f t="shared" si="113"/>
        <v>0</v>
      </c>
      <c r="CP109" s="10">
        <f t="shared" si="113"/>
        <v>0</v>
      </c>
      <c r="CQ109" s="7">
        <f t="shared" si="113"/>
        <v>0</v>
      </c>
      <c r="CR109" s="11">
        <f t="shared" si="113"/>
        <v>0</v>
      </c>
      <c r="CS109" s="10">
        <f t="shared" si="113"/>
        <v>0</v>
      </c>
      <c r="CT109" s="11">
        <f t="shared" si="113"/>
        <v>0</v>
      </c>
      <c r="CU109" s="10">
        <f t="shared" si="113"/>
        <v>0</v>
      </c>
      <c r="CV109" s="11">
        <f t="shared" si="113"/>
        <v>0</v>
      </c>
      <c r="CW109" s="10">
        <f t="shared" si="113"/>
        <v>0</v>
      </c>
      <c r="CX109" s="11">
        <f aca="true" t="shared" si="114" ref="CX109:EC109">SUM(CX108:CX108)</f>
        <v>0</v>
      </c>
      <c r="CY109" s="10">
        <f t="shared" si="114"/>
        <v>0</v>
      </c>
      <c r="CZ109" s="11">
        <f t="shared" si="114"/>
        <v>0</v>
      </c>
      <c r="DA109" s="10">
        <f t="shared" si="114"/>
        <v>0</v>
      </c>
      <c r="DB109" s="11">
        <f t="shared" si="114"/>
        <v>0</v>
      </c>
      <c r="DC109" s="10">
        <f t="shared" si="114"/>
        <v>0</v>
      </c>
      <c r="DD109" s="11">
        <f t="shared" si="114"/>
        <v>0</v>
      </c>
      <c r="DE109" s="10">
        <f t="shared" si="114"/>
        <v>0</v>
      </c>
      <c r="DF109" s="11">
        <f t="shared" si="114"/>
        <v>0</v>
      </c>
      <c r="DG109" s="10">
        <f t="shared" si="114"/>
        <v>0</v>
      </c>
      <c r="DH109" s="7">
        <f t="shared" si="114"/>
        <v>0</v>
      </c>
      <c r="DI109" s="7">
        <f t="shared" si="114"/>
        <v>0</v>
      </c>
      <c r="DJ109" s="11">
        <f t="shared" si="114"/>
        <v>0</v>
      </c>
      <c r="DK109" s="10">
        <f t="shared" si="114"/>
        <v>0</v>
      </c>
      <c r="DL109" s="11">
        <f t="shared" si="114"/>
        <v>0</v>
      </c>
      <c r="DM109" s="10">
        <f t="shared" si="114"/>
        <v>0</v>
      </c>
      <c r="DN109" s="7">
        <f t="shared" si="114"/>
        <v>0</v>
      </c>
      <c r="DO109" s="11">
        <f t="shared" si="114"/>
        <v>0</v>
      </c>
      <c r="DP109" s="10">
        <f t="shared" si="114"/>
        <v>0</v>
      </c>
      <c r="DQ109" s="11">
        <f t="shared" si="114"/>
        <v>0</v>
      </c>
      <c r="DR109" s="10">
        <f t="shared" si="114"/>
        <v>0</v>
      </c>
      <c r="DS109" s="11">
        <f t="shared" si="114"/>
        <v>0</v>
      </c>
      <c r="DT109" s="10">
        <f t="shared" si="114"/>
        <v>0</v>
      </c>
      <c r="DU109" s="11">
        <f t="shared" si="114"/>
        <v>0</v>
      </c>
      <c r="DV109" s="10">
        <f t="shared" si="114"/>
        <v>0</v>
      </c>
      <c r="DW109" s="11">
        <f t="shared" si="114"/>
        <v>0</v>
      </c>
      <c r="DX109" s="10">
        <f t="shared" si="114"/>
        <v>0</v>
      </c>
      <c r="DY109" s="11">
        <f t="shared" si="114"/>
        <v>0</v>
      </c>
      <c r="DZ109" s="10">
        <f t="shared" si="114"/>
        <v>0</v>
      </c>
      <c r="EA109" s="11">
        <f t="shared" si="114"/>
        <v>0</v>
      </c>
      <c r="EB109" s="10">
        <f t="shared" si="114"/>
        <v>0</v>
      </c>
      <c r="EC109" s="11">
        <f t="shared" si="114"/>
        <v>0</v>
      </c>
      <c r="ED109" s="10">
        <f aca="true" t="shared" si="115" ref="ED109:FI109">SUM(ED108:ED108)</f>
        <v>0</v>
      </c>
      <c r="EE109" s="7">
        <f t="shared" si="115"/>
        <v>0</v>
      </c>
      <c r="EF109" s="7">
        <f t="shared" si="115"/>
        <v>0</v>
      </c>
      <c r="EG109" s="11">
        <f t="shared" si="115"/>
        <v>0</v>
      </c>
      <c r="EH109" s="10">
        <f t="shared" si="115"/>
        <v>0</v>
      </c>
      <c r="EI109" s="11">
        <f t="shared" si="115"/>
        <v>0</v>
      </c>
      <c r="EJ109" s="10">
        <f t="shared" si="115"/>
        <v>0</v>
      </c>
      <c r="EK109" s="7">
        <f t="shared" si="115"/>
        <v>0</v>
      </c>
      <c r="EL109" s="11">
        <f t="shared" si="115"/>
        <v>0</v>
      </c>
      <c r="EM109" s="10">
        <f t="shared" si="115"/>
        <v>0</v>
      </c>
      <c r="EN109" s="11">
        <f t="shared" si="115"/>
        <v>0</v>
      </c>
      <c r="EO109" s="10">
        <f t="shared" si="115"/>
        <v>0</v>
      </c>
      <c r="EP109" s="11">
        <f t="shared" si="115"/>
        <v>0</v>
      </c>
      <c r="EQ109" s="10">
        <f t="shared" si="115"/>
        <v>0</v>
      </c>
      <c r="ER109" s="11">
        <f t="shared" si="115"/>
        <v>0</v>
      </c>
      <c r="ES109" s="10">
        <f t="shared" si="115"/>
        <v>0</v>
      </c>
      <c r="ET109" s="11">
        <f t="shared" si="115"/>
        <v>120</v>
      </c>
      <c r="EU109" s="10">
        <f t="shared" si="115"/>
        <v>0</v>
      </c>
      <c r="EV109" s="11">
        <f t="shared" si="115"/>
        <v>0</v>
      </c>
      <c r="EW109" s="10">
        <f t="shared" si="115"/>
        <v>0</v>
      </c>
      <c r="EX109" s="11">
        <f t="shared" si="115"/>
        <v>0</v>
      </c>
      <c r="EY109" s="10">
        <f t="shared" si="115"/>
        <v>0</v>
      </c>
      <c r="EZ109" s="11">
        <f t="shared" si="115"/>
        <v>0</v>
      </c>
      <c r="FA109" s="10">
        <f t="shared" si="115"/>
        <v>0</v>
      </c>
      <c r="FB109" s="7">
        <f t="shared" si="115"/>
        <v>4</v>
      </c>
      <c r="FC109" s="7">
        <f t="shared" si="115"/>
        <v>4</v>
      </c>
      <c r="FD109" s="11">
        <f t="shared" si="115"/>
        <v>0</v>
      </c>
      <c r="FE109" s="10">
        <f t="shared" si="115"/>
        <v>0</v>
      </c>
      <c r="FF109" s="11">
        <f t="shared" si="115"/>
        <v>0</v>
      </c>
      <c r="FG109" s="10">
        <f t="shared" si="115"/>
        <v>0</v>
      </c>
      <c r="FH109" s="7">
        <f t="shared" si="115"/>
        <v>0</v>
      </c>
      <c r="FI109" s="11">
        <f t="shared" si="115"/>
        <v>0</v>
      </c>
      <c r="FJ109" s="10">
        <f aca="true" t="shared" si="116" ref="FJ109:GO109">SUM(FJ108:FJ108)</f>
        <v>0</v>
      </c>
      <c r="FK109" s="11">
        <f t="shared" si="116"/>
        <v>0</v>
      </c>
      <c r="FL109" s="10">
        <f t="shared" si="116"/>
        <v>0</v>
      </c>
      <c r="FM109" s="11">
        <f t="shared" si="116"/>
        <v>0</v>
      </c>
      <c r="FN109" s="10">
        <f t="shared" si="116"/>
        <v>0</v>
      </c>
      <c r="FO109" s="11">
        <f t="shared" si="116"/>
        <v>0</v>
      </c>
      <c r="FP109" s="10">
        <f t="shared" si="116"/>
        <v>0</v>
      </c>
      <c r="FQ109" s="11">
        <f t="shared" si="116"/>
        <v>0</v>
      </c>
      <c r="FR109" s="10">
        <f t="shared" si="116"/>
        <v>0</v>
      </c>
      <c r="FS109" s="11">
        <f t="shared" si="116"/>
        <v>0</v>
      </c>
      <c r="FT109" s="10">
        <f t="shared" si="116"/>
        <v>0</v>
      </c>
      <c r="FU109" s="11">
        <f t="shared" si="116"/>
        <v>0</v>
      </c>
      <c r="FV109" s="10">
        <f t="shared" si="116"/>
        <v>0</v>
      </c>
      <c r="FW109" s="11">
        <f t="shared" si="116"/>
        <v>0</v>
      </c>
      <c r="FX109" s="10">
        <f t="shared" si="116"/>
        <v>0</v>
      </c>
      <c r="FY109" s="7">
        <f t="shared" si="116"/>
        <v>0</v>
      </c>
      <c r="FZ109" s="7">
        <f t="shared" si="116"/>
        <v>0</v>
      </c>
      <c r="GA109" s="11">
        <f t="shared" si="116"/>
        <v>0</v>
      </c>
      <c r="GB109" s="10">
        <f t="shared" si="116"/>
        <v>0</v>
      </c>
      <c r="GC109" s="11">
        <f t="shared" si="116"/>
        <v>0</v>
      </c>
      <c r="GD109" s="10">
        <f t="shared" si="116"/>
        <v>0</v>
      </c>
      <c r="GE109" s="7">
        <f t="shared" si="116"/>
        <v>0</v>
      </c>
      <c r="GF109" s="11">
        <f t="shared" si="116"/>
        <v>0</v>
      </c>
      <c r="GG109" s="10">
        <f t="shared" si="116"/>
        <v>0</v>
      </c>
      <c r="GH109" s="11">
        <f t="shared" si="116"/>
        <v>0</v>
      </c>
      <c r="GI109" s="10">
        <f t="shared" si="116"/>
        <v>0</v>
      </c>
      <c r="GJ109" s="11">
        <f t="shared" si="116"/>
        <v>0</v>
      </c>
      <c r="GK109" s="10">
        <f t="shared" si="116"/>
        <v>0</v>
      </c>
      <c r="GL109" s="11">
        <f t="shared" si="116"/>
        <v>0</v>
      </c>
      <c r="GM109" s="10">
        <f t="shared" si="116"/>
        <v>0</v>
      </c>
      <c r="GN109" s="11">
        <f t="shared" si="116"/>
        <v>0</v>
      </c>
      <c r="GO109" s="10">
        <f t="shared" si="116"/>
        <v>0</v>
      </c>
      <c r="GP109" s="11">
        <f aca="true" t="shared" si="117" ref="GP109:GW109">SUM(GP108:GP108)</f>
        <v>0</v>
      </c>
      <c r="GQ109" s="10">
        <f t="shared" si="117"/>
        <v>0</v>
      </c>
      <c r="GR109" s="11">
        <f t="shared" si="117"/>
        <v>0</v>
      </c>
      <c r="GS109" s="10">
        <f t="shared" si="117"/>
        <v>0</v>
      </c>
      <c r="GT109" s="11">
        <f t="shared" si="117"/>
        <v>0</v>
      </c>
      <c r="GU109" s="10">
        <f t="shared" si="117"/>
        <v>0</v>
      </c>
      <c r="GV109" s="7">
        <f t="shared" si="117"/>
        <v>0</v>
      </c>
      <c r="GW109" s="7">
        <f t="shared" si="117"/>
        <v>0</v>
      </c>
    </row>
    <row r="110" spans="1:205" ht="19.5" customHeight="1">
      <c r="A110" s="25" t="s">
        <v>227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5"/>
      <c r="GW110" s="26"/>
    </row>
    <row r="111" spans="1:205" ht="12.75">
      <c r="A111" s="6"/>
      <c r="B111" s="6"/>
      <c r="C111" s="6"/>
      <c r="D111" s="6" t="s">
        <v>228</v>
      </c>
      <c r="E111" s="3" t="s">
        <v>229</v>
      </c>
      <c r="F111" s="6">
        <f>COUNTIF(V111:GU111,"e")</f>
        <v>0</v>
      </c>
      <c r="G111" s="6">
        <f>COUNTIF(V111:GU111,"z")</f>
        <v>1</v>
      </c>
      <c r="H111" s="6">
        <f>SUM(I111:R111)</f>
        <v>2</v>
      </c>
      <c r="I111" s="6">
        <f>V111+AS111+BP111+CM111+DJ111+EG111+FD111+GA111</f>
        <v>2</v>
      </c>
      <c r="J111" s="6">
        <f>X111+AU111+BR111+CO111+DL111+EI111+FF111+GC111</f>
        <v>0</v>
      </c>
      <c r="K111" s="6">
        <f>AA111+AX111+BU111+CR111+DO111+EL111+FI111+GF111</f>
        <v>0</v>
      </c>
      <c r="L111" s="6">
        <f>AC111+AZ111+BW111+CT111+DQ111+EN111+FK111+GH111</f>
        <v>0</v>
      </c>
      <c r="M111" s="6">
        <f>AE111+BB111+BY111+CV111+DS111+EP111+FM111+GJ111</f>
        <v>0</v>
      </c>
      <c r="N111" s="6">
        <f>AG111+BD111+CA111+CX111+DU111+ER111+FO111+GL111</f>
        <v>0</v>
      </c>
      <c r="O111" s="6">
        <f>AI111+BF111+CC111+CZ111+DW111+ET111+FQ111+GN111</f>
        <v>0</v>
      </c>
      <c r="P111" s="6">
        <f>AK111+BH111+CE111+DB111+DY111+EV111+FS111+GP111</f>
        <v>0</v>
      </c>
      <c r="Q111" s="6">
        <f>AM111+BJ111+CG111+DD111+EA111+EX111+FU111+GR111</f>
        <v>0</v>
      </c>
      <c r="R111" s="6">
        <f>AO111+BL111+CI111+DF111+EC111+EZ111+FW111+GT111</f>
        <v>0</v>
      </c>
      <c r="S111" s="7">
        <f>AR111+BO111+CL111+DI111+EF111+FC111+FZ111+GW111</f>
        <v>0</v>
      </c>
      <c r="T111" s="7">
        <f>AQ111+BN111+CK111+DH111+EE111+FB111+FY111+GV111</f>
        <v>0</v>
      </c>
      <c r="U111" s="7">
        <v>0</v>
      </c>
      <c r="V111" s="11">
        <v>2</v>
      </c>
      <c r="W111" s="10" t="s">
        <v>62</v>
      </c>
      <c r="X111" s="11"/>
      <c r="Y111" s="10"/>
      <c r="Z111" s="7">
        <v>0</v>
      </c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11"/>
      <c r="AL111" s="10"/>
      <c r="AM111" s="11"/>
      <c r="AN111" s="10"/>
      <c r="AO111" s="11"/>
      <c r="AP111" s="10"/>
      <c r="AQ111" s="7"/>
      <c r="AR111" s="7">
        <f>Z111+AQ111</f>
        <v>0</v>
      </c>
      <c r="AS111" s="11"/>
      <c r="AT111" s="10"/>
      <c r="AU111" s="11"/>
      <c r="AV111" s="10"/>
      <c r="AW111" s="7"/>
      <c r="AX111" s="11"/>
      <c r="AY111" s="10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11"/>
      <c r="BK111" s="10"/>
      <c r="BL111" s="11"/>
      <c r="BM111" s="10"/>
      <c r="BN111" s="7"/>
      <c r="BO111" s="7">
        <f>AW111+BN111</f>
        <v>0</v>
      </c>
      <c r="BP111" s="11"/>
      <c r="BQ111" s="10"/>
      <c r="BR111" s="11"/>
      <c r="BS111" s="10"/>
      <c r="BT111" s="7"/>
      <c r="BU111" s="11"/>
      <c r="BV111" s="10"/>
      <c r="BW111" s="11"/>
      <c r="BX111" s="10"/>
      <c r="BY111" s="11"/>
      <c r="BZ111" s="10"/>
      <c r="CA111" s="11"/>
      <c r="CB111" s="10"/>
      <c r="CC111" s="11"/>
      <c r="CD111" s="10"/>
      <c r="CE111" s="11"/>
      <c r="CF111" s="10"/>
      <c r="CG111" s="11"/>
      <c r="CH111" s="10"/>
      <c r="CI111" s="11"/>
      <c r="CJ111" s="10"/>
      <c r="CK111" s="7"/>
      <c r="CL111" s="7">
        <f>BT111+CK111</f>
        <v>0</v>
      </c>
      <c r="CM111" s="11"/>
      <c r="CN111" s="10"/>
      <c r="CO111" s="11"/>
      <c r="CP111" s="10"/>
      <c r="CQ111" s="7"/>
      <c r="CR111" s="11"/>
      <c r="CS111" s="10"/>
      <c r="CT111" s="11"/>
      <c r="CU111" s="10"/>
      <c r="CV111" s="11"/>
      <c r="CW111" s="10"/>
      <c r="CX111" s="11"/>
      <c r="CY111" s="10"/>
      <c r="CZ111" s="11"/>
      <c r="DA111" s="10"/>
      <c r="DB111" s="11"/>
      <c r="DC111" s="10"/>
      <c r="DD111" s="11"/>
      <c r="DE111" s="10"/>
      <c r="DF111" s="11"/>
      <c r="DG111" s="10"/>
      <c r="DH111" s="7"/>
      <c r="DI111" s="7">
        <f>CQ111+DH111</f>
        <v>0</v>
      </c>
      <c r="DJ111" s="11"/>
      <c r="DK111" s="10"/>
      <c r="DL111" s="11"/>
      <c r="DM111" s="10"/>
      <c r="DN111" s="7"/>
      <c r="DO111" s="11"/>
      <c r="DP111" s="10"/>
      <c r="DQ111" s="11"/>
      <c r="DR111" s="10"/>
      <c r="DS111" s="11"/>
      <c r="DT111" s="10"/>
      <c r="DU111" s="11"/>
      <c r="DV111" s="10"/>
      <c r="DW111" s="11"/>
      <c r="DX111" s="10"/>
      <c r="DY111" s="11"/>
      <c r="DZ111" s="10"/>
      <c r="EA111" s="11"/>
      <c r="EB111" s="10"/>
      <c r="EC111" s="11"/>
      <c r="ED111" s="10"/>
      <c r="EE111" s="7"/>
      <c r="EF111" s="7">
        <f>DN111+EE111</f>
        <v>0</v>
      </c>
      <c r="EG111" s="11"/>
      <c r="EH111" s="10"/>
      <c r="EI111" s="11"/>
      <c r="EJ111" s="10"/>
      <c r="EK111" s="7"/>
      <c r="EL111" s="11"/>
      <c r="EM111" s="10"/>
      <c r="EN111" s="11"/>
      <c r="EO111" s="10"/>
      <c r="EP111" s="11"/>
      <c r="EQ111" s="10"/>
      <c r="ER111" s="11"/>
      <c r="ES111" s="10"/>
      <c r="ET111" s="11"/>
      <c r="EU111" s="10"/>
      <c r="EV111" s="11"/>
      <c r="EW111" s="10"/>
      <c r="EX111" s="11"/>
      <c r="EY111" s="10"/>
      <c r="EZ111" s="11"/>
      <c r="FA111" s="10"/>
      <c r="FB111" s="7"/>
      <c r="FC111" s="7">
        <f>EK111+FB111</f>
        <v>0</v>
      </c>
      <c r="FD111" s="11"/>
      <c r="FE111" s="10"/>
      <c r="FF111" s="11"/>
      <c r="FG111" s="10"/>
      <c r="FH111" s="7"/>
      <c r="FI111" s="11"/>
      <c r="FJ111" s="10"/>
      <c r="FK111" s="11"/>
      <c r="FL111" s="10"/>
      <c r="FM111" s="11"/>
      <c r="FN111" s="10"/>
      <c r="FO111" s="11"/>
      <c r="FP111" s="10"/>
      <c r="FQ111" s="11"/>
      <c r="FR111" s="10"/>
      <c r="FS111" s="11"/>
      <c r="FT111" s="10"/>
      <c r="FU111" s="11"/>
      <c r="FV111" s="10"/>
      <c r="FW111" s="11"/>
      <c r="FX111" s="10"/>
      <c r="FY111" s="7"/>
      <c r="FZ111" s="7">
        <f>FH111+FY111</f>
        <v>0</v>
      </c>
      <c r="GA111" s="11"/>
      <c r="GB111" s="10"/>
      <c r="GC111" s="11"/>
      <c r="GD111" s="10"/>
      <c r="GE111" s="7"/>
      <c r="GF111" s="11"/>
      <c r="GG111" s="10"/>
      <c r="GH111" s="11"/>
      <c r="GI111" s="10"/>
      <c r="GJ111" s="11"/>
      <c r="GK111" s="10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7"/>
      <c r="GW111" s="7">
        <f>GE111+GV111</f>
        <v>0</v>
      </c>
    </row>
    <row r="112" spans="1:205" ht="12.75">
      <c r="A112" s="6"/>
      <c r="B112" s="6"/>
      <c r="C112" s="6"/>
      <c r="D112" s="6" t="s">
        <v>230</v>
      </c>
      <c r="E112" s="3" t="s">
        <v>231</v>
      </c>
      <c r="F112" s="6">
        <f>COUNTIF(V112:GU112,"e")</f>
        <v>0</v>
      </c>
      <c r="G112" s="6">
        <f>COUNTIF(V112:GU112,"z")</f>
        <v>1</v>
      </c>
      <c r="H112" s="6">
        <f>SUM(I112:R112)</f>
        <v>4</v>
      </c>
      <c r="I112" s="6">
        <f>V112+AS112+BP112+CM112+DJ112+EG112+FD112+GA112</f>
        <v>4</v>
      </c>
      <c r="J112" s="6">
        <f>X112+AU112+BR112+CO112+DL112+EI112+FF112+GC112</f>
        <v>0</v>
      </c>
      <c r="K112" s="6">
        <f>AA112+AX112+BU112+CR112+DO112+EL112+FI112+GF112</f>
        <v>0</v>
      </c>
      <c r="L112" s="6">
        <f>AC112+AZ112+BW112+CT112+DQ112+EN112+FK112+GH112</f>
        <v>0</v>
      </c>
      <c r="M112" s="6">
        <f>AE112+BB112+BY112+CV112+DS112+EP112+FM112+GJ112</f>
        <v>0</v>
      </c>
      <c r="N112" s="6">
        <f>AG112+BD112+CA112+CX112+DU112+ER112+FO112+GL112</f>
        <v>0</v>
      </c>
      <c r="O112" s="6">
        <f>AI112+BF112+CC112+CZ112+DW112+ET112+FQ112+GN112</f>
        <v>0</v>
      </c>
      <c r="P112" s="6">
        <f>AK112+BH112+CE112+DB112+DY112+EV112+FS112+GP112</f>
        <v>0</v>
      </c>
      <c r="Q112" s="6">
        <f>AM112+BJ112+CG112+DD112+EA112+EX112+FU112+GR112</f>
        <v>0</v>
      </c>
      <c r="R112" s="6">
        <f>AO112+BL112+CI112+DF112+EC112+EZ112+FW112+GT112</f>
        <v>0</v>
      </c>
      <c r="S112" s="7">
        <f>AR112+BO112+CL112+DI112+EF112+FC112+FZ112+GW112</f>
        <v>0</v>
      </c>
      <c r="T112" s="7">
        <f>AQ112+BN112+CK112+DH112+EE112+FB112+FY112+GV112</f>
        <v>0</v>
      </c>
      <c r="U112" s="7">
        <v>0</v>
      </c>
      <c r="V112" s="11">
        <v>4</v>
      </c>
      <c r="W112" s="10" t="s">
        <v>62</v>
      </c>
      <c r="X112" s="11"/>
      <c r="Y112" s="10"/>
      <c r="Z112" s="7">
        <v>0</v>
      </c>
      <c r="AA112" s="11"/>
      <c r="AB112" s="10"/>
      <c r="AC112" s="11"/>
      <c r="AD112" s="10"/>
      <c r="AE112" s="11"/>
      <c r="AF112" s="10"/>
      <c r="AG112" s="11"/>
      <c r="AH112" s="10"/>
      <c r="AI112" s="11"/>
      <c r="AJ112" s="10"/>
      <c r="AK112" s="11"/>
      <c r="AL112" s="10"/>
      <c r="AM112" s="11"/>
      <c r="AN112" s="10"/>
      <c r="AO112" s="11"/>
      <c r="AP112" s="10"/>
      <c r="AQ112" s="7"/>
      <c r="AR112" s="7">
        <f>Z112+AQ112</f>
        <v>0</v>
      </c>
      <c r="AS112" s="11"/>
      <c r="AT112" s="10"/>
      <c r="AU112" s="11"/>
      <c r="AV112" s="10"/>
      <c r="AW112" s="7"/>
      <c r="AX112" s="11"/>
      <c r="AY112" s="10"/>
      <c r="AZ112" s="11"/>
      <c r="BA112" s="10"/>
      <c r="BB112" s="11"/>
      <c r="BC112" s="10"/>
      <c r="BD112" s="11"/>
      <c r="BE112" s="10"/>
      <c r="BF112" s="11"/>
      <c r="BG112" s="10"/>
      <c r="BH112" s="11"/>
      <c r="BI112" s="10"/>
      <c r="BJ112" s="11"/>
      <c r="BK112" s="10"/>
      <c r="BL112" s="11"/>
      <c r="BM112" s="10"/>
      <c r="BN112" s="7"/>
      <c r="BO112" s="7">
        <f>AW112+BN112</f>
        <v>0</v>
      </c>
      <c r="BP112" s="11"/>
      <c r="BQ112" s="10"/>
      <c r="BR112" s="11"/>
      <c r="BS112" s="10"/>
      <c r="BT112" s="7"/>
      <c r="BU112" s="11"/>
      <c r="BV112" s="10"/>
      <c r="BW112" s="11"/>
      <c r="BX112" s="10"/>
      <c r="BY112" s="11"/>
      <c r="BZ112" s="10"/>
      <c r="CA112" s="11"/>
      <c r="CB112" s="10"/>
      <c r="CC112" s="11"/>
      <c r="CD112" s="10"/>
      <c r="CE112" s="11"/>
      <c r="CF112" s="10"/>
      <c r="CG112" s="11"/>
      <c r="CH112" s="10"/>
      <c r="CI112" s="11"/>
      <c r="CJ112" s="10"/>
      <c r="CK112" s="7"/>
      <c r="CL112" s="7">
        <f>BT112+CK112</f>
        <v>0</v>
      </c>
      <c r="CM112" s="11"/>
      <c r="CN112" s="10"/>
      <c r="CO112" s="11"/>
      <c r="CP112" s="10"/>
      <c r="CQ112" s="7"/>
      <c r="CR112" s="11"/>
      <c r="CS112" s="10"/>
      <c r="CT112" s="11"/>
      <c r="CU112" s="10"/>
      <c r="CV112" s="11"/>
      <c r="CW112" s="10"/>
      <c r="CX112" s="11"/>
      <c r="CY112" s="10"/>
      <c r="CZ112" s="11"/>
      <c r="DA112" s="10"/>
      <c r="DB112" s="11"/>
      <c r="DC112" s="10"/>
      <c r="DD112" s="11"/>
      <c r="DE112" s="10"/>
      <c r="DF112" s="11"/>
      <c r="DG112" s="10"/>
      <c r="DH112" s="7"/>
      <c r="DI112" s="7">
        <f>CQ112+DH112</f>
        <v>0</v>
      </c>
      <c r="DJ112" s="11"/>
      <c r="DK112" s="10"/>
      <c r="DL112" s="11"/>
      <c r="DM112" s="10"/>
      <c r="DN112" s="7"/>
      <c r="DO112" s="11"/>
      <c r="DP112" s="10"/>
      <c r="DQ112" s="11"/>
      <c r="DR112" s="10"/>
      <c r="DS112" s="11"/>
      <c r="DT112" s="10"/>
      <c r="DU112" s="11"/>
      <c r="DV112" s="10"/>
      <c r="DW112" s="11"/>
      <c r="DX112" s="10"/>
      <c r="DY112" s="11"/>
      <c r="DZ112" s="10"/>
      <c r="EA112" s="11"/>
      <c r="EB112" s="10"/>
      <c r="EC112" s="11"/>
      <c r="ED112" s="10"/>
      <c r="EE112" s="7"/>
      <c r="EF112" s="7">
        <f>DN112+EE112</f>
        <v>0</v>
      </c>
      <c r="EG112" s="11"/>
      <c r="EH112" s="10"/>
      <c r="EI112" s="11"/>
      <c r="EJ112" s="10"/>
      <c r="EK112" s="7"/>
      <c r="EL112" s="11"/>
      <c r="EM112" s="10"/>
      <c r="EN112" s="11"/>
      <c r="EO112" s="10"/>
      <c r="EP112" s="11"/>
      <c r="EQ112" s="10"/>
      <c r="ER112" s="11"/>
      <c r="ES112" s="10"/>
      <c r="ET112" s="11"/>
      <c r="EU112" s="10"/>
      <c r="EV112" s="11"/>
      <c r="EW112" s="10"/>
      <c r="EX112" s="11"/>
      <c r="EY112" s="10"/>
      <c r="EZ112" s="11"/>
      <c r="FA112" s="10"/>
      <c r="FB112" s="7"/>
      <c r="FC112" s="7">
        <f>EK112+FB112</f>
        <v>0</v>
      </c>
      <c r="FD112" s="11"/>
      <c r="FE112" s="10"/>
      <c r="FF112" s="11"/>
      <c r="FG112" s="10"/>
      <c r="FH112" s="7"/>
      <c r="FI112" s="11"/>
      <c r="FJ112" s="10"/>
      <c r="FK112" s="11"/>
      <c r="FL112" s="10"/>
      <c r="FM112" s="11"/>
      <c r="FN112" s="10"/>
      <c r="FO112" s="11"/>
      <c r="FP112" s="10"/>
      <c r="FQ112" s="11"/>
      <c r="FR112" s="10"/>
      <c r="FS112" s="11"/>
      <c r="FT112" s="10"/>
      <c r="FU112" s="11"/>
      <c r="FV112" s="10"/>
      <c r="FW112" s="11"/>
      <c r="FX112" s="10"/>
      <c r="FY112" s="7"/>
      <c r="FZ112" s="7">
        <f>FH112+FY112</f>
        <v>0</v>
      </c>
      <c r="GA112" s="11"/>
      <c r="GB112" s="10"/>
      <c r="GC112" s="11"/>
      <c r="GD112" s="10"/>
      <c r="GE112" s="7"/>
      <c r="GF112" s="11"/>
      <c r="GG112" s="10"/>
      <c r="GH112" s="11"/>
      <c r="GI112" s="10"/>
      <c r="GJ112" s="11"/>
      <c r="GK112" s="10"/>
      <c r="GL112" s="11"/>
      <c r="GM112" s="10"/>
      <c r="GN112" s="11"/>
      <c r="GO112" s="10"/>
      <c r="GP112" s="11"/>
      <c r="GQ112" s="10"/>
      <c r="GR112" s="11"/>
      <c r="GS112" s="10"/>
      <c r="GT112" s="11"/>
      <c r="GU112" s="10"/>
      <c r="GV112" s="7"/>
      <c r="GW112" s="7">
        <f>GE112+GV112</f>
        <v>0</v>
      </c>
    </row>
    <row r="113" spans="1:205" ht="12.75">
      <c r="A113" s="6"/>
      <c r="B113" s="6"/>
      <c r="C113" s="6"/>
      <c r="D113" s="6" t="s">
        <v>232</v>
      </c>
      <c r="E113" s="3" t="s">
        <v>233</v>
      </c>
      <c r="F113" s="6">
        <f>COUNTIF(V113:GU113,"e")</f>
        <v>0</v>
      </c>
      <c r="G113" s="6">
        <f>COUNTIF(V113:GU113,"z")</f>
        <v>1</v>
      </c>
      <c r="H113" s="6">
        <f>SUM(I113:R113)</f>
        <v>2</v>
      </c>
      <c r="I113" s="6">
        <f>V113+AS113+BP113+CM113+DJ113+EG113+FD113+GA113</f>
        <v>2</v>
      </c>
      <c r="J113" s="6">
        <f>X113+AU113+BR113+CO113+DL113+EI113+FF113+GC113</f>
        <v>0</v>
      </c>
      <c r="K113" s="6">
        <f>AA113+AX113+BU113+CR113+DO113+EL113+FI113+GF113</f>
        <v>0</v>
      </c>
      <c r="L113" s="6">
        <f>AC113+AZ113+BW113+CT113+DQ113+EN113+FK113+GH113</f>
        <v>0</v>
      </c>
      <c r="M113" s="6">
        <f>AE113+BB113+BY113+CV113+DS113+EP113+FM113+GJ113</f>
        <v>0</v>
      </c>
      <c r="N113" s="6">
        <f>AG113+BD113+CA113+CX113+DU113+ER113+FO113+GL113</f>
        <v>0</v>
      </c>
      <c r="O113" s="6">
        <f>AI113+BF113+CC113+CZ113+DW113+ET113+FQ113+GN113</f>
        <v>0</v>
      </c>
      <c r="P113" s="6">
        <f>AK113+BH113+CE113+DB113+DY113+EV113+FS113+GP113</f>
        <v>0</v>
      </c>
      <c r="Q113" s="6">
        <f>AM113+BJ113+CG113+DD113+EA113+EX113+FU113+GR113</f>
        <v>0</v>
      </c>
      <c r="R113" s="6">
        <f>AO113+BL113+CI113+DF113+EC113+EZ113+FW113+GT113</f>
        <v>0</v>
      </c>
      <c r="S113" s="7">
        <f>AR113+BO113+CL113+DI113+EF113+FC113+FZ113+GW113</f>
        <v>0</v>
      </c>
      <c r="T113" s="7">
        <f>AQ113+BN113+CK113+DH113+EE113+FB113+FY113+GV113</f>
        <v>0</v>
      </c>
      <c r="U113" s="7">
        <v>0</v>
      </c>
      <c r="V113" s="11"/>
      <c r="W113" s="10"/>
      <c r="X113" s="11"/>
      <c r="Y113" s="10"/>
      <c r="Z113" s="7"/>
      <c r="AA113" s="11"/>
      <c r="AB113" s="10"/>
      <c r="AC113" s="11"/>
      <c r="AD113" s="10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11"/>
      <c r="AP113" s="10"/>
      <c r="AQ113" s="7"/>
      <c r="AR113" s="7">
        <f>Z113+AQ113</f>
        <v>0</v>
      </c>
      <c r="AS113" s="11"/>
      <c r="AT113" s="10"/>
      <c r="AU113" s="11"/>
      <c r="AV113" s="10"/>
      <c r="AW113" s="7"/>
      <c r="AX113" s="11"/>
      <c r="AY113" s="10"/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11"/>
      <c r="BK113" s="10"/>
      <c r="BL113" s="11"/>
      <c r="BM113" s="10"/>
      <c r="BN113" s="7"/>
      <c r="BO113" s="7">
        <f>AW113+BN113</f>
        <v>0</v>
      </c>
      <c r="BP113" s="11"/>
      <c r="BQ113" s="10"/>
      <c r="BR113" s="11"/>
      <c r="BS113" s="10"/>
      <c r="BT113" s="7"/>
      <c r="BU113" s="11"/>
      <c r="BV113" s="10"/>
      <c r="BW113" s="11"/>
      <c r="BX113" s="10"/>
      <c r="BY113" s="11"/>
      <c r="BZ113" s="10"/>
      <c r="CA113" s="11"/>
      <c r="CB113" s="10"/>
      <c r="CC113" s="11"/>
      <c r="CD113" s="10"/>
      <c r="CE113" s="11"/>
      <c r="CF113" s="10"/>
      <c r="CG113" s="11"/>
      <c r="CH113" s="10"/>
      <c r="CI113" s="11"/>
      <c r="CJ113" s="10"/>
      <c r="CK113" s="7"/>
      <c r="CL113" s="7">
        <f>BT113+CK113</f>
        <v>0</v>
      </c>
      <c r="CM113" s="11"/>
      <c r="CN113" s="10"/>
      <c r="CO113" s="11"/>
      <c r="CP113" s="10"/>
      <c r="CQ113" s="7"/>
      <c r="CR113" s="11"/>
      <c r="CS113" s="10"/>
      <c r="CT113" s="11"/>
      <c r="CU113" s="10"/>
      <c r="CV113" s="11"/>
      <c r="CW113" s="10"/>
      <c r="CX113" s="11"/>
      <c r="CY113" s="10"/>
      <c r="CZ113" s="11"/>
      <c r="DA113" s="10"/>
      <c r="DB113" s="11"/>
      <c r="DC113" s="10"/>
      <c r="DD113" s="11"/>
      <c r="DE113" s="10"/>
      <c r="DF113" s="11"/>
      <c r="DG113" s="10"/>
      <c r="DH113" s="7"/>
      <c r="DI113" s="7">
        <f>CQ113+DH113</f>
        <v>0</v>
      </c>
      <c r="DJ113" s="11"/>
      <c r="DK113" s="10"/>
      <c r="DL113" s="11"/>
      <c r="DM113" s="10"/>
      <c r="DN113" s="7"/>
      <c r="DO113" s="11"/>
      <c r="DP113" s="10"/>
      <c r="DQ113" s="11"/>
      <c r="DR113" s="10"/>
      <c r="DS113" s="11"/>
      <c r="DT113" s="10"/>
      <c r="DU113" s="11"/>
      <c r="DV113" s="10"/>
      <c r="DW113" s="11"/>
      <c r="DX113" s="10"/>
      <c r="DY113" s="11"/>
      <c r="DZ113" s="10"/>
      <c r="EA113" s="11"/>
      <c r="EB113" s="10"/>
      <c r="EC113" s="11"/>
      <c r="ED113" s="10"/>
      <c r="EE113" s="7"/>
      <c r="EF113" s="7">
        <f>DN113+EE113</f>
        <v>0</v>
      </c>
      <c r="EG113" s="11">
        <v>2</v>
      </c>
      <c r="EH113" s="10" t="s">
        <v>62</v>
      </c>
      <c r="EI113" s="11"/>
      <c r="EJ113" s="10"/>
      <c r="EK113" s="7">
        <v>0</v>
      </c>
      <c r="EL113" s="11"/>
      <c r="EM113" s="10"/>
      <c r="EN113" s="11"/>
      <c r="EO113" s="10"/>
      <c r="EP113" s="11"/>
      <c r="EQ113" s="10"/>
      <c r="ER113" s="11"/>
      <c r="ES113" s="10"/>
      <c r="ET113" s="11"/>
      <c r="EU113" s="10"/>
      <c r="EV113" s="11"/>
      <c r="EW113" s="10"/>
      <c r="EX113" s="11"/>
      <c r="EY113" s="10"/>
      <c r="EZ113" s="11"/>
      <c r="FA113" s="10"/>
      <c r="FB113" s="7"/>
      <c r="FC113" s="7">
        <f>EK113+FB113</f>
        <v>0</v>
      </c>
      <c r="FD113" s="11"/>
      <c r="FE113" s="10"/>
      <c r="FF113" s="11"/>
      <c r="FG113" s="10"/>
      <c r="FH113" s="7"/>
      <c r="FI113" s="11"/>
      <c r="FJ113" s="10"/>
      <c r="FK113" s="11"/>
      <c r="FL113" s="10"/>
      <c r="FM113" s="11"/>
      <c r="FN113" s="10"/>
      <c r="FO113" s="11"/>
      <c r="FP113" s="10"/>
      <c r="FQ113" s="11"/>
      <c r="FR113" s="10"/>
      <c r="FS113" s="11"/>
      <c r="FT113" s="10"/>
      <c r="FU113" s="11"/>
      <c r="FV113" s="10"/>
      <c r="FW113" s="11"/>
      <c r="FX113" s="10"/>
      <c r="FY113" s="7"/>
      <c r="FZ113" s="7">
        <f>FH113+FY113</f>
        <v>0</v>
      </c>
      <c r="GA113" s="11"/>
      <c r="GB113" s="10"/>
      <c r="GC113" s="11"/>
      <c r="GD113" s="10"/>
      <c r="GE113" s="7"/>
      <c r="GF113" s="11"/>
      <c r="GG113" s="10"/>
      <c r="GH113" s="11"/>
      <c r="GI113" s="10"/>
      <c r="GJ113" s="11"/>
      <c r="GK113" s="10"/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7"/>
      <c r="GW113" s="7">
        <f>GE113+GV113</f>
        <v>0</v>
      </c>
    </row>
    <row r="114" spans="1:205" ht="15.75" customHeight="1">
      <c r="A114" s="6"/>
      <c r="B114" s="6"/>
      <c r="C114" s="6"/>
      <c r="D114" s="6"/>
      <c r="E114" s="6" t="s">
        <v>94</v>
      </c>
      <c r="F114" s="6">
        <f aca="true" t="shared" si="118" ref="F114:AK114">SUM(F111:F113)</f>
        <v>0</v>
      </c>
      <c r="G114" s="6">
        <f t="shared" si="118"/>
        <v>3</v>
      </c>
      <c r="H114" s="6">
        <f t="shared" si="118"/>
        <v>8</v>
      </c>
      <c r="I114" s="6">
        <f t="shared" si="118"/>
        <v>8</v>
      </c>
      <c r="J114" s="6">
        <f t="shared" si="118"/>
        <v>0</v>
      </c>
      <c r="K114" s="6">
        <f t="shared" si="118"/>
        <v>0</v>
      </c>
      <c r="L114" s="6">
        <f t="shared" si="118"/>
        <v>0</v>
      </c>
      <c r="M114" s="6">
        <f t="shared" si="118"/>
        <v>0</v>
      </c>
      <c r="N114" s="6">
        <f t="shared" si="118"/>
        <v>0</v>
      </c>
      <c r="O114" s="6">
        <f t="shared" si="118"/>
        <v>0</v>
      </c>
      <c r="P114" s="6">
        <f t="shared" si="118"/>
        <v>0</v>
      </c>
      <c r="Q114" s="6">
        <f t="shared" si="118"/>
        <v>0</v>
      </c>
      <c r="R114" s="6">
        <f t="shared" si="118"/>
        <v>0</v>
      </c>
      <c r="S114" s="7">
        <f t="shared" si="118"/>
        <v>0</v>
      </c>
      <c r="T114" s="7">
        <f t="shared" si="118"/>
        <v>0</v>
      </c>
      <c r="U114" s="7">
        <f t="shared" si="118"/>
        <v>0</v>
      </c>
      <c r="V114" s="11">
        <f t="shared" si="118"/>
        <v>6</v>
      </c>
      <c r="W114" s="10">
        <f t="shared" si="118"/>
        <v>0</v>
      </c>
      <c r="X114" s="11">
        <f t="shared" si="118"/>
        <v>0</v>
      </c>
      <c r="Y114" s="10">
        <f t="shared" si="118"/>
        <v>0</v>
      </c>
      <c r="Z114" s="7">
        <f t="shared" si="118"/>
        <v>0</v>
      </c>
      <c r="AA114" s="11">
        <f t="shared" si="118"/>
        <v>0</v>
      </c>
      <c r="AB114" s="10">
        <f t="shared" si="118"/>
        <v>0</v>
      </c>
      <c r="AC114" s="11">
        <f t="shared" si="118"/>
        <v>0</v>
      </c>
      <c r="AD114" s="10">
        <f t="shared" si="118"/>
        <v>0</v>
      </c>
      <c r="AE114" s="11">
        <f t="shared" si="118"/>
        <v>0</v>
      </c>
      <c r="AF114" s="10">
        <f t="shared" si="118"/>
        <v>0</v>
      </c>
      <c r="AG114" s="11">
        <f t="shared" si="118"/>
        <v>0</v>
      </c>
      <c r="AH114" s="10">
        <f t="shared" si="118"/>
        <v>0</v>
      </c>
      <c r="AI114" s="11">
        <f t="shared" si="118"/>
        <v>0</v>
      </c>
      <c r="AJ114" s="10">
        <f t="shared" si="118"/>
        <v>0</v>
      </c>
      <c r="AK114" s="11">
        <f t="shared" si="118"/>
        <v>0</v>
      </c>
      <c r="AL114" s="10">
        <f aca="true" t="shared" si="119" ref="AL114:BQ114">SUM(AL111:AL113)</f>
        <v>0</v>
      </c>
      <c r="AM114" s="11">
        <f t="shared" si="119"/>
        <v>0</v>
      </c>
      <c r="AN114" s="10">
        <f t="shared" si="119"/>
        <v>0</v>
      </c>
      <c r="AO114" s="11">
        <f t="shared" si="119"/>
        <v>0</v>
      </c>
      <c r="AP114" s="10">
        <f t="shared" si="119"/>
        <v>0</v>
      </c>
      <c r="AQ114" s="7">
        <f t="shared" si="119"/>
        <v>0</v>
      </c>
      <c r="AR114" s="7">
        <f t="shared" si="119"/>
        <v>0</v>
      </c>
      <c r="AS114" s="11">
        <f t="shared" si="119"/>
        <v>0</v>
      </c>
      <c r="AT114" s="10">
        <f t="shared" si="119"/>
        <v>0</v>
      </c>
      <c r="AU114" s="11">
        <f t="shared" si="119"/>
        <v>0</v>
      </c>
      <c r="AV114" s="10">
        <f t="shared" si="119"/>
        <v>0</v>
      </c>
      <c r="AW114" s="7">
        <f t="shared" si="119"/>
        <v>0</v>
      </c>
      <c r="AX114" s="11">
        <f t="shared" si="119"/>
        <v>0</v>
      </c>
      <c r="AY114" s="10">
        <f t="shared" si="119"/>
        <v>0</v>
      </c>
      <c r="AZ114" s="11">
        <f t="shared" si="119"/>
        <v>0</v>
      </c>
      <c r="BA114" s="10">
        <f t="shared" si="119"/>
        <v>0</v>
      </c>
      <c r="BB114" s="11">
        <f t="shared" si="119"/>
        <v>0</v>
      </c>
      <c r="BC114" s="10">
        <f t="shared" si="119"/>
        <v>0</v>
      </c>
      <c r="BD114" s="11">
        <f t="shared" si="119"/>
        <v>0</v>
      </c>
      <c r="BE114" s="10">
        <f t="shared" si="119"/>
        <v>0</v>
      </c>
      <c r="BF114" s="11">
        <f t="shared" si="119"/>
        <v>0</v>
      </c>
      <c r="BG114" s="10">
        <f t="shared" si="119"/>
        <v>0</v>
      </c>
      <c r="BH114" s="11">
        <f t="shared" si="119"/>
        <v>0</v>
      </c>
      <c r="BI114" s="10">
        <f t="shared" si="119"/>
        <v>0</v>
      </c>
      <c r="BJ114" s="11">
        <f t="shared" si="119"/>
        <v>0</v>
      </c>
      <c r="BK114" s="10">
        <f t="shared" si="119"/>
        <v>0</v>
      </c>
      <c r="BL114" s="11">
        <f t="shared" si="119"/>
        <v>0</v>
      </c>
      <c r="BM114" s="10">
        <f t="shared" si="119"/>
        <v>0</v>
      </c>
      <c r="BN114" s="7">
        <f t="shared" si="119"/>
        <v>0</v>
      </c>
      <c r="BO114" s="7">
        <f t="shared" si="119"/>
        <v>0</v>
      </c>
      <c r="BP114" s="11">
        <f t="shared" si="119"/>
        <v>0</v>
      </c>
      <c r="BQ114" s="10">
        <f t="shared" si="119"/>
        <v>0</v>
      </c>
      <c r="BR114" s="11">
        <f aca="true" t="shared" si="120" ref="BR114:CW114">SUM(BR111:BR113)</f>
        <v>0</v>
      </c>
      <c r="BS114" s="10">
        <f t="shared" si="120"/>
        <v>0</v>
      </c>
      <c r="BT114" s="7">
        <f t="shared" si="120"/>
        <v>0</v>
      </c>
      <c r="BU114" s="11">
        <f t="shared" si="120"/>
        <v>0</v>
      </c>
      <c r="BV114" s="10">
        <f t="shared" si="120"/>
        <v>0</v>
      </c>
      <c r="BW114" s="11">
        <f t="shared" si="120"/>
        <v>0</v>
      </c>
      <c r="BX114" s="10">
        <f t="shared" si="120"/>
        <v>0</v>
      </c>
      <c r="BY114" s="11">
        <f t="shared" si="120"/>
        <v>0</v>
      </c>
      <c r="BZ114" s="10">
        <f t="shared" si="120"/>
        <v>0</v>
      </c>
      <c r="CA114" s="11">
        <f t="shared" si="120"/>
        <v>0</v>
      </c>
      <c r="CB114" s="10">
        <f t="shared" si="120"/>
        <v>0</v>
      </c>
      <c r="CC114" s="11">
        <f t="shared" si="120"/>
        <v>0</v>
      </c>
      <c r="CD114" s="10">
        <f t="shared" si="120"/>
        <v>0</v>
      </c>
      <c r="CE114" s="11">
        <f t="shared" si="120"/>
        <v>0</v>
      </c>
      <c r="CF114" s="10">
        <f t="shared" si="120"/>
        <v>0</v>
      </c>
      <c r="CG114" s="11">
        <f t="shared" si="120"/>
        <v>0</v>
      </c>
      <c r="CH114" s="10">
        <f t="shared" si="120"/>
        <v>0</v>
      </c>
      <c r="CI114" s="11">
        <f t="shared" si="120"/>
        <v>0</v>
      </c>
      <c r="CJ114" s="10">
        <f t="shared" si="120"/>
        <v>0</v>
      </c>
      <c r="CK114" s="7">
        <f t="shared" si="120"/>
        <v>0</v>
      </c>
      <c r="CL114" s="7">
        <f t="shared" si="120"/>
        <v>0</v>
      </c>
      <c r="CM114" s="11">
        <f t="shared" si="120"/>
        <v>0</v>
      </c>
      <c r="CN114" s="10">
        <f t="shared" si="120"/>
        <v>0</v>
      </c>
      <c r="CO114" s="11">
        <f t="shared" si="120"/>
        <v>0</v>
      </c>
      <c r="CP114" s="10">
        <f t="shared" si="120"/>
        <v>0</v>
      </c>
      <c r="CQ114" s="7">
        <f t="shared" si="120"/>
        <v>0</v>
      </c>
      <c r="CR114" s="11">
        <f t="shared" si="120"/>
        <v>0</v>
      </c>
      <c r="CS114" s="10">
        <f t="shared" si="120"/>
        <v>0</v>
      </c>
      <c r="CT114" s="11">
        <f t="shared" si="120"/>
        <v>0</v>
      </c>
      <c r="CU114" s="10">
        <f t="shared" si="120"/>
        <v>0</v>
      </c>
      <c r="CV114" s="11">
        <f t="shared" si="120"/>
        <v>0</v>
      </c>
      <c r="CW114" s="10">
        <f t="shared" si="120"/>
        <v>0</v>
      </c>
      <c r="CX114" s="11">
        <f aca="true" t="shared" si="121" ref="CX114:EC114">SUM(CX111:CX113)</f>
        <v>0</v>
      </c>
      <c r="CY114" s="10">
        <f t="shared" si="121"/>
        <v>0</v>
      </c>
      <c r="CZ114" s="11">
        <f t="shared" si="121"/>
        <v>0</v>
      </c>
      <c r="DA114" s="10">
        <f t="shared" si="121"/>
        <v>0</v>
      </c>
      <c r="DB114" s="11">
        <f t="shared" si="121"/>
        <v>0</v>
      </c>
      <c r="DC114" s="10">
        <f t="shared" si="121"/>
        <v>0</v>
      </c>
      <c r="DD114" s="11">
        <f t="shared" si="121"/>
        <v>0</v>
      </c>
      <c r="DE114" s="10">
        <f t="shared" si="121"/>
        <v>0</v>
      </c>
      <c r="DF114" s="11">
        <f t="shared" si="121"/>
        <v>0</v>
      </c>
      <c r="DG114" s="10">
        <f t="shared" si="121"/>
        <v>0</v>
      </c>
      <c r="DH114" s="7">
        <f t="shared" si="121"/>
        <v>0</v>
      </c>
      <c r="DI114" s="7">
        <f t="shared" si="121"/>
        <v>0</v>
      </c>
      <c r="DJ114" s="11">
        <f t="shared" si="121"/>
        <v>0</v>
      </c>
      <c r="DK114" s="10">
        <f t="shared" si="121"/>
        <v>0</v>
      </c>
      <c r="DL114" s="11">
        <f t="shared" si="121"/>
        <v>0</v>
      </c>
      <c r="DM114" s="10">
        <f t="shared" si="121"/>
        <v>0</v>
      </c>
      <c r="DN114" s="7">
        <f t="shared" si="121"/>
        <v>0</v>
      </c>
      <c r="DO114" s="11">
        <f t="shared" si="121"/>
        <v>0</v>
      </c>
      <c r="DP114" s="10">
        <f t="shared" si="121"/>
        <v>0</v>
      </c>
      <c r="DQ114" s="11">
        <f t="shared" si="121"/>
        <v>0</v>
      </c>
      <c r="DR114" s="10">
        <f t="shared" si="121"/>
        <v>0</v>
      </c>
      <c r="DS114" s="11">
        <f t="shared" si="121"/>
        <v>0</v>
      </c>
      <c r="DT114" s="10">
        <f t="shared" si="121"/>
        <v>0</v>
      </c>
      <c r="DU114" s="11">
        <f t="shared" si="121"/>
        <v>0</v>
      </c>
      <c r="DV114" s="10">
        <f t="shared" si="121"/>
        <v>0</v>
      </c>
      <c r="DW114" s="11">
        <f t="shared" si="121"/>
        <v>0</v>
      </c>
      <c r="DX114" s="10">
        <f t="shared" si="121"/>
        <v>0</v>
      </c>
      <c r="DY114" s="11">
        <f t="shared" si="121"/>
        <v>0</v>
      </c>
      <c r="DZ114" s="10">
        <f t="shared" si="121"/>
        <v>0</v>
      </c>
      <c r="EA114" s="11">
        <f t="shared" si="121"/>
        <v>0</v>
      </c>
      <c r="EB114" s="10">
        <f t="shared" si="121"/>
        <v>0</v>
      </c>
      <c r="EC114" s="11">
        <f t="shared" si="121"/>
        <v>0</v>
      </c>
      <c r="ED114" s="10">
        <f aca="true" t="shared" si="122" ref="ED114:FI114">SUM(ED111:ED113)</f>
        <v>0</v>
      </c>
      <c r="EE114" s="7">
        <f t="shared" si="122"/>
        <v>0</v>
      </c>
      <c r="EF114" s="7">
        <f t="shared" si="122"/>
        <v>0</v>
      </c>
      <c r="EG114" s="11">
        <f t="shared" si="122"/>
        <v>2</v>
      </c>
      <c r="EH114" s="10">
        <f t="shared" si="122"/>
        <v>0</v>
      </c>
      <c r="EI114" s="11">
        <f t="shared" si="122"/>
        <v>0</v>
      </c>
      <c r="EJ114" s="10">
        <f t="shared" si="122"/>
        <v>0</v>
      </c>
      <c r="EK114" s="7">
        <f t="shared" si="122"/>
        <v>0</v>
      </c>
      <c r="EL114" s="11">
        <f t="shared" si="122"/>
        <v>0</v>
      </c>
      <c r="EM114" s="10">
        <f t="shared" si="122"/>
        <v>0</v>
      </c>
      <c r="EN114" s="11">
        <f t="shared" si="122"/>
        <v>0</v>
      </c>
      <c r="EO114" s="10">
        <f t="shared" si="122"/>
        <v>0</v>
      </c>
      <c r="EP114" s="11">
        <f t="shared" si="122"/>
        <v>0</v>
      </c>
      <c r="EQ114" s="10">
        <f t="shared" si="122"/>
        <v>0</v>
      </c>
      <c r="ER114" s="11">
        <f t="shared" si="122"/>
        <v>0</v>
      </c>
      <c r="ES114" s="10">
        <f t="shared" si="122"/>
        <v>0</v>
      </c>
      <c r="ET114" s="11">
        <f t="shared" si="122"/>
        <v>0</v>
      </c>
      <c r="EU114" s="10">
        <f t="shared" si="122"/>
        <v>0</v>
      </c>
      <c r="EV114" s="11">
        <f t="shared" si="122"/>
        <v>0</v>
      </c>
      <c r="EW114" s="10">
        <f t="shared" si="122"/>
        <v>0</v>
      </c>
      <c r="EX114" s="11">
        <f t="shared" si="122"/>
        <v>0</v>
      </c>
      <c r="EY114" s="10">
        <f t="shared" si="122"/>
        <v>0</v>
      </c>
      <c r="EZ114" s="11">
        <f t="shared" si="122"/>
        <v>0</v>
      </c>
      <c r="FA114" s="10">
        <f t="shared" si="122"/>
        <v>0</v>
      </c>
      <c r="FB114" s="7">
        <f t="shared" si="122"/>
        <v>0</v>
      </c>
      <c r="FC114" s="7">
        <f t="shared" si="122"/>
        <v>0</v>
      </c>
      <c r="FD114" s="11">
        <f t="shared" si="122"/>
        <v>0</v>
      </c>
      <c r="FE114" s="10">
        <f t="shared" si="122"/>
        <v>0</v>
      </c>
      <c r="FF114" s="11">
        <f t="shared" si="122"/>
        <v>0</v>
      </c>
      <c r="FG114" s="10">
        <f t="shared" si="122"/>
        <v>0</v>
      </c>
      <c r="FH114" s="7">
        <f t="shared" si="122"/>
        <v>0</v>
      </c>
      <c r="FI114" s="11">
        <f t="shared" si="122"/>
        <v>0</v>
      </c>
      <c r="FJ114" s="10">
        <f aca="true" t="shared" si="123" ref="FJ114:GO114">SUM(FJ111:FJ113)</f>
        <v>0</v>
      </c>
      <c r="FK114" s="11">
        <f t="shared" si="123"/>
        <v>0</v>
      </c>
      <c r="FL114" s="10">
        <f t="shared" si="123"/>
        <v>0</v>
      </c>
      <c r="FM114" s="11">
        <f t="shared" si="123"/>
        <v>0</v>
      </c>
      <c r="FN114" s="10">
        <f t="shared" si="123"/>
        <v>0</v>
      </c>
      <c r="FO114" s="11">
        <f t="shared" si="123"/>
        <v>0</v>
      </c>
      <c r="FP114" s="10">
        <f t="shared" si="123"/>
        <v>0</v>
      </c>
      <c r="FQ114" s="11">
        <f t="shared" si="123"/>
        <v>0</v>
      </c>
      <c r="FR114" s="10">
        <f t="shared" si="123"/>
        <v>0</v>
      </c>
      <c r="FS114" s="11">
        <f t="shared" si="123"/>
        <v>0</v>
      </c>
      <c r="FT114" s="10">
        <f t="shared" si="123"/>
        <v>0</v>
      </c>
      <c r="FU114" s="11">
        <f t="shared" si="123"/>
        <v>0</v>
      </c>
      <c r="FV114" s="10">
        <f t="shared" si="123"/>
        <v>0</v>
      </c>
      <c r="FW114" s="11">
        <f t="shared" si="123"/>
        <v>0</v>
      </c>
      <c r="FX114" s="10">
        <f t="shared" si="123"/>
        <v>0</v>
      </c>
      <c r="FY114" s="7">
        <f t="shared" si="123"/>
        <v>0</v>
      </c>
      <c r="FZ114" s="7">
        <f t="shared" si="123"/>
        <v>0</v>
      </c>
      <c r="GA114" s="11">
        <f t="shared" si="123"/>
        <v>0</v>
      </c>
      <c r="GB114" s="10">
        <f t="shared" si="123"/>
        <v>0</v>
      </c>
      <c r="GC114" s="11">
        <f t="shared" si="123"/>
        <v>0</v>
      </c>
      <c r="GD114" s="10">
        <f t="shared" si="123"/>
        <v>0</v>
      </c>
      <c r="GE114" s="7">
        <f t="shared" si="123"/>
        <v>0</v>
      </c>
      <c r="GF114" s="11">
        <f t="shared" si="123"/>
        <v>0</v>
      </c>
      <c r="GG114" s="10">
        <f t="shared" si="123"/>
        <v>0</v>
      </c>
      <c r="GH114" s="11">
        <f t="shared" si="123"/>
        <v>0</v>
      </c>
      <c r="GI114" s="10">
        <f t="shared" si="123"/>
        <v>0</v>
      </c>
      <c r="GJ114" s="11">
        <f t="shared" si="123"/>
        <v>0</v>
      </c>
      <c r="GK114" s="10">
        <f t="shared" si="123"/>
        <v>0</v>
      </c>
      <c r="GL114" s="11">
        <f t="shared" si="123"/>
        <v>0</v>
      </c>
      <c r="GM114" s="10">
        <f t="shared" si="123"/>
        <v>0</v>
      </c>
      <c r="GN114" s="11">
        <f t="shared" si="123"/>
        <v>0</v>
      </c>
      <c r="GO114" s="10">
        <f t="shared" si="123"/>
        <v>0</v>
      </c>
      <c r="GP114" s="11">
        <f aca="true" t="shared" si="124" ref="GP114:GW114">SUM(GP111:GP113)</f>
        <v>0</v>
      </c>
      <c r="GQ114" s="10">
        <f t="shared" si="124"/>
        <v>0</v>
      </c>
      <c r="GR114" s="11">
        <f t="shared" si="124"/>
        <v>0</v>
      </c>
      <c r="GS114" s="10">
        <f t="shared" si="124"/>
        <v>0</v>
      </c>
      <c r="GT114" s="11">
        <f t="shared" si="124"/>
        <v>0</v>
      </c>
      <c r="GU114" s="10">
        <f t="shared" si="124"/>
        <v>0</v>
      </c>
      <c r="GV114" s="7">
        <f t="shared" si="124"/>
        <v>0</v>
      </c>
      <c r="GW114" s="7">
        <f t="shared" si="124"/>
        <v>0</v>
      </c>
    </row>
    <row r="115" spans="1:205" ht="19.5" customHeight="1">
      <c r="A115" s="25" t="s">
        <v>234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5"/>
      <c r="GW115" s="26"/>
    </row>
    <row r="116" spans="1:205" ht="12.75">
      <c r="A116" s="6"/>
      <c r="B116" s="6"/>
      <c r="C116" s="6"/>
      <c r="D116" s="6" t="s">
        <v>235</v>
      </c>
      <c r="E116" s="3" t="s">
        <v>236</v>
      </c>
      <c r="F116" s="6">
        <f>COUNTIF(V116:GU116,"e")</f>
        <v>0</v>
      </c>
      <c r="G116" s="6">
        <f>COUNTIF(V116:GU116,"z")</f>
        <v>1</v>
      </c>
      <c r="H116" s="6">
        <f>SUM(I116:R116)</f>
        <v>25</v>
      </c>
      <c r="I116" s="6">
        <f>V116+AS116+BP116+CM116+DJ116+EG116+FD116+GA116</f>
        <v>0</v>
      </c>
      <c r="J116" s="6">
        <f>X116+AU116+BR116+CO116+DL116+EI116+FF116+GC116</f>
        <v>25</v>
      </c>
      <c r="K116" s="6">
        <f>AA116+AX116+BU116+CR116+DO116+EL116+FI116+GF116</f>
        <v>0</v>
      </c>
      <c r="L116" s="6">
        <f>AC116+AZ116+BW116+CT116+DQ116+EN116+FK116+GH116</f>
        <v>0</v>
      </c>
      <c r="M116" s="6">
        <f>AE116+BB116+BY116+CV116+DS116+EP116+FM116+GJ116</f>
        <v>0</v>
      </c>
      <c r="N116" s="6">
        <f>AG116+BD116+CA116+CX116+DU116+ER116+FO116+GL116</f>
        <v>0</v>
      </c>
      <c r="O116" s="6">
        <f>AI116+BF116+CC116+CZ116+DW116+ET116+FQ116+GN116</f>
        <v>0</v>
      </c>
      <c r="P116" s="6">
        <f>AK116+BH116+CE116+DB116+DY116+EV116+FS116+GP116</f>
        <v>0</v>
      </c>
      <c r="Q116" s="6">
        <f>AM116+BJ116+CG116+DD116+EA116+EX116+FU116+GR116</f>
        <v>0</v>
      </c>
      <c r="R116" s="6">
        <f>AO116+BL116+CI116+DF116+EC116+EZ116+FW116+GT116</f>
        <v>0</v>
      </c>
      <c r="S116" s="7">
        <f>AR116+BO116+CL116+DI116+EF116+FC116+FZ116+GW116</f>
        <v>0</v>
      </c>
      <c r="T116" s="7">
        <f>AQ116+BN116+CK116+DH116+EE116+FB116+FY116+GV116</f>
        <v>0</v>
      </c>
      <c r="U116" s="7">
        <v>0</v>
      </c>
      <c r="V116" s="11"/>
      <c r="W116" s="10"/>
      <c r="X116" s="11">
        <v>25</v>
      </c>
      <c r="Y116" s="10" t="s">
        <v>62</v>
      </c>
      <c r="Z116" s="7">
        <v>0</v>
      </c>
      <c r="AA116" s="11"/>
      <c r="AB116" s="10"/>
      <c r="AC116" s="11"/>
      <c r="AD116" s="10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11"/>
      <c r="AP116" s="10"/>
      <c r="AQ116" s="7"/>
      <c r="AR116" s="7">
        <f>Z116+AQ116</f>
        <v>0</v>
      </c>
      <c r="AS116" s="11"/>
      <c r="AT116" s="10"/>
      <c r="AU116" s="11"/>
      <c r="AV116" s="10"/>
      <c r="AW116" s="7"/>
      <c r="AX116" s="11"/>
      <c r="AY116" s="10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11"/>
      <c r="BK116" s="10"/>
      <c r="BL116" s="11"/>
      <c r="BM116" s="10"/>
      <c r="BN116" s="7"/>
      <c r="BO116" s="7">
        <f>AW116+BN116</f>
        <v>0</v>
      </c>
      <c r="BP116" s="11"/>
      <c r="BQ116" s="10"/>
      <c r="BR116" s="11"/>
      <c r="BS116" s="10"/>
      <c r="BT116" s="7"/>
      <c r="BU116" s="11"/>
      <c r="BV116" s="10"/>
      <c r="BW116" s="11"/>
      <c r="BX116" s="10"/>
      <c r="BY116" s="11"/>
      <c r="BZ116" s="10"/>
      <c r="CA116" s="11"/>
      <c r="CB116" s="10"/>
      <c r="CC116" s="11"/>
      <c r="CD116" s="10"/>
      <c r="CE116" s="11"/>
      <c r="CF116" s="10"/>
      <c r="CG116" s="11"/>
      <c r="CH116" s="10"/>
      <c r="CI116" s="11"/>
      <c r="CJ116" s="10"/>
      <c r="CK116" s="7"/>
      <c r="CL116" s="7">
        <f>BT116+CK116</f>
        <v>0</v>
      </c>
      <c r="CM116" s="11"/>
      <c r="CN116" s="10"/>
      <c r="CO116" s="11"/>
      <c r="CP116" s="10"/>
      <c r="CQ116" s="7"/>
      <c r="CR116" s="11"/>
      <c r="CS116" s="10"/>
      <c r="CT116" s="11"/>
      <c r="CU116" s="10"/>
      <c r="CV116" s="11"/>
      <c r="CW116" s="10"/>
      <c r="CX116" s="11"/>
      <c r="CY116" s="10"/>
      <c r="CZ116" s="11"/>
      <c r="DA116" s="10"/>
      <c r="DB116" s="11"/>
      <c r="DC116" s="10"/>
      <c r="DD116" s="11"/>
      <c r="DE116" s="10"/>
      <c r="DF116" s="11"/>
      <c r="DG116" s="10"/>
      <c r="DH116" s="7"/>
      <c r="DI116" s="7">
        <f>CQ116+DH116</f>
        <v>0</v>
      </c>
      <c r="DJ116" s="11"/>
      <c r="DK116" s="10"/>
      <c r="DL116" s="11"/>
      <c r="DM116" s="10"/>
      <c r="DN116" s="7"/>
      <c r="DO116" s="11"/>
      <c r="DP116" s="10"/>
      <c r="DQ116" s="11"/>
      <c r="DR116" s="10"/>
      <c r="DS116" s="11"/>
      <c r="DT116" s="10"/>
      <c r="DU116" s="11"/>
      <c r="DV116" s="10"/>
      <c r="DW116" s="11"/>
      <c r="DX116" s="10"/>
      <c r="DY116" s="11"/>
      <c r="DZ116" s="10"/>
      <c r="EA116" s="11"/>
      <c r="EB116" s="10"/>
      <c r="EC116" s="11"/>
      <c r="ED116" s="10"/>
      <c r="EE116" s="7"/>
      <c r="EF116" s="7">
        <f>DN116+EE116</f>
        <v>0</v>
      </c>
      <c r="EG116" s="11"/>
      <c r="EH116" s="10"/>
      <c r="EI116" s="11"/>
      <c r="EJ116" s="10"/>
      <c r="EK116" s="7"/>
      <c r="EL116" s="11"/>
      <c r="EM116" s="10"/>
      <c r="EN116" s="11"/>
      <c r="EO116" s="10"/>
      <c r="EP116" s="11"/>
      <c r="EQ116" s="10"/>
      <c r="ER116" s="11"/>
      <c r="ES116" s="10"/>
      <c r="ET116" s="11"/>
      <c r="EU116" s="10"/>
      <c r="EV116" s="11"/>
      <c r="EW116" s="10"/>
      <c r="EX116" s="11"/>
      <c r="EY116" s="10"/>
      <c r="EZ116" s="11"/>
      <c r="FA116" s="10"/>
      <c r="FB116" s="7"/>
      <c r="FC116" s="7">
        <f>EK116+FB116</f>
        <v>0</v>
      </c>
      <c r="FD116" s="11"/>
      <c r="FE116" s="10"/>
      <c r="FF116" s="11"/>
      <c r="FG116" s="10"/>
      <c r="FH116" s="7"/>
      <c r="FI116" s="11"/>
      <c r="FJ116" s="10"/>
      <c r="FK116" s="11"/>
      <c r="FL116" s="10"/>
      <c r="FM116" s="11"/>
      <c r="FN116" s="10"/>
      <c r="FO116" s="11"/>
      <c r="FP116" s="10"/>
      <c r="FQ116" s="11"/>
      <c r="FR116" s="10"/>
      <c r="FS116" s="11"/>
      <c r="FT116" s="10"/>
      <c r="FU116" s="11"/>
      <c r="FV116" s="10"/>
      <c r="FW116" s="11"/>
      <c r="FX116" s="10"/>
      <c r="FY116" s="7"/>
      <c r="FZ116" s="7">
        <f>FH116+FY116</f>
        <v>0</v>
      </c>
      <c r="GA116" s="11"/>
      <c r="GB116" s="10"/>
      <c r="GC116" s="11"/>
      <c r="GD116" s="10"/>
      <c r="GE116" s="7"/>
      <c r="GF116" s="11"/>
      <c r="GG116" s="10"/>
      <c r="GH116" s="11"/>
      <c r="GI116" s="10"/>
      <c r="GJ116" s="11"/>
      <c r="GK116" s="10"/>
      <c r="GL116" s="11"/>
      <c r="GM116" s="10"/>
      <c r="GN116" s="11"/>
      <c r="GO116" s="10"/>
      <c r="GP116" s="11"/>
      <c r="GQ116" s="10"/>
      <c r="GR116" s="11"/>
      <c r="GS116" s="10"/>
      <c r="GT116" s="11"/>
      <c r="GU116" s="10"/>
      <c r="GV116" s="7"/>
      <c r="GW116" s="7">
        <f>GE116+GV116</f>
        <v>0</v>
      </c>
    </row>
    <row r="117" spans="1:205" ht="12.75">
      <c r="A117" s="6"/>
      <c r="B117" s="6"/>
      <c r="C117" s="6"/>
      <c r="D117" s="6" t="s">
        <v>237</v>
      </c>
      <c r="E117" s="3" t="s">
        <v>238</v>
      </c>
      <c r="F117" s="6">
        <f>COUNTIF(V117:GU117,"e")</f>
        <v>0</v>
      </c>
      <c r="G117" s="6">
        <f>COUNTIF(V117:GU117,"z")</f>
        <v>1</v>
      </c>
      <c r="H117" s="6">
        <f>SUM(I117:R117)</f>
        <v>25</v>
      </c>
      <c r="I117" s="6">
        <f>V117+AS117+BP117+CM117+DJ117+EG117+FD117+GA117</f>
        <v>0</v>
      </c>
      <c r="J117" s="6">
        <f>X117+AU117+BR117+CO117+DL117+EI117+FF117+GC117</f>
        <v>25</v>
      </c>
      <c r="K117" s="6">
        <f>AA117+AX117+BU117+CR117+DO117+EL117+FI117+GF117</f>
        <v>0</v>
      </c>
      <c r="L117" s="6">
        <f>AC117+AZ117+BW117+CT117+DQ117+EN117+FK117+GH117</f>
        <v>0</v>
      </c>
      <c r="M117" s="6">
        <f>AE117+BB117+BY117+CV117+DS117+EP117+FM117+GJ117</f>
        <v>0</v>
      </c>
      <c r="N117" s="6">
        <f>AG117+BD117+CA117+CX117+DU117+ER117+FO117+GL117</f>
        <v>0</v>
      </c>
      <c r="O117" s="6">
        <f>AI117+BF117+CC117+CZ117+DW117+ET117+FQ117+GN117</f>
        <v>0</v>
      </c>
      <c r="P117" s="6">
        <f>AK117+BH117+CE117+DB117+DY117+EV117+FS117+GP117</f>
        <v>0</v>
      </c>
      <c r="Q117" s="6">
        <f>AM117+BJ117+CG117+DD117+EA117+EX117+FU117+GR117</f>
        <v>0</v>
      </c>
      <c r="R117" s="6">
        <f>AO117+BL117+CI117+DF117+EC117+EZ117+FW117+GT117</f>
        <v>0</v>
      </c>
      <c r="S117" s="7">
        <f>AR117+BO117+CL117+DI117+EF117+FC117+FZ117+GW117</f>
        <v>0</v>
      </c>
      <c r="T117" s="7">
        <f>AQ117+BN117+CK117+DH117+EE117+FB117+FY117+GV117</f>
        <v>0</v>
      </c>
      <c r="U117" s="7">
        <v>0</v>
      </c>
      <c r="V117" s="11"/>
      <c r="W117" s="10"/>
      <c r="X117" s="11">
        <v>25</v>
      </c>
      <c r="Y117" s="10" t="s">
        <v>62</v>
      </c>
      <c r="Z117" s="7">
        <v>0</v>
      </c>
      <c r="AA117" s="11"/>
      <c r="AB117" s="10"/>
      <c r="AC117" s="11"/>
      <c r="AD117" s="10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11"/>
      <c r="AP117" s="10"/>
      <c r="AQ117" s="7"/>
      <c r="AR117" s="7">
        <f>Z117+AQ117</f>
        <v>0</v>
      </c>
      <c r="AS117" s="11"/>
      <c r="AT117" s="10"/>
      <c r="AU117" s="11"/>
      <c r="AV117" s="10"/>
      <c r="AW117" s="7"/>
      <c r="AX117" s="11"/>
      <c r="AY117" s="10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11"/>
      <c r="BK117" s="10"/>
      <c r="BL117" s="11"/>
      <c r="BM117" s="10"/>
      <c r="BN117" s="7"/>
      <c r="BO117" s="7">
        <f>AW117+BN117</f>
        <v>0</v>
      </c>
      <c r="BP117" s="11"/>
      <c r="BQ117" s="10"/>
      <c r="BR117" s="11"/>
      <c r="BS117" s="10"/>
      <c r="BT117" s="7"/>
      <c r="BU117" s="11"/>
      <c r="BV117" s="10"/>
      <c r="BW117" s="11"/>
      <c r="BX117" s="10"/>
      <c r="BY117" s="11"/>
      <c r="BZ117" s="10"/>
      <c r="CA117" s="11"/>
      <c r="CB117" s="10"/>
      <c r="CC117" s="11"/>
      <c r="CD117" s="10"/>
      <c r="CE117" s="11"/>
      <c r="CF117" s="10"/>
      <c r="CG117" s="11"/>
      <c r="CH117" s="10"/>
      <c r="CI117" s="11"/>
      <c r="CJ117" s="10"/>
      <c r="CK117" s="7"/>
      <c r="CL117" s="7">
        <f>BT117+CK117</f>
        <v>0</v>
      </c>
      <c r="CM117" s="11"/>
      <c r="CN117" s="10"/>
      <c r="CO117" s="11"/>
      <c r="CP117" s="10"/>
      <c r="CQ117" s="7"/>
      <c r="CR117" s="11"/>
      <c r="CS117" s="10"/>
      <c r="CT117" s="11"/>
      <c r="CU117" s="10"/>
      <c r="CV117" s="11"/>
      <c r="CW117" s="10"/>
      <c r="CX117" s="11"/>
      <c r="CY117" s="10"/>
      <c r="CZ117" s="11"/>
      <c r="DA117" s="10"/>
      <c r="DB117" s="11"/>
      <c r="DC117" s="10"/>
      <c r="DD117" s="11"/>
      <c r="DE117" s="10"/>
      <c r="DF117" s="11"/>
      <c r="DG117" s="10"/>
      <c r="DH117" s="7"/>
      <c r="DI117" s="7">
        <f>CQ117+DH117</f>
        <v>0</v>
      </c>
      <c r="DJ117" s="11"/>
      <c r="DK117" s="10"/>
      <c r="DL117" s="11"/>
      <c r="DM117" s="10"/>
      <c r="DN117" s="7"/>
      <c r="DO117" s="11"/>
      <c r="DP117" s="10"/>
      <c r="DQ117" s="11"/>
      <c r="DR117" s="10"/>
      <c r="DS117" s="11"/>
      <c r="DT117" s="10"/>
      <c r="DU117" s="11"/>
      <c r="DV117" s="10"/>
      <c r="DW117" s="11"/>
      <c r="DX117" s="10"/>
      <c r="DY117" s="11"/>
      <c r="DZ117" s="10"/>
      <c r="EA117" s="11"/>
      <c r="EB117" s="10"/>
      <c r="EC117" s="11"/>
      <c r="ED117" s="10"/>
      <c r="EE117" s="7"/>
      <c r="EF117" s="7">
        <f>DN117+EE117</f>
        <v>0</v>
      </c>
      <c r="EG117" s="11"/>
      <c r="EH117" s="10"/>
      <c r="EI117" s="11"/>
      <c r="EJ117" s="10"/>
      <c r="EK117" s="7"/>
      <c r="EL117" s="11"/>
      <c r="EM117" s="10"/>
      <c r="EN117" s="11"/>
      <c r="EO117" s="10"/>
      <c r="EP117" s="11"/>
      <c r="EQ117" s="10"/>
      <c r="ER117" s="11"/>
      <c r="ES117" s="10"/>
      <c r="ET117" s="11"/>
      <c r="EU117" s="10"/>
      <c r="EV117" s="11"/>
      <c r="EW117" s="10"/>
      <c r="EX117" s="11"/>
      <c r="EY117" s="10"/>
      <c r="EZ117" s="11"/>
      <c r="FA117" s="10"/>
      <c r="FB117" s="7"/>
      <c r="FC117" s="7">
        <f>EK117+FB117</f>
        <v>0</v>
      </c>
      <c r="FD117" s="11"/>
      <c r="FE117" s="10"/>
      <c r="FF117" s="11"/>
      <c r="FG117" s="10"/>
      <c r="FH117" s="7"/>
      <c r="FI117" s="11"/>
      <c r="FJ117" s="10"/>
      <c r="FK117" s="11"/>
      <c r="FL117" s="10"/>
      <c r="FM117" s="11"/>
      <c r="FN117" s="10"/>
      <c r="FO117" s="11"/>
      <c r="FP117" s="10"/>
      <c r="FQ117" s="11"/>
      <c r="FR117" s="10"/>
      <c r="FS117" s="11"/>
      <c r="FT117" s="10"/>
      <c r="FU117" s="11"/>
      <c r="FV117" s="10"/>
      <c r="FW117" s="11"/>
      <c r="FX117" s="10"/>
      <c r="FY117" s="7"/>
      <c r="FZ117" s="7">
        <f>FH117+FY117</f>
        <v>0</v>
      </c>
      <c r="GA117" s="11"/>
      <c r="GB117" s="10"/>
      <c r="GC117" s="11"/>
      <c r="GD117" s="10"/>
      <c r="GE117" s="7"/>
      <c r="GF117" s="11"/>
      <c r="GG117" s="10"/>
      <c r="GH117" s="11"/>
      <c r="GI117" s="10"/>
      <c r="GJ117" s="11"/>
      <c r="GK117" s="10"/>
      <c r="GL117" s="11"/>
      <c r="GM117" s="10"/>
      <c r="GN117" s="11"/>
      <c r="GO117" s="10"/>
      <c r="GP117" s="11"/>
      <c r="GQ117" s="10"/>
      <c r="GR117" s="11"/>
      <c r="GS117" s="10"/>
      <c r="GT117" s="11"/>
      <c r="GU117" s="10"/>
      <c r="GV117" s="7"/>
      <c r="GW117" s="7">
        <f>GE117+GV117</f>
        <v>0</v>
      </c>
    </row>
    <row r="118" spans="1:205" ht="12.75">
      <c r="A118" s="6"/>
      <c r="B118" s="6"/>
      <c r="C118" s="6"/>
      <c r="D118" s="6" t="s">
        <v>239</v>
      </c>
      <c r="E118" s="3" t="s">
        <v>240</v>
      </c>
      <c r="F118" s="6">
        <f>COUNTIF(V118:GU118,"e")</f>
        <v>0</v>
      </c>
      <c r="G118" s="6">
        <f>COUNTIF(V118:GU118,"z")</f>
        <v>1</v>
      </c>
      <c r="H118" s="6">
        <f>SUM(I118:R118)</f>
        <v>10</v>
      </c>
      <c r="I118" s="6">
        <f>V118+AS118+BP118+CM118+DJ118+EG118+FD118+GA118</f>
        <v>0</v>
      </c>
      <c r="J118" s="6">
        <f>X118+AU118+BR118+CO118+DL118+EI118+FF118+GC118</f>
        <v>10</v>
      </c>
      <c r="K118" s="6">
        <f>AA118+AX118+BU118+CR118+DO118+EL118+FI118+GF118</f>
        <v>0</v>
      </c>
      <c r="L118" s="6">
        <f>AC118+AZ118+BW118+CT118+DQ118+EN118+FK118+GH118</f>
        <v>0</v>
      </c>
      <c r="M118" s="6">
        <f>AE118+BB118+BY118+CV118+DS118+EP118+FM118+GJ118</f>
        <v>0</v>
      </c>
      <c r="N118" s="6">
        <f>AG118+BD118+CA118+CX118+DU118+ER118+FO118+GL118</f>
        <v>0</v>
      </c>
      <c r="O118" s="6">
        <f>AI118+BF118+CC118+CZ118+DW118+ET118+FQ118+GN118</f>
        <v>0</v>
      </c>
      <c r="P118" s="6">
        <f>AK118+BH118+CE118+DB118+DY118+EV118+FS118+GP118</f>
        <v>0</v>
      </c>
      <c r="Q118" s="6">
        <f>AM118+BJ118+CG118+DD118+EA118+EX118+FU118+GR118</f>
        <v>0</v>
      </c>
      <c r="R118" s="6">
        <f>AO118+BL118+CI118+DF118+EC118+EZ118+FW118+GT118</f>
        <v>0</v>
      </c>
      <c r="S118" s="7">
        <f>AR118+BO118+CL118+DI118+EF118+FC118+FZ118+GW118</f>
        <v>0</v>
      </c>
      <c r="T118" s="7">
        <f>AQ118+BN118+CK118+DH118+EE118+FB118+FY118+GV118</f>
        <v>0</v>
      </c>
      <c r="U118" s="7">
        <v>0</v>
      </c>
      <c r="V118" s="11"/>
      <c r="W118" s="10"/>
      <c r="X118" s="11">
        <v>10</v>
      </c>
      <c r="Y118" s="10" t="s">
        <v>62</v>
      </c>
      <c r="Z118" s="7">
        <v>0</v>
      </c>
      <c r="AA118" s="11"/>
      <c r="AB118" s="10"/>
      <c r="AC118" s="11"/>
      <c r="AD118" s="10"/>
      <c r="AE118" s="11"/>
      <c r="AF118" s="10"/>
      <c r="AG118" s="11"/>
      <c r="AH118" s="10"/>
      <c r="AI118" s="11"/>
      <c r="AJ118" s="10"/>
      <c r="AK118" s="11"/>
      <c r="AL118" s="10"/>
      <c r="AM118" s="11"/>
      <c r="AN118" s="10"/>
      <c r="AO118" s="11"/>
      <c r="AP118" s="10"/>
      <c r="AQ118" s="7"/>
      <c r="AR118" s="7">
        <f>Z118+AQ118</f>
        <v>0</v>
      </c>
      <c r="AS118" s="11"/>
      <c r="AT118" s="10"/>
      <c r="AU118" s="11"/>
      <c r="AV118" s="10"/>
      <c r="AW118" s="7"/>
      <c r="AX118" s="11"/>
      <c r="AY118" s="10"/>
      <c r="AZ118" s="11"/>
      <c r="BA118" s="10"/>
      <c r="BB118" s="11"/>
      <c r="BC118" s="10"/>
      <c r="BD118" s="11"/>
      <c r="BE118" s="10"/>
      <c r="BF118" s="11"/>
      <c r="BG118" s="10"/>
      <c r="BH118" s="11"/>
      <c r="BI118" s="10"/>
      <c r="BJ118" s="11"/>
      <c r="BK118" s="10"/>
      <c r="BL118" s="11"/>
      <c r="BM118" s="10"/>
      <c r="BN118" s="7"/>
      <c r="BO118" s="7">
        <f>AW118+BN118</f>
        <v>0</v>
      </c>
      <c r="BP118" s="11"/>
      <c r="BQ118" s="10"/>
      <c r="BR118" s="11"/>
      <c r="BS118" s="10"/>
      <c r="BT118" s="7"/>
      <c r="BU118" s="11"/>
      <c r="BV118" s="10"/>
      <c r="BW118" s="11"/>
      <c r="BX118" s="10"/>
      <c r="BY118" s="11"/>
      <c r="BZ118" s="10"/>
      <c r="CA118" s="11"/>
      <c r="CB118" s="10"/>
      <c r="CC118" s="11"/>
      <c r="CD118" s="10"/>
      <c r="CE118" s="11"/>
      <c r="CF118" s="10"/>
      <c r="CG118" s="11"/>
      <c r="CH118" s="10"/>
      <c r="CI118" s="11"/>
      <c r="CJ118" s="10"/>
      <c r="CK118" s="7"/>
      <c r="CL118" s="7">
        <f>BT118+CK118</f>
        <v>0</v>
      </c>
      <c r="CM118" s="11"/>
      <c r="CN118" s="10"/>
      <c r="CO118" s="11"/>
      <c r="CP118" s="10"/>
      <c r="CQ118" s="7"/>
      <c r="CR118" s="11"/>
      <c r="CS118" s="10"/>
      <c r="CT118" s="11"/>
      <c r="CU118" s="10"/>
      <c r="CV118" s="11"/>
      <c r="CW118" s="10"/>
      <c r="CX118" s="11"/>
      <c r="CY118" s="10"/>
      <c r="CZ118" s="11"/>
      <c r="DA118" s="10"/>
      <c r="DB118" s="11"/>
      <c r="DC118" s="10"/>
      <c r="DD118" s="11"/>
      <c r="DE118" s="10"/>
      <c r="DF118" s="11"/>
      <c r="DG118" s="10"/>
      <c r="DH118" s="7"/>
      <c r="DI118" s="7">
        <f>CQ118+DH118</f>
        <v>0</v>
      </c>
      <c r="DJ118" s="11"/>
      <c r="DK118" s="10"/>
      <c r="DL118" s="11"/>
      <c r="DM118" s="10"/>
      <c r="DN118" s="7"/>
      <c r="DO118" s="11"/>
      <c r="DP118" s="10"/>
      <c r="DQ118" s="11"/>
      <c r="DR118" s="10"/>
      <c r="DS118" s="11"/>
      <c r="DT118" s="10"/>
      <c r="DU118" s="11"/>
      <c r="DV118" s="10"/>
      <c r="DW118" s="11"/>
      <c r="DX118" s="10"/>
      <c r="DY118" s="11"/>
      <c r="DZ118" s="10"/>
      <c r="EA118" s="11"/>
      <c r="EB118" s="10"/>
      <c r="EC118" s="11"/>
      <c r="ED118" s="10"/>
      <c r="EE118" s="7"/>
      <c r="EF118" s="7">
        <f>DN118+EE118</f>
        <v>0</v>
      </c>
      <c r="EG118" s="11"/>
      <c r="EH118" s="10"/>
      <c r="EI118" s="11"/>
      <c r="EJ118" s="10"/>
      <c r="EK118" s="7"/>
      <c r="EL118" s="11"/>
      <c r="EM118" s="10"/>
      <c r="EN118" s="11"/>
      <c r="EO118" s="10"/>
      <c r="EP118" s="11"/>
      <c r="EQ118" s="10"/>
      <c r="ER118" s="11"/>
      <c r="ES118" s="10"/>
      <c r="ET118" s="11"/>
      <c r="EU118" s="10"/>
      <c r="EV118" s="11"/>
      <c r="EW118" s="10"/>
      <c r="EX118" s="11"/>
      <c r="EY118" s="10"/>
      <c r="EZ118" s="11"/>
      <c r="FA118" s="10"/>
      <c r="FB118" s="7"/>
      <c r="FC118" s="7">
        <f>EK118+FB118</f>
        <v>0</v>
      </c>
      <c r="FD118" s="11"/>
      <c r="FE118" s="10"/>
      <c r="FF118" s="11"/>
      <c r="FG118" s="10"/>
      <c r="FH118" s="7"/>
      <c r="FI118" s="11"/>
      <c r="FJ118" s="10"/>
      <c r="FK118" s="11"/>
      <c r="FL118" s="10"/>
      <c r="FM118" s="11"/>
      <c r="FN118" s="10"/>
      <c r="FO118" s="11"/>
      <c r="FP118" s="10"/>
      <c r="FQ118" s="11"/>
      <c r="FR118" s="10"/>
      <c r="FS118" s="11"/>
      <c r="FT118" s="10"/>
      <c r="FU118" s="11"/>
      <c r="FV118" s="10"/>
      <c r="FW118" s="11"/>
      <c r="FX118" s="10"/>
      <c r="FY118" s="7"/>
      <c r="FZ118" s="7">
        <f>FH118+FY118</f>
        <v>0</v>
      </c>
      <c r="GA118" s="11"/>
      <c r="GB118" s="10"/>
      <c r="GC118" s="11"/>
      <c r="GD118" s="10"/>
      <c r="GE118" s="7"/>
      <c r="GF118" s="11"/>
      <c r="GG118" s="10"/>
      <c r="GH118" s="11"/>
      <c r="GI118" s="10"/>
      <c r="GJ118" s="11"/>
      <c r="GK118" s="10"/>
      <c r="GL118" s="11"/>
      <c r="GM118" s="10"/>
      <c r="GN118" s="11"/>
      <c r="GO118" s="10"/>
      <c r="GP118" s="11"/>
      <c r="GQ118" s="10"/>
      <c r="GR118" s="11"/>
      <c r="GS118" s="10"/>
      <c r="GT118" s="11"/>
      <c r="GU118" s="10"/>
      <c r="GV118" s="7"/>
      <c r="GW118" s="7">
        <f>GE118+GV118</f>
        <v>0</v>
      </c>
    </row>
    <row r="119" spans="1:205" ht="15.75" customHeight="1">
      <c r="A119" s="6"/>
      <c r="B119" s="6"/>
      <c r="C119" s="6"/>
      <c r="D119" s="6"/>
      <c r="E119" s="6" t="s">
        <v>94</v>
      </c>
      <c r="F119" s="6">
        <f aca="true" t="shared" si="125" ref="F119:AK119">SUM(F116:F118)</f>
        <v>0</v>
      </c>
      <c r="G119" s="6">
        <f t="shared" si="125"/>
        <v>3</v>
      </c>
      <c r="H119" s="6">
        <f t="shared" si="125"/>
        <v>60</v>
      </c>
      <c r="I119" s="6">
        <f t="shared" si="125"/>
        <v>0</v>
      </c>
      <c r="J119" s="6">
        <f t="shared" si="125"/>
        <v>60</v>
      </c>
      <c r="K119" s="6">
        <f t="shared" si="125"/>
        <v>0</v>
      </c>
      <c r="L119" s="6">
        <f t="shared" si="125"/>
        <v>0</v>
      </c>
      <c r="M119" s="6">
        <f t="shared" si="125"/>
        <v>0</v>
      </c>
      <c r="N119" s="6">
        <f t="shared" si="125"/>
        <v>0</v>
      </c>
      <c r="O119" s="6">
        <f t="shared" si="125"/>
        <v>0</v>
      </c>
      <c r="P119" s="6">
        <f t="shared" si="125"/>
        <v>0</v>
      </c>
      <c r="Q119" s="6">
        <f t="shared" si="125"/>
        <v>0</v>
      </c>
      <c r="R119" s="6">
        <f t="shared" si="125"/>
        <v>0</v>
      </c>
      <c r="S119" s="7">
        <f t="shared" si="125"/>
        <v>0</v>
      </c>
      <c r="T119" s="7">
        <f t="shared" si="125"/>
        <v>0</v>
      </c>
      <c r="U119" s="7">
        <f t="shared" si="125"/>
        <v>0</v>
      </c>
      <c r="V119" s="11">
        <f t="shared" si="125"/>
        <v>0</v>
      </c>
      <c r="W119" s="10">
        <f t="shared" si="125"/>
        <v>0</v>
      </c>
      <c r="X119" s="11">
        <f t="shared" si="125"/>
        <v>60</v>
      </c>
      <c r="Y119" s="10">
        <f t="shared" si="125"/>
        <v>0</v>
      </c>
      <c r="Z119" s="7">
        <f t="shared" si="125"/>
        <v>0</v>
      </c>
      <c r="AA119" s="11">
        <f t="shared" si="125"/>
        <v>0</v>
      </c>
      <c r="AB119" s="10">
        <f t="shared" si="125"/>
        <v>0</v>
      </c>
      <c r="AC119" s="11">
        <f t="shared" si="125"/>
        <v>0</v>
      </c>
      <c r="AD119" s="10">
        <f t="shared" si="125"/>
        <v>0</v>
      </c>
      <c r="AE119" s="11">
        <f t="shared" si="125"/>
        <v>0</v>
      </c>
      <c r="AF119" s="10">
        <f t="shared" si="125"/>
        <v>0</v>
      </c>
      <c r="AG119" s="11">
        <f t="shared" si="125"/>
        <v>0</v>
      </c>
      <c r="AH119" s="10">
        <f t="shared" si="125"/>
        <v>0</v>
      </c>
      <c r="AI119" s="11">
        <f t="shared" si="125"/>
        <v>0</v>
      </c>
      <c r="AJ119" s="10">
        <f t="shared" si="125"/>
        <v>0</v>
      </c>
      <c r="AK119" s="11">
        <f t="shared" si="125"/>
        <v>0</v>
      </c>
      <c r="AL119" s="10">
        <f aca="true" t="shared" si="126" ref="AL119:BQ119">SUM(AL116:AL118)</f>
        <v>0</v>
      </c>
      <c r="AM119" s="11">
        <f t="shared" si="126"/>
        <v>0</v>
      </c>
      <c r="AN119" s="10">
        <f t="shared" si="126"/>
        <v>0</v>
      </c>
      <c r="AO119" s="11">
        <f t="shared" si="126"/>
        <v>0</v>
      </c>
      <c r="AP119" s="10">
        <f t="shared" si="126"/>
        <v>0</v>
      </c>
      <c r="AQ119" s="7">
        <f t="shared" si="126"/>
        <v>0</v>
      </c>
      <c r="AR119" s="7">
        <f t="shared" si="126"/>
        <v>0</v>
      </c>
      <c r="AS119" s="11">
        <f t="shared" si="126"/>
        <v>0</v>
      </c>
      <c r="AT119" s="10">
        <f t="shared" si="126"/>
        <v>0</v>
      </c>
      <c r="AU119" s="11">
        <f t="shared" si="126"/>
        <v>0</v>
      </c>
      <c r="AV119" s="10">
        <f t="shared" si="126"/>
        <v>0</v>
      </c>
      <c r="AW119" s="7">
        <f t="shared" si="126"/>
        <v>0</v>
      </c>
      <c r="AX119" s="11">
        <f t="shared" si="126"/>
        <v>0</v>
      </c>
      <c r="AY119" s="10">
        <f t="shared" si="126"/>
        <v>0</v>
      </c>
      <c r="AZ119" s="11">
        <f t="shared" si="126"/>
        <v>0</v>
      </c>
      <c r="BA119" s="10">
        <f t="shared" si="126"/>
        <v>0</v>
      </c>
      <c r="BB119" s="11">
        <f t="shared" si="126"/>
        <v>0</v>
      </c>
      <c r="BC119" s="10">
        <f t="shared" si="126"/>
        <v>0</v>
      </c>
      <c r="BD119" s="11">
        <f t="shared" si="126"/>
        <v>0</v>
      </c>
      <c r="BE119" s="10">
        <f t="shared" si="126"/>
        <v>0</v>
      </c>
      <c r="BF119" s="11">
        <f t="shared" si="126"/>
        <v>0</v>
      </c>
      <c r="BG119" s="10">
        <f t="shared" si="126"/>
        <v>0</v>
      </c>
      <c r="BH119" s="11">
        <f t="shared" si="126"/>
        <v>0</v>
      </c>
      <c r="BI119" s="10">
        <f t="shared" si="126"/>
        <v>0</v>
      </c>
      <c r="BJ119" s="11">
        <f t="shared" si="126"/>
        <v>0</v>
      </c>
      <c r="BK119" s="10">
        <f t="shared" si="126"/>
        <v>0</v>
      </c>
      <c r="BL119" s="11">
        <f t="shared" si="126"/>
        <v>0</v>
      </c>
      <c r="BM119" s="10">
        <f t="shared" si="126"/>
        <v>0</v>
      </c>
      <c r="BN119" s="7">
        <f t="shared" si="126"/>
        <v>0</v>
      </c>
      <c r="BO119" s="7">
        <f t="shared" si="126"/>
        <v>0</v>
      </c>
      <c r="BP119" s="11">
        <f t="shared" si="126"/>
        <v>0</v>
      </c>
      <c r="BQ119" s="10">
        <f t="shared" si="126"/>
        <v>0</v>
      </c>
      <c r="BR119" s="11">
        <f aca="true" t="shared" si="127" ref="BR119:CW119">SUM(BR116:BR118)</f>
        <v>0</v>
      </c>
      <c r="BS119" s="10">
        <f t="shared" si="127"/>
        <v>0</v>
      </c>
      <c r="BT119" s="7">
        <f t="shared" si="127"/>
        <v>0</v>
      </c>
      <c r="BU119" s="11">
        <f t="shared" si="127"/>
        <v>0</v>
      </c>
      <c r="BV119" s="10">
        <f t="shared" si="127"/>
        <v>0</v>
      </c>
      <c r="BW119" s="11">
        <f t="shared" si="127"/>
        <v>0</v>
      </c>
      <c r="BX119" s="10">
        <f t="shared" si="127"/>
        <v>0</v>
      </c>
      <c r="BY119" s="11">
        <f t="shared" si="127"/>
        <v>0</v>
      </c>
      <c r="BZ119" s="10">
        <f t="shared" si="127"/>
        <v>0</v>
      </c>
      <c r="CA119" s="11">
        <f t="shared" si="127"/>
        <v>0</v>
      </c>
      <c r="CB119" s="10">
        <f t="shared" si="127"/>
        <v>0</v>
      </c>
      <c r="CC119" s="11">
        <f t="shared" si="127"/>
        <v>0</v>
      </c>
      <c r="CD119" s="10">
        <f t="shared" si="127"/>
        <v>0</v>
      </c>
      <c r="CE119" s="11">
        <f t="shared" si="127"/>
        <v>0</v>
      </c>
      <c r="CF119" s="10">
        <f t="shared" si="127"/>
        <v>0</v>
      </c>
      <c r="CG119" s="11">
        <f t="shared" si="127"/>
        <v>0</v>
      </c>
      <c r="CH119" s="10">
        <f t="shared" si="127"/>
        <v>0</v>
      </c>
      <c r="CI119" s="11">
        <f t="shared" si="127"/>
        <v>0</v>
      </c>
      <c r="CJ119" s="10">
        <f t="shared" si="127"/>
        <v>0</v>
      </c>
      <c r="CK119" s="7">
        <f t="shared" si="127"/>
        <v>0</v>
      </c>
      <c r="CL119" s="7">
        <f t="shared" si="127"/>
        <v>0</v>
      </c>
      <c r="CM119" s="11">
        <f t="shared" si="127"/>
        <v>0</v>
      </c>
      <c r="CN119" s="10">
        <f t="shared" si="127"/>
        <v>0</v>
      </c>
      <c r="CO119" s="11">
        <f t="shared" si="127"/>
        <v>0</v>
      </c>
      <c r="CP119" s="10">
        <f t="shared" si="127"/>
        <v>0</v>
      </c>
      <c r="CQ119" s="7">
        <f t="shared" si="127"/>
        <v>0</v>
      </c>
      <c r="CR119" s="11">
        <f t="shared" si="127"/>
        <v>0</v>
      </c>
      <c r="CS119" s="10">
        <f t="shared" si="127"/>
        <v>0</v>
      </c>
      <c r="CT119" s="11">
        <f t="shared" si="127"/>
        <v>0</v>
      </c>
      <c r="CU119" s="10">
        <f t="shared" si="127"/>
        <v>0</v>
      </c>
      <c r="CV119" s="11">
        <f t="shared" si="127"/>
        <v>0</v>
      </c>
      <c r="CW119" s="10">
        <f t="shared" si="127"/>
        <v>0</v>
      </c>
      <c r="CX119" s="11">
        <f aca="true" t="shared" si="128" ref="CX119:EC119">SUM(CX116:CX118)</f>
        <v>0</v>
      </c>
      <c r="CY119" s="10">
        <f t="shared" si="128"/>
        <v>0</v>
      </c>
      <c r="CZ119" s="11">
        <f t="shared" si="128"/>
        <v>0</v>
      </c>
      <c r="DA119" s="10">
        <f t="shared" si="128"/>
        <v>0</v>
      </c>
      <c r="DB119" s="11">
        <f t="shared" si="128"/>
        <v>0</v>
      </c>
      <c r="DC119" s="10">
        <f t="shared" si="128"/>
        <v>0</v>
      </c>
      <c r="DD119" s="11">
        <f t="shared" si="128"/>
        <v>0</v>
      </c>
      <c r="DE119" s="10">
        <f t="shared" si="128"/>
        <v>0</v>
      </c>
      <c r="DF119" s="11">
        <f t="shared" si="128"/>
        <v>0</v>
      </c>
      <c r="DG119" s="10">
        <f t="shared" si="128"/>
        <v>0</v>
      </c>
      <c r="DH119" s="7">
        <f t="shared" si="128"/>
        <v>0</v>
      </c>
      <c r="DI119" s="7">
        <f t="shared" si="128"/>
        <v>0</v>
      </c>
      <c r="DJ119" s="11">
        <f t="shared" si="128"/>
        <v>0</v>
      </c>
      <c r="DK119" s="10">
        <f t="shared" si="128"/>
        <v>0</v>
      </c>
      <c r="DL119" s="11">
        <f t="shared" si="128"/>
        <v>0</v>
      </c>
      <c r="DM119" s="10">
        <f t="shared" si="128"/>
        <v>0</v>
      </c>
      <c r="DN119" s="7">
        <f t="shared" si="128"/>
        <v>0</v>
      </c>
      <c r="DO119" s="11">
        <f t="shared" si="128"/>
        <v>0</v>
      </c>
      <c r="DP119" s="10">
        <f t="shared" si="128"/>
        <v>0</v>
      </c>
      <c r="DQ119" s="11">
        <f t="shared" si="128"/>
        <v>0</v>
      </c>
      <c r="DR119" s="10">
        <f t="shared" si="128"/>
        <v>0</v>
      </c>
      <c r="DS119" s="11">
        <f t="shared" si="128"/>
        <v>0</v>
      </c>
      <c r="DT119" s="10">
        <f t="shared" si="128"/>
        <v>0</v>
      </c>
      <c r="DU119" s="11">
        <f t="shared" si="128"/>
        <v>0</v>
      </c>
      <c r="DV119" s="10">
        <f t="shared" si="128"/>
        <v>0</v>
      </c>
      <c r="DW119" s="11">
        <f t="shared" si="128"/>
        <v>0</v>
      </c>
      <c r="DX119" s="10">
        <f t="shared" si="128"/>
        <v>0</v>
      </c>
      <c r="DY119" s="11">
        <f t="shared" si="128"/>
        <v>0</v>
      </c>
      <c r="DZ119" s="10">
        <f t="shared" si="128"/>
        <v>0</v>
      </c>
      <c r="EA119" s="11">
        <f t="shared" si="128"/>
        <v>0</v>
      </c>
      <c r="EB119" s="10">
        <f t="shared" si="128"/>
        <v>0</v>
      </c>
      <c r="EC119" s="11">
        <f t="shared" si="128"/>
        <v>0</v>
      </c>
      <c r="ED119" s="10">
        <f aca="true" t="shared" si="129" ref="ED119:FI119">SUM(ED116:ED118)</f>
        <v>0</v>
      </c>
      <c r="EE119" s="7">
        <f t="shared" si="129"/>
        <v>0</v>
      </c>
      <c r="EF119" s="7">
        <f t="shared" si="129"/>
        <v>0</v>
      </c>
      <c r="EG119" s="11">
        <f t="shared" si="129"/>
        <v>0</v>
      </c>
      <c r="EH119" s="10">
        <f t="shared" si="129"/>
        <v>0</v>
      </c>
      <c r="EI119" s="11">
        <f t="shared" si="129"/>
        <v>0</v>
      </c>
      <c r="EJ119" s="10">
        <f t="shared" si="129"/>
        <v>0</v>
      </c>
      <c r="EK119" s="7">
        <f t="shared" si="129"/>
        <v>0</v>
      </c>
      <c r="EL119" s="11">
        <f t="shared" si="129"/>
        <v>0</v>
      </c>
      <c r="EM119" s="10">
        <f t="shared" si="129"/>
        <v>0</v>
      </c>
      <c r="EN119" s="11">
        <f t="shared" si="129"/>
        <v>0</v>
      </c>
      <c r="EO119" s="10">
        <f t="shared" si="129"/>
        <v>0</v>
      </c>
      <c r="EP119" s="11">
        <f t="shared" si="129"/>
        <v>0</v>
      </c>
      <c r="EQ119" s="10">
        <f t="shared" si="129"/>
        <v>0</v>
      </c>
      <c r="ER119" s="11">
        <f t="shared" si="129"/>
        <v>0</v>
      </c>
      <c r="ES119" s="10">
        <f t="shared" si="129"/>
        <v>0</v>
      </c>
      <c r="ET119" s="11">
        <f t="shared" si="129"/>
        <v>0</v>
      </c>
      <c r="EU119" s="10">
        <f t="shared" si="129"/>
        <v>0</v>
      </c>
      <c r="EV119" s="11">
        <f t="shared" si="129"/>
        <v>0</v>
      </c>
      <c r="EW119" s="10">
        <f t="shared" si="129"/>
        <v>0</v>
      </c>
      <c r="EX119" s="11">
        <f t="shared" si="129"/>
        <v>0</v>
      </c>
      <c r="EY119" s="10">
        <f t="shared" si="129"/>
        <v>0</v>
      </c>
      <c r="EZ119" s="11">
        <f t="shared" si="129"/>
        <v>0</v>
      </c>
      <c r="FA119" s="10">
        <f t="shared" si="129"/>
        <v>0</v>
      </c>
      <c r="FB119" s="7">
        <f t="shared" si="129"/>
        <v>0</v>
      </c>
      <c r="FC119" s="7">
        <f t="shared" si="129"/>
        <v>0</v>
      </c>
      <c r="FD119" s="11">
        <f t="shared" si="129"/>
        <v>0</v>
      </c>
      <c r="FE119" s="10">
        <f t="shared" si="129"/>
        <v>0</v>
      </c>
      <c r="FF119" s="11">
        <f t="shared" si="129"/>
        <v>0</v>
      </c>
      <c r="FG119" s="10">
        <f t="shared" si="129"/>
        <v>0</v>
      </c>
      <c r="FH119" s="7">
        <f t="shared" si="129"/>
        <v>0</v>
      </c>
      <c r="FI119" s="11">
        <f t="shared" si="129"/>
        <v>0</v>
      </c>
      <c r="FJ119" s="10">
        <f aca="true" t="shared" si="130" ref="FJ119:GO119">SUM(FJ116:FJ118)</f>
        <v>0</v>
      </c>
      <c r="FK119" s="11">
        <f t="shared" si="130"/>
        <v>0</v>
      </c>
      <c r="FL119" s="10">
        <f t="shared" si="130"/>
        <v>0</v>
      </c>
      <c r="FM119" s="11">
        <f t="shared" si="130"/>
        <v>0</v>
      </c>
      <c r="FN119" s="10">
        <f t="shared" si="130"/>
        <v>0</v>
      </c>
      <c r="FO119" s="11">
        <f t="shared" si="130"/>
        <v>0</v>
      </c>
      <c r="FP119" s="10">
        <f t="shared" si="130"/>
        <v>0</v>
      </c>
      <c r="FQ119" s="11">
        <f t="shared" si="130"/>
        <v>0</v>
      </c>
      <c r="FR119" s="10">
        <f t="shared" si="130"/>
        <v>0</v>
      </c>
      <c r="FS119" s="11">
        <f t="shared" si="130"/>
        <v>0</v>
      </c>
      <c r="FT119" s="10">
        <f t="shared" si="130"/>
        <v>0</v>
      </c>
      <c r="FU119" s="11">
        <f t="shared" si="130"/>
        <v>0</v>
      </c>
      <c r="FV119" s="10">
        <f t="shared" si="130"/>
        <v>0</v>
      </c>
      <c r="FW119" s="11">
        <f t="shared" si="130"/>
        <v>0</v>
      </c>
      <c r="FX119" s="10">
        <f t="shared" si="130"/>
        <v>0</v>
      </c>
      <c r="FY119" s="7">
        <f t="shared" si="130"/>
        <v>0</v>
      </c>
      <c r="FZ119" s="7">
        <f t="shared" si="130"/>
        <v>0</v>
      </c>
      <c r="GA119" s="11">
        <f t="shared" si="130"/>
        <v>0</v>
      </c>
      <c r="GB119" s="10">
        <f t="shared" si="130"/>
        <v>0</v>
      </c>
      <c r="GC119" s="11">
        <f t="shared" si="130"/>
        <v>0</v>
      </c>
      <c r="GD119" s="10">
        <f t="shared" si="130"/>
        <v>0</v>
      </c>
      <c r="GE119" s="7">
        <f t="shared" si="130"/>
        <v>0</v>
      </c>
      <c r="GF119" s="11">
        <f t="shared" si="130"/>
        <v>0</v>
      </c>
      <c r="GG119" s="10">
        <f t="shared" si="130"/>
        <v>0</v>
      </c>
      <c r="GH119" s="11">
        <f t="shared" si="130"/>
        <v>0</v>
      </c>
      <c r="GI119" s="10">
        <f t="shared" si="130"/>
        <v>0</v>
      </c>
      <c r="GJ119" s="11">
        <f t="shared" si="130"/>
        <v>0</v>
      </c>
      <c r="GK119" s="10">
        <f t="shared" si="130"/>
        <v>0</v>
      </c>
      <c r="GL119" s="11">
        <f t="shared" si="130"/>
        <v>0</v>
      </c>
      <c r="GM119" s="10">
        <f t="shared" si="130"/>
        <v>0</v>
      </c>
      <c r="GN119" s="11">
        <f t="shared" si="130"/>
        <v>0</v>
      </c>
      <c r="GO119" s="10">
        <f t="shared" si="130"/>
        <v>0</v>
      </c>
      <c r="GP119" s="11">
        <f aca="true" t="shared" si="131" ref="GP119:GW119">SUM(GP116:GP118)</f>
        <v>0</v>
      </c>
      <c r="GQ119" s="10">
        <f t="shared" si="131"/>
        <v>0</v>
      </c>
      <c r="GR119" s="11">
        <f t="shared" si="131"/>
        <v>0</v>
      </c>
      <c r="GS119" s="10">
        <f t="shared" si="131"/>
        <v>0</v>
      </c>
      <c r="GT119" s="11">
        <f t="shared" si="131"/>
        <v>0</v>
      </c>
      <c r="GU119" s="10">
        <f t="shared" si="131"/>
        <v>0</v>
      </c>
      <c r="GV119" s="7">
        <f t="shared" si="131"/>
        <v>0</v>
      </c>
      <c r="GW119" s="7">
        <f t="shared" si="131"/>
        <v>0</v>
      </c>
    </row>
    <row r="120" spans="1:205" ht="19.5" customHeight="1">
      <c r="A120" s="6"/>
      <c r="B120" s="6"/>
      <c r="C120" s="6"/>
      <c r="D120" s="6"/>
      <c r="E120" s="8" t="s">
        <v>241</v>
      </c>
      <c r="F120" s="6">
        <f>F35+F63+F79+F109+F114</f>
        <v>8</v>
      </c>
      <c r="G120" s="6">
        <f>G35+G63+G79+G109+G114</f>
        <v>105</v>
      </c>
      <c r="H120" s="6">
        <f aca="true" t="shared" si="132" ref="H120:R120">H35+H63+H79+H114</f>
        <v>2543</v>
      </c>
      <c r="I120" s="6">
        <f t="shared" si="132"/>
        <v>1063</v>
      </c>
      <c r="J120" s="6">
        <f t="shared" si="132"/>
        <v>340</v>
      </c>
      <c r="K120" s="6">
        <f t="shared" si="132"/>
        <v>705</v>
      </c>
      <c r="L120" s="6">
        <f t="shared" si="132"/>
        <v>150</v>
      </c>
      <c r="M120" s="6">
        <f t="shared" si="132"/>
        <v>165</v>
      </c>
      <c r="N120" s="6">
        <f t="shared" si="132"/>
        <v>0</v>
      </c>
      <c r="O120" s="6">
        <f t="shared" si="132"/>
        <v>0</v>
      </c>
      <c r="P120" s="6">
        <f t="shared" si="132"/>
        <v>30</v>
      </c>
      <c r="Q120" s="6">
        <f t="shared" si="132"/>
        <v>30</v>
      </c>
      <c r="R120" s="6">
        <f t="shared" si="132"/>
        <v>60</v>
      </c>
      <c r="S120" s="7">
        <f>S35+S63+S79+S109+S114</f>
        <v>210</v>
      </c>
      <c r="T120" s="7">
        <f>T35+T63+T79+T109+T114</f>
        <v>102</v>
      </c>
      <c r="U120" s="7">
        <f>U35+U63+U79+U109+U114</f>
        <v>110.60000000000001</v>
      </c>
      <c r="V120" s="11">
        <f>V35+V63+V79+V114</f>
        <v>171</v>
      </c>
      <c r="W120" s="10">
        <f>W35+W63+W79+W114</f>
        <v>0</v>
      </c>
      <c r="X120" s="11">
        <f>X35+X63+X79+X114</f>
        <v>120</v>
      </c>
      <c r="Y120" s="10">
        <f>Y35+Y63+Y79+Y114</f>
        <v>0</v>
      </c>
      <c r="Z120" s="7">
        <f>Z35+Z63+Z79+Z109+Z114</f>
        <v>25</v>
      </c>
      <c r="AA120" s="11">
        <f aca="true" t="shared" si="133" ref="AA120:AP120">AA35+AA63+AA79+AA114</f>
        <v>45</v>
      </c>
      <c r="AB120" s="10">
        <f t="shared" si="133"/>
        <v>0</v>
      </c>
      <c r="AC120" s="11">
        <f t="shared" si="133"/>
        <v>0</v>
      </c>
      <c r="AD120" s="10">
        <f t="shared" si="133"/>
        <v>0</v>
      </c>
      <c r="AE120" s="11">
        <f t="shared" si="133"/>
        <v>0</v>
      </c>
      <c r="AF120" s="10">
        <f t="shared" si="133"/>
        <v>0</v>
      </c>
      <c r="AG120" s="11">
        <f t="shared" si="133"/>
        <v>0</v>
      </c>
      <c r="AH120" s="10">
        <f t="shared" si="133"/>
        <v>0</v>
      </c>
      <c r="AI120" s="11">
        <f t="shared" si="133"/>
        <v>0</v>
      </c>
      <c r="AJ120" s="10">
        <f t="shared" si="133"/>
        <v>0</v>
      </c>
      <c r="AK120" s="11">
        <f t="shared" si="133"/>
        <v>0</v>
      </c>
      <c r="AL120" s="10">
        <f t="shared" si="133"/>
        <v>0</v>
      </c>
      <c r="AM120" s="11">
        <f t="shared" si="133"/>
        <v>0</v>
      </c>
      <c r="AN120" s="10">
        <f t="shared" si="133"/>
        <v>0</v>
      </c>
      <c r="AO120" s="11">
        <f t="shared" si="133"/>
        <v>0</v>
      </c>
      <c r="AP120" s="10">
        <f t="shared" si="133"/>
        <v>0</v>
      </c>
      <c r="AQ120" s="7">
        <f>AQ35+AQ63+AQ79+AQ109+AQ114</f>
        <v>5</v>
      </c>
      <c r="AR120" s="7">
        <f>AR35+AR63+AR79+AR109+AR114</f>
        <v>30</v>
      </c>
      <c r="AS120" s="11">
        <f>AS35+AS63+AS79+AS114</f>
        <v>210</v>
      </c>
      <c r="AT120" s="10">
        <f>AT35+AT63+AT79+AT114</f>
        <v>0</v>
      </c>
      <c r="AU120" s="11">
        <f>AU35+AU63+AU79+AU114</f>
        <v>105</v>
      </c>
      <c r="AV120" s="10">
        <f>AV35+AV63+AV79+AV114</f>
        <v>0</v>
      </c>
      <c r="AW120" s="7">
        <f>AW35+AW63+AW79+AW109+AW114</f>
        <v>22</v>
      </c>
      <c r="AX120" s="11">
        <f aca="true" t="shared" si="134" ref="AX120:BM120">AX35+AX63+AX79+AX114</f>
        <v>105</v>
      </c>
      <c r="AY120" s="10">
        <f t="shared" si="134"/>
        <v>0</v>
      </c>
      <c r="AZ120" s="11">
        <f t="shared" si="134"/>
        <v>0</v>
      </c>
      <c r="BA120" s="10">
        <f t="shared" si="134"/>
        <v>0</v>
      </c>
      <c r="BB120" s="11">
        <f t="shared" si="134"/>
        <v>0</v>
      </c>
      <c r="BC120" s="10">
        <f t="shared" si="134"/>
        <v>0</v>
      </c>
      <c r="BD120" s="11">
        <f t="shared" si="134"/>
        <v>0</v>
      </c>
      <c r="BE120" s="10">
        <f t="shared" si="134"/>
        <v>0</v>
      </c>
      <c r="BF120" s="11">
        <f t="shared" si="134"/>
        <v>0</v>
      </c>
      <c r="BG120" s="10">
        <f t="shared" si="134"/>
        <v>0</v>
      </c>
      <c r="BH120" s="11">
        <f t="shared" si="134"/>
        <v>0</v>
      </c>
      <c r="BI120" s="10">
        <f t="shared" si="134"/>
        <v>0</v>
      </c>
      <c r="BJ120" s="11">
        <f t="shared" si="134"/>
        <v>0</v>
      </c>
      <c r="BK120" s="10">
        <f t="shared" si="134"/>
        <v>0</v>
      </c>
      <c r="BL120" s="11">
        <f t="shared" si="134"/>
        <v>0</v>
      </c>
      <c r="BM120" s="10">
        <f t="shared" si="134"/>
        <v>0</v>
      </c>
      <c r="BN120" s="7">
        <f>BN35+BN63+BN79+BN109+BN114</f>
        <v>8</v>
      </c>
      <c r="BO120" s="7">
        <f>BO35+BO63+BO79+BO109+BO114</f>
        <v>30</v>
      </c>
      <c r="BP120" s="11">
        <f>BP35+BP63+BP79+BP114</f>
        <v>180</v>
      </c>
      <c r="BQ120" s="10">
        <f>BQ35+BQ63+BQ79+BQ114</f>
        <v>0</v>
      </c>
      <c r="BR120" s="11">
        <f>BR35+BR63+BR79+BR114</f>
        <v>30</v>
      </c>
      <c r="BS120" s="10">
        <f>BS35+BS63+BS79+BS114</f>
        <v>0</v>
      </c>
      <c r="BT120" s="7">
        <f>BT35+BT63+BT79+BT109+BT114</f>
        <v>15</v>
      </c>
      <c r="BU120" s="11">
        <f aca="true" t="shared" si="135" ref="BU120:CJ120">BU35+BU63+BU79+BU114</f>
        <v>195</v>
      </c>
      <c r="BV120" s="10">
        <f t="shared" si="135"/>
        <v>0</v>
      </c>
      <c r="BW120" s="11">
        <f t="shared" si="135"/>
        <v>0</v>
      </c>
      <c r="BX120" s="10">
        <f t="shared" si="135"/>
        <v>0</v>
      </c>
      <c r="BY120" s="11">
        <f t="shared" si="135"/>
        <v>15</v>
      </c>
      <c r="BZ120" s="10">
        <f t="shared" si="135"/>
        <v>0</v>
      </c>
      <c r="CA120" s="11">
        <f t="shared" si="135"/>
        <v>0</v>
      </c>
      <c r="CB120" s="10">
        <f t="shared" si="135"/>
        <v>0</v>
      </c>
      <c r="CC120" s="11">
        <f t="shared" si="135"/>
        <v>0</v>
      </c>
      <c r="CD120" s="10">
        <f t="shared" si="135"/>
        <v>0</v>
      </c>
      <c r="CE120" s="11">
        <f t="shared" si="135"/>
        <v>0</v>
      </c>
      <c r="CF120" s="10">
        <f t="shared" si="135"/>
        <v>0</v>
      </c>
      <c r="CG120" s="11">
        <f t="shared" si="135"/>
        <v>0</v>
      </c>
      <c r="CH120" s="10">
        <f t="shared" si="135"/>
        <v>0</v>
      </c>
      <c r="CI120" s="11">
        <f t="shared" si="135"/>
        <v>30</v>
      </c>
      <c r="CJ120" s="10">
        <f t="shared" si="135"/>
        <v>0</v>
      </c>
      <c r="CK120" s="7">
        <f>CK35+CK63+CK79+CK109+CK114</f>
        <v>15</v>
      </c>
      <c r="CL120" s="7">
        <f>CL35+CL63+CL79+CL109+CL114</f>
        <v>30</v>
      </c>
      <c r="CM120" s="11">
        <f>CM35+CM63+CM79+CM114</f>
        <v>165</v>
      </c>
      <c r="CN120" s="10">
        <f>CN35+CN63+CN79+CN114</f>
        <v>0</v>
      </c>
      <c r="CO120" s="11">
        <f>CO35+CO63+CO79+CO114</f>
        <v>30</v>
      </c>
      <c r="CP120" s="10">
        <f>CP35+CP63+CP79+CP114</f>
        <v>0</v>
      </c>
      <c r="CQ120" s="7">
        <f>CQ35+CQ63+CQ79+CQ109+CQ114</f>
        <v>16</v>
      </c>
      <c r="CR120" s="11">
        <f aca="true" t="shared" si="136" ref="CR120:DG120">CR35+CR63+CR79+CR114</f>
        <v>150</v>
      </c>
      <c r="CS120" s="10">
        <f t="shared" si="136"/>
        <v>0</v>
      </c>
      <c r="CT120" s="11">
        <f t="shared" si="136"/>
        <v>30</v>
      </c>
      <c r="CU120" s="10">
        <f t="shared" si="136"/>
        <v>0</v>
      </c>
      <c r="CV120" s="11">
        <f t="shared" si="136"/>
        <v>0</v>
      </c>
      <c r="CW120" s="10">
        <f t="shared" si="136"/>
        <v>0</v>
      </c>
      <c r="CX120" s="11">
        <f t="shared" si="136"/>
        <v>0</v>
      </c>
      <c r="CY120" s="10">
        <f t="shared" si="136"/>
        <v>0</v>
      </c>
      <c r="CZ120" s="11">
        <f t="shared" si="136"/>
        <v>0</v>
      </c>
      <c r="DA120" s="10">
        <f t="shared" si="136"/>
        <v>0</v>
      </c>
      <c r="DB120" s="11">
        <f t="shared" si="136"/>
        <v>0</v>
      </c>
      <c r="DC120" s="10">
        <f t="shared" si="136"/>
        <v>0</v>
      </c>
      <c r="DD120" s="11">
        <f t="shared" si="136"/>
        <v>0</v>
      </c>
      <c r="DE120" s="10">
        <f t="shared" si="136"/>
        <v>0</v>
      </c>
      <c r="DF120" s="11">
        <f t="shared" si="136"/>
        <v>30</v>
      </c>
      <c r="DG120" s="10">
        <f t="shared" si="136"/>
        <v>0</v>
      </c>
      <c r="DH120" s="7">
        <f>DH35+DH63+DH79+DH109+DH114</f>
        <v>14</v>
      </c>
      <c r="DI120" s="7">
        <f>DI35+DI63+DI79+DI109+DI114</f>
        <v>30</v>
      </c>
      <c r="DJ120" s="11">
        <f>DJ35+DJ63+DJ79+DJ114</f>
        <v>135</v>
      </c>
      <c r="DK120" s="10">
        <f>DK35+DK63+DK79+DK114</f>
        <v>0</v>
      </c>
      <c r="DL120" s="11">
        <f>DL35+DL63+DL79+DL114</f>
        <v>0</v>
      </c>
      <c r="DM120" s="10">
        <f>DM35+DM63+DM79+DM114</f>
        <v>0</v>
      </c>
      <c r="DN120" s="7">
        <f>DN35+DN63+DN79+DN109+DN114</f>
        <v>13.4</v>
      </c>
      <c r="DO120" s="11">
        <f aca="true" t="shared" si="137" ref="DO120:ED120">DO35+DO63+DO79+DO114</f>
        <v>120</v>
      </c>
      <c r="DP120" s="10">
        <f t="shared" si="137"/>
        <v>0</v>
      </c>
      <c r="DQ120" s="11">
        <f t="shared" si="137"/>
        <v>60</v>
      </c>
      <c r="DR120" s="10">
        <f t="shared" si="137"/>
        <v>0</v>
      </c>
      <c r="DS120" s="11">
        <f t="shared" si="137"/>
        <v>45</v>
      </c>
      <c r="DT120" s="10">
        <f t="shared" si="137"/>
        <v>0</v>
      </c>
      <c r="DU120" s="11">
        <f t="shared" si="137"/>
        <v>0</v>
      </c>
      <c r="DV120" s="10">
        <f t="shared" si="137"/>
        <v>0</v>
      </c>
      <c r="DW120" s="11">
        <f t="shared" si="137"/>
        <v>0</v>
      </c>
      <c r="DX120" s="10">
        <f t="shared" si="137"/>
        <v>0</v>
      </c>
      <c r="DY120" s="11">
        <f t="shared" si="137"/>
        <v>0</v>
      </c>
      <c r="DZ120" s="10">
        <f t="shared" si="137"/>
        <v>0</v>
      </c>
      <c r="EA120" s="11">
        <f t="shared" si="137"/>
        <v>0</v>
      </c>
      <c r="EB120" s="10">
        <f t="shared" si="137"/>
        <v>0</v>
      </c>
      <c r="EC120" s="11">
        <f t="shared" si="137"/>
        <v>0</v>
      </c>
      <c r="ED120" s="10">
        <f t="shared" si="137"/>
        <v>0</v>
      </c>
      <c r="EE120" s="7">
        <f>EE35+EE63+EE79+EE109+EE114</f>
        <v>16.6</v>
      </c>
      <c r="EF120" s="7">
        <f>EF35+EF63+EF79+EF109+EF114</f>
        <v>30</v>
      </c>
      <c r="EG120" s="11">
        <f>EG35+EG63+EG79+EG114</f>
        <v>122</v>
      </c>
      <c r="EH120" s="10">
        <f>EH35+EH63+EH79+EH114</f>
        <v>0</v>
      </c>
      <c r="EI120" s="11">
        <f>EI35+EI63+EI79+EI114</f>
        <v>15</v>
      </c>
      <c r="EJ120" s="10">
        <f>EJ35+EJ63+EJ79+EJ114</f>
        <v>0</v>
      </c>
      <c r="EK120" s="7">
        <f>EK35+EK63+EK79+EK109+EK114</f>
        <v>9</v>
      </c>
      <c r="EL120" s="11">
        <f aca="true" t="shared" si="138" ref="EL120:FA120">EL35+EL63+EL79+EL114</f>
        <v>90</v>
      </c>
      <c r="EM120" s="10">
        <f t="shared" si="138"/>
        <v>0</v>
      </c>
      <c r="EN120" s="11">
        <f t="shared" si="138"/>
        <v>60</v>
      </c>
      <c r="EO120" s="10">
        <f t="shared" si="138"/>
        <v>0</v>
      </c>
      <c r="EP120" s="11">
        <f t="shared" si="138"/>
        <v>45</v>
      </c>
      <c r="EQ120" s="10">
        <f t="shared" si="138"/>
        <v>0</v>
      </c>
      <c r="ER120" s="11">
        <f t="shared" si="138"/>
        <v>0</v>
      </c>
      <c r="ES120" s="10">
        <f t="shared" si="138"/>
        <v>0</v>
      </c>
      <c r="ET120" s="11">
        <f t="shared" si="138"/>
        <v>0</v>
      </c>
      <c r="EU120" s="10">
        <f t="shared" si="138"/>
        <v>0</v>
      </c>
      <c r="EV120" s="11">
        <f t="shared" si="138"/>
        <v>0</v>
      </c>
      <c r="EW120" s="10">
        <f t="shared" si="138"/>
        <v>0</v>
      </c>
      <c r="EX120" s="11">
        <f t="shared" si="138"/>
        <v>15</v>
      </c>
      <c r="EY120" s="10">
        <f t="shared" si="138"/>
        <v>0</v>
      </c>
      <c r="EZ120" s="11">
        <f t="shared" si="138"/>
        <v>0</v>
      </c>
      <c r="FA120" s="10">
        <f t="shared" si="138"/>
        <v>0</v>
      </c>
      <c r="FB120" s="7">
        <f>FB35+FB63+FB79+FB109+FB114</f>
        <v>21</v>
      </c>
      <c r="FC120" s="7">
        <f>FC35+FC63+FC79+FC109+FC114</f>
        <v>30</v>
      </c>
      <c r="FD120" s="11">
        <f>FD35+FD63+FD79+FD114</f>
        <v>80</v>
      </c>
      <c r="FE120" s="10">
        <f>FE35+FE63+FE79+FE114</f>
        <v>0</v>
      </c>
      <c r="FF120" s="11">
        <f>FF35+FF63+FF79+FF114</f>
        <v>40</v>
      </c>
      <c r="FG120" s="10">
        <f>FG35+FG63+FG79+FG114</f>
        <v>0</v>
      </c>
      <c r="FH120" s="7">
        <f>FH35+FH63+FH79+FH109+FH114</f>
        <v>7.6</v>
      </c>
      <c r="FI120" s="11">
        <f aca="true" t="shared" si="139" ref="FI120:FX120">FI35+FI63+FI79+FI114</f>
        <v>0</v>
      </c>
      <c r="FJ120" s="10">
        <f t="shared" si="139"/>
        <v>0</v>
      </c>
      <c r="FK120" s="11">
        <f t="shared" si="139"/>
        <v>0</v>
      </c>
      <c r="FL120" s="10">
        <f t="shared" si="139"/>
        <v>0</v>
      </c>
      <c r="FM120" s="11">
        <f t="shared" si="139"/>
        <v>60</v>
      </c>
      <c r="FN120" s="10">
        <f t="shared" si="139"/>
        <v>0</v>
      </c>
      <c r="FO120" s="11">
        <f t="shared" si="139"/>
        <v>0</v>
      </c>
      <c r="FP120" s="10">
        <f t="shared" si="139"/>
        <v>0</v>
      </c>
      <c r="FQ120" s="11">
        <f t="shared" si="139"/>
        <v>0</v>
      </c>
      <c r="FR120" s="10">
        <f t="shared" si="139"/>
        <v>0</v>
      </c>
      <c r="FS120" s="11">
        <f t="shared" si="139"/>
        <v>30</v>
      </c>
      <c r="FT120" s="10">
        <f t="shared" si="139"/>
        <v>0</v>
      </c>
      <c r="FU120" s="11">
        <f t="shared" si="139"/>
        <v>15</v>
      </c>
      <c r="FV120" s="10">
        <f t="shared" si="139"/>
        <v>0</v>
      </c>
      <c r="FW120" s="11">
        <f t="shared" si="139"/>
        <v>0</v>
      </c>
      <c r="FX120" s="10">
        <f t="shared" si="139"/>
        <v>0</v>
      </c>
      <c r="FY120" s="7">
        <f>FY35+FY63+FY79+FY109+FY114</f>
        <v>22.4</v>
      </c>
      <c r="FZ120" s="7">
        <f>FZ35+FZ63+FZ79+FZ109+FZ114</f>
        <v>30</v>
      </c>
      <c r="GA120" s="11">
        <f>GA35+GA63+GA79+GA114</f>
        <v>0</v>
      </c>
      <c r="GB120" s="10">
        <f>GB35+GB63+GB79+GB114</f>
        <v>0</v>
      </c>
      <c r="GC120" s="11">
        <f>GC35+GC63+GC79+GC114</f>
        <v>0</v>
      </c>
      <c r="GD120" s="10">
        <f>GD35+GD63+GD79+GD114</f>
        <v>0</v>
      </c>
      <c r="GE120" s="7">
        <f>GE35+GE63+GE79+GE109+GE114</f>
        <v>0</v>
      </c>
      <c r="GF120" s="11">
        <f aca="true" t="shared" si="140" ref="GF120:GU120">GF35+GF63+GF79+GF114</f>
        <v>0</v>
      </c>
      <c r="GG120" s="10">
        <f t="shared" si="140"/>
        <v>0</v>
      </c>
      <c r="GH120" s="11">
        <f t="shared" si="140"/>
        <v>0</v>
      </c>
      <c r="GI120" s="10">
        <f t="shared" si="140"/>
        <v>0</v>
      </c>
      <c r="GJ120" s="11">
        <f t="shared" si="140"/>
        <v>0</v>
      </c>
      <c r="GK120" s="10">
        <f t="shared" si="140"/>
        <v>0</v>
      </c>
      <c r="GL120" s="11">
        <f t="shared" si="140"/>
        <v>0</v>
      </c>
      <c r="GM120" s="10">
        <f t="shared" si="140"/>
        <v>0</v>
      </c>
      <c r="GN120" s="11">
        <f t="shared" si="140"/>
        <v>0</v>
      </c>
      <c r="GO120" s="10">
        <f t="shared" si="140"/>
        <v>0</v>
      </c>
      <c r="GP120" s="11">
        <f t="shared" si="140"/>
        <v>0</v>
      </c>
      <c r="GQ120" s="10">
        <f t="shared" si="140"/>
        <v>0</v>
      </c>
      <c r="GR120" s="11">
        <f t="shared" si="140"/>
        <v>0</v>
      </c>
      <c r="GS120" s="10">
        <f t="shared" si="140"/>
        <v>0</v>
      </c>
      <c r="GT120" s="11">
        <f t="shared" si="140"/>
        <v>0</v>
      </c>
      <c r="GU120" s="10">
        <f t="shared" si="140"/>
        <v>0</v>
      </c>
      <c r="GV120" s="7">
        <f>GV35+GV63+GV79+GV109+GV114</f>
        <v>0</v>
      </c>
      <c r="GW120" s="7">
        <f>GW35+GW63+GW79+GW109+GW114</f>
        <v>0</v>
      </c>
    </row>
    <row r="122" spans="4:5" ht="12.75">
      <c r="D122" s="3" t="s">
        <v>22</v>
      </c>
      <c r="E122" s="3" t="s">
        <v>242</v>
      </c>
    </row>
    <row r="123" spans="4:5" ht="12.75">
      <c r="D123" s="3" t="s">
        <v>26</v>
      </c>
      <c r="E123" s="3" t="s">
        <v>243</v>
      </c>
    </row>
    <row r="124" spans="4:5" ht="12.75">
      <c r="D124" s="23" t="s">
        <v>32</v>
      </c>
      <c r="E124" s="23"/>
    </row>
    <row r="125" spans="4:5" ht="12.75">
      <c r="D125" s="3" t="s">
        <v>34</v>
      </c>
      <c r="E125" s="3" t="s">
        <v>244</v>
      </c>
    </row>
    <row r="126" spans="4:5" ht="12.75">
      <c r="D126" s="3" t="s">
        <v>35</v>
      </c>
      <c r="E126" s="3" t="s">
        <v>245</v>
      </c>
    </row>
    <row r="127" spans="4:5" ht="12.75">
      <c r="D127" s="23" t="s">
        <v>33</v>
      </c>
      <c r="E127" s="23"/>
    </row>
    <row r="128" spans="4:29" ht="12.75">
      <c r="D128" s="3" t="s">
        <v>36</v>
      </c>
      <c r="E128" s="3" t="s">
        <v>246</v>
      </c>
      <c r="M128" s="9"/>
      <c r="U128" s="9"/>
      <c r="AC128" s="9"/>
    </row>
    <row r="129" spans="4:5" ht="12.75">
      <c r="D129" s="3" t="s">
        <v>37</v>
      </c>
      <c r="E129" s="3" t="s">
        <v>247</v>
      </c>
    </row>
    <row r="130" spans="4:5" ht="12.75">
      <c r="D130" s="3" t="s">
        <v>38</v>
      </c>
      <c r="E130" s="3" t="s">
        <v>248</v>
      </c>
    </row>
    <row r="131" spans="4:5" ht="12.75">
      <c r="D131" s="3" t="s">
        <v>39</v>
      </c>
      <c r="E131" s="3" t="s">
        <v>249</v>
      </c>
    </row>
    <row r="132" spans="4:5" ht="12.75">
      <c r="D132" s="3" t="s">
        <v>40</v>
      </c>
      <c r="E132" s="3" t="s">
        <v>250</v>
      </c>
    </row>
    <row r="133" spans="4:5" ht="12.75">
      <c r="D133" s="3" t="s">
        <v>41</v>
      </c>
      <c r="E133" s="3" t="s">
        <v>251</v>
      </c>
    </row>
    <row r="134" spans="4:5" ht="12.75">
      <c r="D134" s="3" t="s">
        <v>42</v>
      </c>
      <c r="E134" s="3" t="s">
        <v>252</v>
      </c>
    </row>
    <row r="135" spans="4:5" ht="12.75">
      <c r="D135" s="3" t="s">
        <v>43</v>
      </c>
      <c r="E135" s="3" t="s">
        <v>253</v>
      </c>
    </row>
  </sheetData>
  <sheetProtection/>
  <mergeCells count="189"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3"/>
    <mergeCell ref="I14:J14"/>
    <mergeCell ref="K14:R14"/>
    <mergeCell ref="S12:S15"/>
    <mergeCell ref="T12:T15"/>
    <mergeCell ref="U12:U15"/>
    <mergeCell ref="V12:BO12"/>
    <mergeCell ref="V13:AR13"/>
    <mergeCell ref="V14:Y14"/>
    <mergeCell ref="V15:W15"/>
    <mergeCell ref="X15:Y15"/>
    <mergeCell ref="Z14:Z15"/>
    <mergeCell ref="AA14:AP14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4:AQ15"/>
    <mergeCell ref="AR14:AR15"/>
    <mergeCell ref="AS13:BO13"/>
    <mergeCell ref="AS14:AV14"/>
    <mergeCell ref="AS15:AT15"/>
    <mergeCell ref="AU15:AV15"/>
    <mergeCell ref="AW14:AW15"/>
    <mergeCell ref="AX14:BM14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4:BN15"/>
    <mergeCell ref="BO14:BO15"/>
    <mergeCell ref="BP12:DI12"/>
    <mergeCell ref="BP13:CL13"/>
    <mergeCell ref="BP14:BS14"/>
    <mergeCell ref="BP15:BQ15"/>
    <mergeCell ref="BR15:BS15"/>
    <mergeCell ref="BT14:BT15"/>
    <mergeCell ref="BU14:CJ14"/>
    <mergeCell ref="BU15:BV15"/>
    <mergeCell ref="BW15:BX15"/>
    <mergeCell ref="BY15:BZ15"/>
    <mergeCell ref="CA15:CB15"/>
    <mergeCell ref="CC15:CD15"/>
    <mergeCell ref="CE15:CF15"/>
    <mergeCell ref="CG15:CH15"/>
    <mergeCell ref="CI15:CJ15"/>
    <mergeCell ref="CK14:CK15"/>
    <mergeCell ref="CL14:CL15"/>
    <mergeCell ref="CM13:DI13"/>
    <mergeCell ref="CM14:CP14"/>
    <mergeCell ref="CM15:CN15"/>
    <mergeCell ref="CO15:CP15"/>
    <mergeCell ref="CQ14:CQ15"/>
    <mergeCell ref="CR14:DG14"/>
    <mergeCell ref="CR15:CS15"/>
    <mergeCell ref="CT15:CU15"/>
    <mergeCell ref="CV15:CW15"/>
    <mergeCell ref="CX15:CY15"/>
    <mergeCell ref="CZ15:DA15"/>
    <mergeCell ref="DB15:DC15"/>
    <mergeCell ref="DD15:DE15"/>
    <mergeCell ref="DF15:DG15"/>
    <mergeCell ref="DH14:DH15"/>
    <mergeCell ref="DI14:DI15"/>
    <mergeCell ref="DJ12:FC12"/>
    <mergeCell ref="DJ13:EF13"/>
    <mergeCell ref="DJ14:DM14"/>
    <mergeCell ref="DJ15:DK15"/>
    <mergeCell ref="DL15:DM15"/>
    <mergeCell ref="DN14:DN15"/>
    <mergeCell ref="DO14:ED14"/>
    <mergeCell ref="DO15:DP15"/>
    <mergeCell ref="DQ15:DR15"/>
    <mergeCell ref="DS15:DT15"/>
    <mergeCell ref="DU15:DV15"/>
    <mergeCell ref="DW15:DX15"/>
    <mergeCell ref="DY15:DZ15"/>
    <mergeCell ref="EA15:EB15"/>
    <mergeCell ref="EC15:ED15"/>
    <mergeCell ref="EE14:EE15"/>
    <mergeCell ref="EF14:EF15"/>
    <mergeCell ref="EG13:FC13"/>
    <mergeCell ref="EG14:EJ14"/>
    <mergeCell ref="EG15:EH15"/>
    <mergeCell ref="EI15:EJ15"/>
    <mergeCell ref="EK14:EK15"/>
    <mergeCell ref="EL14:FA14"/>
    <mergeCell ref="FH14:FH15"/>
    <mergeCell ref="EL15:EM15"/>
    <mergeCell ref="EN15:EO15"/>
    <mergeCell ref="EP15:EQ15"/>
    <mergeCell ref="ER15:ES15"/>
    <mergeCell ref="ET15:EU15"/>
    <mergeCell ref="EV15:EW15"/>
    <mergeCell ref="FW15:FX15"/>
    <mergeCell ref="EX15:EY15"/>
    <mergeCell ref="EZ15:FA15"/>
    <mergeCell ref="FB14:FB15"/>
    <mergeCell ref="FC14:FC15"/>
    <mergeCell ref="FD12:GW12"/>
    <mergeCell ref="FD13:FZ13"/>
    <mergeCell ref="FD14:FG14"/>
    <mergeCell ref="FD15:FE15"/>
    <mergeCell ref="FF15:FG15"/>
    <mergeCell ref="GF15:GG15"/>
    <mergeCell ref="GH15:GI15"/>
    <mergeCell ref="FI14:FX14"/>
    <mergeCell ref="FI15:FJ15"/>
    <mergeCell ref="FK15:FL15"/>
    <mergeCell ref="FM15:FN15"/>
    <mergeCell ref="FO15:FP15"/>
    <mergeCell ref="FQ15:FR15"/>
    <mergeCell ref="FS15:FT15"/>
    <mergeCell ref="FU15:FV15"/>
    <mergeCell ref="GR15:GS15"/>
    <mergeCell ref="GT15:GU15"/>
    <mergeCell ref="FY14:FY15"/>
    <mergeCell ref="FZ14:FZ15"/>
    <mergeCell ref="GA13:GW13"/>
    <mergeCell ref="GA14:GD14"/>
    <mergeCell ref="GA15:GB15"/>
    <mergeCell ref="GC15:GD15"/>
    <mergeCell ref="GE14:GE15"/>
    <mergeCell ref="GF14:GU14"/>
    <mergeCell ref="GV14:GV15"/>
    <mergeCell ref="GW14:GW15"/>
    <mergeCell ref="A16:GW16"/>
    <mergeCell ref="A36:GW36"/>
    <mergeCell ref="A64:GW64"/>
    <mergeCell ref="A80:GW80"/>
    <mergeCell ref="GJ15:GK15"/>
    <mergeCell ref="GL15:GM15"/>
    <mergeCell ref="GN15:GO15"/>
    <mergeCell ref="GP15:GQ15"/>
    <mergeCell ref="C81:C82"/>
    <mergeCell ref="A81:A82"/>
    <mergeCell ref="B81:B82"/>
    <mergeCell ref="C83:C84"/>
    <mergeCell ref="A83:A84"/>
    <mergeCell ref="B83:B84"/>
    <mergeCell ref="C85:C86"/>
    <mergeCell ref="A85:A86"/>
    <mergeCell ref="B85:B86"/>
    <mergeCell ref="C87:C88"/>
    <mergeCell ref="A87:A88"/>
    <mergeCell ref="B87:B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6"/>
    <mergeCell ref="A95:A96"/>
    <mergeCell ref="B95:B96"/>
    <mergeCell ref="C97:C99"/>
    <mergeCell ref="A97:A99"/>
    <mergeCell ref="B97:B99"/>
    <mergeCell ref="C103:C104"/>
    <mergeCell ref="A103:A104"/>
    <mergeCell ref="B103:B104"/>
    <mergeCell ref="D124:E124"/>
    <mergeCell ref="D127:E127"/>
    <mergeCell ref="C105:C106"/>
    <mergeCell ref="A105:A106"/>
    <mergeCell ref="B105:B106"/>
    <mergeCell ref="A107:GW107"/>
    <mergeCell ref="A110:GW110"/>
    <mergeCell ref="A115:GW115"/>
  </mergeCells>
  <printOptions/>
  <pageMargins left="0.75" right="0.75" top="1" bottom="1" header="0.5" footer="0.5"/>
  <pageSetup fitToHeight="1" fitToWidth="1" horizontalDpi="600" verticalDpi="600" orientation="landscape" paperSize="8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35"/>
  <sheetViews>
    <sheetView zoomScalePageLayoutView="0" workbookViewId="0" topLeftCell="Z1">
      <selection activeCell="AL7" sqref="AL7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8" width="4.28125" style="0" customWidth="1"/>
    <col min="19" max="21" width="4.710937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8515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8515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6" width="3.57421875" style="0" customWidth="1"/>
    <col min="57" max="57" width="2.00390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8515625" style="0" customWidth="1"/>
    <col min="73" max="73" width="3.57421875" style="0" customWidth="1"/>
    <col min="74" max="74" width="2.00390625" style="0" customWidth="1"/>
    <col min="75" max="75" width="3.57421875" style="0" customWidth="1"/>
    <col min="76" max="76" width="2.00390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57421875" style="0" customWidth="1"/>
    <col min="86" max="86" width="2.00390625" style="0" customWidth="1"/>
    <col min="87" max="87" width="3.57421875" style="0" customWidth="1"/>
    <col min="88" max="88" width="2.00390625" style="0" customWidth="1"/>
    <col min="89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57421875" style="0" customWidth="1"/>
    <col min="111" max="111" width="2.00390625" style="0" customWidth="1"/>
    <col min="112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8515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57421875" style="0" customWidth="1"/>
    <col min="124" max="124" width="2.00390625" style="0" customWidth="1"/>
    <col min="125" max="125" width="3.57421875" style="0" customWidth="1"/>
    <col min="126" max="126" width="2.00390625" style="0" customWidth="1"/>
    <col min="127" max="127" width="3.57421875" style="0" customWidth="1"/>
    <col min="128" max="128" width="2.00390625" style="0" customWidth="1"/>
    <col min="129" max="129" width="3.57421875" style="0" customWidth="1"/>
    <col min="130" max="130" width="2.00390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6" width="3.8515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8515625" style="0" customWidth="1"/>
    <col min="142" max="142" width="3.57421875" style="0" customWidth="1"/>
    <col min="143" max="143" width="2.00390625" style="0" customWidth="1"/>
    <col min="144" max="144" width="3.57421875" style="0" customWidth="1"/>
    <col min="145" max="145" width="2.00390625" style="0" customWidth="1"/>
    <col min="146" max="146" width="3.57421875" style="0" customWidth="1"/>
    <col min="147" max="147" width="2.00390625" style="0" customWidth="1"/>
    <col min="148" max="148" width="3.57421875" style="0" customWidth="1"/>
    <col min="149" max="149" width="2.00390625" style="0" customWidth="1"/>
    <col min="150" max="150" width="3.57421875" style="0" customWidth="1"/>
    <col min="151" max="151" width="2.00390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9" width="3.8515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8515625" style="0" customWidth="1"/>
    <col min="165" max="165" width="3.57421875" style="0" customWidth="1"/>
    <col min="166" max="166" width="2.00390625" style="0" customWidth="1"/>
    <col min="167" max="167" width="3.57421875" style="0" customWidth="1"/>
    <col min="168" max="168" width="2.00390625" style="0" customWidth="1"/>
    <col min="169" max="169" width="3.57421875" style="0" customWidth="1"/>
    <col min="170" max="170" width="2.00390625" style="0" customWidth="1"/>
    <col min="171" max="171" width="3.57421875" style="0" customWidth="1"/>
    <col min="172" max="172" width="2.00390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2" width="3.8515625" style="0" customWidth="1"/>
    <col min="183" max="183" width="3.57421875" style="0" hidden="1" customWidth="1"/>
    <col min="184" max="184" width="2.00390625" style="0" hidden="1" customWidth="1"/>
    <col min="185" max="185" width="3.57421875" style="0" hidden="1" customWidth="1"/>
    <col min="186" max="186" width="2.00390625" style="0" hidden="1" customWidth="1"/>
    <col min="187" max="187" width="3.8515625" style="0" hidden="1" customWidth="1"/>
    <col min="188" max="188" width="3.57421875" style="0" hidden="1" customWidth="1"/>
    <col min="189" max="189" width="2.00390625" style="0" hidden="1" customWidth="1"/>
    <col min="190" max="190" width="3.57421875" style="0" hidden="1" customWidth="1"/>
    <col min="191" max="191" width="2.00390625" style="0" hidden="1" customWidth="1"/>
    <col min="192" max="192" width="3.57421875" style="0" hidden="1" customWidth="1"/>
    <col min="193" max="193" width="2.00390625" style="0" hidden="1" customWidth="1"/>
    <col min="194" max="194" width="3.57421875" style="0" hidden="1" customWidth="1"/>
    <col min="195" max="195" width="2.00390625" style="0" hidden="1" customWidth="1"/>
    <col min="196" max="196" width="3.57421875" style="0" hidden="1" customWidth="1"/>
    <col min="197" max="197" width="2.00390625" style="0" hidden="1" customWidth="1"/>
    <col min="198" max="198" width="3.57421875" style="0" hidden="1" customWidth="1"/>
    <col min="199" max="199" width="2.00390625" style="0" hidden="1" customWidth="1"/>
    <col min="200" max="200" width="3.57421875" style="0" hidden="1" customWidth="1"/>
    <col min="201" max="201" width="2.00390625" style="0" hidden="1" customWidth="1"/>
    <col min="202" max="202" width="3.57421875" style="0" hidden="1" customWidth="1"/>
    <col min="203" max="203" width="2.00390625" style="0" hidden="1" customWidth="1"/>
    <col min="204" max="204" width="3.8515625" style="0" hidden="1" customWidth="1"/>
    <col min="205" max="205" width="3.5742187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94" ht="12.75">
      <c r="E7" t="s">
        <v>11</v>
      </c>
      <c r="F7" s="1" t="s">
        <v>12</v>
      </c>
      <c r="CP7" t="s">
        <v>13</v>
      </c>
    </row>
    <row r="8" spans="5:94" ht="12.75">
      <c r="E8" t="s">
        <v>14</v>
      </c>
      <c r="F8" s="1" t="s">
        <v>147</v>
      </c>
      <c r="CP8" t="s">
        <v>16</v>
      </c>
    </row>
    <row r="9" spans="5:94" ht="12.75">
      <c r="E9" t="s">
        <v>17</v>
      </c>
      <c r="F9" s="1" t="s">
        <v>18</v>
      </c>
      <c r="CP9" t="s">
        <v>314</v>
      </c>
    </row>
    <row r="11" spans="1:204" ht="12.75">
      <c r="A11" s="32" t="s">
        <v>19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5" ht="12" customHeight="1">
      <c r="A12" s="27" t="s">
        <v>20</v>
      </c>
      <c r="B12" s="27"/>
      <c r="C12" s="27"/>
      <c r="D12" s="31" t="s">
        <v>24</v>
      </c>
      <c r="E12" s="28" t="s">
        <v>25</v>
      </c>
      <c r="F12" s="28" t="s">
        <v>26</v>
      </c>
      <c r="G12" s="28"/>
      <c r="H12" s="28" t="s">
        <v>29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1" t="s">
        <v>44</v>
      </c>
      <c r="T12" s="31" t="s">
        <v>45</v>
      </c>
      <c r="U12" s="31" t="s">
        <v>46</v>
      </c>
      <c r="V12" s="29" t="s">
        <v>47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 t="s">
        <v>52</v>
      </c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 t="s">
        <v>55</v>
      </c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 t="s">
        <v>58</v>
      </c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</row>
    <row r="13" spans="1:205" ht="12" customHeight="1">
      <c r="A13" s="27"/>
      <c r="B13" s="27"/>
      <c r="C13" s="27"/>
      <c r="D13" s="31"/>
      <c r="E13" s="28"/>
      <c r="F13" s="31" t="s">
        <v>27</v>
      </c>
      <c r="G13" s="31" t="s">
        <v>28</v>
      </c>
      <c r="H13" s="31" t="s">
        <v>30</v>
      </c>
      <c r="I13" s="28" t="s">
        <v>31</v>
      </c>
      <c r="J13" s="28"/>
      <c r="K13" s="28"/>
      <c r="L13" s="28"/>
      <c r="M13" s="28"/>
      <c r="N13" s="28"/>
      <c r="O13" s="28"/>
      <c r="P13" s="28"/>
      <c r="Q13" s="28"/>
      <c r="R13" s="28"/>
      <c r="S13" s="31"/>
      <c r="T13" s="31"/>
      <c r="U13" s="31"/>
      <c r="V13" s="29" t="s">
        <v>48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 t="s">
        <v>51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 t="s">
        <v>53</v>
      </c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 t="s">
        <v>54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 t="s">
        <v>56</v>
      </c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 t="s">
        <v>57</v>
      </c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 t="s">
        <v>59</v>
      </c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 t="s">
        <v>60</v>
      </c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</row>
    <row r="14" spans="1:205" ht="24" customHeight="1">
      <c r="A14" s="27"/>
      <c r="B14" s="27"/>
      <c r="C14" s="27"/>
      <c r="D14" s="31"/>
      <c r="E14" s="28"/>
      <c r="F14" s="31"/>
      <c r="G14" s="31"/>
      <c r="H14" s="31"/>
      <c r="I14" s="28" t="s">
        <v>32</v>
      </c>
      <c r="J14" s="28"/>
      <c r="K14" s="28" t="s">
        <v>33</v>
      </c>
      <c r="L14" s="28"/>
      <c r="M14" s="28"/>
      <c r="N14" s="28"/>
      <c r="O14" s="28"/>
      <c r="P14" s="28"/>
      <c r="Q14" s="28"/>
      <c r="R14" s="28"/>
      <c r="S14" s="31"/>
      <c r="T14" s="31"/>
      <c r="U14" s="31"/>
      <c r="V14" s="30" t="s">
        <v>32</v>
      </c>
      <c r="W14" s="30"/>
      <c r="X14" s="30"/>
      <c r="Y14" s="30"/>
      <c r="Z14" s="27" t="s">
        <v>49</v>
      </c>
      <c r="AA14" s="30" t="s">
        <v>33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27" t="s">
        <v>49</v>
      </c>
      <c r="AR14" s="27" t="s">
        <v>50</v>
      </c>
      <c r="AS14" s="30" t="s">
        <v>32</v>
      </c>
      <c r="AT14" s="30"/>
      <c r="AU14" s="30"/>
      <c r="AV14" s="30"/>
      <c r="AW14" s="27" t="s">
        <v>49</v>
      </c>
      <c r="AX14" s="30" t="s">
        <v>33</v>
      </c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27" t="s">
        <v>49</v>
      </c>
      <c r="BO14" s="27" t="s">
        <v>50</v>
      </c>
      <c r="BP14" s="30" t="s">
        <v>32</v>
      </c>
      <c r="BQ14" s="30"/>
      <c r="BR14" s="30"/>
      <c r="BS14" s="30"/>
      <c r="BT14" s="27" t="s">
        <v>49</v>
      </c>
      <c r="BU14" s="30" t="s">
        <v>33</v>
      </c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27" t="s">
        <v>49</v>
      </c>
      <c r="CL14" s="27" t="s">
        <v>50</v>
      </c>
      <c r="CM14" s="30" t="s">
        <v>32</v>
      </c>
      <c r="CN14" s="30"/>
      <c r="CO14" s="30"/>
      <c r="CP14" s="30"/>
      <c r="CQ14" s="27" t="s">
        <v>49</v>
      </c>
      <c r="CR14" s="30" t="s">
        <v>33</v>
      </c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27" t="s">
        <v>49</v>
      </c>
      <c r="DI14" s="27" t="s">
        <v>50</v>
      </c>
      <c r="DJ14" s="30" t="s">
        <v>32</v>
      </c>
      <c r="DK14" s="30"/>
      <c r="DL14" s="30"/>
      <c r="DM14" s="30"/>
      <c r="DN14" s="27" t="s">
        <v>49</v>
      </c>
      <c r="DO14" s="30" t="s">
        <v>33</v>
      </c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27" t="s">
        <v>49</v>
      </c>
      <c r="EF14" s="27" t="s">
        <v>50</v>
      </c>
      <c r="EG14" s="30" t="s">
        <v>32</v>
      </c>
      <c r="EH14" s="30"/>
      <c r="EI14" s="30"/>
      <c r="EJ14" s="30"/>
      <c r="EK14" s="27" t="s">
        <v>49</v>
      </c>
      <c r="EL14" s="30" t="s">
        <v>33</v>
      </c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27" t="s">
        <v>49</v>
      </c>
      <c r="FC14" s="27" t="s">
        <v>50</v>
      </c>
      <c r="FD14" s="30" t="s">
        <v>32</v>
      </c>
      <c r="FE14" s="30"/>
      <c r="FF14" s="30"/>
      <c r="FG14" s="30"/>
      <c r="FH14" s="27" t="s">
        <v>49</v>
      </c>
      <c r="FI14" s="30" t="s">
        <v>33</v>
      </c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27" t="s">
        <v>49</v>
      </c>
      <c r="FZ14" s="27" t="s">
        <v>50</v>
      </c>
      <c r="GA14" s="30" t="s">
        <v>32</v>
      </c>
      <c r="GB14" s="30"/>
      <c r="GC14" s="30"/>
      <c r="GD14" s="30"/>
      <c r="GE14" s="27" t="s">
        <v>49</v>
      </c>
      <c r="GF14" s="30" t="s">
        <v>33</v>
      </c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27" t="s">
        <v>49</v>
      </c>
      <c r="GW14" s="27" t="s">
        <v>50</v>
      </c>
    </row>
    <row r="15" spans="1:205" ht="24" customHeight="1">
      <c r="A15" s="12" t="s">
        <v>21</v>
      </c>
      <c r="B15" s="12" t="s">
        <v>22</v>
      </c>
      <c r="C15" s="12" t="s">
        <v>23</v>
      </c>
      <c r="D15" s="41"/>
      <c r="E15" s="40"/>
      <c r="F15" s="41"/>
      <c r="G15" s="41"/>
      <c r="H15" s="41"/>
      <c r="I15" s="13" t="s">
        <v>34</v>
      </c>
      <c r="J15" s="13" t="s">
        <v>35</v>
      </c>
      <c r="K15" s="13" t="s">
        <v>36</v>
      </c>
      <c r="L15" s="13" t="s">
        <v>37</v>
      </c>
      <c r="M15" s="13" t="s">
        <v>38</v>
      </c>
      <c r="N15" s="13" t="s">
        <v>39</v>
      </c>
      <c r="O15" s="13" t="s">
        <v>40</v>
      </c>
      <c r="P15" s="13" t="s">
        <v>41</v>
      </c>
      <c r="Q15" s="13" t="s">
        <v>42</v>
      </c>
      <c r="R15" s="13" t="s">
        <v>43</v>
      </c>
      <c r="S15" s="41"/>
      <c r="T15" s="41"/>
      <c r="U15" s="41"/>
      <c r="V15" s="40" t="s">
        <v>34</v>
      </c>
      <c r="W15" s="40"/>
      <c r="X15" s="40" t="s">
        <v>35</v>
      </c>
      <c r="Y15" s="40"/>
      <c r="Z15" s="33"/>
      <c r="AA15" s="40" t="s">
        <v>36</v>
      </c>
      <c r="AB15" s="40"/>
      <c r="AC15" s="40" t="s">
        <v>37</v>
      </c>
      <c r="AD15" s="40"/>
      <c r="AE15" s="40" t="s">
        <v>38</v>
      </c>
      <c r="AF15" s="40"/>
      <c r="AG15" s="40" t="s">
        <v>39</v>
      </c>
      <c r="AH15" s="40"/>
      <c r="AI15" s="40" t="s">
        <v>40</v>
      </c>
      <c r="AJ15" s="40"/>
      <c r="AK15" s="40" t="s">
        <v>41</v>
      </c>
      <c r="AL15" s="40"/>
      <c r="AM15" s="40" t="s">
        <v>42</v>
      </c>
      <c r="AN15" s="40"/>
      <c r="AO15" s="40" t="s">
        <v>43</v>
      </c>
      <c r="AP15" s="40"/>
      <c r="AQ15" s="33"/>
      <c r="AR15" s="33"/>
      <c r="AS15" s="40" t="s">
        <v>34</v>
      </c>
      <c r="AT15" s="40"/>
      <c r="AU15" s="40" t="s">
        <v>35</v>
      </c>
      <c r="AV15" s="40"/>
      <c r="AW15" s="33"/>
      <c r="AX15" s="40" t="s">
        <v>36</v>
      </c>
      <c r="AY15" s="40"/>
      <c r="AZ15" s="40" t="s">
        <v>37</v>
      </c>
      <c r="BA15" s="40"/>
      <c r="BB15" s="40" t="s">
        <v>38</v>
      </c>
      <c r="BC15" s="40"/>
      <c r="BD15" s="40" t="s">
        <v>39</v>
      </c>
      <c r="BE15" s="40"/>
      <c r="BF15" s="40" t="s">
        <v>40</v>
      </c>
      <c r="BG15" s="40"/>
      <c r="BH15" s="40" t="s">
        <v>41</v>
      </c>
      <c r="BI15" s="40"/>
      <c r="BJ15" s="40" t="s">
        <v>42</v>
      </c>
      <c r="BK15" s="40"/>
      <c r="BL15" s="40" t="s">
        <v>43</v>
      </c>
      <c r="BM15" s="40"/>
      <c r="BN15" s="33"/>
      <c r="BO15" s="33"/>
      <c r="BP15" s="40" t="s">
        <v>34</v>
      </c>
      <c r="BQ15" s="40"/>
      <c r="BR15" s="40" t="s">
        <v>35</v>
      </c>
      <c r="BS15" s="40"/>
      <c r="BT15" s="33"/>
      <c r="BU15" s="40" t="s">
        <v>36</v>
      </c>
      <c r="BV15" s="40"/>
      <c r="BW15" s="40" t="s">
        <v>37</v>
      </c>
      <c r="BX15" s="40"/>
      <c r="BY15" s="40" t="s">
        <v>38</v>
      </c>
      <c r="BZ15" s="40"/>
      <c r="CA15" s="40" t="s">
        <v>39</v>
      </c>
      <c r="CB15" s="40"/>
      <c r="CC15" s="40" t="s">
        <v>40</v>
      </c>
      <c r="CD15" s="40"/>
      <c r="CE15" s="40" t="s">
        <v>41</v>
      </c>
      <c r="CF15" s="40"/>
      <c r="CG15" s="40" t="s">
        <v>42</v>
      </c>
      <c r="CH15" s="40"/>
      <c r="CI15" s="40" t="s">
        <v>43</v>
      </c>
      <c r="CJ15" s="40"/>
      <c r="CK15" s="33"/>
      <c r="CL15" s="33"/>
      <c r="CM15" s="40" t="s">
        <v>34</v>
      </c>
      <c r="CN15" s="40"/>
      <c r="CO15" s="40" t="s">
        <v>35</v>
      </c>
      <c r="CP15" s="40"/>
      <c r="CQ15" s="33"/>
      <c r="CR15" s="40" t="s">
        <v>36</v>
      </c>
      <c r="CS15" s="40"/>
      <c r="CT15" s="40" t="s">
        <v>37</v>
      </c>
      <c r="CU15" s="40"/>
      <c r="CV15" s="40" t="s">
        <v>38</v>
      </c>
      <c r="CW15" s="40"/>
      <c r="CX15" s="40" t="s">
        <v>39</v>
      </c>
      <c r="CY15" s="40"/>
      <c r="CZ15" s="40" t="s">
        <v>40</v>
      </c>
      <c r="DA15" s="40"/>
      <c r="DB15" s="40" t="s">
        <v>41</v>
      </c>
      <c r="DC15" s="40"/>
      <c r="DD15" s="40" t="s">
        <v>42</v>
      </c>
      <c r="DE15" s="40"/>
      <c r="DF15" s="40" t="s">
        <v>43</v>
      </c>
      <c r="DG15" s="40"/>
      <c r="DH15" s="33"/>
      <c r="DI15" s="33"/>
      <c r="DJ15" s="40" t="s">
        <v>34</v>
      </c>
      <c r="DK15" s="40"/>
      <c r="DL15" s="40" t="s">
        <v>35</v>
      </c>
      <c r="DM15" s="40"/>
      <c r="DN15" s="33"/>
      <c r="DO15" s="40" t="s">
        <v>36</v>
      </c>
      <c r="DP15" s="40"/>
      <c r="DQ15" s="40" t="s">
        <v>37</v>
      </c>
      <c r="DR15" s="40"/>
      <c r="DS15" s="40" t="s">
        <v>38</v>
      </c>
      <c r="DT15" s="40"/>
      <c r="DU15" s="40" t="s">
        <v>39</v>
      </c>
      <c r="DV15" s="40"/>
      <c r="DW15" s="40" t="s">
        <v>40</v>
      </c>
      <c r="DX15" s="40"/>
      <c r="DY15" s="40" t="s">
        <v>41</v>
      </c>
      <c r="DZ15" s="40"/>
      <c r="EA15" s="40" t="s">
        <v>42</v>
      </c>
      <c r="EB15" s="40"/>
      <c r="EC15" s="40" t="s">
        <v>43</v>
      </c>
      <c r="ED15" s="40"/>
      <c r="EE15" s="33"/>
      <c r="EF15" s="33"/>
      <c r="EG15" s="40" t="s">
        <v>34</v>
      </c>
      <c r="EH15" s="40"/>
      <c r="EI15" s="40" t="s">
        <v>35</v>
      </c>
      <c r="EJ15" s="40"/>
      <c r="EK15" s="33"/>
      <c r="EL15" s="40" t="s">
        <v>36</v>
      </c>
      <c r="EM15" s="40"/>
      <c r="EN15" s="40" t="s">
        <v>37</v>
      </c>
      <c r="EO15" s="40"/>
      <c r="EP15" s="40" t="s">
        <v>38</v>
      </c>
      <c r="EQ15" s="40"/>
      <c r="ER15" s="40" t="s">
        <v>39</v>
      </c>
      <c r="ES15" s="40"/>
      <c r="ET15" s="40" t="s">
        <v>40</v>
      </c>
      <c r="EU15" s="40"/>
      <c r="EV15" s="40" t="s">
        <v>41</v>
      </c>
      <c r="EW15" s="40"/>
      <c r="EX15" s="40" t="s">
        <v>42</v>
      </c>
      <c r="EY15" s="40"/>
      <c r="EZ15" s="40" t="s">
        <v>43</v>
      </c>
      <c r="FA15" s="40"/>
      <c r="FB15" s="33"/>
      <c r="FC15" s="33"/>
      <c r="FD15" s="40" t="s">
        <v>34</v>
      </c>
      <c r="FE15" s="40"/>
      <c r="FF15" s="40" t="s">
        <v>35</v>
      </c>
      <c r="FG15" s="40"/>
      <c r="FH15" s="33"/>
      <c r="FI15" s="40" t="s">
        <v>36</v>
      </c>
      <c r="FJ15" s="40"/>
      <c r="FK15" s="40" t="s">
        <v>37</v>
      </c>
      <c r="FL15" s="40"/>
      <c r="FM15" s="40" t="s">
        <v>38</v>
      </c>
      <c r="FN15" s="40"/>
      <c r="FO15" s="40" t="s">
        <v>39</v>
      </c>
      <c r="FP15" s="40"/>
      <c r="FQ15" s="40" t="s">
        <v>40</v>
      </c>
      <c r="FR15" s="40"/>
      <c r="FS15" s="40" t="s">
        <v>41</v>
      </c>
      <c r="FT15" s="40"/>
      <c r="FU15" s="40" t="s">
        <v>42</v>
      </c>
      <c r="FV15" s="40"/>
      <c r="FW15" s="40" t="s">
        <v>43</v>
      </c>
      <c r="FX15" s="40"/>
      <c r="FY15" s="33"/>
      <c r="FZ15" s="33"/>
      <c r="GA15" s="40" t="s">
        <v>34</v>
      </c>
      <c r="GB15" s="40"/>
      <c r="GC15" s="40" t="s">
        <v>35</v>
      </c>
      <c r="GD15" s="40"/>
      <c r="GE15" s="33"/>
      <c r="GF15" s="40" t="s">
        <v>36</v>
      </c>
      <c r="GG15" s="40"/>
      <c r="GH15" s="40" t="s">
        <v>37</v>
      </c>
      <c r="GI15" s="40"/>
      <c r="GJ15" s="40" t="s">
        <v>38</v>
      </c>
      <c r="GK15" s="40"/>
      <c r="GL15" s="40" t="s">
        <v>39</v>
      </c>
      <c r="GM15" s="40"/>
      <c r="GN15" s="40" t="s">
        <v>40</v>
      </c>
      <c r="GO15" s="40"/>
      <c r="GP15" s="40" t="s">
        <v>41</v>
      </c>
      <c r="GQ15" s="40"/>
      <c r="GR15" s="40" t="s">
        <v>42</v>
      </c>
      <c r="GS15" s="40"/>
      <c r="GT15" s="40" t="s">
        <v>43</v>
      </c>
      <c r="GU15" s="40"/>
      <c r="GV15" s="33"/>
      <c r="GW15" s="33"/>
    </row>
    <row r="16" spans="1:205" ht="19.5" customHeight="1">
      <c r="A16" s="34" t="s">
        <v>61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4"/>
      <c r="GW16" s="35"/>
    </row>
    <row r="17" spans="1:205" ht="12.75">
      <c r="A17" s="14"/>
      <c r="B17" s="14"/>
      <c r="C17" s="14"/>
      <c r="D17" s="14" t="s">
        <v>63</v>
      </c>
      <c r="E17" s="15" t="s">
        <v>64</v>
      </c>
      <c r="F17" s="14">
        <f aca="true" t="shared" si="0" ref="F17:F26">COUNTIF(V17:GU17,"e")</f>
        <v>0</v>
      </c>
      <c r="G17" s="14">
        <f aca="true" t="shared" si="1" ref="G17:G26">COUNTIF(V17:GU17,"z")</f>
        <v>2</v>
      </c>
      <c r="H17" s="14">
        <f aca="true" t="shared" si="2" ref="H17:H34">SUM(I17:R17)</f>
        <v>60</v>
      </c>
      <c r="I17" s="14">
        <f aca="true" t="shared" si="3" ref="I17:I34">V17+AS17+BP17+CM17+DJ17+EG17+FD17+GA17</f>
        <v>30</v>
      </c>
      <c r="J17" s="14">
        <f aca="true" t="shared" si="4" ref="J17:J34">X17+AU17+BR17+CO17+DL17+EI17+FF17+GC17</f>
        <v>30</v>
      </c>
      <c r="K17" s="14">
        <f aca="true" t="shared" si="5" ref="K17:K34">AA17+AX17+BU17+CR17+DO17+EL17+FI17+GF17</f>
        <v>0</v>
      </c>
      <c r="L17" s="14">
        <f aca="true" t="shared" si="6" ref="L17:L34">AC17+AZ17+BW17+CT17+DQ17+EN17+FK17+GH17</f>
        <v>0</v>
      </c>
      <c r="M17" s="14">
        <f aca="true" t="shared" si="7" ref="M17:M34">AE17+BB17+BY17+CV17+DS17+EP17+FM17+GJ17</f>
        <v>0</v>
      </c>
      <c r="N17" s="14">
        <f aca="true" t="shared" si="8" ref="N17:N34">AG17+BD17+CA17+CX17+DU17+ER17+FO17+GL17</f>
        <v>0</v>
      </c>
      <c r="O17" s="14">
        <f aca="true" t="shared" si="9" ref="O17:O34">AI17+BF17+CC17+CZ17+DW17+ET17+FQ17+GN17</f>
        <v>0</v>
      </c>
      <c r="P17" s="14">
        <f aca="true" t="shared" si="10" ref="P17:P34">AK17+BH17+CE17+DB17+DY17+EV17+FS17+GP17</f>
        <v>0</v>
      </c>
      <c r="Q17" s="14">
        <f aca="true" t="shared" si="11" ref="Q17:Q34">AM17+BJ17+CG17+DD17+EA17+EX17+FU17+GR17</f>
        <v>0</v>
      </c>
      <c r="R17" s="14">
        <f aca="true" t="shared" si="12" ref="R17:R34">AO17+BL17+CI17+DF17+EC17+EZ17+FW17+GT17</f>
        <v>0</v>
      </c>
      <c r="S17" s="16">
        <f aca="true" t="shared" si="13" ref="S17:S34">AR17+BO17+CL17+DI17+EF17+FC17+FZ17+GW17</f>
        <v>5</v>
      </c>
      <c r="T17" s="16">
        <f aca="true" t="shared" si="14" ref="T17:T34">AQ17+BN17+CK17+DH17+EE17+FB17+FY17+GV17</f>
        <v>0</v>
      </c>
      <c r="U17" s="16">
        <v>2.6</v>
      </c>
      <c r="V17" s="17">
        <v>30</v>
      </c>
      <c r="W17" s="18" t="s">
        <v>62</v>
      </c>
      <c r="X17" s="17">
        <v>30</v>
      </c>
      <c r="Y17" s="18" t="s">
        <v>62</v>
      </c>
      <c r="Z17" s="16">
        <v>5</v>
      </c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18"/>
      <c r="AO17" s="17"/>
      <c r="AP17" s="18"/>
      <c r="AQ17" s="16"/>
      <c r="AR17" s="16">
        <f aca="true" t="shared" si="15" ref="AR17:AR34">Z17+AQ17</f>
        <v>5</v>
      </c>
      <c r="AS17" s="17"/>
      <c r="AT17" s="18"/>
      <c r="AU17" s="17"/>
      <c r="AV17" s="18"/>
      <c r="AW17" s="16"/>
      <c r="AX17" s="17"/>
      <c r="AY17" s="18"/>
      <c r="AZ17" s="17"/>
      <c r="BA17" s="18"/>
      <c r="BB17" s="17"/>
      <c r="BC17" s="18"/>
      <c r="BD17" s="17"/>
      <c r="BE17" s="18"/>
      <c r="BF17" s="17"/>
      <c r="BG17" s="18"/>
      <c r="BH17" s="17"/>
      <c r="BI17" s="18"/>
      <c r="BJ17" s="17"/>
      <c r="BK17" s="18"/>
      <c r="BL17" s="17"/>
      <c r="BM17" s="18"/>
      <c r="BN17" s="16"/>
      <c r="BO17" s="16">
        <f aca="true" t="shared" si="16" ref="BO17:BO34">AW17+BN17</f>
        <v>0</v>
      </c>
      <c r="BP17" s="17"/>
      <c r="BQ17" s="18"/>
      <c r="BR17" s="17"/>
      <c r="BS17" s="18"/>
      <c r="BT17" s="16"/>
      <c r="BU17" s="17"/>
      <c r="BV17" s="18"/>
      <c r="BW17" s="17"/>
      <c r="BX17" s="18"/>
      <c r="BY17" s="17"/>
      <c r="BZ17" s="18"/>
      <c r="CA17" s="17"/>
      <c r="CB17" s="18"/>
      <c r="CC17" s="17"/>
      <c r="CD17" s="18"/>
      <c r="CE17" s="17"/>
      <c r="CF17" s="18"/>
      <c r="CG17" s="17"/>
      <c r="CH17" s="18"/>
      <c r="CI17" s="17"/>
      <c r="CJ17" s="18"/>
      <c r="CK17" s="16"/>
      <c r="CL17" s="16">
        <f aca="true" t="shared" si="17" ref="CL17:CL34">BT17+CK17</f>
        <v>0</v>
      </c>
      <c r="CM17" s="17"/>
      <c r="CN17" s="18"/>
      <c r="CO17" s="17"/>
      <c r="CP17" s="18"/>
      <c r="CQ17" s="16"/>
      <c r="CR17" s="17"/>
      <c r="CS17" s="18"/>
      <c r="CT17" s="17"/>
      <c r="CU17" s="18"/>
      <c r="CV17" s="17"/>
      <c r="CW17" s="18"/>
      <c r="CX17" s="17"/>
      <c r="CY17" s="18"/>
      <c r="CZ17" s="17"/>
      <c r="DA17" s="18"/>
      <c r="DB17" s="17"/>
      <c r="DC17" s="18"/>
      <c r="DD17" s="17"/>
      <c r="DE17" s="18"/>
      <c r="DF17" s="17"/>
      <c r="DG17" s="18"/>
      <c r="DH17" s="16"/>
      <c r="DI17" s="16">
        <f aca="true" t="shared" si="18" ref="DI17:DI34">CQ17+DH17</f>
        <v>0</v>
      </c>
      <c r="DJ17" s="17"/>
      <c r="DK17" s="18"/>
      <c r="DL17" s="17"/>
      <c r="DM17" s="18"/>
      <c r="DN17" s="16"/>
      <c r="DO17" s="17"/>
      <c r="DP17" s="18"/>
      <c r="DQ17" s="17"/>
      <c r="DR17" s="18"/>
      <c r="DS17" s="17"/>
      <c r="DT17" s="18"/>
      <c r="DU17" s="17"/>
      <c r="DV17" s="18"/>
      <c r="DW17" s="17"/>
      <c r="DX17" s="18"/>
      <c r="DY17" s="17"/>
      <c r="DZ17" s="18"/>
      <c r="EA17" s="17"/>
      <c r="EB17" s="18"/>
      <c r="EC17" s="17"/>
      <c r="ED17" s="18"/>
      <c r="EE17" s="16"/>
      <c r="EF17" s="16">
        <f aca="true" t="shared" si="19" ref="EF17:EF34">DN17+EE17</f>
        <v>0</v>
      </c>
      <c r="EG17" s="17"/>
      <c r="EH17" s="18"/>
      <c r="EI17" s="17"/>
      <c r="EJ17" s="18"/>
      <c r="EK17" s="16"/>
      <c r="EL17" s="17"/>
      <c r="EM17" s="18"/>
      <c r="EN17" s="17"/>
      <c r="EO17" s="18"/>
      <c r="EP17" s="17"/>
      <c r="EQ17" s="18"/>
      <c r="ER17" s="17"/>
      <c r="ES17" s="18"/>
      <c r="ET17" s="17"/>
      <c r="EU17" s="18"/>
      <c r="EV17" s="17"/>
      <c r="EW17" s="18"/>
      <c r="EX17" s="17"/>
      <c r="EY17" s="18"/>
      <c r="EZ17" s="17"/>
      <c r="FA17" s="18"/>
      <c r="FB17" s="16"/>
      <c r="FC17" s="16">
        <f aca="true" t="shared" si="20" ref="FC17:FC34">EK17+FB17</f>
        <v>0</v>
      </c>
      <c r="FD17" s="17"/>
      <c r="FE17" s="18"/>
      <c r="FF17" s="17"/>
      <c r="FG17" s="18"/>
      <c r="FH17" s="16"/>
      <c r="FI17" s="17"/>
      <c r="FJ17" s="18"/>
      <c r="FK17" s="17"/>
      <c r="FL17" s="18"/>
      <c r="FM17" s="17"/>
      <c r="FN17" s="18"/>
      <c r="FO17" s="17"/>
      <c r="FP17" s="18"/>
      <c r="FQ17" s="17"/>
      <c r="FR17" s="18"/>
      <c r="FS17" s="17"/>
      <c r="FT17" s="18"/>
      <c r="FU17" s="17"/>
      <c r="FV17" s="18"/>
      <c r="FW17" s="17"/>
      <c r="FX17" s="18"/>
      <c r="FY17" s="16"/>
      <c r="FZ17" s="16">
        <f aca="true" t="shared" si="21" ref="FZ17:FZ34">FH17+FY17</f>
        <v>0</v>
      </c>
      <c r="GA17" s="17"/>
      <c r="GB17" s="18"/>
      <c r="GC17" s="17"/>
      <c r="GD17" s="18"/>
      <c r="GE17" s="16"/>
      <c r="GF17" s="17"/>
      <c r="GG17" s="18"/>
      <c r="GH17" s="17"/>
      <c r="GI17" s="18"/>
      <c r="GJ17" s="17"/>
      <c r="GK17" s="18"/>
      <c r="GL17" s="17"/>
      <c r="GM17" s="18"/>
      <c r="GN17" s="17"/>
      <c r="GO17" s="18"/>
      <c r="GP17" s="17"/>
      <c r="GQ17" s="18"/>
      <c r="GR17" s="17"/>
      <c r="GS17" s="18"/>
      <c r="GT17" s="17"/>
      <c r="GU17" s="18"/>
      <c r="GV17" s="16"/>
      <c r="GW17" s="16">
        <f aca="true" t="shared" si="22" ref="GW17:GW34">GE17+GV17</f>
        <v>0</v>
      </c>
    </row>
    <row r="18" spans="1:205" ht="12.75">
      <c r="A18" s="6"/>
      <c r="B18" s="6"/>
      <c r="C18" s="6"/>
      <c r="D18" s="6" t="s">
        <v>65</v>
      </c>
      <c r="E18" s="3" t="s">
        <v>66</v>
      </c>
      <c r="F18" s="6">
        <f t="shared" si="0"/>
        <v>0</v>
      </c>
      <c r="G18" s="6">
        <f t="shared" si="1"/>
        <v>3</v>
      </c>
      <c r="H18" s="6">
        <f t="shared" si="2"/>
        <v>45</v>
      </c>
      <c r="I18" s="6">
        <f t="shared" si="3"/>
        <v>15</v>
      </c>
      <c r="J18" s="6">
        <f t="shared" si="4"/>
        <v>15</v>
      </c>
      <c r="K18" s="6">
        <f t="shared" si="5"/>
        <v>15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6">
        <f t="shared" si="11"/>
        <v>0</v>
      </c>
      <c r="R18" s="6">
        <f t="shared" si="12"/>
        <v>0</v>
      </c>
      <c r="S18" s="7">
        <f t="shared" si="13"/>
        <v>5</v>
      </c>
      <c r="T18" s="7">
        <f t="shared" si="14"/>
        <v>2</v>
      </c>
      <c r="U18" s="7">
        <v>2.1</v>
      </c>
      <c r="V18" s="11">
        <v>15</v>
      </c>
      <c r="W18" s="10" t="s">
        <v>62</v>
      </c>
      <c r="X18" s="11">
        <v>15</v>
      </c>
      <c r="Y18" s="10" t="s">
        <v>62</v>
      </c>
      <c r="Z18" s="7">
        <v>3</v>
      </c>
      <c r="AA18" s="11">
        <v>15</v>
      </c>
      <c r="AB18" s="10" t="s">
        <v>62</v>
      </c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>
        <v>2</v>
      </c>
      <c r="AR18" s="7">
        <f t="shared" si="15"/>
        <v>5</v>
      </c>
      <c r="AS18" s="11"/>
      <c r="AT18" s="10"/>
      <c r="AU18" s="11"/>
      <c r="AV18" s="10"/>
      <c r="AW18" s="7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6"/>
        <v>0</v>
      </c>
      <c r="BP18" s="11"/>
      <c r="BQ18" s="10"/>
      <c r="BR18" s="11"/>
      <c r="BS18" s="10"/>
      <c r="BT18" s="7"/>
      <c r="BU18" s="11"/>
      <c r="BV18" s="10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/>
      <c r="CL18" s="7">
        <f t="shared" si="17"/>
        <v>0</v>
      </c>
      <c r="CM18" s="11"/>
      <c r="CN18" s="10"/>
      <c r="CO18" s="11"/>
      <c r="CP18" s="10"/>
      <c r="CQ18" s="7"/>
      <c r="CR18" s="11"/>
      <c r="CS18" s="10"/>
      <c r="CT18" s="11"/>
      <c r="CU18" s="10"/>
      <c r="CV18" s="11"/>
      <c r="CW18" s="10"/>
      <c r="CX18" s="11"/>
      <c r="CY18" s="10"/>
      <c r="CZ18" s="11"/>
      <c r="DA18" s="10"/>
      <c r="DB18" s="11"/>
      <c r="DC18" s="10"/>
      <c r="DD18" s="11"/>
      <c r="DE18" s="10"/>
      <c r="DF18" s="11"/>
      <c r="DG18" s="10"/>
      <c r="DH18" s="7"/>
      <c r="DI18" s="7">
        <f t="shared" si="18"/>
        <v>0</v>
      </c>
      <c r="DJ18" s="11"/>
      <c r="DK18" s="10"/>
      <c r="DL18" s="11"/>
      <c r="DM18" s="10"/>
      <c r="DN18" s="7"/>
      <c r="DO18" s="11"/>
      <c r="DP18" s="10"/>
      <c r="DQ18" s="11"/>
      <c r="DR18" s="10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9"/>
        <v>0</v>
      </c>
      <c r="EG18" s="11"/>
      <c r="EH18" s="10"/>
      <c r="EI18" s="11"/>
      <c r="EJ18" s="10"/>
      <c r="EK18" s="7"/>
      <c r="EL18" s="11"/>
      <c r="EM18" s="10"/>
      <c r="EN18" s="11"/>
      <c r="EO18" s="10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20"/>
        <v>0</v>
      </c>
      <c r="FD18" s="11"/>
      <c r="FE18" s="10"/>
      <c r="FF18" s="11"/>
      <c r="FG18" s="10"/>
      <c r="FH18" s="7"/>
      <c r="FI18" s="11"/>
      <c r="FJ18" s="10"/>
      <c r="FK18" s="11"/>
      <c r="FL18" s="10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21"/>
        <v>0</v>
      </c>
      <c r="GA18" s="11"/>
      <c r="GB18" s="10"/>
      <c r="GC18" s="11"/>
      <c r="GD18" s="10"/>
      <c r="GE18" s="7"/>
      <c r="GF18" s="11"/>
      <c r="GG18" s="10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2"/>
        <v>0</v>
      </c>
    </row>
    <row r="19" spans="1:205" ht="12.75">
      <c r="A19" s="6"/>
      <c r="B19" s="6"/>
      <c r="C19" s="6"/>
      <c r="D19" s="6" t="s">
        <v>67</v>
      </c>
      <c r="E19" s="3" t="s">
        <v>68</v>
      </c>
      <c r="F19" s="6">
        <f t="shared" si="0"/>
        <v>0</v>
      </c>
      <c r="G19" s="6">
        <f t="shared" si="1"/>
        <v>3</v>
      </c>
      <c r="H19" s="6">
        <f t="shared" si="2"/>
        <v>60</v>
      </c>
      <c r="I19" s="6">
        <f t="shared" si="3"/>
        <v>30</v>
      </c>
      <c r="J19" s="6">
        <f t="shared" si="4"/>
        <v>20</v>
      </c>
      <c r="K19" s="6">
        <f t="shared" si="5"/>
        <v>10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6">
        <f t="shared" si="12"/>
        <v>0</v>
      </c>
      <c r="S19" s="7">
        <f t="shared" si="13"/>
        <v>5</v>
      </c>
      <c r="T19" s="7">
        <f t="shared" si="14"/>
        <v>1</v>
      </c>
      <c r="U19" s="7">
        <v>2.7</v>
      </c>
      <c r="V19" s="11">
        <v>30</v>
      </c>
      <c r="W19" s="10" t="s">
        <v>62</v>
      </c>
      <c r="X19" s="11">
        <v>20</v>
      </c>
      <c r="Y19" s="10" t="s">
        <v>62</v>
      </c>
      <c r="Z19" s="7">
        <v>4</v>
      </c>
      <c r="AA19" s="11">
        <v>10</v>
      </c>
      <c r="AB19" s="10" t="s">
        <v>62</v>
      </c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>
        <v>1</v>
      </c>
      <c r="AR19" s="7">
        <f t="shared" si="15"/>
        <v>5</v>
      </c>
      <c r="AS19" s="11"/>
      <c r="AT19" s="10"/>
      <c r="AU19" s="11"/>
      <c r="AV19" s="10"/>
      <c r="AW19" s="7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6"/>
        <v>0</v>
      </c>
      <c r="BP19" s="11"/>
      <c r="BQ19" s="10"/>
      <c r="BR19" s="11"/>
      <c r="BS19" s="10"/>
      <c r="BT19" s="7"/>
      <c r="BU19" s="11"/>
      <c r="BV19" s="10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7"/>
        <v>0</v>
      </c>
      <c r="CM19" s="11"/>
      <c r="CN19" s="10"/>
      <c r="CO19" s="11"/>
      <c r="CP19" s="10"/>
      <c r="CQ19" s="7"/>
      <c r="CR19" s="11"/>
      <c r="CS19" s="10"/>
      <c r="CT19" s="11"/>
      <c r="CU19" s="10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8"/>
        <v>0</v>
      </c>
      <c r="DJ19" s="11"/>
      <c r="DK19" s="10"/>
      <c r="DL19" s="11"/>
      <c r="DM19" s="10"/>
      <c r="DN19" s="7"/>
      <c r="DO19" s="11"/>
      <c r="DP19" s="10"/>
      <c r="DQ19" s="11"/>
      <c r="DR19" s="10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9"/>
        <v>0</v>
      </c>
      <c r="EG19" s="11"/>
      <c r="EH19" s="10"/>
      <c r="EI19" s="11"/>
      <c r="EJ19" s="10"/>
      <c r="EK19" s="7"/>
      <c r="EL19" s="11"/>
      <c r="EM19" s="10"/>
      <c r="EN19" s="11"/>
      <c r="EO19" s="10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20"/>
        <v>0</v>
      </c>
      <c r="FD19" s="11"/>
      <c r="FE19" s="10"/>
      <c r="FF19" s="11"/>
      <c r="FG19" s="10"/>
      <c r="FH19" s="7"/>
      <c r="FI19" s="11"/>
      <c r="FJ19" s="10"/>
      <c r="FK19" s="11"/>
      <c r="FL19" s="10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21"/>
        <v>0</v>
      </c>
      <c r="GA19" s="11"/>
      <c r="GB19" s="10"/>
      <c r="GC19" s="11"/>
      <c r="GD19" s="10"/>
      <c r="GE19" s="7"/>
      <c r="GF19" s="11"/>
      <c r="GG19" s="10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2"/>
        <v>0</v>
      </c>
    </row>
    <row r="20" spans="1:205" ht="12.75">
      <c r="A20" s="6"/>
      <c r="B20" s="6"/>
      <c r="C20" s="6"/>
      <c r="D20" s="6" t="s">
        <v>69</v>
      </c>
      <c r="E20" s="3" t="s">
        <v>70</v>
      </c>
      <c r="F20" s="6">
        <f t="shared" si="0"/>
        <v>0</v>
      </c>
      <c r="G20" s="6">
        <f t="shared" si="1"/>
        <v>3</v>
      </c>
      <c r="H20" s="6">
        <f t="shared" si="2"/>
        <v>60</v>
      </c>
      <c r="I20" s="6">
        <f t="shared" si="3"/>
        <v>30</v>
      </c>
      <c r="J20" s="6">
        <f t="shared" si="4"/>
        <v>15</v>
      </c>
      <c r="K20" s="6">
        <f t="shared" si="5"/>
        <v>15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6">
        <f t="shared" si="11"/>
        <v>0</v>
      </c>
      <c r="R20" s="6">
        <f t="shared" si="12"/>
        <v>0</v>
      </c>
      <c r="S20" s="7">
        <f t="shared" si="13"/>
        <v>4</v>
      </c>
      <c r="T20" s="7">
        <f t="shared" si="14"/>
        <v>1</v>
      </c>
      <c r="U20" s="7">
        <v>2.7</v>
      </c>
      <c r="V20" s="11"/>
      <c r="W20" s="10"/>
      <c r="X20" s="11"/>
      <c r="Y20" s="10"/>
      <c r="Z20" s="7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/>
      <c r="AR20" s="7">
        <f t="shared" si="15"/>
        <v>0</v>
      </c>
      <c r="AS20" s="11">
        <v>30</v>
      </c>
      <c r="AT20" s="10" t="s">
        <v>62</v>
      </c>
      <c r="AU20" s="11">
        <v>15</v>
      </c>
      <c r="AV20" s="10" t="s">
        <v>62</v>
      </c>
      <c r="AW20" s="7">
        <v>3</v>
      </c>
      <c r="AX20" s="11">
        <v>15</v>
      </c>
      <c r="AY20" s="10" t="s">
        <v>62</v>
      </c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>
        <v>1</v>
      </c>
      <c r="BO20" s="7">
        <f t="shared" si="16"/>
        <v>4</v>
      </c>
      <c r="BP20" s="11"/>
      <c r="BQ20" s="10"/>
      <c r="BR20" s="11"/>
      <c r="BS20" s="10"/>
      <c r="BT20" s="7"/>
      <c r="BU20" s="11"/>
      <c r="BV20" s="10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7"/>
        <v>0</v>
      </c>
      <c r="CM20" s="11"/>
      <c r="CN20" s="10"/>
      <c r="CO20" s="11"/>
      <c r="CP20" s="10"/>
      <c r="CQ20" s="7"/>
      <c r="CR20" s="11"/>
      <c r="CS20" s="10"/>
      <c r="CT20" s="11"/>
      <c r="CU20" s="10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8"/>
        <v>0</v>
      </c>
      <c r="DJ20" s="11"/>
      <c r="DK20" s="10"/>
      <c r="DL20" s="11"/>
      <c r="DM20" s="10"/>
      <c r="DN20" s="7"/>
      <c r="DO20" s="11"/>
      <c r="DP20" s="10"/>
      <c r="DQ20" s="11"/>
      <c r="DR20" s="10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9"/>
        <v>0</v>
      </c>
      <c r="EG20" s="11"/>
      <c r="EH20" s="10"/>
      <c r="EI20" s="11"/>
      <c r="EJ20" s="10"/>
      <c r="EK20" s="7"/>
      <c r="EL20" s="11"/>
      <c r="EM20" s="10"/>
      <c r="EN20" s="11"/>
      <c r="EO20" s="10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20"/>
        <v>0</v>
      </c>
      <c r="FD20" s="11"/>
      <c r="FE20" s="10"/>
      <c r="FF20" s="11"/>
      <c r="FG20" s="10"/>
      <c r="FH20" s="7"/>
      <c r="FI20" s="11"/>
      <c r="FJ20" s="10"/>
      <c r="FK20" s="11"/>
      <c r="FL20" s="10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21"/>
        <v>0</v>
      </c>
      <c r="GA20" s="11"/>
      <c r="GB20" s="10"/>
      <c r="GC20" s="11"/>
      <c r="GD20" s="10"/>
      <c r="GE20" s="7"/>
      <c r="GF20" s="11"/>
      <c r="GG20" s="10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2"/>
        <v>0</v>
      </c>
    </row>
    <row r="21" spans="1:205" ht="12.75">
      <c r="A21" s="6"/>
      <c r="B21" s="6"/>
      <c r="C21" s="6"/>
      <c r="D21" s="6" t="s">
        <v>71</v>
      </c>
      <c r="E21" s="3" t="s">
        <v>72</v>
      </c>
      <c r="F21" s="6">
        <f t="shared" si="0"/>
        <v>0</v>
      </c>
      <c r="G21" s="6">
        <f t="shared" si="1"/>
        <v>2</v>
      </c>
      <c r="H21" s="6">
        <f t="shared" si="2"/>
        <v>60</v>
      </c>
      <c r="I21" s="6">
        <f t="shared" si="3"/>
        <v>30</v>
      </c>
      <c r="J21" s="6">
        <f t="shared" si="4"/>
        <v>0</v>
      </c>
      <c r="K21" s="6">
        <f t="shared" si="5"/>
        <v>30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6">
        <f t="shared" si="11"/>
        <v>0</v>
      </c>
      <c r="R21" s="6">
        <f t="shared" si="12"/>
        <v>0</v>
      </c>
      <c r="S21" s="7">
        <f t="shared" si="13"/>
        <v>4</v>
      </c>
      <c r="T21" s="7">
        <f t="shared" si="14"/>
        <v>2</v>
      </c>
      <c r="U21" s="7">
        <v>2.6</v>
      </c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7">
        <f t="shared" si="15"/>
        <v>0</v>
      </c>
      <c r="AS21" s="11">
        <v>30</v>
      </c>
      <c r="AT21" s="10" t="s">
        <v>62</v>
      </c>
      <c r="AU21" s="11"/>
      <c r="AV21" s="10"/>
      <c r="AW21" s="7">
        <v>2</v>
      </c>
      <c r="AX21" s="11">
        <v>30</v>
      </c>
      <c r="AY21" s="10" t="s">
        <v>62</v>
      </c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>
        <v>2</v>
      </c>
      <c r="BO21" s="7">
        <f t="shared" si="16"/>
        <v>4</v>
      </c>
      <c r="BP21" s="11"/>
      <c r="BQ21" s="10"/>
      <c r="BR21" s="11"/>
      <c r="BS21" s="10"/>
      <c r="BT21" s="7"/>
      <c r="BU21" s="11"/>
      <c r="BV21" s="10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7"/>
        <v>0</v>
      </c>
      <c r="CM21" s="11"/>
      <c r="CN21" s="10"/>
      <c r="CO21" s="11"/>
      <c r="CP21" s="10"/>
      <c r="CQ21" s="7"/>
      <c r="CR21" s="11"/>
      <c r="CS21" s="10"/>
      <c r="CT21" s="11"/>
      <c r="CU21" s="10"/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7"/>
      <c r="DI21" s="7">
        <f t="shared" si="18"/>
        <v>0</v>
      </c>
      <c r="DJ21" s="11"/>
      <c r="DK21" s="10"/>
      <c r="DL21" s="11"/>
      <c r="DM21" s="10"/>
      <c r="DN21" s="7"/>
      <c r="DO21" s="11"/>
      <c r="DP21" s="10"/>
      <c r="DQ21" s="11"/>
      <c r="DR21" s="10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9"/>
        <v>0</v>
      </c>
      <c r="EG21" s="11"/>
      <c r="EH21" s="10"/>
      <c r="EI21" s="11"/>
      <c r="EJ21" s="10"/>
      <c r="EK21" s="7"/>
      <c r="EL21" s="11"/>
      <c r="EM21" s="10"/>
      <c r="EN21" s="11"/>
      <c r="EO21" s="10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20"/>
        <v>0</v>
      </c>
      <c r="FD21" s="11"/>
      <c r="FE21" s="10"/>
      <c r="FF21" s="11"/>
      <c r="FG21" s="10"/>
      <c r="FH21" s="7"/>
      <c r="FI21" s="11"/>
      <c r="FJ21" s="10"/>
      <c r="FK21" s="11"/>
      <c r="FL21" s="10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21"/>
        <v>0</v>
      </c>
      <c r="GA21" s="11"/>
      <c r="GB21" s="10"/>
      <c r="GC21" s="11"/>
      <c r="GD21" s="10"/>
      <c r="GE21" s="7"/>
      <c r="GF21" s="11"/>
      <c r="GG21" s="10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2"/>
        <v>0</v>
      </c>
    </row>
    <row r="22" spans="1:205" ht="12.75">
      <c r="A22" s="6"/>
      <c r="B22" s="6"/>
      <c r="C22" s="6"/>
      <c r="D22" s="6" t="s">
        <v>74</v>
      </c>
      <c r="E22" s="3" t="s">
        <v>75</v>
      </c>
      <c r="F22" s="6">
        <f t="shared" si="0"/>
        <v>1</v>
      </c>
      <c r="G22" s="6">
        <f t="shared" si="1"/>
        <v>1</v>
      </c>
      <c r="H22" s="6">
        <f t="shared" si="2"/>
        <v>60</v>
      </c>
      <c r="I22" s="6">
        <f t="shared" si="3"/>
        <v>30</v>
      </c>
      <c r="J22" s="6">
        <f t="shared" si="4"/>
        <v>30</v>
      </c>
      <c r="K22" s="6">
        <f t="shared" si="5"/>
        <v>0</v>
      </c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6">
        <f t="shared" si="11"/>
        <v>0</v>
      </c>
      <c r="R22" s="6">
        <f t="shared" si="12"/>
        <v>0</v>
      </c>
      <c r="S22" s="7">
        <f t="shared" si="13"/>
        <v>4</v>
      </c>
      <c r="T22" s="7">
        <f t="shared" si="14"/>
        <v>0</v>
      </c>
      <c r="U22" s="7">
        <v>2.7</v>
      </c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5"/>
        <v>0</v>
      </c>
      <c r="AS22" s="11">
        <v>30</v>
      </c>
      <c r="AT22" s="10" t="s">
        <v>73</v>
      </c>
      <c r="AU22" s="11">
        <v>30</v>
      </c>
      <c r="AV22" s="10" t="s">
        <v>62</v>
      </c>
      <c r="AW22" s="7">
        <v>4</v>
      </c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6"/>
        <v>4</v>
      </c>
      <c r="BP22" s="11"/>
      <c r="BQ22" s="10"/>
      <c r="BR22" s="11"/>
      <c r="BS22" s="10"/>
      <c r="BT22" s="7"/>
      <c r="BU22" s="11"/>
      <c r="BV22" s="10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7"/>
        <v>0</v>
      </c>
      <c r="CM22" s="11"/>
      <c r="CN22" s="10"/>
      <c r="CO22" s="11"/>
      <c r="CP22" s="10"/>
      <c r="CQ22" s="7"/>
      <c r="CR22" s="11"/>
      <c r="CS22" s="10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8"/>
        <v>0</v>
      </c>
      <c r="DJ22" s="11"/>
      <c r="DK22" s="10"/>
      <c r="DL22" s="11"/>
      <c r="DM22" s="10"/>
      <c r="DN22" s="7"/>
      <c r="DO22" s="11"/>
      <c r="DP22" s="10"/>
      <c r="DQ22" s="11"/>
      <c r="DR22" s="10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9"/>
        <v>0</v>
      </c>
      <c r="EG22" s="11"/>
      <c r="EH22" s="10"/>
      <c r="EI22" s="11"/>
      <c r="EJ22" s="10"/>
      <c r="EK22" s="7"/>
      <c r="EL22" s="11"/>
      <c r="EM22" s="10"/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20"/>
        <v>0</v>
      </c>
      <c r="FD22" s="11"/>
      <c r="FE22" s="10"/>
      <c r="FF22" s="11"/>
      <c r="FG22" s="10"/>
      <c r="FH22" s="7"/>
      <c r="FI22" s="11"/>
      <c r="FJ22" s="10"/>
      <c r="FK22" s="11"/>
      <c r="FL22" s="10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21"/>
        <v>0</v>
      </c>
      <c r="GA22" s="11"/>
      <c r="GB22" s="10"/>
      <c r="GC22" s="11"/>
      <c r="GD22" s="10"/>
      <c r="GE22" s="7"/>
      <c r="GF22" s="11"/>
      <c r="GG22" s="10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2"/>
        <v>0</v>
      </c>
    </row>
    <row r="23" spans="1:205" ht="12.75">
      <c r="A23" s="6"/>
      <c r="B23" s="6"/>
      <c r="C23" s="6"/>
      <c r="D23" s="6" t="s">
        <v>76</v>
      </c>
      <c r="E23" s="3" t="s">
        <v>77</v>
      </c>
      <c r="F23" s="6">
        <f t="shared" si="0"/>
        <v>0</v>
      </c>
      <c r="G23" s="6">
        <f t="shared" si="1"/>
        <v>1</v>
      </c>
      <c r="H23" s="6">
        <f t="shared" si="2"/>
        <v>15</v>
      </c>
      <c r="I23" s="6">
        <f t="shared" si="3"/>
        <v>15</v>
      </c>
      <c r="J23" s="6">
        <f t="shared" si="4"/>
        <v>0</v>
      </c>
      <c r="K23" s="6">
        <f t="shared" si="5"/>
        <v>0</v>
      </c>
      <c r="L23" s="6">
        <f t="shared" si="6"/>
        <v>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6">
        <f t="shared" si="11"/>
        <v>0</v>
      </c>
      <c r="R23" s="6">
        <f t="shared" si="12"/>
        <v>0</v>
      </c>
      <c r="S23" s="7">
        <f t="shared" si="13"/>
        <v>1</v>
      </c>
      <c r="T23" s="7">
        <f t="shared" si="14"/>
        <v>0</v>
      </c>
      <c r="U23" s="7">
        <v>0.7</v>
      </c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5"/>
        <v>0</v>
      </c>
      <c r="AS23" s="11">
        <v>15</v>
      </c>
      <c r="AT23" s="10" t="s">
        <v>62</v>
      </c>
      <c r="AU23" s="11"/>
      <c r="AV23" s="10"/>
      <c r="AW23" s="7">
        <v>1</v>
      </c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6"/>
        <v>1</v>
      </c>
      <c r="BP23" s="11"/>
      <c r="BQ23" s="10"/>
      <c r="BR23" s="11"/>
      <c r="BS23" s="10"/>
      <c r="BT23" s="7"/>
      <c r="BU23" s="11"/>
      <c r="BV23" s="10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7"/>
        <v>0</v>
      </c>
      <c r="CM23" s="11"/>
      <c r="CN23" s="10"/>
      <c r="CO23" s="11"/>
      <c r="CP23" s="10"/>
      <c r="CQ23" s="7"/>
      <c r="CR23" s="11"/>
      <c r="CS23" s="10"/>
      <c r="CT23" s="11"/>
      <c r="CU23" s="10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8"/>
        <v>0</v>
      </c>
      <c r="DJ23" s="11"/>
      <c r="DK23" s="10"/>
      <c r="DL23" s="11"/>
      <c r="DM23" s="10"/>
      <c r="DN23" s="7"/>
      <c r="DO23" s="11"/>
      <c r="DP23" s="10"/>
      <c r="DQ23" s="11"/>
      <c r="DR23" s="10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9"/>
        <v>0</v>
      </c>
      <c r="EG23" s="11"/>
      <c r="EH23" s="10"/>
      <c r="EI23" s="11"/>
      <c r="EJ23" s="10"/>
      <c r="EK23" s="7"/>
      <c r="EL23" s="11"/>
      <c r="EM23" s="10"/>
      <c r="EN23" s="11"/>
      <c r="EO23" s="10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20"/>
        <v>0</v>
      </c>
      <c r="FD23" s="11"/>
      <c r="FE23" s="10"/>
      <c r="FF23" s="11"/>
      <c r="FG23" s="10"/>
      <c r="FH23" s="7"/>
      <c r="FI23" s="11"/>
      <c r="FJ23" s="10"/>
      <c r="FK23" s="11"/>
      <c r="FL23" s="10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21"/>
        <v>0</v>
      </c>
      <c r="GA23" s="11"/>
      <c r="GB23" s="10"/>
      <c r="GC23" s="11"/>
      <c r="GD23" s="10"/>
      <c r="GE23" s="7"/>
      <c r="GF23" s="11"/>
      <c r="GG23" s="10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2"/>
        <v>0</v>
      </c>
    </row>
    <row r="24" spans="1:205" ht="12.75">
      <c r="A24" s="6"/>
      <c r="B24" s="6"/>
      <c r="C24" s="6"/>
      <c r="D24" s="6" t="s">
        <v>78</v>
      </c>
      <c r="E24" s="3" t="s">
        <v>79</v>
      </c>
      <c r="F24" s="6">
        <f t="shared" si="0"/>
        <v>0</v>
      </c>
      <c r="G24" s="6">
        <f t="shared" si="1"/>
        <v>1</v>
      </c>
      <c r="H24" s="6">
        <f t="shared" si="2"/>
        <v>15</v>
      </c>
      <c r="I24" s="6">
        <f t="shared" si="3"/>
        <v>0</v>
      </c>
      <c r="J24" s="6">
        <f t="shared" si="4"/>
        <v>15</v>
      </c>
      <c r="K24" s="6">
        <f t="shared" si="5"/>
        <v>0</v>
      </c>
      <c r="L24" s="6">
        <f t="shared" si="6"/>
        <v>0</v>
      </c>
      <c r="M24" s="6">
        <f t="shared" si="7"/>
        <v>0</v>
      </c>
      <c r="N24" s="6">
        <f t="shared" si="8"/>
        <v>0</v>
      </c>
      <c r="O24" s="6">
        <f t="shared" si="9"/>
        <v>0</v>
      </c>
      <c r="P24" s="6">
        <f t="shared" si="10"/>
        <v>0</v>
      </c>
      <c r="Q24" s="6">
        <f t="shared" si="11"/>
        <v>0</v>
      </c>
      <c r="R24" s="6">
        <f t="shared" si="12"/>
        <v>0</v>
      </c>
      <c r="S24" s="7">
        <f t="shared" si="13"/>
        <v>1</v>
      </c>
      <c r="T24" s="7">
        <f t="shared" si="14"/>
        <v>0</v>
      </c>
      <c r="U24" s="7">
        <v>0.7</v>
      </c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5"/>
        <v>0</v>
      </c>
      <c r="AS24" s="11"/>
      <c r="AT24" s="10"/>
      <c r="AU24" s="11">
        <v>15</v>
      </c>
      <c r="AV24" s="10" t="s">
        <v>62</v>
      </c>
      <c r="AW24" s="7">
        <v>1</v>
      </c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6"/>
        <v>1</v>
      </c>
      <c r="BP24" s="11"/>
      <c r="BQ24" s="10"/>
      <c r="BR24" s="11"/>
      <c r="BS24" s="10"/>
      <c r="BT24" s="7"/>
      <c r="BU24" s="11"/>
      <c r="BV24" s="10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7"/>
        <v>0</v>
      </c>
      <c r="CM24" s="11"/>
      <c r="CN24" s="10"/>
      <c r="CO24" s="11"/>
      <c r="CP24" s="10"/>
      <c r="CQ24" s="7"/>
      <c r="CR24" s="11"/>
      <c r="CS24" s="10"/>
      <c r="CT24" s="11"/>
      <c r="CU24" s="10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8"/>
        <v>0</v>
      </c>
      <c r="DJ24" s="11"/>
      <c r="DK24" s="10"/>
      <c r="DL24" s="11"/>
      <c r="DM24" s="10"/>
      <c r="DN24" s="7"/>
      <c r="DO24" s="11"/>
      <c r="DP24" s="10"/>
      <c r="DQ24" s="11"/>
      <c r="DR24" s="10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9"/>
        <v>0</v>
      </c>
      <c r="EG24" s="11"/>
      <c r="EH24" s="10"/>
      <c r="EI24" s="11"/>
      <c r="EJ24" s="10"/>
      <c r="EK24" s="7"/>
      <c r="EL24" s="11"/>
      <c r="EM24" s="10"/>
      <c r="EN24" s="11"/>
      <c r="EO24" s="10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20"/>
        <v>0</v>
      </c>
      <c r="FD24" s="11"/>
      <c r="FE24" s="10"/>
      <c r="FF24" s="11"/>
      <c r="FG24" s="10"/>
      <c r="FH24" s="7"/>
      <c r="FI24" s="11"/>
      <c r="FJ24" s="10"/>
      <c r="FK24" s="11"/>
      <c r="FL24" s="10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21"/>
        <v>0</v>
      </c>
      <c r="GA24" s="11"/>
      <c r="GB24" s="10"/>
      <c r="GC24" s="11"/>
      <c r="GD24" s="10"/>
      <c r="GE24" s="7"/>
      <c r="GF24" s="11"/>
      <c r="GG24" s="10"/>
      <c r="GH24" s="11"/>
      <c r="GI24" s="10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2"/>
        <v>0</v>
      </c>
    </row>
    <row r="25" spans="1:205" ht="12.75">
      <c r="A25" s="6"/>
      <c r="B25" s="6"/>
      <c r="C25" s="6"/>
      <c r="D25" s="6" t="s">
        <v>80</v>
      </c>
      <c r="E25" s="3" t="s">
        <v>81</v>
      </c>
      <c r="F25" s="6">
        <f t="shared" si="0"/>
        <v>0</v>
      </c>
      <c r="G25" s="6">
        <f t="shared" si="1"/>
        <v>3</v>
      </c>
      <c r="H25" s="6">
        <f t="shared" si="2"/>
        <v>45</v>
      </c>
      <c r="I25" s="6">
        <f t="shared" si="3"/>
        <v>15</v>
      </c>
      <c r="J25" s="6">
        <f t="shared" si="4"/>
        <v>15</v>
      </c>
      <c r="K25" s="6">
        <f t="shared" si="5"/>
        <v>15</v>
      </c>
      <c r="L25" s="6">
        <f t="shared" si="6"/>
        <v>0</v>
      </c>
      <c r="M25" s="6">
        <f t="shared" si="7"/>
        <v>0</v>
      </c>
      <c r="N25" s="6">
        <f t="shared" si="8"/>
        <v>0</v>
      </c>
      <c r="O25" s="6">
        <f t="shared" si="9"/>
        <v>0</v>
      </c>
      <c r="P25" s="6">
        <f t="shared" si="10"/>
        <v>0</v>
      </c>
      <c r="Q25" s="6">
        <f t="shared" si="11"/>
        <v>0</v>
      </c>
      <c r="R25" s="6">
        <f t="shared" si="12"/>
        <v>0</v>
      </c>
      <c r="S25" s="7">
        <f t="shared" si="13"/>
        <v>3</v>
      </c>
      <c r="T25" s="7">
        <f t="shared" si="14"/>
        <v>1</v>
      </c>
      <c r="U25" s="7">
        <v>2.1</v>
      </c>
      <c r="V25" s="11"/>
      <c r="W25" s="10"/>
      <c r="X25" s="11"/>
      <c r="Y25" s="10"/>
      <c r="Z25" s="7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5"/>
        <v>0</v>
      </c>
      <c r="AS25" s="11"/>
      <c r="AT25" s="10"/>
      <c r="AU25" s="11"/>
      <c r="AV25" s="10"/>
      <c r="AW25" s="7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6"/>
        <v>0</v>
      </c>
      <c r="BP25" s="11">
        <v>15</v>
      </c>
      <c r="BQ25" s="10" t="s">
        <v>62</v>
      </c>
      <c r="BR25" s="11">
        <v>15</v>
      </c>
      <c r="BS25" s="10" t="s">
        <v>62</v>
      </c>
      <c r="BT25" s="7">
        <v>2</v>
      </c>
      <c r="BU25" s="11">
        <v>15</v>
      </c>
      <c r="BV25" s="10" t="s">
        <v>62</v>
      </c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>
        <v>1</v>
      </c>
      <c r="CL25" s="7">
        <f t="shared" si="17"/>
        <v>3</v>
      </c>
      <c r="CM25" s="11"/>
      <c r="CN25" s="10"/>
      <c r="CO25" s="11"/>
      <c r="CP25" s="10"/>
      <c r="CQ25" s="7"/>
      <c r="CR25" s="11"/>
      <c r="CS25" s="10"/>
      <c r="CT25" s="11"/>
      <c r="CU25" s="10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8"/>
        <v>0</v>
      </c>
      <c r="DJ25" s="11"/>
      <c r="DK25" s="10"/>
      <c r="DL25" s="11"/>
      <c r="DM25" s="10"/>
      <c r="DN25" s="7"/>
      <c r="DO25" s="11"/>
      <c r="DP25" s="10"/>
      <c r="DQ25" s="11"/>
      <c r="DR25" s="10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9"/>
        <v>0</v>
      </c>
      <c r="EG25" s="11"/>
      <c r="EH25" s="10"/>
      <c r="EI25" s="11"/>
      <c r="EJ25" s="10"/>
      <c r="EK25" s="7"/>
      <c r="EL25" s="11"/>
      <c r="EM25" s="10"/>
      <c r="EN25" s="11"/>
      <c r="EO25" s="10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20"/>
        <v>0</v>
      </c>
      <c r="FD25" s="11"/>
      <c r="FE25" s="10"/>
      <c r="FF25" s="11"/>
      <c r="FG25" s="10"/>
      <c r="FH25" s="7"/>
      <c r="FI25" s="11"/>
      <c r="FJ25" s="10"/>
      <c r="FK25" s="11"/>
      <c r="FL25" s="10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21"/>
        <v>0</v>
      </c>
      <c r="GA25" s="11"/>
      <c r="GB25" s="10"/>
      <c r="GC25" s="11"/>
      <c r="GD25" s="10"/>
      <c r="GE25" s="7"/>
      <c r="GF25" s="11"/>
      <c r="GG25" s="10"/>
      <c r="GH25" s="11"/>
      <c r="GI25" s="10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2"/>
        <v>0</v>
      </c>
    </row>
    <row r="26" spans="1:205" ht="12.75">
      <c r="A26" s="6"/>
      <c r="B26" s="6"/>
      <c r="C26" s="6"/>
      <c r="D26" s="6" t="s">
        <v>82</v>
      </c>
      <c r="E26" s="3" t="s">
        <v>83</v>
      </c>
      <c r="F26" s="6">
        <f t="shared" si="0"/>
        <v>0</v>
      </c>
      <c r="G26" s="6">
        <f t="shared" si="1"/>
        <v>1</v>
      </c>
      <c r="H26" s="6">
        <f t="shared" si="2"/>
        <v>30</v>
      </c>
      <c r="I26" s="6">
        <f t="shared" si="3"/>
        <v>0</v>
      </c>
      <c r="J26" s="6">
        <f t="shared" si="4"/>
        <v>0</v>
      </c>
      <c r="K26" s="6">
        <f t="shared" si="5"/>
        <v>0</v>
      </c>
      <c r="L26" s="6">
        <f t="shared" si="6"/>
        <v>0</v>
      </c>
      <c r="M26" s="6">
        <f t="shared" si="7"/>
        <v>0</v>
      </c>
      <c r="N26" s="6">
        <f t="shared" si="8"/>
        <v>0</v>
      </c>
      <c r="O26" s="6">
        <f t="shared" si="9"/>
        <v>0</v>
      </c>
      <c r="P26" s="6">
        <f t="shared" si="10"/>
        <v>0</v>
      </c>
      <c r="Q26" s="6">
        <f t="shared" si="11"/>
        <v>0</v>
      </c>
      <c r="R26" s="6">
        <f t="shared" si="12"/>
        <v>30</v>
      </c>
      <c r="S26" s="7">
        <f t="shared" si="13"/>
        <v>0</v>
      </c>
      <c r="T26" s="7">
        <f t="shared" si="14"/>
        <v>0</v>
      </c>
      <c r="U26" s="7">
        <v>0</v>
      </c>
      <c r="V26" s="11"/>
      <c r="W26" s="10"/>
      <c r="X26" s="11"/>
      <c r="Y26" s="10"/>
      <c r="Z26" s="7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11"/>
      <c r="AL26" s="10"/>
      <c r="AM26" s="11"/>
      <c r="AN26" s="10"/>
      <c r="AO26" s="11"/>
      <c r="AP26" s="10"/>
      <c r="AQ26" s="7"/>
      <c r="AR26" s="7">
        <f t="shared" si="15"/>
        <v>0</v>
      </c>
      <c r="AS26" s="11"/>
      <c r="AT26" s="10"/>
      <c r="AU26" s="11"/>
      <c r="AV26" s="10"/>
      <c r="AW26" s="7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7"/>
      <c r="BO26" s="7">
        <f t="shared" si="16"/>
        <v>0</v>
      </c>
      <c r="BP26" s="11"/>
      <c r="BQ26" s="10"/>
      <c r="BR26" s="11"/>
      <c r="BS26" s="10"/>
      <c r="BT26" s="7"/>
      <c r="BU26" s="11"/>
      <c r="BV26" s="10"/>
      <c r="BW26" s="11"/>
      <c r="BX26" s="10"/>
      <c r="BY26" s="11"/>
      <c r="BZ26" s="10"/>
      <c r="CA26" s="11"/>
      <c r="CB26" s="10"/>
      <c r="CC26" s="11"/>
      <c r="CD26" s="10"/>
      <c r="CE26" s="11"/>
      <c r="CF26" s="10"/>
      <c r="CG26" s="11"/>
      <c r="CH26" s="10"/>
      <c r="CI26" s="11">
        <v>30</v>
      </c>
      <c r="CJ26" s="10" t="s">
        <v>62</v>
      </c>
      <c r="CK26" s="7">
        <v>0</v>
      </c>
      <c r="CL26" s="7">
        <f t="shared" si="17"/>
        <v>0</v>
      </c>
      <c r="CM26" s="11"/>
      <c r="CN26" s="10"/>
      <c r="CO26" s="11"/>
      <c r="CP26" s="10"/>
      <c r="CQ26" s="7"/>
      <c r="CR26" s="11"/>
      <c r="CS26" s="10"/>
      <c r="CT26" s="11"/>
      <c r="CU26" s="10"/>
      <c r="CV26" s="11"/>
      <c r="CW26" s="10"/>
      <c r="CX26" s="11"/>
      <c r="CY26" s="10"/>
      <c r="CZ26" s="11"/>
      <c r="DA26" s="10"/>
      <c r="DB26" s="11"/>
      <c r="DC26" s="10"/>
      <c r="DD26" s="11"/>
      <c r="DE26" s="10"/>
      <c r="DF26" s="11"/>
      <c r="DG26" s="10"/>
      <c r="DH26" s="7"/>
      <c r="DI26" s="7">
        <f t="shared" si="18"/>
        <v>0</v>
      </c>
      <c r="DJ26" s="11"/>
      <c r="DK26" s="10"/>
      <c r="DL26" s="11"/>
      <c r="DM26" s="10"/>
      <c r="DN26" s="7"/>
      <c r="DO26" s="11"/>
      <c r="DP26" s="10"/>
      <c r="DQ26" s="11"/>
      <c r="DR26" s="10"/>
      <c r="DS26" s="11"/>
      <c r="DT26" s="10"/>
      <c r="DU26" s="11"/>
      <c r="DV26" s="10"/>
      <c r="DW26" s="11"/>
      <c r="DX26" s="10"/>
      <c r="DY26" s="11"/>
      <c r="DZ26" s="10"/>
      <c r="EA26" s="11"/>
      <c r="EB26" s="10"/>
      <c r="EC26" s="11"/>
      <c r="ED26" s="10"/>
      <c r="EE26" s="7"/>
      <c r="EF26" s="7">
        <f t="shared" si="19"/>
        <v>0</v>
      </c>
      <c r="EG26" s="11"/>
      <c r="EH26" s="10"/>
      <c r="EI26" s="11"/>
      <c r="EJ26" s="10"/>
      <c r="EK26" s="7"/>
      <c r="EL26" s="11"/>
      <c r="EM26" s="10"/>
      <c r="EN26" s="11"/>
      <c r="EO26" s="10"/>
      <c r="EP26" s="11"/>
      <c r="EQ26" s="10"/>
      <c r="ER26" s="11"/>
      <c r="ES26" s="10"/>
      <c r="ET26" s="11"/>
      <c r="EU26" s="10"/>
      <c r="EV26" s="11"/>
      <c r="EW26" s="10"/>
      <c r="EX26" s="11"/>
      <c r="EY26" s="10"/>
      <c r="EZ26" s="11"/>
      <c r="FA26" s="10"/>
      <c r="FB26" s="7"/>
      <c r="FC26" s="7">
        <f t="shared" si="20"/>
        <v>0</v>
      </c>
      <c r="FD26" s="11"/>
      <c r="FE26" s="10"/>
      <c r="FF26" s="11"/>
      <c r="FG26" s="10"/>
      <c r="FH26" s="7"/>
      <c r="FI26" s="11"/>
      <c r="FJ26" s="10"/>
      <c r="FK26" s="11"/>
      <c r="FL26" s="10"/>
      <c r="FM26" s="11"/>
      <c r="FN26" s="10"/>
      <c r="FO26" s="11"/>
      <c r="FP26" s="10"/>
      <c r="FQ26" s="11"/>
      <c r="FR26" s="10"/>
      <c r="FS26" s="11"/>
      <c r="FT26" s="10"/>
      <c r="FU26" s="11"/>
      <c r="FV26" s="10"/>
      <c r="FW26" s="11"/>
      <c r="FX26" s="10"/>
      <c r="FY26" s="7"/>
      <c r="FZ26" s="7">
        <f t="shared" si="21"/>
        <v>0</v>
      </c>
      <c r="GA26" s="11"/>
      <c r="GB26" s="10"/>
      <c r="GC26" s="11"/>
      <c r="GD26" s="10"/>
      <c r="GE26" s="7"/>
      <c r="GF26" s="11"/>
      <c r="GG26" s="10"/>
      <c r="GH26" s="11"/>
      <c r="GI26" s="10"/>
      <c r="GJ26" s="11"/>
      <c r="GK26" s="10"/>
      <c r="GL26" s="11"/>
      <c r="GM26" s="10"/>
      <c r="GN26" s="11"/>
      <c r="GO26" s="10"/>
      <c r="GP26" s="11"/>
      <c r="GQ26" s="10"/>
      <c r="GR26" s="11"/>
      <c r="GS26" s="10"/>
      <c r="GT26" s="11"/>
      <c r="GU26" s="10"/>
      <c r="GV26" s="7"/>
      <c r="GW26" s="7">
        <f t="shared" si="22"/>
        <v>0</v>
      </c>
    </row>
    <row r="27" spans="1:205" ht="12.75">
      <c r="A27" s="6">
        <v>6</v>
      </c>
      <c r="B27" s="6">
        <v>1</v>
      </c>
      <c r="C27" s="6"/>
      <c r="D27" s="6"/>
      <c r="E27" s="3" t="s">
        <v>84</v>
      </c>
      <c r="F27" s="6">
        <f>$B$27*COUNTIF(V27:GU27,"e")</f>
        <v>0</v>
      </c>
      <c r="G27" s="6">
        <f>$B$27*COUNTIF(V27:GU27,"z")</f>
        <v>1</v>
      </c>
      <c r="H27" s="6">
        <f t="shared" si="2"/>
        <v>30</v>
      </c>
      <c r="I27" s="6">
        <f t="shared" si="3"/>
        <v>0</v>
      </c>
      <c r="J27" s="6">
        <f t="shared" si="4"/>
        <v>0</v>
      </c>
      <c r="K27" s="6">
        <f t="shared" si="5"/>
        <v>0</v>
      </c>
      <c r="L27" s="6">
        <f t="shared" si="6"/>
        <v>30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6">
        <f t="shared" si="11"/>
        <v>0</v>
      </c>
      <c r="R27" s="6">
        <f t="shared" si="12"/>
        <v>0</v>
      </c>
      <c r="S27" s="7">
        <f t="shared" si="13"/>
        <v>2</v>
      </c>
      <c r="T27" s="7">
        <f t="shared" si="14"/>
        <v>2</v>
      </c>
      <c r="U27" s="7">
        <f>$B$27*1.3</f>
        <v>1.3</v>
      </c>
      <c r="V27" s="11"/>
      <c r="W27" s="10"/>
      <c r="X27" s="11"/>
      <c r="Y27" s="10"/>
      <c r="Z27" s="7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11"/>
      <c r="AL27" s="10"/>
      <c r="AM27" s="11"/>
      <c r="AN27" s="10"/>
      <c r="AO27" s="11"/>
      <c r="AP27" s="10"/>
      <c r="AQ27" s="7"/>
      <c r="AR27" s="7">
        <f t="shared" si="15"/>
        <v>0</v>
      </c>
      <c r="AS27" s="11"/>
      <c r="AT27" s="10"/>
      <c r="AU27" s="11"/>
      <c r="AV27" s="10"/>
      <c r="AW27" s="7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7"/>
      <c r="BO27" s="7">
        <f t="shared" si="16"/>
        <v>0</v>
      </c>
      <c r="BP27" s="11"/>
      <c r="BQ27" s="10"/>
      <c r="BR27" s="11"/>
      <c r="BS27" s="10"/>
      <c r="BT27" s="7"/>
      <c r="BU27" s="11"/>
      <c r="BV27" s="10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11"/>
      <c r="CH27" s="10"/>
      <c r="CI27" s="11"/>
      <c r="CJ27" s="10"/>
      <c r="CK27" s="7"/>
      <c r="CL27" s="7">
        <f t="shared" si="17"/>
        <v>0</v>
      </c>
      <c r="CM27" s="11"/>
      <c r="CN27" s="10"/>
      <c r="CO27" s="11"/>
      <c r="CP27" s="10"/>
      <c r="CQ27" s="7"/>
      <c r="CR27" s="11"/>
      <c r="CS27" s="10"/>
      <c r="CT27" s="11">
        <f>$B$27*30</f>
        <v>30</v>
      </c>
      <c r="CU27" s="10" t="s">
        <v>62</v>
      </c>
      <c r="CV27" s="11"/>
      <c r="CW27" s="10"/>
      <c r="CX27" s="11"/>
      <c r="CY27" s="10"/>
      <c r="CZ27" s="11"/>
      <c r="DA27" s="10"/>
      <c r="DB27" s="11"/>
      <c r="DC27" s="10"/>
      <c r="DD27" s="11"/>
      <c r="DE27" s="10"/>
      <c r="DF27" s="11"/>
      <c r="DG27" s="10"/>
      <c r="DH27" s="7">
        <f>$B$27*2</f>
        <v>2</v>
      </c>
      <c r="DI27" s="7">
        <f t="shared" si="18"/>
        <v>2</v>
      </c>
      <c r="DJ27" s="11"/>
      <c r="DK27" s="10"/>
      <c r="DL27" s="11"/>
      <c r="DM27" s="10"/>
      <c r="DN27" s="7"/>
      <c r="DO27" s="11"/>
      <c r="DP27" s="10"/>
      <c r="DQ27" s="11"/>
      <c r="DR27" s="10"/>
      <c r="DS27" s="11"/>
      <c r="DT27" s="10"/>
      <c r="DU27" s="11"/>
      <c r="DV27" s="10"/>
      <c r="DW27" s="11"/>
      <c r="DX27" s="10"/>
      <c r="DY27" s="11"/>
      <c r="DZ27" s="10"/>
      <c r="EA27" s="11"/>
      <c r="EB27" s="10"/>
      <c r="EC27" s="11"/>
      <c r="ED27" s="10"/>
      <c r="EE27" s="7"/>
      <c r="EF27" s="7">
        <f t="shared" si="19"/>
        <v>0</v>
      </c>
      <c r="EG27" s="11"/>
      <c r="EH27" s="10"/>
      <c r="EI27" s="11"/>
      <c r="EJ27" s="10"/>
      <c r="EK27" s="7"/>
      <c r="EL27" s="11"/>
      <c r="EM27" s="10"/>
      <c r="EN27" s="11"/>
      <c r="EO27" s="10"/>
      <c r="EP27" s="11"/>
      <c r="EQ27" s="10"/>
      <c r="ER27" s="11"/>
      <c r="ES27" s="10"/>
      <c r="ET27" s="11"/>
      <c r="EU27" s="10"/>
      <c r="EV27" s="11"/>
      <c r="EW27" s="10"/>
      <c r="EX27" s="11"/>
      <c r="EY27" s="10"/>
      <c r="EZ27" s="11"/>
      <c r="FA27" s="10"/>
      <c r="FB27" s="7"/>
      <c r="FC27" s="7">
        <f t="shared" si="20"/>
        <v>0</v>
      </c>
      <c r="FD27" s="11"/>
      <c r="FE27" s="10"/>
      <c r="FF27" s="11"/>
      <c r="FG27" s="10"/>
      <c r="FH27" s="7"/>
      <c r="FI27" s="11"/>
      <c r="FJ27" s="10"/>
      <c r="FK27" s="11"/>
      <c r="FL27" s="10"/>
      <c r="FM27" s="11"/>
      <c r="FN27" s="10"/>
      <c r="FO27" s="11"/>
      <c r="FP27" s="10"/>
      <c r="FQ27" s="11"/>
      <c r="FR27" s="10"/>
      <c r="FS27" s="11"/>
      <c r="FT27" s="10"/>
      <c r="FU27" s="11"/>
      <c r="FV27" s="10"/>
      <c r="FW27" s="11"/>
      <c r="FX27" s="10"/>
      <c r="FY27" s="7"/>
      <c r="FZ27" s="7">
        <f t="shared" si="21"/>
        <v>0</v>
      </c>
      <c r="GA27" s="11"/>
      <c r="GB27" s="10"/>
      <c r="GC27" s="11"/>
      <c r="GD27" s="10"/>
      <c r="GE27" s="7"/>
      <c r="GF27" s="11"/>
      <c r="GG27" s="10"/>
      <c r="GH27" s="11"/>
      <c r="GI27" s="10"/>
      <c r="GJ27" s="11"/>
      <c r="GK27" s="10"/>
      <c r="GL27" s="11"/>
      <c r="GM27" s="10"/>
      <c r="GN27" s="11"/>
      <c r="GO27" s="10"/>
      <c r="GP27" s="11"/>
      <c r="GQ27" s="10"/>
      <c r="GR27" s="11"/>
      <c r="GS27" s="10"/>
      <c r="GT27" s="11"/>
      <c r="GU27" s="10"/>
      <c r="GV27" s="7"/>
      <c r="GW27" s="7">
        <f t="shared" si="22"/>
        <v>0</v>
      </c>
    </row>
    <row r="28" spans="1:205" ht="12.75">
      <c r="A28" s="6"/>
      <c r="B28" s="6"/>
      <c r="C28" s="6"/>
      <c r="D28" s="6" t="s">
        <v>85</v>
      </c>
      <c r="E28" s="3" t="s">
        <v>86</v>
      </c>
      <c r="F28" s="6">
        <f>COUNTIF(V28:GU28,"e")</f>
        <v>0</v>
      </c>
      <c r="G28" s="6">
        <f>COUNTIF(V28:GU28,"z")</f>
        <v>1</v>
      </c>
      <c r="H28" s="6">
        <f t="shared" si="2"/>
        <v>30</v>
      </c>
      <c r="I28" s="6">
        <f t="shared" si="3"/>
        <v>0</v>
      </c>
      <c r="J28" s="6">
        <f t="shared" si="4"/>
        <v>0</v>
      </c>
      <c r="K28" s="6">
        <f t="shared" si="5"/>
        <v>0</v>
      </c>
      <c r="L28" s="6">
        <f t="shared" si="6"/>
        <v>0</v>
      </c>
      <c r="M28" s="6">
        <f t="shared" si="7"/>
        <v>0</v>
      </c>
      <c r="N28" s="6">
        <f t="shared" si="8"/>
        <v>0</v>
      </c>
      <c r="O28" s="6">
        <f t="shared" si="9"/>
        <v>0</v>
      </c>
      <c r="P28" s="6">
        <f t="shared" si="10"/>
        <v>0</v>
      </c>
      <c r="Q28" s="6">
        <f t="shared" si="11"/>
        <v>0</v>
      </c>
      <c r="R28" s="6">
        <f t="shared" si="12"/>
        <v>30</v>
      </c>
      <c r="S28" s="7">
        <f t="shared" si="13"/>
        <v>0</v>
      </c>
      <c r="T28" s="7">
        <f t="shared" si="14"/>
        <v>0</v>
      </c>
      <c r="U28" s="7">
        <v>0</v>
      </c>
      <c r="V28" s="11"/>
      <c r="W28" s="10"/>
      <c r="X28" s="11"/>
      <c r="Y28" s="10"/>
      <c r="Z28" s="7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/>
      <c r="AR28" s="7">
        <f t="shared" si="15"/>
        <v>0</v>
      </c>
      <c r="AS28" s="11"/>
      <c r="AT28" s="10"/>
      <c r="AU28" s="11"/>
      <c r="AV28" s="10"/>
      <c r="AW28" s="7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t="shared" si="16"/>
        <v>0</v>
      </c>
      <c r="BP28" s="11"/>
      <c r="BQ28" s="10"/>
      <c r="BR28" s="11"/>
      <c r="BS28" s="10"/>
      <c r="BT28" s="7"/>
      <c r="BU28" s="11"/>
      <c r="BV28" s="10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t="shared" si="17"/>
        <v>0</v>
      </c>
      <c r="CM28" s="11"/>
      <c r="CN28" s="10"/>
      <c r="CO28" s="11"/>
      <c r="CP28" s="10"/>
      <c r="CQ28" s="7"/>
      <c r="CR28" s="11"/>
      <c r="CS28" s="10"/>
      <c r="CT28" s="11"/>
      <c r="CU28" s="10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>
        <v>30</v>
      </c>
      <c r="DG28" s="10" t="s">
        <v>62</v>
      </c>
      <c r="DH28" s="7">
        <v>0</v>
      </c>
      <c r="DI28" s="7">
        <f t="shared" si="18"/>
        <v>0</v>
      </c>
      <c r="DJ28" s="11"/>
      <c r="DK28" s="10"/>
      <c r="DL28" s="11"/>
      <c r="DM28" s="10"/>
      <c r="DN28" s="7"/>
      <c r="DO28" s="11"/>
      <c r="DP28" s="10"/>
      <c r="DQ28" s="11"/>
      <c r="DR28" s="10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t="shared" si="19"/>
        <v>0</v>
      </c>
      <c r="EG28" s="11"/>
      <c r="EH28" s="10"/>
      <c r="EI28" s="11"/>
      <c r="EJ28" s="10"/>
      <c r="EK28" s="7"/>
      <c r="EL28" s="11"/>
      <c r="EM28" s="10"/>
      <c r="EN28" s="11"/>
      <c r="EO28" s="10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t="shared" si="20"/>
        <v>0</v>
      </c>
      <c r="FD28" s="11"/>
      <c r="FE28" s="10"/>
      <c r="FF28" s="11"/>
      <c r="FG28" s="10"/>
      <c r="FH28" s="7"/>
      <c r="FI28" s="11"/>
      <c r="FJ28" s="10"/>
      <c r="FK28" s="11"/>
      <c r="FL28" s="10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 t="shared" si="21"/>
        <v>0</v>
      </c>
      <c r="GA28" s="11"/>
      <c r="GB28" s="10"/>
      <c r="GC28" s="11"/>
      <c r="GD28" s="10"/>
      <c r="GE28" s="7"/>
      <c r="GF28" s="11"/>
      <c r="GG28" s="10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t="shared" si="22"/>
        <v>0</v>
      </c>
    </row>
    <row r="29" spans="1:205" ht="12.75">
      <c r="A29" s="6">
        <v>8</v>
      </c>
      <c r="B29" s="6">
        <v>1</v>
      </c>
      <c r="C29" s="6"/>
      <c r="D29" s="6"/>
      <c r="E29" s="3" t="s">
        <v>87</v>
      </c>
      <c r="F29" s="6">
        <f>$B$29*COUNTIF(V29:GU29,"e")</f>
        <v>0</v>
      </c>
      <c r="G29" s="6">
        <f>$B$29*COUNTIF(V29:GU29,"z")</f>
        <v>1</v>
      </c>
      <c r="H29" s="6">
        <f t="shared" si="2"/>
        <v>60</v>
      </c>
      <c r="I29" s="6">
        <f t="shared" si="3"/>
        <v>0</v>
      </c>
      <c r="J29" s="6">
        <f t="shared" si="4"/>
        <v>0</v>
      </c>
      <c r="K29" s="6">
        <f t="shared" si="5"/>
        <v>0</v>
      </c>
      <c r="L29" s="6">
        <f t="shared" si="6"/>
        <v>60</v>
      </c>
      <c r="M29" s="6">
        <f t="shared" si="7"/>
        <v>0</v>
      </c>
      <c r="N29" s="6">
        <f t="shared" si="8"/>
        <v>0</v>
      </c>
      <c r="O29" s="6">
        <f t="shared" si="9"/>
        <v>0</v>
      </c>
      <c r="P29" s="6">
        <f t="shared" si="10"/>
        <v>0</v>
      </c>
      <c r="Q29" s="6">
        <f t="shared" si="11"/>
        <v>0</v>
      </c>
      <c r="R29" s="6">
        <f t="shared" si="12"/>
        <v>0</v>
      </c>
      <c r="S29" s="7">
        <f t="shared" si="13"/>
        <v>3</v>
      </c>
      <c r="T29" s="7">
        <f t="shared" si="14"/>
        <v>3</v>
      </c>
      <c r="U29" s="7">
        <f>$B$29*2.5</f>
        <v>2.5</v>
      </c>
      <c r="V29" s="11"/>
      <c r="W29" s="10"/>
      <c r="X29" s="11"/>
      <c r="Y29" s="10"/>
      <c r="Z29" s="7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7"/>
      <c r="AR29" s="7">
        <f t="shared" si="15"/>
        <v>0</v>
      </c>
      <c r="AS29" s="11"/>
      <c r="AT29" s="10"/>
      <c r="AU29" s="11"/>
      <c r="AV29" s="10"/>
      <c r="AW29" s="7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7"/>
      <c r="BO29" s="7">
        <f t="shared" si="16"/>
        <v>0</v>
      </c>
      <c r="BP29" s="11"/>
      <c r="BQ29" s="10"/>
      <c r="BR29" s="11"/>
      <c r="BS29" s="10"/>
      <c r="BT29" s="7"/>
      <c r="BU29" s="11"/>
      <c r="BV29" s="10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11"/>
      <c r="CH29" s="10"/>
      <c r="CI29" s="11"/>
      <c r="CJ29" s="10"/>
      <c r="CK29" s="7"/>
      <c r="CL29" s="7">
        <f t="shared" si="17"/>
        <v>0</v>
      </c>
      <c r="CM29" s="11"/>
      <c r="CN29" s="10"/>
      <c r="CO29" s="11"/>
      <c r="CP29" s="10"/>
      <c r="CQ29" s="7"/>
      <c r="CR29" s="11"/>
      <c r="CS29" s="10"/>
      <c r="CT29" s="11"/>
      <c r="CU29" s="10"/>
      <c r="CV29" s="11"/>
      <c r="CW29" s="10"/>
      <c r="CX29" s="11"/>
      <c r="CY29" s="10"/>
      <c r="CZ29" s="11"/>
      <c r="DA29" s="10"/>
      <c r="DB29" s="11"/>
      <c r="DC29" s="10"/>
      <c r="DD29" s="11"/>
      <c r="DE29" s="10"/>
      <c r="DF29" s="11"/>
      <c r="DG29" s="10"/>
      <c r="DH29" s="7"/>
      <c r="DI29" s="7">
        <f t="shared" si="18"/>
        <v>0</v>
      </c>
      <c r="DJ29" s="11"/>
      <c r="DK29" s="10"/>
      <c r="DL29" s="11"/>
      <c r="DM29" s="10"/>
      <c r="DN29" s="7"/>
      <c r="DO29" s="11"/>
      <c r="DP29" s="10"/>
      <c r="DQ29" s="11">
        <f>$B$29*60</f>
        <v>60</v>
      </c>
      <c r="DR29" s="10" t="s">
        <v>62</v>
      </c>
      <c r="DS29" s="11"/>
      <c r="DT29" s="10"/>
      <c r="DU29" s="11"/>
      <c r="DV29" s="10"/>
      <c r="DW29" s="11"/>
      <c r="DX29" s="10"/>
      <c r="DY29" s="11"/>
      <c r="DZ29" s="10"/>
      <c r="EA29" s="11"/>
      <c r="EB29" s="10"/>
      <c r="EC29" s="11"/>
      <c r="ED29" s="10"/>
      <c r="EE29" s="7">
        <f>$B$29*3</f>
        <v>3</v>
      </c>
      <c r="EF29" s="7">
        <f t="shared" si="19"/>
        <v>3</v>
      </c>
      <c r="EG29" s="11"/>
      <c r="EH29" s="10"/>
      <c r="EI29" s="11"/>
      <c r="EJ29" s="10"/>
      <c r="EK29" s="7"/>
      <c r="EL29" s="11"/>
      <c r="EM29" s="10"/>
      <c r="EN29" s="11"/>
      <c r="EO29" s="10"/>
      <c r="EP29" s="11"/>
      <c r="EQ29" s="10"/>
      <c r="ER29" s="11"/>
      <c r="ES29" s="10"/>
      <c r="ET29" s="11"/>
      <c r="EU29" s="10"/>
      <c r="EV29" s="11"/>
      <c r="EW29" s="10"/>
      <c r="EX29" s="11"/>
      <c r="EY29" s="10"/>
      <c r="EZ29" s="11"/>
      <c r="FA29" s="10"/>
      <c r="FB29" s="7"/>
      <c r="FC29" s="7">
        <f t="shared" si="20"/>
        <v>0</v>
      </c>
      <c r="FD29" s="11"/>
      <c r="FE29" s="10"/>
      <c r="FF29" s="11"/>
      <c r="FG29" s="10"/>
      <c r="FH29" s="7"/>
      <c r="FI29" s="11"/>
      <c r="FJ29" s="10"/>
      <c r="FK29" s="11"/>
      <c r="FL29" s="10"/>
      <c r="FM29" s="11"/>
      <c r="FN29" s="10"/>
      <c r="FO29" s="11"/>
      <c r="FP29" s="10"/>
      <c r="FQ29" s="11"/>
      <c r="FR29" s="10"/>
      <c r="FS29" s="11"/>
      <c r="FT29" s="10"/>
      <c r="FU29" s="11"/>
      <c r="FV29" s="10"/>
      <c r="FW29" s="11"/>
      <c r="FX29" s="10"/>
      <c r="FY29" s="7"/>
      <c r="FZ29" s="7">
        <f t="shared" si="21"/>
        <v>0</v>
      </c>
      <c r="GA29" s="11"/>
      <c r="GB29" s="10"/>
      <c r="GC29" s="11"/>
      <c r="GD29" s="10"/>
      <c r="GE29" s="7"/>
      <c r="GF29" s="11"/>
      <c r="GG29" s="10"/>
      <c r="GH29" s="11"/>
      <c r="GI29" s="10"/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7"/>
      <c r="GW29" s="7">
        <f t="shared" si="22"/>
        <v>0</v>
      </c>
    </row>
    <row r="30" spans="1:205" ht="12.75">
      <c r="A30" s="6">
        <v>9</v>
      </c>
      <c r="B30" s="6">
        <v>1</v>
      </c>
      <c r="C30" s="6"/>
      <c r="D30" s="6"/>
      <c r="E30" s="3" t="s">
        <v>88</v>
      </c>
      <c r="F30" s="6">
        <f>$B$30*COUNTIF(V30:GU30,"e")</f>
        <v>1</v>
      </c>
      <c r="G30" s="6">
        <f>$B$30*COUNTIF(V30:GU30,"z")</f>
        <v>0</v>
      </c>
      <c r="H30" s="6">
        <f t="shared" si="2"/>
        <v>60</v>
      </c>
      <c r="I30" s="6">
        <f t="shared" si="3"/>
        <v>0</v>
      </c>
      <c r="J30" s="6">
        <f t="shared" si="4"/>
        <v>0</v>
      </c>
      <c r="K30" s="6">
        <f t="shared" si="5"/>
        <v>0</v>
      </c>
      <c r="L30" s="6">
        <f t="shared" si="6"/>
        <v>60</v>
      </c>
      <c r="M30" s="6">
        <f t="shared" si="7"/>
        <v>0</v>
      </c>
      <c r="N30" s="6">
        <f t="shared" si="8"/>
        <v>0</v>
      </c>
      <c r="O30" s="6">
        <f t="shared" si="9"/>
        <v>0</v>
      </c>
      <c r="P30" s="6">
        <f t="shared" si="10"/>
        <v>0</v>
      </c>
      <c r="Q30" s="6">
        <f t="shared" si="11"/>
        <v>0</v>
      </c>
      <c r="R30" s="6">
        <f t="shared" si="12"/>
        <v>0</v>
      </c>
      <c r="S30" s="7">
        <f t="shared" si="13"/>
        <v>4</v>
      </c>
      <c r="T30" s="7">
        <f t="shared" si="14"/>
        <v>4</v>
      </c>
      <c r="U30" s="7">
        <f>$B$30*2.6</f>
        <v>2.6</v>
      </c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7"/>
      <c r="AR30" s="7">
        <f t="shared" si="15"/>
        <v>0</v>
      </c>
      <c r="AS30" s="11"/>
      <c r="AT30" s="10"/>
      <c r="AU30" s="11"/>
      <c r="AV30" s="10"/>
      <c r="AW30" s="7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7"/>
      <c r="BO30" s="7">
        <f t="shared" si="16"/>
        <v>0</v>
      </c>
      <c r="BP30" s="11"/>
      <c r="BQ30" s="10"/>
      <c r="BR30" s="11"/>
      <c r="BS30" s="10"/>
      <c r="BT30" s="7"/>
      <c r="BU30" s="11"/>
      <c r="BV30" s="10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11"/>
      <c r="CH30" s="10"/>
      <c r="CI30" s="11"/>
      <c r="CJ30" s="10"/>
      <c r="CK30" s="7"/>
      <c r="CL30" s="7">
        <f t="shared" si="17"/>
        <v>0</v>
      </c>
      <c r="CM30" s="11"/>
      <c r="CN30" s="10"/>
      <c r="CO30" s="11"/>
      <c r="CP30" s="10"/>
      <c r="CQ30" s="7"/>
      <c r="CR30" s="11"/>
      <c r="CS30" s="10"/>
      <c r="CT30" s="11"/>
      <c r="CU30" s="10"/>
      <c r="CV30" s="11"/>
      <c r="CW30" s="10"/>
      <c r="CX30" s="11"/>
      <c r="CY30" s="10"/>
      <c r="CZ30" s="11"/>
      <c r="DA30" s="10"/>
      <c r="DB30" s="11"/>
      <c r="DC30" s="10"/>
      <c r="DD30" s="11"/>
      <c r="DE30" s="10"/>
      <c r="DF30" s="11"/>
      <c r="DG30" s="10"/>
      <c r="DH30" s="7"/>
      <c r="DI30" s="7">
        <f t="shared" si="18"/>
        <v>0</v>
      </c>
      <c r="DJ30" s="11"/>
      <c r="DK30" s="10"/>
      <c r="DL30" s="11"/>
      <c r="DM30" s="10"/>
      <c r="DN30" s="7"/>
      <c r="DO30" s="11"/>
      <c r="DP30" s="10"/>
      <c r="DQ30" s="11"/>
      <c r="DR30" s="10"/>
      <c r="DS30" s="11"/>
      <c r="DT30" s="10"/>
      <c r="DU30" s="11"/>
      <c r="DV30" s="10"/>
      <c r="DW30" s="11"/>
      <c r="DX30" s="10"/>
      <c r="DY30" s="11"/>
      <c r="DZ30" s="10"/>
      <c r="EA30" s="11"/>
      <c r="EB30" s="10"/>
      <c r="EC30" s="11"/>
      <c r="ED30" s="10"/>
      <c r="EE30" s="7"/>
      <c r="EF30" s="7">
        <f t="shared" si="19"/>
        <v>0</v>
      </c>
      <c r="EG30" s="11"/>
      <c r="EH30" s="10"/>
      <c r="EI30" s="11"/>
      <c r="EJ30" s="10"/>
      <c r="EK30" s="7"/>
      <c r="EL30" s="11"/>
      <c r="EM30" s="10"/>
      <c r="EN30" s="11">
        <f>$B$30*60</f>
        <v>60</v>
      </c>
      <c r="EO30" s="10" t="s">
        <v>73</v>
      </c>
      <c r="EP30" s="11"/>
      <c r="EQ30" s="10"/>
      <c r="ER30" s="11"/>
      <c r="ES30" s="10"/>
      <c r="ET30" s="11"/>
      <c r="EU30" s="10"/>
      <c r="EV30" s="11"/>
      <c r="EW30" s="10"/>
      <c r="EX30" s="11"/>
      <c r="EY30" s="10"/>
      <c r="EZ30" s="11"/>
      <c r="FA30" s="10"/>
      <c r="FB30" s="7">
        <f>$B$30*4</f>
        <v>4</v>
      </c>
      <c r="FC30" s="7">
        <f t="shared" si="20"/>
        <v>4</v>
      </c>
      <c r="FD30" s="11"/>
      <c r="FE30" s="10"/>
      <c r="FF30" s="11"/>
      <c r="FG30" s="10"/>
      <c r="FH30" s="7"/>
      <c r="FI30" s="11"/>
      <c r="FJ30" s="10"/>
      <c r="FK30" s="11"/>
      <c r="FL30" s="10"/>
      <c r="FM30" s="11"/>
      <c r="FN30" s="10"/>
      <c r="FO30" s="11"/>
      <c r="FP30" s="10"/>
      <c r="FQ30" s="11"/>
      <c r="FR30" s="10"/>
      <c r="FS30" s="11"/>
      <c r="FT30" s="10"/>
      <c r="FU30" s="11"/>
      <c r="FV30" s="10"/>
      <c r="FW30" s="11"/>
      <c r="FX30" s="10"/>
      <c r="FY30" s="7"/>
      <c r="FZ30" s="7">
        <f t="shared" si="21"/>
        <v>0</v>
      </c>
      <c r="GA30" s="11"/>
      <c r="GB30" s="10"/>
      <c r="GC30" s="11"/>
      <c r="GD30" s="10"/>
      <c r="GE30" s="7"/>
      <c r="GF30" s="11"/>
      <c r="GG30" s="10"/>
      <c r="GH30" s="11"/>
      <c r="GI30" s="10"/>
      <c r="GJ30" s="11"/>
      <c r="GK30" s="10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7"/>
      <c r="GW30" s="7">
        <f t="shared" si="22"/>
        <v>0</v>
      </c>
    </row>
    <row r="31" spans="1:205" ht="12.75">
      <c r="A31" s="6">
        <v>13</v>
      </c>
      <c r="B31" s="6">
        <v>1</v>
      </c>
      <c r="C31" s="6"/>
      <c r="D31" s="6"/>
      <c r="E31" s="3" t="s">
        <v>89</v>
      </c>
      <c r="F31" s="6">
        <f>$B$31*COUNTIF(V31:GU31,"e")</f>
        <v>0</v>
      </c>
      <c r="G31" s="6">
        <f>$B$31*COUNTIF(V31:GU31,"z")</f>
        <v>2</v>
      </c>
      <c r="H31" s="6">
        <f t="shared" si="2"/>
        <v>25</v>
      </c>
      <c r="I31" s="6">
        <f t="shared" si="3"/>
        <v>15</v>
      </c>
      <c r="J31" s="6">
        <f t="shared" si="4"/>
        <v>10</v>
      </c>
      <c r="K31" s="6">
        <f t="shared" si="5"/>
        <v>0</v>
      </c>
      <c r="L31" s="6">
        <f t="shared" si="6"/>
        <v>0</v>
      </c>
      <c r="M31" s="6">
        <f t="shared" si="7"/>
        <v>0</v>
      </c>
      <c r="N31" s="6">
        <f t="shared" si="8"/>
        <v>0</v>
      </c>
      <c r="O31" s="6">
        <f t="shared" si="9"/>
        <v>0</v>
      </c>
      <c r="P31" s="6">
        <f t="shared" si="10"/>
        <v>0</v>
      </c>
      <c r="Q31" s="6">
        <f t="shared" si="11"/>
        <v>0</v>
      </c>
      <c r="R31" s="6">
        <f t="shared" si="12"/>
        <v>0</v>
      </c>
      <c r="S31" s="7">
        <f t="shared" si="13"/>
        <v>2</v>
      </c>
      <c r="T31" s="7">
        <f t="shared" si="14"/>
        <v>0</v>
      </c>
      <c r="U31" s="7">
        <f>$B$31*1.2</f>
        <v>1.2</v>
      </c>
      <c r="V31" s="11"/>
      <c r="W31" s="10"/>
      <c r="X31" s="11"/>
      <c r="Y31" s="10"/>
      <c r="Z31" s="7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7"/>
      <c r="AR31" s="7">
        <f t="shared" si="15"/>
        <v>0</v>
      </c>
      <c r="AS31" s="11"/>
      <c r="AT31" s="10"/>
      <c r="AU31" s="11"/>
      <c r="AV31" s="10"/>
      <c r="AW31" s="7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7"/>
      <c r="BO31" s="7">
        <f t="shared" si="16"/>
        <v>0</v>
      </c>
      <c r="BP31" s="11"/>
      <c r="BQ31" s="10"/>
      <c r="BR31" s="11"/>
      <c r="BS31" s="10"/>
      <c r="BT31" s="7"/>
      <c r="BU31" s="11"/>
      <c r="BV31" s="10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11"/>
      <c r="CH31" s="10"/>
      <c r="CI31" s="11"/>
      <c r="CJ31" s="10"/>
      <c r="CK31" s="7"/>
      <c r="CL31" s="7">
        <f t="shared" si="17"/>
        <v>0</v>
      </c>
      <c r="CM31" s="11"/>
      <c r="CN31" s="10"/>
      <c r="CO31" s="11"/>
      <c r="CP31" s="10"/>
      <c r="CQ31" s="7"/>
      <c r="CR31" s="11"/>
      <c r="CS31" s="10"/>
      <c r="CT31" s="11"/>
      <c r="CU31" s="10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7"/>
      <c r="DI31" s="7">
        <f t="shared" si="18"/>
        <v>0</v>
      </c>
      <c r="DJ31" s="11"/>
      <c r="DK31" s="10"/>
      <c r="DL31" s="11"/>
      <c r="DM31" s="10"/>
      <c r="DN31" s="7"/>
      <c r="DO31" s="11"/>
      <c r="DP31" s="10"/>
      <c r="DQ31" s="11"/>
      <c r="DR31" s="10"/>
      <c r="DS31" s="11"/>
      <c r="DT31" s="10"/>
      <c r="DU31" s="11"/>
      <c r="DV31" s="10"/>
      <c r="DW31" s="11"/>
      <c r="DX31" s="10"/>
      <c r="DY31" s="11"/>
      <c r="DZ31" s="10"/>
      <c r="EA31" s="11"/>
      <c r="EB31" s="10"/>
      <c r="EC31" s="11"/>
      <c r="ED31" s="10"/>
      <c r="EE31" s="7"/>
      <c r="EF31" s="7">
        <f t="shared" si="19"/>
        <v>0</v>
      </c>
      <c r="EG31" s="11"/>
      <c r="EH31" s="10"/>
      <c r="EI31" s="11"/>
      <c r="EJ31" s="10"/>
      <c r="EK31" s="7"/>
      <c r="EL31" s="11"/>
      <c r="EM31" s="10"/>
      <c r="EN31" s="11"/>
      <c r="EO31" s="10"/>
      <c r="EP31" s="11"/>
      <c r="EQ31" s="10"/>
      <c r="ER31" s="11"/>
      <c r="ES31" s="10"/>
      <c r="ET31" s="11"/>
      <c r="EU31" s="10"/>
      <c r="EV31" s="11"/>
      <c r="EW31" s="10"/>
      <c r="EX31" s="11"/>
      <c r="EY31" s="10"/>
      <c r="EZ31" s="11"/>
      <c r="FA31" s="10"/>
      <c r="FB31" s="7"/>
      <c r="FC31" s="7">
        <f t="shared" si="20"/>
        <v>0</v>
      </c>
      <c r="FD31" s="11">
        <f>$B$31*15</f>
        <v>15</v>
      </c>
      <c r="FE31" s="10" t="s">
        <v>62</v>
      </c>
      <c r="FF31" s="11">
        <f>$B$31*10</f>
        <v>10</v>
      </c>
      <c r="FG31" s="10" t="s">
        <v>62</v>
      </c>
      <c r="FH31" s="7">
        <f>$B$31*2</f>
        <v>2</v>
      </c>
      <c r="FI31" s="11"/>
      <c r="FJ31" s="10"/>
      <c r="FK31" s="11"/>
      <c r="FL31" s="10"/>
      <c r="FM31" s="11"/>
      <c r="FN31" s="10"/>
      <c r="FO31" s="11"/>
      <c r="FP31" s="10"/>
      <c r="FQ31" s="11"/>
      <c r="FR31" s="10"/>
      <c r="FS31" s="11"/>
      <c r="FT31" s="10"/>
      <c r="FU31" s="11"/>
      <c r="FV31" s="10"/>
      <c r="FW31" s="11"/>
      <c r="FX31" s="10"/>
      <c r="FY31" s="7"/>
      <c r="FZ31" s="7">
        <f t="shared" si="21"/>
        <v>2</v>
      </c>
      <c r="GA31" s="11"/>
      <c r="GB31" s="10"/>
      <c r="GC31" s="11"/>
      <c r="GD31" s="10"/>
      <c r="GE31" s="7"/>
      <c r="GF31" s="11"/>
      <c r="GG31" s="10"/>
      <c r="GH31" s="11"/>
      <c r="GI31" s="10"/>
      <c r="GJ31" s="11"/>
      <c r="GK31" s="10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7"/>
      <c r="GW31" s="7">
        <f t="shared" si="22"/>
        <v>0</v>
      </c>
    </row>
    <row r="32" spans="1:205" ht="12.75">
      <c r="A32" s="6">
        <v>14</v>
      </c>
      <c r="B32" s="6">
        <v>1</v>
      </c>
      <c r="C32" s="6"/>
      <c r="D32" s="6"/>
      <c r="E32" s="3" t="s">
        <v>90</v>
      </c>
      <c r="F32" s="6">
        <f>$B$32*COUNTIF(V32:GU32,"e")</f>
        <v>0</v>
      </c>
      <c r="G32" s="6">
        <f>$B$32*COUNTIF(V32:GU32,"z")</f>
        <v>2</v>
      </c>
      <c r="H32" s="6">
        <f t="shared" si="2"/>
        <v>30</v>
      </c>
      <c r="I32" s="6">
        <f t="shared" si="3"/>
        <v>15</v>
      </c>
      <c r="J32" s="6">
        <f t="shared" si="4"/>
        <v>15</v>
      </c>
      <c r="K32" s="6">
        <f t="shared" si="5"/>
        <v>0</v>
      </c>
      <c r="L32" s="6">
        <f t="shared" si="6"/>
        <v>0</v>
      </c>
      <c r="M32" s="6">
        <f t="shared" si="7"/>
        <v>0</v>
      </c>
      <c r="N32" s="6">
        <f t="shared" si="8"/>
        <v>0</v>
      </c>
      <c r="O32" s="6">
        <f t="shared" si="9"/>
        <v>0</v>
      </c>
      <c r="P32" s="6">
        <f t="shared" si="10"/>
        <v>0</v>
      </c>
      <c r="Q32" s="6">
        <f t="shared" si="11"/>
        <v>0</v>
      </c>
      <c r="R32" s="6">
        <f t="shared" si="12"/>
        <v>0</v>
      </c>
      <c r="S32" s="7">
        <f t="shared" si="13"/>
        <v>2</v>
      </c>
      <c r="T32" s="7">
        <f t="shared" si="14"/>
        <v>0</v>
      </c>
      <c r="U32" s="7">
        <f>$B$32*1.4</f>
        <v>1.4</v>
      </c>
      <c r="V32" s="11"/>
      <c r="W32" s="10"/>
      <c r="X32" s="11"/>
      <c r="Y32" s="10"/>
      <c r="Z32" s="7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7"/>
      <c r="AR32" s="7">
        <f t="shared" si="15"/>
        <v>0</v>
      </c>
      <c r="AS32" s="11"/>
      <c r="AT32" s="10"/>
      <c r="AU32" s="11"/>
      <c r="AV32" s="10"/>
      <c r="AW32" s="7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/>
      <c r="BO32" s="7">
        <f t="shared" si="16"/>
        <v>0</v>
      </c>
      <c r="BP32" s="11"/>
      <c r="BQ32" s="10"/>
      <c r="BR32" s="11"/>
      <c r="BS32" s="10"/>
      <c r="BT32" s="7"/>
      <c r="BU32" s="11"/>
      <c r="BV32" s="10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si="17"/>
        <v>0</v>
      </c>
      <c r="CM32" s="11"/>
      <c r="CN32" s="10"/>
      <c r="CO32" s="11"/>
      <c r="CP32" s="10"/>
      <c r="CQ32" s="7"/>
      <c r="CR32" s="11"/>
      <c r="CS32" s="10"/>
      <c r="CT32" s="11"/>
      <c r="CU32" s="10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si="18"/>
        <v>0</v>
      </c>
      <c r="DJ32" s="11"/>
      <c r="DK32" s="10"/>
      <c r="DL32" s="11"/>
      <c r="DM32" s="10"/>
      <c r="DN32" s="7"/>
      <c r="DO32" s="11"/>
      <c r="DP32" s="10"/>
      <c r="DQ32" s="11"/>
      <c r="DR32" s="10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si="19"/>
        <v>0</v>
      </c>
      <c r="EG32" s="11"/>
      <c r="EH32" s="10"/>
      <c r="EI32" s="11"/>
      <c r="EJ32" s="10"/>
      <c r="EK32" s="7"/>
      <c r="EL32" s="11"/>
      <c r="EM32" s="10"/>
      <c r="EN32" s="11"/>
      <c r="EO32" s="10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si="20"/>
        <v>0</v>
      </c>
      <c r="FD32" s="11">
        <f>$B$32*15</f>
        <v>15</v>
      </c>
      <c r="FE32" s="10" t="s">
        <v>62</v>
      </c>
      <c r="FF32" s="11">
        <f>$B$32*15</f>
        <v>15</v>
      </c>
      <c r="FG32" s="10" t="s">
        <v>62</v>
      </c>
      <c r="FH32" s="7">
        <f>$B$32*2</f>
        <v>2</v>
      </c>
      <c r="FI32" s="11"/>
      <c r="FJ32" s="10"/>
      <c r="FK32" s="11"/>
      <c r="FL32" s="10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si="21"/>
        <v>2</v>
      </c>
      <c r="GA32" s="11"/>
      <c r="GB32" s="10"/>
      <c r="GC32" s="11"/>
      <c r="GD32" s="10"/>
      <c r="GE32" s="7"/>
      <c r="GF32" s="11"/>
      <c r="GG32" s="10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si="22"/>
        <v>0</v>
      </c>
    </row>
    <row r="33" spans="1:205" ht="12.75">
      <c r="A33" s="6">
        <v>15</v>
      </c>
      <c r="B33" s="6">
        <v>1</v>
      </c>
      <c r="C33" s="6"/>
      <c r="D33" s="6"/>
      <c r="E33" s="3" t="s">
        <v>91</v>
      </c>
      <c r="F33" s="6">
        <f>$B$33*COUNTIF(V33:GU33,"e")</f>
        <v>0</v>
      </c>
      <c r="G33" s="6">
        <f>$B$33*COUNTIF(V33:GU33,"z")</f>
        <v>1</v>
      </c>
      <c r="H33" s="6">
        <f t="shared" si="2"/>
        <v>15</v>
      </c>
      <c r="I33" s="6">
        <f t="shared" si="3"/>
        <v>0</v>
      </c>
      <c r="J33" s="6">
        <f t="shared" si="4"/>
        <v>15</v>
      </c>
      <c r="K33" s="6">
        <f t="shared" si="5"/>
        <v>0</v>
      </c>
      <c r="L33" s="6">
        <f t="shared" si="6"/>
        <v>0</v>
      </c>
      <c r="M33" s="6">
        <f t="shared" si="7"/>
        <v>0</v>
      </c>
      <c r="N33" s="6">
        <f t="shared" si="8"/>
        <v>0</v>
      </c>
      <c r="O33" s="6">
        <f t="shared" si="9"/>
        <v>0</v>
      </c>
      <c r="P33" s="6">
        <f t="shared" si="10"/>
        <v>0</v>
      </c>
      <c r="Q33" s="6">
        <f t="shared" si="11"/>
        <v>0</v>
      </c>
      <c r="R33" s="6">
        <f t="shared" si="12"/>
        <v>0</v>
      </c>
      <c r="S33" s="7">
        <f t="shared" si="13"/>
        <v>1</v>
      </c>
      <c r="T33" s="7">
        <f t="shared" si="14"/>
        <v>0</v>
      </c>
      <c r="U33" s="7">
        <f>$B$33*0.7</f>
        <v>0.7</v>
      </c>
      <c r="V33" s="11"/>
      <c r="W33" s="10"/>
      <c r="X33" s="11"/>
      <c r="Y33" s="10"/>
      <c r="Z33" s="7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7"/>
      <c r="AR33" s="7">
        <f t="shared" si="15"/>
        <v>0</v>
      </c>
      <c r="AS33" s="11"/>
      <c r="AT33" s="10"/>
      <c r="AU33" s="11"/>
      <c r="AV33" s="10"/>
      <c r="AW33" s="7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t="shared" si="16"/>
        <v>0</v>
      </c>
      <c r="BP33" s="11"/>
      <c r="BQ33" s="10"/>
      <c r="BR33" s="11"/>
      <c r="BS33" s="10"/>
      <c r="BT33" s="7"/>
      <c r="BU33" s="11"/>
      <c r="BV33" s="10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17"/>
        <v>0</v>
      </c>
      <c r="CM33" s="11"/>
      <c r="CN33" s="10"/>
      <c r="CO33" s="11"/>
      <c r="CP33" s="10"/>
      <c r="CQ33" s="7"/>
      <c r="CR33" s="11"/>
      <c r="CS33" s="10"/>
      <c r="CT33" s="11"/>
      <c r="CU33" s="10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18"/>
        <v>0</v>
      </c>
      <c r="DJ33" s="11"/>
      <c r="DK33" s="10"/>
      <c r="DL33" s="11"/>
      <c r="DM33" s="10"/>
      <c r="DN33" s="7"/>
      <c r="DO33" s="11"/>
      <c r="DP33" s="10"/>
      <c r="DQ33" s="11"/>
      <c r="DR33" s="10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19"/>
        <v>0</v>
      </c>
      <c r="EG33" s="11"/>
      <c r="EH33" s="10"/>
      <c r="EI33" s="11"/>
      <c r="EJ33" s="10"/>
      <c r="EK33" s="7"/>
      <c r="EL33" s="11"/>
      <c r="EM33" s="10"/>
      <c r="EN33" s="11"/>
      <c r="EO33" s="10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20"/>
        <v>0</v>
      </c>
      <c r="FD33" s="11"/>
      <c r="FE33" s="10"/>
      <c r="FF33" s="11">
        <f>$B$33*15</f>
        <v>15</v>
      </c>
      <c r="FG33" s="10" t="s">
        <v>62</v>
      </c>
      <c r="FH33" s="7">
        <f>$B$33*1</f>
        <v>1</v>
      </c>
      <c r="FI33" s="11"/>
      <c r="FJ33" s="10"/>
      <c r="FK33" s="11"/>
      <c r="FL33" s="10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21"/>
        <v>1</v>
      </c>
      <c r="GA33" s="11"/>
      <c r="GB33" s="10"/>
      <c r="GC33" s="11"/>
      <c r="GD33" s="10"/>
      <c r="GE33" s="7"/>
      <c r="GF33" s="11"/>
      <c r="GG33" s="10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22"/>
        <v>0</v>
      </c>
    </row>
    <row r="34" spans="1:205" ht="12.75">
      <c r="A34" s="6"/>
      <c r="B34" s="6"/>
      <c r="C34" s="6"/>
      <c r="D34" s="6" t="s">
        <v>92</v>
      </c>
      <c r="E34" s="3" t="s">
        <v>93</v>
      </c>
      <c r="F34" s="6">
        <f>COUNTIF(V34:GU34,"e")</f>
        <v>0</v>
      </c>
      <c r="G34" s="6">
        <f>COUNTIF(V34:GU34,"z")</f>
        <v>1</v>
      </c>
      <c r="H34" s="6">
        <f t="shared" si="2"/>
        <v>5</v>
      </c>
      <c r="I34" s="6">
        <f t="shared" si="3"/>
        <v>5</v>
      </c>
      <c r="J34" s="6">
        <f t="shared" si="4"/>
        <v>0</v>
      </c>
      <c r="K34" s="6">
        <f t="shared" si="5"/>
        <v>0</v>
      </c>
      <c r="L34" s="6">
        <f t="shared" si="6"/>
        <v>0</v>
      </c>
      <c r="M34" s="6">
        <f t="shared" si="7"/>
        <v>0</v>
      </c>
      <c r="N34" s="6">
        <f t="shared" si="8"/>
        <v>0</v>
      </c>
      <c r="O34" s="6">
        <f t="shared" si="9"/>
        <v>0</v>
      </c>
      <c r="P34" s="6">
        <f t="shared" si="10"/>
        <v>0</v>
      </c>
      <c r="Q34" s="6">
        <f t="shared" si="11"/>
        <v>0</v>
      </c>
      <c r="R34" s="6">
        <f t="shared" si="12"/>
        <v>0</v>
      </c>
      <c r="S34" s="7">
        <f t="shared" si="13"/>
        <v>0</v>
      </c>
      <c r="T34" s="7">
        <f t="shared" si="14"/>
        <v>0</v>
      </c>
      <c r="U34" s="7">
        <v>0</v>
      </c>
      <c r="V34" s="11"/>
      <c r="W34" s="10"/>
      <c r="X34" s="11"/>
      <c r="Y34" s="10"/>
      <c r="Z34" s="7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/>
      <c r="AR34" s="7">
        <f t="shared" si="15"/>
        <v>0</v>
      </c>
      <c r="AS34" s="11"/>
      <c r="AT34" s="10"/>
      <c r="AU34" s="11"/>
      <c r="AV34" s="10"/>
      <c r="AW34" s="7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7"/>
      <c r="BO34" s="7">
        <f t="shared" si="16"/>
        <v>0</v>
      </c>
      <c r="BP34" s="11"/>
      <c r="BQ34" s="10"/>
      <c r="BR34" s="11"/>
      <c r="BS34" s="10"/>
      <c r="BT34" s="7"/>
      <c r="BU34" s="11"/>
      <c r="BV34" s="10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17"/>
        <v>0</v>
      </c>
      <c r="CM34" s="11"/>
      <c r="CN34" s="10"/>
      <c r="CO34" s="11"/>
      <c r="CP34" s="10"/>
      <c r="CQ34" s="7"/>
      <c r="CR34" s="11"/>
      <c r="CS34" s="10"/>
      <c r="CT34" s="11"/>
      <c r="CU34" s="10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18"/>
        <v>0</v>
      </c>
      <c r="DJ34" s="11"/>
      <c r="DK34" s="10"/>
      <c r="DL34" s="11"/>
      <c r="DM34" s="10"/>
      <c r="DN34" s="7"/>
      <c r="DO34" s="11"/>
      <c r="DP34" s="10"/>
      <c r="DQ34" s="11"/>
      <c r="DR34" s="10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19"/>
        <v>0</v>
      </c>
      <c r="EG34" s="11"/>
      <c r="EH34" s="10"/>
      <c r="EI34" s="11"/>
      <c r="EJ34" s="10"/>
      <c r="EK34" s="7"/>
      <c r="EL34" s="11"/>
      <c r="EM34" s="10"/>
      <c r="EN34" s="11"/>
      <c r="EO34" s="10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20"/>
        <v>0</v>
      </c>
      <c r="FD34" s="11">
        <v>5</v>
      </c>
      <c r="FE34" s="10" t="s">
        <v>62</v>
      </c>
      <c r="FF34" s="11"/>
      <c r="FG34" s="10"/>
      <c r="FH34" s="7">
        <v>0</v>
      </c>
      <c r="FI34" s="11"/>
      <c r="FJ34" s="10"/>
      <c r="FK34" s="11"/>
      <c r="FL34" s="10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21"/>
        <v>0</v>
      </c>
      <c r="GA34" s="11"/>
      <c r="GB34" s="10"/>
      <c r="GC34" s="11"/>
      <c r="GD34" s="10"/>
      <c r="GE34" s="7"/>
      <c r="GF34" s="11"/>
      <c r="GG34" s="10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22"/>
        <v>0</v>
      </c>
    </row>
    <row r="35" spans="1:205" ht="15.75" customHeight="1">
      <c r="A35" s="19"/>
      <c r="B35" s="19"/>
      <c r="C35" s="19"/>
      <c r="D35" s="19"/>
      <c r="E35" s="19" t="s">
        <v>94</v>
      </c>
      <c r="F35" s="19">
        <f aca="true" t="shared" si="23" ref="F35:AK35">SUM(F17:F34)</f>
        <v>2</v>
      </c>
      <c r="G35" s="19">
        <f t="shared" si="23"/>
        <v>29</v>
      </c>
      <c r="H35" s="19">
        <f t="shared" si="23"/>
        <v>705</v>
      </c>
      <c r="I35" s="19">
        <f t="shared" si="23"/>
        <v>230</v>
      </c>
      <c r="J35" s="19">
        <f t="shared" si="23"/>
        <v>180</v>
      </c>
      <c r="K35" s="19">
        <f t="shared" si="23"/>
        <v>85</v>
      </c>
      <c r="L35" s="19">
        <f t="shared" si="23"/>
        <v>150</v>
      </c>
      <c r="M35" s="19">
        <f t="shared" si="23"/>
        <v>0</v>
      </c>
      <c r="N35" s="19">
        <f t="shared" si="23"/>
        <v>0</v>
      </c>
      <c r="O35" s="19">
        <f t="shared" si="23"/>
        <v>0</v>
      </c>
      <c r="P35" s="19">
        <f t="shared" si="23"/>
        <v>0</v>
      </c>
      <c r="Q35" s="19">
        <f t="shared" si="23"/>
        <v>0</v>
      </c>
      <c r="R35" s="19">
        <f t="shared" si="23"/>
        <v>60</v>
      </c>
      <c r="S35" s="20">
        <f t="shared" si="23"/>
        <v>46</v>
      </c>
      <c r="T35" s="20">
        <f t="shared" si="23"/>
        <v>16</v>
      </c>
      <c r="U35" s="20">
        <f t="shared" si="23"/>
        <v>28.6</v>
      </c>
      <c r="V35" s="21">
        <f t="shared" si="23"/>
        <v>75</v>
      </c>
      <c r="W35" s="22">
        <f t="shared" si="23"/>
        <v>0</v>
      </c>
      <c r="X35" s="21">
        <f t="shared" si="23"/>
        <v>65</v>
      </c>
      <c r="Y35" s="22">
        <f t="shared" si="23"/>
        <v>0</v>
      </c>
      <c r="Z35" s="20">
        <f t="shared" si="23"/>
        <v>12</v>
      </c>
      <c r="AA35" s="21">
        <f t="shared" si="23"/>
        <v>25</v>
      </c>
      <c r="AB35" s="22">
        <f t="shared" si="23"/>
        <v>0</v>
      </c>
      <c r="AC35" s="21">
        <f t="shared" si="23"/>
        <v>0</v>
      </c>
      <c r="AD35" s="22">
        <f t="shared" si="23"/>
        <v>0</v>
      </c>
      <c r="AE35" s="21">
        <f t="shared" si="23"/>
        <v>0</v>
      </c>
      <c r="AF35" s="22">
        <f t="shared" si="23"/>
        <v>0</v>
      </c>
      <c r="AG35" s="21">
        <f t="shared" si="23"/>
        <v>0</v>
      </c>
      <c r="AH35" s="22">
        <f t="shared" si="23"/>
        <v>0</v>
      </c>
      <c r="AI35" s="21">
        <f t="shared" si="23"/>
        <v>0</v>
      </c>
      <c r="AJ35" s="22">
        <f t="shared" si="23"/>
        <v>0</v>
      </c>
      <c r="AK35" s="21">
        <f t="shared" si="23"/>
        <v>0</v>
      </c>
      <c r="AL35" s="22">
        <f aca="true" t="shared" si="24" ref="AL35:BQ35">SUM(AL17:AL34)</f>
        <v>0</v>
      </c>
      <c r="AM35" s="21">
        <f t="shared" si="24"/>
        <v>0</v>
      </c>
      <c r="AN35" s="22">
        <f t="shared" si="24"/>
        <v>0</v>
      </c>
      <c r="AO35" s="21">
        <f t="shared" si="24"/>
        <v>0</v>
      </c>
      <c r="AP35" s="22">
        <f t="shared" si="24"/>
        <v>0</v>
      </c>
      <c r="AQ35" s="20">
        <f t="shared" si="24"/>
        <v>3</v>
      </c>
      <c r="AR35" s="20">
        <f t="shared" si="24"/>
        <v>15</v>
      </c>
      <c r="AS35" s="21">
        <f t="shared" si="24"/>
        <v>105</v>
      </c>
      <c r="AT35" s="22">
        <f t="shared" si="24"/>
        <v>0</v>
      </c>
      <c r="AU35" s="21">
        <f t="shared" si="24"/>
        <v>60</v>
      </c>
      <c r="AV35" s="22">
        <f t="shared" si="24"/>
        <v>0</v>
      </c>
      <c r="AW35" s="20">
        <f t="shared" si="24"/>
        <v>11</v>
      </c>
      <c r="AX35" s="21">
        <f t="shared" si="24"/>
        <v>45</v>
      </c>
      <c r="AY35" s="22">
        <f t="shared" si="24"/>
        <v>0</v>
      </c>
      <c r="AZ35" s="21">
        <f t="shared" si="24"/>
        <v>0</v>
      </c>
      <c r="BA35" s="22">
        <f t="shared" si="24"/>
        <v>0</v>
      </c>
      <c r="BB35" s="21">
        <f t="shared" si="24"/>
        <v>0</v>
      </c>
      <c r="BC35" s="22">
        <f t="shared" si="24"/>
        <v>0</v>
      </c>
      <c r="BD35" s="21">
        <f t="shared" si="24"/>
        <v>0</v>
      </c>
      <c r="BE35" s="22">
        <f t="shared" si="24"/>
        <v>0</v>
      </c>
      <c r="BF35" s="21">
        <f t="shared" si="24"/>
        <v>0</v>
      </c>
      <c r="BG35" s="22">
        <f t="shared" si="24"/>
        <v>0</v>
      </c>
      <c r="BH35" s="21">
        <f t="shared" si="24"/>
        <v>0</v>
      </c>
      <c r="BI35" s="22">
        <f t="shared" si="24"/>
        <v>0</v>
      </c>
      <c r="BJ35" s="21">
        <f t="shared" si="24"/>
        <v>0</v>
      </c>
      <c r="BK35" s="22">
        <f t="shared" si="24"/>
        <v>0</v>
      </c>
      <c r="BL35" s="21">
        <f t="shared" si="24"/>
        <v>0</v>
      </c>
      <c r="BM35" s="22">
        <f t="shared" si="24"/>
        <v>0</v>
      </c>
      <c r="BN35" s="20">
        <f t="shared" si="24"/>
        <v>3</v>
      </c>
      <c r="BO35" s="20">
        <f t="shared" si="24"/>
        <v>14</v>
      </c>
      <c r="BP35" s="21">
        <f t="shared" si="24"/>
        <v>15</v>
      </c>
      <c r="BQ35" s="22">
        <f t="shared" si="24"/>
        <v>0</v>
      </c>
      <c r="BR35" s="21">
        <f aca="true" t="shared" si="25" ref="BR35:CW35">SUM(BR17:BR34)</f>
        <v>15</v>
      </c>
      <c r="BS35" s="22">
        <f t="shared" si="25"/>
        <v>0</v>
      </c>
      <c r="BT35" s="20">
        <f t="shared" si="25"/>
        <v>2</v>
      </c>
      <c r="BU35" s="21">
        <f t="shared" si="25"/>
        <v>15</v>
      </c>
      <c r="BV35" s="22">
        <f t="shared" si="25"/>
        <v>0</v>
      </c>
      <c r="BW35" s="21">
        <f t="shared" si="25"/>
        <v>0</v>
      </c>
      <c r="BX35" s="22">
        <f t="shared" si="25"/>
        <v>0</v>
      </c>
      <c r="BY35" s="21">
        <f t="shared" si="25"/>
        <v>0</v>
      </c>
      <c r="BZ35" s="22">
        <f t="shared" si="25"/>
        <v>0</v>
      </c>
      <c r="CA35" s="21">
        <f t="shared" si="25"/>
        <v>0</v>
      </c>
      <c r="CB35" s="22">
        <f t="shared" si="25"/>
        <v>0</v>
      </c>
      <c r="CC35" s="21">
        <f t="shared" si="25"/>
        <v>0</v>
      </c>
      <c r="CD35" s="22">
        <f t="shared" si="25"/>
        <v>0</v>
      </c>
      <c r="CE35" s="21">
        <f t="shared" si="25"/>
        <v>0</v>
      </c>
      <c r="CF35" s="22">
        <f t="shared" si="25"/>
        <v>0</v>
      </c>
      <c r="CG35" s="21">
        <f t="shared" si="25"/>
        <v>0</v>
      </c>
      <c r="CH35" s="22">
        <f t="shared" si="25"/>
        <v>0</v>
      </c>
      <c r="CI35" s="21">
        <f t="shared" si="25"/>
        <v>30</v>
      </c>
      <c r="CJ35" s="22">
        <f t="shared" si="25"/>
        <v>0</v>
      </c>
      <c r="CK35" s="20">
        <f t="shared" si="25"/>
        <v>1</v>
      </c>
      <c r="CL35" s="20">
        <f t="shared" si="25"/>
        <v>3</v>
      </c>
      <c r="CM35" s="21">
        <f t="shared" si="25"/>
        <v>0</v>
      </c>
      <c r="CN35" s="22">
        <f t="shared" si="25"/>
        <v>0</v>
      </c>
      <c r="CO35" s="21">
        <f t="shared" si="25"/>
        <v>0</v>
      </c>
      <c r="CP35" s="22">
        <f t="shared" si="25"/>
        <v>0</v>
      </c>
      <c r="CQ35" s="20">
        <f t="shared" si="25"/>
        <v>0</v>
      </c>
      <c r="CR35" s="21">
        <f t="shared" si="25"/>
        <v>0</v>
      </c>
      <c r="CS35" s="22">
        <f t="shared" si="25"/>
        <v>0</v>
      </c>
      <c r="CT35" s="21">
        <f t="shared" si="25"/>
        <v>30</v>
      </c>
      <c r="CU35" s="22">
        <f t="shared" si="25"/>
        <v>0</v>
      </c>
      <c r="CV35" s="21">
        <f t="shared" si="25"/>
        <v>0</v>
      </c>
      <c r="CW35" s="22">
        <f t="shared" si="25"/>
        <v>0</v>
      </c>
      <c r="CX35" s="21">
        <f aca="true" t="shared" si="26" ref="CX35:EC35">SUM(CX17:CX34)</f>
        <v>0</v>
      </c>
      <c r="CY35" s="22">
        <f t="shared" si="26"/>
        <v>0</v>
      </c>
      <c r="CZ35" s="21">
        <f t="shared" si="26"/>
        <v>0</v>
      </c>
      <c r="DA35" s="22">
        <f t="shared" si="26"/>
        <v>0</v>
      </c>
      <c r="DB35" s="21">
        <f t="shared" si="26"/>
        <v>0</v>
      </c>
      <c r="DC35" s="22">
        <f t="shared" si="26"/>
        <v>0</v>
      </c>
      <c r="DD35" s="21">
        <f t="shared" si="26"/>
        <v>0</v>
      </c>
      <c r="DE35" s="22">
        <f t="shared" si="26"/>
        <v>0</v>
      </c>
      <c r="DF35" s="21">
        <f t="shared" si="26"/>
        <v>30</v>
      </c>
      <c r="DG35" s="22">
        <f t="shared" si="26"/>
        <v>0</v>
      </c>
      <c r="DH35" s="20">
        <f t="shared" si="26"/>
        <v>2</v>
      </c>
      <c r="DI35" s="20">
        <f t="shared" si="26"/>
        <v>2</v>
      </c>
      <c r="DJ35" s="21">
        <f t="shared" si="26"/>
        <v>0</v>
      </c>
      <c r="DK35" s="22">
        <f t="shared" si="26"/>
        <v>0</v>
      </c>
      <c r="DL35" s="21">
        <f t="shared" si="26"/>
        <v>0</v>
      </c>
      <c r="DM35" s="22">
        <f t="shared" si="26"/>
        <v>0</v>
      </c>
      <c r="DN35" s="20">
        <f t="shared" si="26"/>
        <v>0</v>
      </c>
      <c r="DO35" s="21">
        <f t="shared" si="26"/>
        <v>0</v>
      </c>
      <c r="DP35" s="22">
        <f t="shared" si="26"/>
        <v>0</v>
      </c>
      <c r="DQ35" s="21">
        <f t="shared" si="26"/>
        <v>60</v>
      </c>
      <c r="DR35" s="22">
        <f t="shared" si="26"/>
        <v>0</v>
      </c>
      <c r="DS35" s="21">
        <f t="shared" si="26"/>
        <v>0</v>
      </c>
      <c r="DT35" s="22">
        <f t="shared" si="26"/>
        <v>0</v>
      </c>
      <c r="DU35" s="21">
        <f t="shared" si="26"/>
        <v>0</v>
      </c>
      <c r="DV35" s="22">
        <f t="shared" si="26"/>
        <v>0</v>
      </c>
      <c r="DW35" s="21">
        <f t="shared" si="26"/>
        <v>0</v>
      </c>
      <c r="DX35" s="22">
        <f t="shared" si="26"/>
        <v>0</v>
      </c>
      <c r="DY35" s="21">
        <f t="shared" si="26"/>
        <v>0</v>
      </c>
      <c r="DZ35" s="22">
        <f t="shared" si="26"/>
        <v>0</v>
      </c>
      <c r="EA35" s="21">
        <f t="shared" si="26"/>
        <v>0</v>
      </c>
      <c r="EB35" s="22">
        <f t="shared" si="26"/>
        <v>0</v>
      </c>
      <c r="EC35" s="21">
        <f t="shared" si="26"/>
        <v>0</v>
      </c>
      <c r="ED35" s="22">
        <f aca="true" t="shared" si="27" ref="ED35:FI35">SUM(ED17:ED34)</f>
        <v>0</v>
      </c>
      <c r="EE35" s="20">
        <f t="shared" si="27"/>
        <v>3</v>
      </c>
      <c r="EF35" s="20">
        <f t="shared" si="27"/>
        <v>3</v>
      </c>
      <c r="EG35" s="21">
        <f t="shared" si="27"/>
        <v>0</v>
      </c>
      <c r="EH35" s="22">
        <f t="shared" si="27"/>
        <v>0</v>
      </c>
      <c r="EI35" s="21">
        <f t="shared" si="27"/>
        <v>0</v>
      </c>
      <c r="EJ35" s="22">
        <f t="shared" si="27"/>
        <v>0</v>
      </c>
      <c r="EK35" s="20">
        <f t="shared" si="27"/>
        <v>0</v>
      </c>
      <c r="EL35" s="21">
        <f t="shared" si="27"/>
        <v>0</v>
      </c>
      <c r="EM35" s="22">
        <f t="shared" si="27"/>
        <v>0</v>
      </c>
      <c r="EN35" s="21">
        <f t="shared" si="27"/>
        <v>60</v>
      </c>
      <c r="EO35" s="22">
        <f t="shared" si="27"/>
        <v>0</v>
      </c>
      <c r="EP35" s="21">
        <f t="shared" si="27"/>
        <v>0</v>
      </c>
      <c r="EQ35" s="22">
        <f t="shared" si="27"/>
        <v>0</v>
      </c>
      <c r="ER35" s="21">
        <f t="shared" si="27"/>
        <v>0</v>
      </c>
      <c r="ES35" s="22">
        <f t="shared" si="27"/>
        <v>0</v>
      </c>
      <c r="ET35" s="21">
        <f t="shared" si="27"/>
        <v>0</v>
      </c>
      <c r="EU35" s="22">
        <f t="shared" si="27"/>
        <v>0</v>
      </c>
      <c r="EV35" s="21">
        <f t="shared" si="27"/>
        <v>0</v>
      </c>
      <c r="EW35" s="22">
        <f t="shared" si="27"/>
        <v>0</v>
      </c>
      <c r="EX35" s="21">
        <f t="shared" si="27"/>
        <v>0</v>
      </c>
      <c r="EY35" s="22">
        <f t="shared" si="27"/>
        <v>0</v>
      </c>
      <c r="EZ35" s="21">
        <f t="shared" si="27"/>
        <v>0</v>
      </c>
      <c r="FA35" s="22">
        <f t="shared" si="27"/>
        <v>0</v>
      </c>
      <c r="FB35" s="20">
        <f t="shared" si="27"/>
        <v>4</v>
      </c>
      <c r="FC35" s="20">
        <f t="shared" si="27"/>
        <v>4</v>
      </c>
      <c r="FD35" s="21">
        <f t="shared" si="27"/>
        <v>35</v>
      </c>
      <c r="FE35" s="22">
        <f t="shared" si="27"/>
        <v>0</v>
      </c>
      <c r="FF35" s="21">
        <f t="shared" si="27"/>
        <v>40</v>
      </c>
      <c r="FG35" s="22">
        <f t="shared" si="27"/>
        <v>0</v>
      </c>
      <c r="FH35" s="20">
        <f t="shared" si="27"/>
        <v>5</v>
      </c>
      <c r="FI35" s="21">
        <f t="shared" si="27"/>
        <v>0</v>
      </c>
      <c r="FJ35" s="22">
        <f aca="true" t="shared" si="28" ref="FJ35:GO35">SUM(FJ17:FJ34)</f>
        <v>0</v>
      </c>
      <c r="FK35" s="21">
        <f t="shared" si="28"/>
        <v>0</v>
      </c>
      <c r="FL35" s="22">
        <f t="shared" si="28"/>
        <v>0</v>
      </c>
      <c r="FM35" s="21">
        <f t="shared" si="28"/>
        <v>0</v>
      </c>
      <c r="FN35" s="22">
        <f t="shared" si="28"/>
        <v>0</v>
      </c>
      <c r="FO35" s="21">
        <f t="shared" si="28"/>
        <v>0</v>
      </c>
      <c r="FP35" s="22">
        <f t="shared" si="28"/>
        <v>0</v>
      </c>
      <c r="FQ35" s="21">
        <f t="shared" si="28"/>
        <v>0</v>
      </c>
      <c r="FR35" s="22">
        <f t="shared" si="28"/>
        <v>0</v>
      </c>
      <c r="FS35" s="21">
        <f t="shared" si="28"/>
        <v>0</v>
      </c>
      <c r="FT35" s="22">
        <f t="shared" si="28"/>
        <v>0</v>
      </c>
      <c r="FU35" s="21">
        <f t="shared" si="28"/>
        <v>0</v>
      </c>
      <c r="FV35" s="22">
        <f t="shared" si="28"/>
        <v>0</v>
      </c>
      <c r="FW35" s="21">
        <f t="shared" si="28"/>
        <v>0</v>
      </c>
      <c r="FX35" s="22">
        <f t="shared" si="28"/>
        <v>0</v>
      </c>
      <c r="FY35" s="20">
        <f t="shared" si="28"/>
        <v>0</v>
      </c>
      <c r="FZ35" s="20">
        <f t="shared" si="28"/>
        <v>5</v>
      </c>
      <c r="GA35" s="21">
        <f t="shared" si="28"/>
        <v>0</v>
      </c>
      <c r="GB35" s="22">
        <f t="shared" si="28"/>
        <v>0</v>
      </c>
      <c r="GC35" s="21">
        <f t="shared" si="28"/>
        <v>0</v>
      </c>
      <c r="GD35" s="22">
        <f t="shared" si="28"/>
        <v>0</v>
      </c>
      <c r="GE35" s="20">
        <f t="shared" si="28"/>
        <v>0</v>
      </c>
      <c r="GF35" s="21">
        <f t="shared" si="28"/>
        <v>0</v>
      </c>
      <c r="GG35" s="22">
        <f t="shared" si="28"/>
        <v>0</v>
      </c>
      <c r="GH35" s="21">
        <f t="shared" si="28"/>
        <v>0</v>
      </c>
      <c r="GI35" s="22">
        <f t="shared" si="28"/>
        <v>0</v>
      </c>
      <c r="GJ35" s="21">
        <f t="shared" si="28"/>
        <v>0</v>
      </c>
      <c r="GK35" s="22">
        <f t="shared" si="28"/>
        <v>0</v>
      </c>
      <c r="GL35" s="21">
        <f t="shared" si="28"/>
        <v>0</v>
      </c>
      <c r="GM35" s="22">
        <f t="shared" si="28"/>
        <v>0</v>
      </c>
      <c r="GN35" s="21">
        <f t="shared" si="28"/>
        <v>0</v>
      </c>
      <c r="GO35" s="22">
        <f t="shared" si="28"/>
        <v>0</v>
      </c>
      <c r="GP35" s="21">
        <f aca="true" t="shared" si="29" ref="GP35:GW35">SUM(GP17:GP34)</f>
        <v>0</v>
      </c>
      <c r="GQ35" s="22">
        <f t="shared" si="29"/>
        <v>0</v>
      </c>
      <c r="GR35" s="21">
        <f t="shared" si="29"/>
        <v>0</v>
      </c>
      <c r="GS35" s="22">
        <f t="shared" si="29"/>
        <v>0</v>
      </c>
      <c r="GT35" s="21">
        <f t="shared" si="29"/>
        <v>0</v>
      </c>
      <c r="GU35" s="22">
        <f t="shared" si="29"/>
        <v>0</v>
      </c>
      <c r="GV35" s="20">
        <f t="shared" si="29"/>
        <v>0</v>
      </c>
      <c r="GW35" s="20">
        <f t="shared" si="29"/>
        <v>0</v>
      </c>
    </row>
    <row r="36" spans="1:205" ht="19.5" customHeight="1">
      <c r="A36" s="36" t="s">
        <v>95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8"/>
      <c r="GW36" s="39"/>
    </row>
    <row r="37" spans="1:205" ht="12.75">
      <c r="A37" s="14"/>
      <c r="B37" s="14"/>
      <c r="C37" s="14"/>
      <c r="D37" s="14" t="s">
        <v>96</v>
      </c>
      <c r="E37" s="15" t="s">
        <v>97</v>
      </c>
      <c r="F37" s="14">
        <f aca="true" t="shared" si="30" ref="F37:F49">COUNTIF(V37:GU37,"e")</f>
        <v>1</v>
      </c>
      <c r="G37" s="14">
        <f aca="true" t="shared" si="31" ref="G37:G49">COUNTIF(V37:GU37,"z")</f>
        <v>2</v>
      </c>
      <c r="H37" s="14">
        <f aca="true" t="shared" si="32" ref="H37:H62">SUM(I37:R37)</f>
        <v>60</v>
      </c>
      <c r="I37" s="14">
        <f aca="true" t="shared" si="33" ref="I37:I62">V37+AS37+BP37+CM37+DJ37+EG37+FD37+GA37</f>
        <v>30</v>
      </c>
      <c r="J37" s="14">
        <f aca="true" t="shared" si="34" ref="J37:J62">X37+AU37+BR37+CO37+DL37+EI37+FF37+GC37</f>
        <v>10</v>
      </c>
      <c r="K37" s="14">
        <f aca="true" t="shared" si="35" ref="K37:K62">AA37+AX37+BU37+CR37+DO37+EL37+FI37+GF37</f>
        <v>20</v>
      </c>
      <c r="L37" s="14">
        <f aca="true" t="shared" si="36" ref="L37:L62">AC37+AZ37+BW37+CT37+DQ37+EN37+FK37+GH37</f>
        <v>0</v>
      </c>
      <c r="M37" s="14">
        <f aca="true" t="shared" si="37" ref="M37:M62">AE37+BB37+BY37+CV37+DS37+EP37+FM37+GJ37</f>
        <v>0</v>
      </c>
      <c r="N37" s="14">
        <f aca="true" t="shared" si="38" ref="N37:N62">AG37+BD37+CA37+CX37+DU37+ER37+FO37+GL37</f>
        <v>0</v>
      </c>
      <c r="O37" s="14">
        <f aca="true" t="shared" si="39" ref="O37:O62">AI37+BF37+CC37+CZ37+DW37+ET37+FQ37+GN37</f>
        <v>0</v>
      </c>
      <c r="P37" s="14">
        <f aca="true" t="shared" si="40" ref="P37:P62">AK37+BH37+CE37+DB37+DY37+EV37+FS37+GP37</f>
        <v>0</v>
      </c>
      <c r="Q37" s="14">
        <f aca="true" t="shared" si="41" ref="Q37:Q62">AM37+BJ37+CG37+DD37+EA37+EX37+FU37+GR37</f>
        <v>0</v>
      </c>
      <c r="R37" s="14">
        <f aca="true" t="shared" si="42" ref="R37:R62">AO37+BL37+CI37+DF37+EC37+EZ37+FW37+GT37</f>
        <v>0</v>
      </c>
      <c r="S37" s="16">
        <f aca="true" t="shared" si="43" ref="S37:S62">AR37+BO37+CL37+DI37+EF37+FC37+FZ37+GW37</f>
        <v>6</v>
      </c>
      <c r="T37" s="16">
        <f aca="true" t="shared" si="44" ref="T37:T62">AQ37+BN37+CK37+DH37+EE37+FB37+FY37+GV37</f>
        <v>2</v>
      </c>
      <c r="U37" s="16">
        <v>2.8</v>
      </c>
      <c r="V37" s="17">
        <v>30</v>
      </c>
      <c r="W37" s="18" t="s">
        <v>73</v>
      </c>
      <c r="X37" s="17">
        <v>10</v>
      </c>
      <c r="Y37" s="18" t="s">
        <v>62</v>
      </c>
      <c r="Z37" s="16">
        <v>4</v>
      </c>
      <c r="AA37" s="17">
        <v>20</v>
      </c>
      <c r="AB37" s="18" t="s">
        <v>62</v>
      </c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6">
        <v>2</v>
      </c>
      <c r="AR37" s="16">
        <f aca="true" t="shared" si="45" ref="AR37:AR62">Z37+AQ37</f>
        <v>6</v>
      </c>
      <c r="AS37" s="17"/>
      <c r="AT37" s="18"/>
      <c r="AU37" s="17"/>
      <c r="AV37" s="18"/>
      <c r="AW37" s="16"/>
      <c r="AX37" s="17"/>
      <c r="AY37" s="18"/>
      <c r="AZ37" s="17"/>
      <c r="BA37" s="18"/>
      <c r="BB37" s="17"/>
      <c r="BC37" s="18"/>
      <c r="BD37" s="17"/>
      <c r="BE37" s="18"/>
      <c r="BF37" s="17"/>
      <c r="BG37" s="18"/>
      <c r="BH37" s="17"/>
      <c r="BI37" s="18"/>
      <c r="BJ37" s="17"/>
      <c r="BK37" s="18"/>
      <c r="BL37" s="17"/>
      <c r="BM37" s="18"/>
      <c r="BN37" s="16"/>
      <c r="BO37" s="16">
        <f aca="true" t="shared" si="46" ref="BO37:BO62">AW37+BN37</f>
        <v>0</v>
      </c>
      <c r="BP37" s="17"/>
      <c r="BQ37" s="18"/>
      <c r="BR37" s="17"/>
      <c r="BS37" s="18"/>
      <c r="BT37" s="16"/>
      <c r="BU37" s="17"/>
      <c r="BV37" s="18"/>
      <c r="BW37" s="17"/>
      <c r="BX37" s="18"/>
      <c r="BY37" s="17"/>
      <c r="BZ37" s="18"/>
      <c r="CA37" s="17"/>
      <c r="CB37" s="18"/>
      <c r="CC37" s="17"/>
      <c r="CD37" s="18"/>
      <c r="CE37" s="17"/>
      <c r="CF37" s="18"/>
      <c r="CG37" s="17"/>
      <c r="CH37" s="18"/>
      <c r="CI37" s="17"/>
      <c r="CJ37" s="18"/>
      <c r="CK37" s="16"/>
      <c r="CL37" s="16">
        <f aca="true" t="shared" si="47" ref="CL37:CL62">BT37+CK37</f>
        <v>0</v>
      </c>
      <c r="CM37" s="17"/>
      <c r="CN37" s="18"/>
      <c r="CO37" s="17"/>
      <c r="CP37" s="18"/>
      <c r="CQ37" s="16"/>
      <c r="CR37" s="17"/>
      <c r="CS37" s="18"/>
      <c r="CT37" s="17"/>
      <c r="CU37" s="18"/>
      <c r="CV37" s="17"/>
      <c r="CW37" s="18"/>
      <c r="CX37" s="17"/>
      <c r="CY37" s="18"/>
      <c r="CZ37" s="17"/>
      <c r="DA37" s="18"/>
      <c r="DB37" s="17"/>
      <c r="DC37" s="18"/>
      <c r="DD37" s="17"/>
      <c r="DE37" s="18"/>
      <c r="DF37" s="17"/>
      <c r="DG37" s="18"/>
      <c r="DH37" s="16"/>
      <c r="DI37" s="16">
        <f aca="true" t="shared" si="48" ref="DI37:DI62">CQ37+DH37</f>
        <v>0</v>
      </c>
      <c r="DJ37" s="17"/>
      <c r="DK37" s="18"/>
      <c r="DL37" s="17"/>
      <c r="DM37" s="18"/>
      <c r="DN37" s="16"/>
      <c r="DO37" s="17"/>
      <c r="DP37" s="18"/>
      <c r="DQ37" s="17"/>
      <c r="DR37" s="18"/>
      <c r="DS37" s="17"/>
      <c r="DT37" s="18"/>
      <c r="DU37" s="17"/>
      <c r="DV37" s="18"/>
      <c r="DW37" s="17"/>
      <c r="DX37" s="18"/>
      <c r="DY37" s="17"/>
      <c r="DZ37" s="18"/>
      <c r="EA37" s="17"/>
      <c r="EB37" s="18"/>
      <c r="EC37" s="17"/>
      <c r="ED37" s="18"/>
      <c r="EE37" s="16"/>
      <c r="EF37" s="16">
        <f aca="true" t="shared" si="49" ref="EF37:EF62">DN37+EE37</f>
        <v>0</v>
      </c>
      <c r="EG37" s="17"/>
      <c r="EH37" s="18"/>
      <c r="EI37" s="17"/>
      <c r="EJ37" s="18"/>
      <c r="EK37" s="16"/>
      <c r="EL37" s="17"/>
      <c r="EM37" s="18"/>
      <c r="EN37" s="17"/>
      <c r="EO37" s="18"/>
      <c r="EP37" s="17"/>
      <c r="EQ37" s="18"/>
      <c r="ER37" s="17"/>
      <c r="ES37" s="18"/>
      <c r="ET37" s="17"/>
      <c r="EU37" s="18"/>
      <c r="EV37" s="17"/>
      <c r="EW37" s="18"/>
      <c r="EX37" s="17"/>
      <c r="EY37" s="18"/>
      <c r="EZ37" s="17"/>
      <c r="FA37" s="18"/>
      <c r="FB37" s="16"/>
      <c r="FC37" s="16">
        <f aca="true" t="shared" si="50" ref="FC37:FC62">EK37+FB37</f>
        <v>0</v>
      </c>
      <c r="FD37" s="17"/>
      <c r="FE37" s="18"/>
      <c r="FF37" s="17"/>
      <c r="FG37" s="18"/>
      <c r="FH37" s="16"/>
      <c r="FI37" s="17"/>
      <c r="FJ37" s="18"/>
      <c r="FK37" s="17"/>
      <c r="FL37" s="18"/>
      <c r="FM37" s="17"/>
      <c r="FN37" s="18"/>
      <c r="FO37" s="17"/>
      <c r="FP37" s="18"/>
      <c r="FQ37" s="17"/>
      <c r="FR37" s="18"/>
      <c r="FS37" s="17"/>
      <c r="FT37" s="18"/>
      <c r="FU37" s="17"/>
      <c r="FV37" s="18"/>
      <c r="FW37" s="17"/>
      <c r="FX37" s="18"/>
      <c r="FY37" s="16"/>
      <c r="FZ37" s="16">
        <f aca="true" t="shared" si="51" ref="FZ37:FZ62">FH37+FY37</f>
        <v>0</v>
      </c>
      <c r="GA37" s="17"/>
      <c r="GB37" s="18"/>
      <c r="GC37" s="17"/>
      <c r="GD37" s="18"/>
      <c r="GE37" s="16"/>
      <c r="GF37" s="17"/>
      <c r="GG37" s="18"/>
      <c r="GH37" s="17"/>
      <c r="GI37" s="18"/>
      <c r="GJ37" s="17"/>
      <c r="GK37" s="18"/>
      <c r="GL37" s="17"/>
      <c r="GM37" s="18"/>
      <c r="GN37" s="17"/>
      <c r="GO37" s="18"/>
      <c r="GP37" s="17"/>
      <c r="GQ37" s="18"/>
      <c r="GR37" s="17"/>
      <c r="GS37" s="18"/>
      <c r="GT37" s="17"/>
      <c r="GU37" s="18"/>
      <c r="GV37" s="16"/>
      <c r="GW37" s="16">
        <f aca="true" t="shared" si="52" ref="GW37:GW62">GE37+GV37</f>
        <v>0</v>
      </c>
    </row>
    <row r="38" spans="1:205" ht="12.75">
      <c r="A38" s="6"/>
      <c r="B38" s="6"/>
      <c r="C38" s="6"/>
      <c r="D38" s="6" t="s">
        <v>98</v>
      </c>
      <c r="E38" s="3" t="s">
        <v>99</v>
      </c>
      <c r="F38" s="6">
        <f t="shared" si="30"/>
        <v>0</v>
      </c>
      <c r="G38" s="6">
        <f t="shared" si="31"/>
        <v>2</v>
      </c>
      <c r="H38" s="6">
        <f t="shared" si="32"/>
        <v>30</v>
      </c>
      <c r="I38" s="6">
        <f t="shared" si="33"/>
        <v>15</v>
      </c>
      <c r="J38" s="6">
        <f t="shared" si="34"/>
        <v>15</v>
      </c>
      <c r="K38" s="6">
        <f t="shared" si="35"/>
        <v>0</v>
      </c>
      <c r="L38" s="6">
        <f t="shared" si="36"/>
        <v>0</v>
      </c>
      <c r="M38" s="6">
        <f t="shared" si="37"/>
        <v>0</v>
      </c>
      <c r="N38" s="6">
        <f t="shared" si="38"/>
        <v>0</v>
      </c>
      <c r="O38" s="6">
        <f t="shared" si="39"/>
        <v>0</v>
      </c>
      <c r="P38" s="6">
        <f t="shared" si="40"/>
        <v>0</v>
      </c>
      <c r="Q38" s="6">
        <f t="shared" si="41"/>
        <v>0</v>
      </c>
      <c r="R38" s="6">
        <f t="shared" si="42"/>
        <v>0</v>
      </c>
      <c r="S38" s="7">
        <f t="shared" si="43"/>
        <v>3</v>
      </c>
      <c r="T38" s="7">
        <f t="shared" si="44"/>
        <v>0</v>
      </c>
      <c r="U38" s="7">
        <v>1.4</v>
      </c>
      <c r="V38" s="11">
        <v>15</v>
      </c>
      <c r="W38" s="10" t="s">
        <v>62</v>
      </c>
      <c r="X38" s="11">
        <v>15</v>
      </c>
      <c r="Y38" s="10" t="s">
        <v>62</v>
      </c>
      <c r="Z38" s="7">
        <v>3</v>
      </c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7"/>
      <c r="AR38" s="7">
        <f t="shared" si="45"/>
        <v>3</v>
      </c>
      <c r="AS38" s="11"/>
      <c r="AT38" s="10"/>
      <c r="AU38" s="11"/>
      <c r="AV38" s="10"/>
      <c r="AW38" s="7"/>
      <c r="AX38" s="11"/>
      <c r="AY38" s="10"/>
      <c r="AZ38" s="11"/>
      <c r="BA38" s="10"/>
      <c r="BB38" s="11"/>
      <c r="BC38" s="10"/>
      <c r="BD38" s="11"/>
      <c r="BE38" s="10"/>
      <c r="BF38" s="11"/>
      <c r="BG38" s="10"/>
      <c r="BH38" s="11"/>
      <c r="BI38" s="10"/>
      <c r="BJ38" s="11"/>
      <c r="BK38" s="10"/>
      <c r="BL38" s="11"/>
      <c r="BM38" s="10"/>
      <c r="BN38" s="7"/>
      <c r="BO38" s="7">
        <f t="shared" si="46"/>
        <v>0</v>
      </c>
      <c r="BP38" s="11"/>
      <c r="BQ38" s="10"/>
      <c r="BR38" s="11"/>
      <c r="BS38" s="10"/>
      <c r="BT38" s="7"/>
      <c r="BU38" s="11"/>
      <c r="BV38" s="10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11"/>
      <c r="CH38" s="10"/>
      <c r="CI38" s="11"/>
      <c r="CJ38" s="10"/>
      <c r="CK38" s="7"/>
      <c r="CL38" s="7">
        <f t="shared" si="47"/>
        <v>0</v>
      </c>
      <c r="CM38" s="11"/>
      <c r="CN38" s="10"/>
      <c r="CO38" s="11"/>
      <c r="CP38" s="10"/>
      <c r="CQ38" s="7"/>
      <c r="CR38" s="11"/>
      <c r="CS38" s="10"/>
      <c r="CT38" s="11"/>
      <c r="CU38" s="10"/>
      <c r="CV38" s="11"/>
      <c r="CW38" s="10"/>
      <c r="CX38" s="11"/>
      <c r="CY38" s="10"/>
      <c r="CZ38" s="11"/>
      <c r="DA38" s="10"/>
      <c r="DB38" s="11"/>
      <c r="DC38" s="10"/>
      <c r="DD38" s="11"/>
      <c r="DE38" s="10"/>
      <c r="DF38" s="11"/>
      <c r="DG38" s="10"/>
      <c r="DH38" s="7"/>
      <c r="DI38" s="7">
        <f t="shared" si="48"/>
        <v>0</v>
      </c>
      <c r="DJ38" s="11"/>
      <c r="DK38" s="10"/>
      <c r="DL38" s="11"/>
      <c r="DM38" s="10"/>
      <c r="DN38" s="7"/>
      <c r="DO38" s="11"/>
      <c r="DP38" s="10"/>
      <c r="DQ38" s="11"/>
      <c r="DR38" s="10"/>
      <c r="DS38" s="11"/>
      <c r="DT38" s="10"/>
      <c r="DU38" s="11"/>
      <c r="DV38" s="10"/>
      <c r="DW38" s="11"/>
      <c r="DX38" s="10"/>
      <c r="DY38" s="11"/>
      <c r="DZ38" s="10"/>
      <c r="EA38" s="11"/>
      <c r="EB38" s="10"/>
      <c r="EC38" s="11"/>
      <c r="ED38" s="10"/>
      <c r="EE38" s="7"/>
      <c r="EF38" s="7">
        <f t="shared" si="49"/>
        <v>0</v>
      </c>
      <c r="EG38" s="11"/>
      <c r="EH38" s="10"/>
      <c r="EI38" s="11"/>
      <c r="EJ38" s="10"/>
      <c r="EK38" s="7"/>
      <c r="EL38" s="11"/>
      <c r="EM38" s="10"/>
      <c r="EN38" s="11"/>
      <c r="EO38" s="10"/>
      <c r="EP38" s="11"/>
      <c r="EQ38" s="10"/>
      <c r="ER38" s="11"/>
      <c r="ES38" s="10"/>
      <c r="ET38" s="11"/>
      <c r="EU38" s="10"/>
      <c r="EV38" s="11"/>
      <c r="EW38" s="10"/>
      <c r="EX38" s="11"/>
      <c r="EY38" s="10"/>
      <c r="EZ38" s="11"/>
      <c r="FA38" s="10"/>
      <c r="FB38" s="7"/>
      <c r="FC38" s="7">
        <f t="shared" si="50"/>
        <v>0</v>
      </c>
      <c r="FD38" s="11"/>
      <c r="FE38" s="10"/>
      <c r="FF38" s="11"/>
      <c r="FG38" s="10"/>
      <c r="FH38" s="7"/>
      <c r="FI38" s="11"/>
      <c r="FJ38" s="10"/>
      <c r="FK38" s="11"/>
      <c r="FL38" s="10"/>
      <c r="FM38" s="11"/>
      <c r="FN38" s="10"/>
      <c r="FO38" s="11"/>
      <c r="FP38" s="10"/>
      <c r="FQ38" s="11"/>
      <c r="FR38" s="10"/>
      <c r="FS38" s="11"/>
      <c r="FT38" s="10"/>
      <c r="FU38" s="11"/>
      <c r="FV38" s="10"/>
      <c r="FW38" s="11"/>
      <c r="FX38" s="10"/>
      <c r="FY38" s="7"/>
      <c r="FZ38" s="7">
        <f t="shared" si="51"/>
        <v>0</v>
      </c>
      <c r="GA38" s="11"/>
      <c r="GB38" s="10"/>
      <c r="GC38" s="11"/>
      <c r="GD38" s="10"/>
      <c r="GE38" s="7"/>
      <c r="GF38" s="11"/>
      <c r="GG38" s="10"/>
      <c r="GH38" s="11"/>
      <c r="GI38" s="10"/>
      <c r="GJ38" s="11"/>
      <c r="GK38" s="10"/>
      <c r="GL38" s="11"/>
      <c r="GM38" s="10"/>
      <c r="GN38" s="11"/>
      <c r="GO38" s="10"/>
      <c r="GP38" s="11"/>
      <c r="GQ38" s="10"/>
      <c r="GR38" s="11"/>
      <c r="GS38" s="10"/>
      <c r="GT38" s="11"/>
      <c r="GU38" s="10"/>
      <c r="GV38" s="7"/>
      <c r="GW38" s="7">
        <f t="shared" si="52"/>
        <v>0</v>
      </c>
    </row>
    <row r="39" spans="1:205" ht="12.75">
      <c r="A39" s="6"/>
      <c r="B39" s="6"/>
      <c r="C39" s="6"/>
      <c r="D39" s="6" t="s">
        <v>100</v>
      </c>
      <c r="E39" s="3" t="s">
        <v>101</v>
      </c>
      <c r="F39" s="6">
        <f t="shared" si="30"/>
        <v>0</v>
      </c>
      <c r="G39" s="6">
        <f t="shared" si="31"/>
        <v>2</v>
      </c>
      <c r="H39" s="6">
        <f t="shared" si="32"/>
        <v>30</v>
      </c>
      <c r="I39" s="6">
        <f t="shared" si="33"/>
        <v>15</v>
      </c>
      <c r="J39" s="6">
        <f t="shared" si="34"/>
        <v>15</v>
      </c>
      <c r="K39" s="6">
        <f t="shared" si="35"/>
        <v>0</v>
      </c>
      <c r="L39" s="6">
        <f t="shared" si="36"/>
        <v>0</v>
      </c>
      <c r="M39" s="6">
        <f t="shared" si="37"/>
        <v>0</v>
      </c>
      <c r="N39" s="6">
        <f t="shared" si="38"/>
        <v>0</v>
      </c>
      <c r="O39" s="6">
        <f t="shared" si="39"/>
        <v>0</v>
      </c>
      <c r="P39" s="6">
        <f t="shared" si="40"/>
        <v>0</v>
      </c>
      <c r="Q39" s="6">
        <f t="shared" si="41"/>
        <v>0</v>
      </c>
      <c r="R39" s="6">
        <f t="shared" si="42"/>
        <v>0</v>
      </c>
      <c r="S39" s="7">
        <f t="shared" si="43"/>
        <v>3</v>
      </c>
      <c r="T39" s="7">
        <f t="shared" si="44"/>
        <v>0</v>
      </c>
      <c r="U39" s="7">
        <v>1.4</v>
      </c>
      <c r="V39" s="11">
        <v>15</v>
      </c>
      <c r="W39" s="10" t="s">
        <v>62</v>
      </c>
      <c r="X39" s="11">
        <v>15</v>
      </c>
      <c r="Y39" s="10" t="s">
        <v>62</v>
      </c>
      <c r="Z39" s="7">
        <v>3</v>
      </c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7"/>
      <c r="AR39" s="7">
        <f t="shared" si="45"/>
        <v>3</v>
      </c>
      <c r="AS39" s="11"/>
      <c r="AT39" s="10"/>
      <c r="AU39" s="11"/>
      <c r="AV39" s="10"/>
      <c r="AW39" s="7"/>
      <c r="AX39" s="11"/>
      <c r="AY39" s="10"/>
      <c r="AZ39" s="11"/>
      <c r="BA39" s="10"/>
      <c r="BB39" s="11"/>
      <c r="BC39" s="10"/>
      <c r="BD39" s="11"/>
      <c r="BE39" s="10"/>
      <c r="BF39" s="11"/>
      <c r="BG39" s="10"/>
      <c r="BH39" s="11"/>
      <c r="BI39" s="10"/>
      <c r="BJ39" s="11"/>
      <c r="BK39" s="10"/>
      <c r="BL39" s="11"/>
      <c r="BM39" s="10"/>
      <c r="BN39" s="7"/>
      <c r="BO39" s="7">
        <f t="shared" si="46"/>
        <v>0</v>
      </c>
      <c r="BP39" s="11"/>
      <c r="BQ39" s="10"/>
      <c r="BR39" s="11"/>
      <c r="BS39" s="10"/>
      <c r="BT39" s="7"/>
      <c r="BU39" s="11"/>
      <c r="BV39" s="10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11"/>
      <c r="CH39" s="10"/>
      <c r="CI39" s="11"/>
      <c r="CJ39" s="10"/>
      <c r="CK39" s="7"/>
      <c r="CL39" s="7">
        <f t="shared" si="47"/>
        <v>0</v>
      </c>
      <c r="CM39" s="11"/>
      <c r="CN39" s="10"/>
      <c r="CO39" s="11"/>
      <c r="CP39" s="10"/>
      <c r="CQ39" s="7"/>
      <c r="CR39" s="11"/>
      <c r="CS39" s="10"/>
      <c r="CT39" s="11"/>
      <c r="CU39" s="10"/>
      <c r="CV39" s="11"/>
      <c r="CW39" s="10"/>
      <c r="CX39" s="11"/>
      <c r="CY39" s="10"/>
      <c r="CZ39" s="11"/>
      <c r="DA39" s="10"/>
      <c r="DB39" s="11"/>
      <c r="DC39" s="10"/>
      <c r="DD39" s="11"/>
      <c r="DE39" s="10"/>
      <c r="DF39" s="11"/>
      <c r="DG39" s="10"/>
      <c r="DH39" s="7"/>
      <c r="DI39" s="7">
        <f t="shared" si="48"/>
        <v>0</v>
      </c>
      <c r="DJ39" s="11"/>
      <c r="DK39" s="10"/>
      <c r="DL39" s="11"/>
      <c r="DM39" s="10"/>
      <c r="DN39" s="7"/>
      <c r="DO39" s="11"/>
      <c r="DP39" s="10"/>
      <c r="DQ39" s="11"/>
      <c r="DR39" s="10"/>
      <c r="DS39" s="11"/>
      <c r="DT39" s="10"/>
      <c r="DU39" s="11"/>
      <c r="DV39" s="10"/>
      <c r="DW39" s="11"/>
      <c r="DX39" s="10"/>
      <c r="DY39" s="11"/>
      <c r="DZ39" s="10"/>
      <c r="EA39" s="11"/>
      <c r="EB39" s="10"/>
      <c r="EC39" s="11"/>
      <c r="ED39" s="10"/>
      <c r="EE39" s="7"/>
      <c r="EF39" s="7">
        <f t="shared" si="49"/>
        <v>0</v>
      </c>
      <c r="EG39" s="11"/>
      <c r="EH39" s="10"/>
      <c r="EI39" s="11"/>
      <c r="EJ39" s="10"/>
      <c r="EK39" s="7"/>
      <c r="EL39" s="11"/>
      <c r="EM39" s="10"/>
      <c r="EN39" s="11"/>
      <c r="EO39" s="10"/>
      <c r="EP39" s="11"/>
      <c r="EQ39" s="10"/>
      <c r="ER39" s="11"/>
      <c r="ES39" s="10"/>
      <c r="ET39" s="11"/>
      <c r="EU39" s="10"/>
      <c r="EV39" s="11"/>
      <c r="EW39" s="10"/>
      <c r="EX39" s="11"/>
      <c r="EY39" s="10"/>
      <c r="EZ39" s="11"/>
      <c r="FA39" s="10"/>
      <c r="FB39" s="7"/>
      <c r="FC39" s="7">
        <f t="shared" si="50"/>
        <v>0</v>
      </c>
      <c r="FD39" s="11"/>
      <c r="FE39" s="10"/>
      <c r="FF39" s="11"/>
      <c r="FG39" s="10"/>
      <c r="FH39" s="7"/>
      <c r="FI39" s="11"/>
      <c r="FJ39" s="10"/>
      <c r="FK39" s="11"/>
      <c r="FL39" s="10"/>
      <c r="FM39" s="11"/>
      <c r="FN39" s="10"/>
      <c r="FO39" s="11"/>
      <c r="FP39" s="10"/>
      <c r="FQ39" s="11"/>
      <c r="FR39" s="10"/>
      <c r="FS39" s="11"/>
      <c r="FT39" s="10"/>
      <c r="FU39" s="11"/>
      <c r="FV39" s="10"/>
      <c r="FW39" s="11"/>
      <c r="FX39" s="10"/>
      <c r="FY39" s="7"/>
      <c r="FZ39" s="7">
        <f t="shared" si="51"/>
        <v>0</v>
      </c>
      <c r="GA39" s="11"/>
      <c r="GB39" s="10"/>
      <c r="GC39" s="11"/>
      <c r="GD39" s="10"/>
      <c r="GE39" s="7"/>
      <c r="GF39" s="11"/>
      <c r="GG39" s="10"/>
      <c r="GH39" s="11"/>
      <c r="GI39" s="10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7"/>
      <c r="GW39" s="7">
        <f t="shared" si="52"/>
        <v>0</v>
      </c>
    </row>
    <row r="40" spans="1:205" ht="12.75">
      <c r="A40" s="6"/>
      <c r="B40" s="6"/>
      <c r="C40" s="6"/>
      <c r="D40" s="6" t="s">
        <v>102</v>
      </c>
      <c r="E40" s="3" t="s">
        <v>103</v>
      </c>
      <c r="F40" s="6">
        <f t="shared" si="30"/>
        <v>0</v>
      </c>
      <c r="G40" s="6">
        <f t="shared" si="31"/>
        <v>2</v>
      </c>
      <c r="H40" s="6">
        <f t="shared" si="32"/>
        <v>45</v>
      </c>
      <c r="I40" s="6">
        <f t="shared" si="33"/>
        <v>30</v>
      </c>
      <c r="J40" s="6">
        <f t="shared" si="34"/>
        <v>15</v>
      </c>
      <c r="K40" s="6">
        <f t="shared" si="35"/>
        <v>0</v>
      </c>
      <c r="L40" s="6">
        <f t="shared" si="36"/>
        <v>0</v>
      </c>
      <c r="M40" s="6">
        <f t="shared" si="37"/>
        <v>0</v>
      </c>
      <c r="N40" s="6">
        <f t="shared" si="38"/>
        <v>0</v>
      </c>
      <c r="O40" s="6">
        <f t="shared" si="39"/>
        <v>0</v>
      </c>
      <c r="P40" s="6">
        <f t="shared" si="40"/>
        <v>0</v>
      </c>
      <c r="Q40" s="6">
        <f t="shared" si="41"/>
        <v>0</v>
      </c>
      <c r="R40" s="6">
        <f t="shared" si="42"/>
        <v>0</v>
      </c>
      <c r="S40" s="7">
        <f t="shared" si="43"/>
        <v>3</v>
      </c>
      <c r="T40" s="7">
        <f t="shared" si="44"/>
        <v>0</v>
      </c>
      <c r="U40" s="7">
        <v>2</v>
      </c>
      <c r="V40" s="11">
        <v>30</v>
      </c>
      <c r="W40" s="10" t="s">
        <v>62</v>
      </c>
      <c r="X40" s="11">
        <v>15</v>
      </c>
      <c r="Y40" s="10" t="s">
        <v>62</v>
      </c>
      <c r="Z40" s="7">
        <v>3</v>
      </c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/>
      <c r="AR40" s="7">
        <f t="shared" si="45"/>
        <v>3</v>
      </c>
      <c r="AS40" s="11"/>
      <c r="AT40" s="10"/>
      <c r="AU40" s="11"/>
      <c r="AV40" s="10"/>
      <c r="AW40" s="7"/>
      <c r="AX40" s="11"/>
      <c r="AY40" s="10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si="46"/>
        <v>0</v>
      </c>
      <c r="BP40" s="11"/>
      <c r="BQ40" s="10"/>
      <c r="BR40" s="11"/>
      <c r="BS40" s="10"/>
      <c r="BT40" s="7"/>
      <c r="BU40" s="11"/>
      <c r="BV40" s="10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si="47"/>
        <v>0</v>
      </c>
      <c r="CM40" s="11"/>
      <c r="CN40" s="10"/>
      <c r="CO40" s="11"/>
      <c r="CP40" s="10"/>
      <c r="CQ40" s="7"/>
      <c r="CR40" s="11"/>
      <c r="CS40" s="10"/>
      <c r="CT40" s="11"/>
      <c r="CU40" s="10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si="48"/>
        <v>0</v>
      </c>
      <c r="DJ40" s="11"/>
      <c r="DK40" s="10"/>
      <c r="DL40" s="11"/>
      <c r="DM40" s="10"/>
      <c r="DN40" s="7"/>
      <c r="DO40" s="11"/>
      <c r="DP40" s="10"/>
      <c r="DQ40" s="11"/>
      <c r="DR40" s="10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si="49"/>
        <v>0</v>
      </c>
      <c r="EG40" s="11"/>
      <c r="EH40" s="10"/>
      <c r="EI40" s="11"/>
      <c r="EJ40" s="10"/>
      <c r="EK40" s="7"/>
      <c r="EL40" s="11"/>
      <c r="EM40" s="10"/>
      <c r="EN40" s="11"/>
      <c r="EO40" s="10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si="50"/>
        <v>0</v>
      </c>
      <c r="FD40" s="11"/>
      <c r="FE40" s="10"/>
      <c r="FF40" s="11"/>
      <c r="FG40" s="10"/>
      <c r="FH40" s="7"/>
      <c r="FI40" s="11"/>
      <c r="FJ40" s="10"/>
      <c r="FK40" s="11"/>
      <c r="FL40" s="10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si="51"/>
        <v>0</v>
      </c>
      <c r="GA40" s="11"/>
      <c r="GB40" s="10"/>
      <c r="GC40" s="11"/>
      <c r="GD40" s="10"/>
      <c r="GE40" s="7"/>
      <c r="GF40" s="11"/>
      <c r="GG40" s="10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si="52"/>
        <v>0</v>
      </c>
    </row>
    <row r="41" spans="1:205" ht="12.75">
      <c r="A41" s="6"/>
      <c r="B41" s="6"/>
      <c r="C41" s="6"/>
      <c r="D41" s="6" t="s">
        <v>104</v>
      </c>
      <c r="E41" s="3" t="s">
        <v>105</v>
      </c>
      <c r="F41" s="6">
        <f t="shared" si="30"/>
        <v>0</v>
      </c>
      <c r="G41" s="6">
        <f t="shared" si="31"/>
        <v>2</v>
      </c>
      <c r="H41" s="6">
        <f t="shared" si="32"/>
        <v>30</v>
      </c>
      <c r="I41" s="6">
        <f t="shared" si="33"/>
        <v>15</v>
      </c>
      <c r="J41" s="6">
        <f t="shared" si="34"/>
        <v>0</v>
      </c>
      <c r="K41" s="6">
        <f t="shared" si="35"/>
        <v>15</v>
      </c>
      <c r="L41" s="6">
        <f t="shared" si="36"/>
        <v>0</v>
      </c>
      <c r="M41" s="6">
        <f t="shared" si="37"/>
        <v>0</v>
      </c>
      <c r="N41" s="6">
        <f t="shared" si="38"/>
        <v>0</v>
      </c>
      <c r="O41" s="6">
        <f t="shared" si="39"/>
        <v>0</v>
      </c>
      <c r="P41" s="6">
        <f t="shared" si="40"/>
        <v>0</v>
      </c>
      <c r="Q41" s="6">
        <f t="shared" si="41"/>
        <v>0</v>
      </c>
      <c r="R41" s="6">
        <f t="shared" si="42"/>
        <v>0</v>
      </c>
      <c r="S41" s="7">
        <f t="shared" si="43"/>
        <v>2</v>
      </c>
      <c r="T41" s="7">
        <f t="shared" si="44"/>
        <v>1</v>
      </c>
      <c r="U41" s="7">
        <v>1.4</v>
      </c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45"/>
        <v>0</v>
      </c>
      <c r="AS41" s="11">
        <v>15</v>
      </c>
      <c r="AT41" s="10" t="s">
        <v>62</v>
      </c>
      <c r="AU41" s="11"/>
      <c r="AV41" s="10"/>
      <c r="AW41" s="7">
        <v>1</v>
      </c>
      <c r="AX41" s="11">
        <v>15</v>
      </c>
      <c r="AY41" s="10" t="s">
        <v>62</v>
      </c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>
        <v>1</v>
      </c>
      <c r="BO41" s="7">
        <f t="shared" si="46"/>
        <v>2</v>
      </c>
      <c r="BP41" s="11"/>
      <c r="BQ41" s="10"/>
      <c r="BR41" s="11"/>
      <c r="BS41" s="10"/>
      <c r="BT41" s="7"/>
      <c r="BU41" s="11"/>
      <c r="BV41" s="10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11"/>
      <c r="CH41" s="10"/>
      <c r="CI41" s="11"/>
      <c r="CJ41" s="10"/>
      <c r="CK41" s="7"/>
      <c r="CL41" s="7">
        <f t="shared" si="47"/>
        <v>0</v>
      </c>
      <c r="CM41" s="11"/>
      <c r="CN41" s="10"/>
      <c r="CO41" s="11"/>
      <c r="CP41" s="10"/>
      <c r="CQ41" s="7"/>
      <c r="CR41" s="11"/>
      <c r="CS41" s="10"/>
      <c r="CT41" s="11"/>
      <c r="CU41" s="10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48"/>
        <v>0</v>
      </c>
      <c r="DJ41" s="11"/>
      <c r="DK41" s="10"/>
      <c r="DL41" s="11"/>
      <c r="DM41" s="10"/>
      <c r="DN41" s="7"/>
      <c r="DO41" s="11"/>
      <c r="DP41" s="10"/>
      <c r="DQ41" s="11"/>
      <c r="DR41" s="10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49"/>
        <v>0</v>
      </c>
      <c r="EG41" s="11"/>
      <c r="EH41" s="10"/>
      <c r="EI41" s="11"/>
      <c r="EJ41" s="10"/>
      <c r="EK41" s="7"/>
      <c r="EL41" s="11"/>
      <c r="EM41" s="10"/>
      <c r="EN41" s="11"/>
      <c r="EO41" s="10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50"/>
        <v>0</v>
      </c>
      <c r="FD41" s="11"/>
      <c r="FE41" s="10"/>
      <c r="FF41" s="11"/>
      <c r="FG41" s="10"/>
      <c r="FH41" s="7"/>
      <c r="FI41" s="11"/>
      <c r="FJ41" s="10"/>
      <c r="FK41" s="11"/>
      <c r="FL41" s="10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51"/>
        <v>0</v>
      </c>
      <c r="GA41" s="11"/>
      <c r="GB41" s="10"/>
      <c r="GC41" s="11"/>
      <c r="GD41" s="10"/>
      <c r="GE41" s="7"/>
      <c r="GF41" s="11"/>
      <c r="GG41" s="10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52"/>
        <v>0</v>
      </c>
    </row>
    <row r="42" spans="1:205" ht="12.75">
      <c r="A42" s="6"/>
      <c r="B42" s="6"/>
      <c r="C42" s="6"/>
      <c r="D42" s="6" t="s">
        <v>106</v>
      </c>
      <c r="E42" s="3" t="s">
        <v>107</v>
      </c>
      <c r="F42" s="6">
        <f t="shared" si="30"/>
        <v>0</v>
      </c>
      <c r="G42" s="6">
        <f t="shared" si="31"/>
        <v>2</v>
      </c>
      <c r="H42" s="6">
        <f t="shared" si="32"/>
        <v>30</v>
      </c>
      <c r="I42" s="6">
        <f t="shared" si="33"/>
        <v>15</v>
      </c>
      <c r="J42" s="6">
        <f t="shared" si="34"/>
        <v>0</v>
      </c>
      <c r="K42" s="6">
        <f t="shared" si="35"/>
        <v>15</v>
      </c>
      <c r="L42" s="6">
        <f t="shared" si="36"/>
        <v>0</v>
      </c>
      <c r="M42" s="6">
        <f t="shared" si="37"/>
        <v>0</v>
      </c>
      <c r="N42" s="6">
        <f t="shared" si="38"/>
        <v>0</v>
      </c>
      <c r="O42" s="6">
        <f t="shared" si="39"/>
        <v>0</v>
      </c>
      <c r="P42" s="6">
        <f t="shared" si="40"/>
        <v>0</v>
      </c>
      <c r="Q42" s="6">
        <f t="shared" si="41"/>
        <v>0</v>
      </c>
      <c r="R42" s="6">
        <f t="shared" si="42"/>
        <v>0</v>
      </c>
      <c r="S42" s="7">
        <f t="shared" si="43"/>
        <v>2</v>
      </c>
      <c r="T42" s="7">
        <f t="shared" si="44"/>
        <v>1</v>
      </c>
      <c r="U42" s="7">
        <v>1.4</v>
      </c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45"/>
        <v>0</v>
      </c>
      <c r="AS42" s="11">
        <v>15</v>
      </c>
      <c r="AT42" s="10" t="s">
        <v>62</v>
      </c>
      <c r="AU42" s="11"/>
      <c r="AV42" s="10"/>
      <c r="AW42" s="7">
        <v>1</v>
      </c>
      <c r="AX42" s="11">
        <v>15</v>
      </c>
      <c r="AY42" s="10" t="s">
        <v>62</v>
      </c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>
        <v>1</v>
      </c>
      <c r="BO42" s="7">
        <f t="shared" si="46"/>
        <v>2</v>
      </c>
      <c r="BP42" s="11"/>
      <c r="BQ42" s="10"/>
      <c r="BR42" s="11"/>
      <c r="BS42" s="10"/>
      <c r="BT42" s="7"/>
      <c r="BU42" s="11"/>
      <c r="BV42" s="10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47"/>
        <v>0</v>
      </c>
      <c r="CM42" s="11"/>
      <c r="CN42" s="10"/>
      <c r="CO42" s="11"/>
      <c r="CP42" s="10"/>
      <c r="CQ42" s="7"/>
      <c r="CR42" s="11"/>
      <c r="CS42" s="10"/>
      <c r="CT42" s="11"/>
      <c r="CU42" s="10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48"/>
        <v>0</v>
      </c>
      <c r="DJ42" s="11"/>
      <c r="DK42" s="10"/>
      <c r="DL42" s="11"/>
      <c r="DM42" s="10"/>
      <c r="DN42" s="7"/>
      <c r="DO42" s="11"/>
      <c r="DP42" s="10"/>
      <c r="DQ42" s="11"/>
      <c r="DR42" s="10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49"/>
        <v>0</v>
      </c>
      <c r="EG42" s="11"/>
      <c r="EH42" s="10"/>
      <c r="EI42" s="11"/>
      <c r="EJ42" s="10"/>
      <c r="EK42" s="7"/>
      <c r="EL42" s="11"/>
      <c r="EM42" s="10"/>
      <c r="EN42" s="11"/>
      <c r="EO42" s="10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50"/>
        <v>0</v>
      </c>
      <c r="FD42" s="11"/>
      <c r="FE42" s="10"/>
      <c r="FF42" s="11"/>
      <c r="FG42" s="10"/>
      <c r="FH42" s="7"/>
      <c r="FI42" s="11"/>
      <c r="FJ42" s="10"/>
      <c r="FK42" s="11"/>
      <c r="FL42" s="10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51"/>
        <v>0</v>
      </c>
      <c r="GA42" s="11"/>
      <c r="GB42" s="10"/>
      <c r="GC42" s="11"/>
      <c r="GD42" s="10"/>
      <c r="GE42" s="7"/>
      <c r="GF42" s="11"/>
      <c r="GG42" s="10"/>
      <c r="GH42" s="11"/>
      <c r="GI42" s="10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52"/>
        <v>0</v>
      </c>
    </row>
    <row r="43" spans="1:205" ht="12.75">
      <c r="A43" s="6"/>
      <c r="B43" s="6"/>
      <c r="C43" s="6"/>
      <c r="D43" s="6" t="s">
        <v>108</v>
      </c>
      <c r="E43" s="3" t="s">
        <v>109</v>
      </c>
      <c r="F43" s="6">
        <f t="shared" si="30"/>
        <v>0</v>
      </c>
      <c r="G43" s="6">
        <f t="shared" si="31"/>
        <v>2</v>
      </c>
      <c r="H43" s="6">
        <f t="shared" si="32"/>
        <v>30</v>
      </c>
      <c r="I43" s="6">
        <f t="shared" si="33"/>
        <v>15</v>
      </c>
      <c r="J43" s="6">
        <f t="shared" si="34"/>
        <v>15</v>
      </c>
      <c r="K43" s="6">
        <f t="shared" si="35"/>
        <v>0</v>
      </c>
      <c r="L43" s="6">
        <f t="shared" si="36"/>
        <v>0</v>
      </c>
      <c r="M43" s="6">
        <f t="shared" si="37"/>
        <v>0</v>
      </c>
      <c r="N43" s="6">
        <f t="shared" si="38"/>
        <v>0</v>
      </c>
      <c r="O43" s="6">
        <f t="shared" si="39"/>
        <v>0</v>
      </c>
      <c r="P43" s="6">
        <f t="shared" si="40"/>
        <v>0</v>
      </c>
      <c r="Q43" s="6">
        <f t="shared" si="41"/>
        <v>0</v>
      </c>
      <c r="R43" s="6">
        <f t="shared" si="42"/>
        <v>0</v>
      </c>
      <c r="S43" s="7">
        <f t="shared" si="43"/>
        <v>2</v>
      </c>
      <c r="T43" s="7">
        <f t="shared" si="44"/>
        <v>0</v>
      </c>
      <c r="U43" s="7">
        <v>1.4</v>
      </c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45"/>
        <v>0</v>
      </c>
      <c r="AS43" s="11">
        <v>15</v>
      </c>
      <c r="AT43" s="10" t="s">
        <v>62</v>
      </c>
      <c r="AU43" s="11">
        <v>15</v>
      </c>
      <c r="AV43" s="10" t="s">
        <v>62</v>
      </c>
      <c r="AW43" s="7">
        <v>2</v>
      </c>
      <c r="AX43" s="11"/>
      <c r="AY43" s="10"/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/>
      <c r="BM43" s="10"/>
      <c r="BN43" s="7"/>
      <c r="BO43" s="7">
        <f t="shared" si="46"/>
        <v>2</v>
      </c>
      <c r="BP43" s="11"/>
      <c r="BQ43" s="10"/>
      <c r="BR43" s="11"/>
      <c r="BS43" s="10"/>
      <c r="BT43" s="7"/>
      <c r="BU43" s="11"/>
      <c r="BV43" s="10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47"/>
        <v>0</v>
      </c>
      <c r="CM43" s="11"/>
      <c r="CN43" s="10"/>
      <c r="CO43" s="11"/>
      <c r="CP43" s="10"/>
      <c r="CQ43" s="7"/>
      <c r="CR43" s="11"/>
      <c r="CS43" s="10"/>
      <c r="CT43" s="11"/>
      <c r="CU43" s="10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/>
      <c r="DI43" s="7">
        <f t="shared" si="48"/>
        <v>0</v>
      </c>
      <c r="DJ43" s="11"/>
      <c r="DK43" s="10"/>
      <c r="DL43" s="11"/>
      <c r="DM43" s="10"/>
      <c r="DN43" s="7"/>
      <c r="DO43" s="11"/>
      <c r="DP43" s="10"/>
      <c r="DQ43" s="11"/>
      <c r="DR43" s="10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49"/>
        <v>0</v>
      </c>
      <c r="EG43" s="11"/>
      <c r="EH43" s="10"/>
      <c r="EI43" s="11"/>
      <c r="EJ43" s="10"/>
      <c r="EK43" s="7"/>
      <c r="EL43" s="11"/>
      <c r="EM43" s="10"/>
      <c r="EN43" s="11"/>
      <c r="EO43" s="10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50"/>
        <v>0</v>
      </c>
      <c r="FD43" s="11"/>
      <c r="FE43" s="10"/>
      <c r="FF43" s="11"/>
      <c r="FG43" s="10"/>
      <c r="FH43" s="7"/>
      <c r="FI43" s="11"/>
      <c r="FJ43" s="10"/>
      <c r="FK43" s="11"/>
      <c r="FL43" s="10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51"/>
        <v>0</v>
      </c>
      <c r="GA43" s="11"/>
      <c r="GB43" s="10"/>
      <c r="GC43" s="11"/>
      <c r="GD43" s="10"/>
      <c r="GE43" s="7"/>
      <c r="GF43" s="11"/>
      <c r="GG43" s="10"/>
      <c r="GH43" s="11"/>
      <c r="GI43" s="10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52"/>
        <v>0</v>
      </c>
    </row>
    <row r="44" spans="1:205" ht="12.75">
      <c r="A44" s="6"/>
      <c r="B44" s="6"/>
      <c r="C44" s="6"/>
      <c r="D44" s="6" t="s">
        <v>110</v>
      </c>
      <c r="E44" s="3" t="s">
        <v>111</v>
      </c>
      <c r="F44" s="6">
        <f t="shared" si="30"/>
        <v>1</v>
      </c>
      <c r="G44" s="6">
        <f t="shared" si="31"/>
        <v>2</v>
      </c>
      <c r="H44" s="6">
        <f t="shared" si="32"/>
        <v>60</v>
      </c>
      <c r="I44" s="6">
        <f t="shared" si="33"/>
        <v>30</v>
      </c>
      <c r="J44" s="6">
        <f t="shared" si="34"/>
        <v>15</v>
      </c>
      <c r="K44" s="6">
        <f t="shared" si="35"/>
        <v>15</v>
      </c>
      <c r="L44" s="6">
        <f t="shared" si="36"/>
        <v>0</v>
      </c>
      <c r="M44" s="6">
        <f t="shared" si="37"/>
        <v>0</v>
      </c>
      <c r="N44" s="6">
        <f t="shared" si="38"/>
        <v>0</v>
      </c>
      <c r="O44" s="6">
        <f t="shared" si="39"/>
        <v>0</v>
      </c>
      <c r="P44" s="6">
        <f t="shared" si="40"/>
        <v>0</v>
      </c>
      <c r="Q44" s="6">
        <f t="shared" si="41"/>
        <v>0</v>
      </c>
      <c r="R44" s="6">
        <f t="shared" si="42"/>
        <v>0</v>
      </c>
      <c r="S44" s="7">
        <f t="shared" si="43"/>
        <v>5</v>
      </c>
      <c r="T44" s="7">
        <f t="shared" si="44"/>
        <v>1</v>
      </c>
      <c r="U44" s="7">
        <v>2.8</v>
      </c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45"/>
        <v>0</v>
      </c>
      <c r="AS44" s="11">
        <v>30</v>
      </c>
      <c r="AT44" s="10" t="s">
        <v>73</v>
      </c>
      <c r="AU44" s="11">
        <v>15</v>
      </c>
      <c r="AV44" s="10" t="s">
        <v>62</v>
      </c>
      <c r="AW44" s="7">
        <v>4</v>
      </c>
      <c r="AX44" s="11">
        <v>15</v>
      </c>
      <c r="AY44" s="10" t="s">
        <v>62</v>
      </c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>
        <v>1</v>
      </c>
      <c r="BO44" s="7">
        <f t="shared" si="46"/>
        <v>5</v>
      </c>
      <c r="BP44" s="11"/>
      <c r="BQ44" s="10"/>
      <c r="BR44" s="11"/>
      <c r="BS44" s="10"/>
      <c r="BT44" s="7"/>
      <c r="BU44" s="11"/>
      <c r="BV44" s="10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11"/>
      <c r="CH44" s="10"/>
      <c r="CI44" s="11"/>
      <c r="CJ44" s="10"/>
      <c r="CK44" s="7"/>
      <c r="CL44" s="7">
        <f t="shared" si="47"/>
        <v>0</v>
      </c>
      <c r="CM44" s="11"/>
      <c r="CN44" s="10"/>
      <c r="CO44" s="11"/>
      <c r="CP44" s="10"/>
      <c r="CQ44" s="7"/>
      <c r="CR44" s="11"/>
      <c r="CS44" s="10"/>
      <c r="CT44" s="11"/>
      <c r="CU44" s="10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48"/>
        <v>0</v>
      </c>
      <c r="DJ44" s="11"/>
      <c r="DK44" s="10"/>
      <c r="DL44" s="11"/>
      <c r="DM44" s="10"/>
      <c r="DN44" s="7"/>
      <c r="DO44" s="11"/>
      <c r="DP44" s="10"/>
      <c r="DQ44" s="11"/>
      <c r="DR44" s="10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49"/>
        <v>0</v>
      </c>
      <c r="EG44" s="11"/>
      <c r="EH44" s="10"/>
      <c r="EI44" s="11"/>
      <c r="EJ44" s="10"/>
      <c r="EK44" s="7"/>
      <c r="EL44" s="11"/>
      <c r="EM44" s="10"/>
      <c r="EN44" s="11"/>
      <c r="EO44" s="10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50"/>
        <v>0</v>
      </c>
      <c r="FD44" s="11"/>
      <c r="FE44" s="10"/>
      <c r="FF44" s="11"/>
      <c r="FG44" s="10"/>
      <c r="FH44" s="7"/>
      <c r="FI44" s="11"/>
      <c r="FJ44" s="10"/>
      <c r="FK44" s="11"/>
      <c r="FL44" s="10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51"/>
        <v>0</v>
      </c>
      <c r="GA44" s="11"/>
      <c r="GB44" s="10"/>
      <c r="GC44" s="11"/>
      <c r="GD44" s="10"/>
      <c r="GE44" s="7"/>
      <c r="GF44" s="11"/>
      <c r="GG44" s="10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52"/>
        <v>0</v>
      </c>
    </row>
    <row r="45" spans="1:205" ht="12.75">
      <c r="A45" s="6"/>
      <c r="B45" s="6"/>
      <c r="C45" s="6"/>
      <c r="D45" s="6" t="s">
        <v>112</v>
      </c>
      <c r="E45" s="3" t="s">
        <v>113</v>
      </c>
      <c r="F45" s="6">
        <f t="shared" si="30"/>
        <v>0</v>
      </c>
      <c r="G45" s="6">
        <f t="shared" si="31"/>
        <v>2</v>
      </c>
      <c r="H45" s="6">
        <f t="shared" si="32"/>
        <v>30</v>
      </c>
      <c r="I45" s="6">
        <f t="shared" si="33"/>
        <v>15</v>
      </c>
      <c r="J45" s="6">
        <f t="shared" si="34"/>
        <v>0</v>
      </c>
      <c r="K45" s="6">
        <f t="shared" si="35"/>
        <v>15</v>
      </c>
      <c r="L45" s="6">
        <f t="shared" si="36"/>
        <v>0</v>
      </c>
      <c r="M45" s="6">
        <f t="shared" si="37"/>
        <v>0</v>
      </c>
      <c r="N45" s="6">
        <f t="shared" si="38"/>
        <v>0</v>
      </c>
      <c r="O45" s="6">
        <f t="shared" si="39"/>
        <v>0</v>
      </c>
      <c r="P45" s="6">
        <f t="shared" si="40"/>
        <v>0</v>
      </c>
      <c r="Q45" s="6">
        <f t="shared" si="41"/>
        <v>0</v>
      </c>
      <c r="R45" s="6">
        <f t="shared" si="42"/>
        <v>0</v>
      </c>
      <c r="S45" s="7">
        <f t="shared" si="43"/>
        <v>3</v>
      </c>
      <c r="T45" s="7">
        <f t="shared" si="44"/>
        <v>2</v>
      </c>
      <c r="U45" s="7">
        <v>1.4</v>
      </c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45"/>
        <v>0</v>
      </c>
      <c r="AS45" s="11">
        <v>15</v>
      </c>
      <c r="AT45" s="10" t="s">
        <v>62</v>
      </c>
      <c r="AU45" s="11"/>
      <c r="AV45" s="10"/>
      <c r="AW45" s="7">
        <v>1</v>
      </c>
      <c r="AX45" s="11">
        <v>15</v>
      </c>
      <c r="AY45" s="10" t="s">
        <v>62</v>
      </c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>
        <v>2</v>
      </c>
      <c r="BO45" s="7">
        <f t="shared" si="46"/>
        <v>3</v>
      </c>
      <c r="BP45" s="11"/>
      <c r="BQ45" s="10"/>
      <c r="BR45" s="11"/>
      <c r="BS45" s="10"/>
      <c r="BT45" s="7"/>
      <c r="BU45" s="11"/>
      <c r="BV45" s="10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11"/>
      <c r="CH45" s="10"/>
      <c r="CI45" s="11"/>
      <c r="CJ45" s="10"/>
      <c r="CK45" s="7"/>
      <c r="CL45" s="7">
        <f t="shared" si="47"/>
        <v>0</v>
      </c>
      <c r="CM45" s="11"/>
      <c r="CN45" s="10"/>
      <c r="CO45" s="11"/>
      <c r="CP45" s="10"/>
      <c r="CQ45" s="7"/>
      <c r="CR45" s="11"/>
      <c r="CS45" s="10"/>
      <c r="CT45" s="11"/>
      <c r="CU45" s="10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48"/>
        <v>0</v>
      </c>
      <c r="DJ45" s="11"/>
      <c r="DK45" s="10"/>
      <c r="DL45" s="11"/>
      <c r="DM45" s="10"/>
      <c r="DN45" s="7"/>
      <c r="DO45" s="11"/>
      <c r="DP45" s="10"/>
      <c r="DQ45" s="11"/>
      <c r="DR45" s="10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49"/>
        <v>0</v>
      </c>
      <c r="EG45" s="11"/>
      <c r="EH45" s="10"/>
      <c r="EI45" s="11"/>
      <c r="EJ45" s="10"/>
      <c r="EK45" s="7"/>
      <c r="EL45" s="11"/>
      <c r="EM45" s="10"/>
      <c r="EN45" s="11"/>
      <c r="EO45" s="10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50"/>
        <v>0</v>
      </c>
      <c r="FD45" s="11"/>
      <c r="FE45" s="10"/>
      <c r="FF45" s="11"/>
      <c r="FG45" s="10"/>
      <c r="FH45" s="7"/>
      <c r="FI45" s="11"/>
      <c r="FJ45" s="10"/>
      <c r="FK45" s="11"/>
      <c r="FL45" s="10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51"/>
        <v>0</v>
      </c>
      <c r="GA45" s="11"/>
      <c r="GB45" s="10"/>
      <c r="GC45" s="11"/>
      <c r="GD45" s="10"/>
      <c r="GE45" s="7"/>
      <c r="GF45" s="11"/>
      <c r="GG45" s="10"/>
      <c r="GH45" s="11"/>
      <c r="GI45" s="10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52"/>
        <v>0</v>
      </c>
    </row>
    <row r="46" spans="1:205" ht="12.75">
      <c r="A46" s="6"/>
      <c r="B46" s="6"/>
      <c r="C46" s="6"/>
      <c r="D46" s="6" t="s">
        <v>114</v>
      </c>
      <c r="E46" s="3" t="s">
        <v>115</v>
      </c>
      <c r="F46" s="6">
        <f t="shared" si="30"/>
        <v>0</v>
      </c>
      <c r="G46" s="6">
        <f t="shared" si="31"/>
        <v>2</v>
      </c>
      <c r="H46" s="6">
        <f t="shared" si="32"/>
        <v>30</v>
      </c>
      <c r="I46" s="6">
        <f t="shared" si="33"/>
        <v>15</v>
      </c>
      <c r="J46" s="6">
        <f t="shared" si="34"/>
        <v>15</v>
      </c>
      <c r="K46" s="6">
        <f t="shared" si="35"/>
        <v>0</v>
      </c>
      <c r="L46" s="6">
        <f t="shared" si="36"/>
        <v>0</v>
      </c>
      <c r="M46" s="6">
        <f t="shared" si="37"/>
        <v>0</v>
      </c>
      <c r="N46" s="6">
        <f t="shared" si="38"/>
        <v>0</v>
      </c>
      <c r="O46" s="6">
        <f t="shared" si="39"/>
        <v>0</v>
      </c>
      <c r="P46" s="6">
        <f t="shared" si="40"/>
        <v>0</v>
      </c>
      <c r="Q46" s="6">
        <f t="shared" si="41"/>
        <v>0</v>
      </c>
      <c r="R46" s="6">
        <f t="shared" si="42"/>
        <v>0</v>
      </c>
      <c r="S46" s="7">
        <f t="shared" si="43"/>
        <v>2</v>
      </c>
      <c r="T46" s="7">
        <f t="shared" si="44"/>
        <v>0</v>
      </c>
      <c r="U46" s="7">
        <v>1.4</v>
      </c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45"/>
        <v>0</v>
      </c>
      <c r="AS46" s="11">
        <v>15</v>
      </c>
      <c r="AT46" s="10" t="s">
        <v>62</v>
      </c>
      <c r="AU46" s="11">
        <v>15</v>
      </c>
      <c r="AV46" s="10" t="s">
        <v>62</v>
      </c>
      <c r="AW46" s="7">
        <v>2</v>
      </c>
      <c r="AX46" s="11"/>
      <c r="AY46" s="10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/>
      <c r="BO46" s="7">
        <f t="shared" si="46"/>
        <v>2</v>
      </c>
      <c r="BP46" s="11"/>
      <c r="BQ46" s="10"/>
      <c r="BR46" s="11"/>
      <c r="BS46" s="10"/>
      <c r="BT46" s="7"/>
      <c r="BU46" s="11"/>
      <c r="BV46" s="10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11"/>
      <c r="CH46" s="10"/>
      <c r="CI46" s="11"/>
      <c r="CJ46" s="10"/>
      <c r="CK46" s="7"/>
      <c r="CL46" s="7">
        <f t="shared" si="47"/>
        <v>0</v>
      </c>
      <c r="CM46" s="11"/>
      <c r="CN46" s="10"/>
      <c r="CO46" s="11"/>
      <c r="CP46" s="10"/>
      <c r="CQ46" s="7"/>
      <c r="CR46" s="11"/>
      <c r="CS46" s="10"/>
      <c r="CT46" s="11"/>
      <c r="CU46" s="10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7"/>
      <c r="DI46" s="7">
        <f t="shared" si="48"/>
        <v>0</v>
      </c>
      <c r="DJ46" s="11"/>
      <c r="DK46" s="10"/>
      <c r="DL46" s="11"/>
      <c r="DM46" s="10"/>
      <c r="DN46" s="7"/>
      <c r="DO46" s="11"/>
      <c r="DP46" s="10"/>
      <c r="DQ46" s="11"/>
      <c r="DR46" s="10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49"/>
        <v>0</v>
      </c>
      <c r="EG46" s="11"/>
      <c r="EH46" s="10"/>
      <c r="EI46" s="11"/>
      <c r="EJ46" s="10"/>
      <c r="EK46" s="7"/>
      <c r="EL46" s="11"/>
      <c r="EM46" s="10"/>
      <c r="EN46" s="11"/>
      <c r="EO46" s="10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50"/>
        <v>0</v>
      </c>
      <c r="FD46" s="11"/>
      <c r="FE46" s="10"/>
      <c r="FF46" s="11"/>
      <c r="FG46" s="10"/>
      <c r="FH46" s="7"/>
      <c r="FI46" s="11"/>
      <c r="FJ46" s="10"/>
      <c r="FK46" s="11"/>
      <c r="FL46" s="10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51"/>
        <v>0</v>
      </c>
      <c r="GA46" s="11"/>
      <c r="GB46" s="10"/>
      <c r="GC46" s="11"/>
      <c r="GD46" s="10"/>
      <c r="GE46" s="7"/>
      <c r="GF46" s="11"/>
      <c r="GG46" s="10"/>
      <c r="GH46" s="11"/>
      <c r="GI46" s="10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52"/>
        <v>0</v>
      </c>
    </row>
    <row r="47" spans="1:205" ht="12.75">
      <c r="A47" s="6"/>
      <c r="B47" s="6"/>
      <c r="C47" s="6"/>
      <c r="D47" s="6" t="s">
        <v>116</v>
      </c>
      <c r="E47" s="3" t="s">
        <v>117</v>
      </c>
      <c r="F47" s="6">
        <f t="shared" si="30"/>
        <v>0</v>
      </c>
      <c r="G47" s="6">
        <f t="shared" si="31"/>
        <v>2</v>
      </c>
      <c r="H47" s="6">
        <f t="shared" si="32"/>
        <v>60</v>
      </c>
      <c r="I47" s="6">
        <f t="shared" si="33"/>
        <v>30</v>
      </c>
      <c r="J47" s="6">
        <f t="shared" si="34"/>
        <v>0</v>
      </c>
      <c r="K47" s="6">
        <f t="shared" si="35"/>
        <v>30</v>
      </c>
      <c r="L47" s="6">
        <f t="shared" si="36"/>
        <v>0</v>
      </c>
      <c r="M47" s="6">
        <f t="shared" si="37"/>
        <v>0</v>
      </c>
      <c r="N47" s="6">
        <f t="shared" si="38"/>
        <v>0</v>
      </c>
      <c r="O47" s="6">
        <f t="shared" si="39"/>
        <v>0</v>
      </c>
      <c r="P47" s="6">
        <f t="shared" si="40"/>
        <v>0</v>
      </c>
      <c r="Q47" s="6">
        <f t="shared" si="41"/>
        <v>0</v>
      </c>
      <c r="R47" s="6">
        <f t="shared" si="42"/>
        <v>0</v>
      </c>
      <c r="S47" s="7">
        <f t="shared" si="43"/>
        <v>4</v>
      </c>
      <c r="T47" s="7">
        <f t="shared" si="44"/>
        <v>2</v>
      </c>
      <c r="U47" s="7">
        <v>2.6</v>
      </c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7"/>
      <c r="AR47" s="7">
        <f t="shared" si="45"/>
        <v>0</v>
      </c>
      <c r="AS47" s="11"/>
      <c r="AT47" s="10"/>
      <c r="AU47" s="11"/>
      <c r="AV47" s="10"/>
      <c r="AW47" s="7"/>
      <c r="AX47" s="11"/>
      <c r="AY47" s="10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7"/>
      <c r="BO47" s="7">
        <f t="shared" si="46"/>
        <v>0</v>
      </c>
      <c r="BP47" s="11">
        <v>30</v>
      </c>
      <c r="BQ47" s="10" t="s">
        <v>62</v>
      </c>
      <c r="BR47" s="11"/>
      <c r="BS47" s="10"/>
      <c r="BT47" s="7">
        <v>2</v>
      </c>
      <c r="BU47" s="11">
        <v>30</v>
      </c>
      <c r="BV47" s="10" t="s">
        <v>62</v>
      </c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>
        <v>2</v>
      </c>
      <c r="CL47" s="7">
        <f t="shared" si="47"/>
        <v>4</v>
      </c>
      <c r="CM47" s="11"/>
      <c r="CN47" s="10"/>
      <c r="CO47" s="11"/>
      <c r="CP47" s="10"/>
      <c r="CQ47" s="7"/>
      <c r="CR47" s="11"/>
      <c r="CS47" s="10"/>
      <c r="CT47" s="11"/>
      <c r="CU47" s="10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t="shared" si="48"/>
        <v>0</v>
      </c>
      <c r="DJ47" s="11"/>
      <c r="DK47" s="10"/>
      <c r="DL47" s="11"/>
      <c r="DM47" s="10"/>
      <c r="DN47" s="7"/>
      <c r="DO47" s="11"/>
      <c r="DP47" s="10"/>
      <c r="DQ47" s="11"/>
      <c r="DR47" s="10"/>
      <c r="DS47" s="11"/>
      <c r="DT47" s="10"/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/>
      <c r="EF47" s="7">
        <f t="shared" si="49"/>
        <v>0</v>
      </c>
      <c r="EG47" s="11"/>
      <c r="EH47" s="10"/>
      <c r="EI47" s="11"/>
      <c r="EJ47" s="10"/>
      <c r="EK47" s="7"/>
      <c r="EL47" s="11"/>
      <c r="EM47" s="10"/>
      <c r="EN47" s="11"/>
      <c r="EO47" s="10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t="shared" si="50"/>
        <v>0</v>
      </c>
      <c r="FD47" s="11"/>
      <c r="FE47" s="10"/>
      <c r="FF47" s="11"/>
      <c r="FG47" s="10"/>
      <c r="FH47" s="7"/>
      <c r="FI47" s="11"/>
      <c r="FJ47" s="10"/>
      <c r="FK47" s="11"/>
      <c r="FL47" s="10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t="shared" si="51"/>
        <v>0</v>
      </c>
      <c r="GA47" s="11"/>
      <c r="GB47" s="10"/>
      <c r="GC47" s="11"/>
      <c r="GD47" s="10"/>
      <c r="GE47" s="7"/>
      <c r="GF47" s="11"/>
      <c r="GG47" s="10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t="shared" si="52"/>
        <v>0</v>
      </c>
    </row>
    <row r="48" spans="1:205" ht="12.75">
      <c r="A48" s="6"/>
      <c r="B48" s="6"/>
      <c r="C48" s="6"/>
      <c r="D48" s="6" t="s">
        <v>118</v>
      </c>
      <c r="E48" s="3" t="s">
        <v>119</v>
      </c>
      <c r="F48" s="6">
        <f t="shared" si="30"/>
        <v>0</v>
      </c>
      <c r="G48" s="6">
        <f t="shared" si="31"/>
        <v>2</v>
      </c>
      <c r="H48" s="6">
        <f t="shared" si="32"/>
        <v>45</v>
      </c>
      <c r="I48" s="6">
        <f t="shared" si="33"/>
        <v>15</v>
      </c>
      <c r="J48" s="6">
        <f t="shared" si="34"/>
        <v>0</v>
      </c>
      <c r="K48" s="6">
        <f t="shared" si="35"/>
        <v>30</v>
      </c>
      <c r="L48" s="6">
        <f t="shared" si="36"/>
        <v>0</v>
      </c>
      <c r="M48" s="6">
        <f t="shared" si="37"/>
        <v>0</v>
      </c>
      <c r="N48" s="6">
        <f t="shared" si="38"/>
        <v>0</v>
      </c>
      <c r="O48" s="6">
        <f t="shared" si="39"/>
        <v>0</v>
      </c>
      <c r="P48" s="6">
        <f t="shared" si="40"/>
        <v>0</v>
      </c>
      <c r="Q48" s="6">
        <f t="shared" si="41"/>
        <v>0</v>
      </c>
      <c r="R48" s="6">
        <f t="shared" si="42"/>
        <v>0</v>
      </c>
      <c r="S48" s="7">
        <f t="shared" si="43"/>
        <v>5</v>
      </c>
      <c r="T48" s="7">
        <f t="shared" si="44"/>
        <v>3</v>
      </c>
      <c r="U48" s="7">
        <v>2</v>
      </c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7"/>
      <c r="AR48" s="7">
        <f t="shared" si="45"/>
        <v>0</v>
      </c>
      <c r="AS48" s="11"/>
      <c r="AT48" s="10"/>
      <c r="AU48" s="11"/>
      <c r="AV48" s="10"/>
      <c r="AW48" s="7"/>
      <c r="AX48" s="11"/>
      <c r="AY48" s="10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/>
      <c r="BO48" s="7">
        <f t="shared" si="46"/>
        <v>0</v>
      </c>
      <c r="BP48" s="11">
        <v>15</v>
      </c>
      <c r="BQ48" s="10" t="s">
        <v>62</v>
      </c>
      <c r="BR48" s="11"/>
      <c r="BS48" s="10"/>
      <c r="BT48" s="7">
        <v>2</v>
      </c>
      <c r="BU48" s="11">
        <v>30</v>
      </c>
      <c r="BV48" s="10" t="s">
        <v>62</v>
      </c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11"/>
      <c r="CH48" s="10"/>
      <c r="CI48" s="11"/>
      <c r="CJ48" s="10"/>
      <c r="CK48" s="7">
        <v>3</v>
      </c>
      <c r="CL48" s="7">
        <f t="shared" si="47"/>
        <v>5</v>
      </c>
      <c r="CM48" s="11"/>
      <c r="CN48" s="10"/>
      <c r="CO48" s="11"/>
      <c r="CP48" s="10"/>
      <c r="CQ48" s="7"/>
      <c r="CR48" s="11"/>
      <c r="CS48" s="10"/>
      <c r="CT48" s="11"/>
      <c r="CU48" s="10"/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/>
      <c r="DI48" s="7">
        <f t="shared" si="48"/>
        <v>0</v>
      </c>
      <c r="DJ48" s="11"/>
      <c r="DK48" s="10"/>
      <c r="DL48" s="11"/>
      <c r="DM48" s="10"/>
      <c r="DN48" s="7"/>
      <c r="DO48" s="11"/>
      <c r="DP48" s="10"/>
      <c r="DQ48" s="11"/>
      <c r="DR48" s="10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11"/>
      <c r="ED48" s="10"/>
      <c r="EE48" s="7"/>
      <c r="EF48" s="7">
        <f t="shared" si="49"/>
        <v>0</v>
      </c>
      <c r="EG48" s="11"/>
      <c r="EH48" s="10"/>
      <c r="EI48" s="11"/>
      <c r="EJ48" s="10"/>
      <c r="EK48" s="7"/>
      <c r="EL48" s="11"/>
      <c r="EM48" s="10"/>
      <c r="EN48" s="11"/>
      <c r="EO48" s="10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50"/>
        <v>0</v>
      </c>
      <c r="FD48" s="11"/>
      <c r="FE48" s="10"/>
      <c r="FF48" s="11"/>
      <c r="FG48" s="10"/>
      <c r="FH48" s="7"/>
      <c r="FI48" s="11"/>
      <c r="FJ48" s="10"/>
      <c r="FK48" s="11"/>
      <c r="FL48" s="10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51"/>
        <v>0</v>
      </c>
      <c r="GA48" s="11"/>
      <c r="GB48" s="10"/>
      <c r="GC48" s="11"/>
      <c r="GD48" s="10"/>
      <c r="GE48" s="7"/>
      <c r="GF48" s="11"/>
      <c r="GG48" s="10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52"/>
        <v>0</v>
      </c>
    </row>
    <row r="49" spans="1:205" ht="12.75">
      <c r="A49" s="6"/>
      <c r="B49" s="6"/>
      <c r="C49" s="6"/>
      <c r="D49" s="6" t="s">
        <v>120</v>
      </c>
      <c r="E49" s="3" t="s">
        <v>121</v>
      </c>
      <c r="F49" s="6">
        <f t="shared" si="30"/>
        <v>1</v>
      </c>
      <c r="G49" s="6">
        <f t="shared" si="31"/>
        <v>2</v>
      </c>
      <c r="H49" s="6">
        <f t="shared" si="32"/>
        <v>105</v>
      </c>
      <c r="I49" s="6">
        <f t="shared" si="33"/>
        <v>45</v>
      </c>
      <c r="J49" s="6">
        <f t="shared" si="34"/>
        <v>15</v>
      </c>
      <c r="K49" s="6">
        <f t="shared" si="35"/>
        <v>45</v>
      </c>
      <c r="L49" s="6">
        <f t="shared" si="36"/>
        <v>0</v>
      </c>
      <c r="M49" s="6">
        <f t="shared" si="37"/>
        <v>0</v>
      </c>
      <c r="N49" s="6">
        <f t="shared" si="38"/>
        <v>0</v>
      </c>
      <c r="O49" s="6">
        <f t="shared" si="39"/>
        <v>0</v>
      </c>
      <c r="P49" s="6">
        <f t="shared" si="40"/>
        <v>0</v>
      </c>
      <c r="Q49" s="6">
        <f t="shared" si="41"/>
        <v>0</v>
      </c>
      <c r="R49" s="6">
        <f t="shared" si="42"/>
        <v>0</v>
      </c>
      <c r="S49" s="7">
        <f t="shared" si="43"/>
        <v>7</v>
      </c>
      <c r="T49" s="7">
        <f t="shared" si="44"/>
        <v>3</v>
      </c>
      <c r="U49" s="7">
        <v>4.6</v>
      </c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45"/>
        <v>0</v>
      </c>
      <c r="AS49" s="11"/>
      <c r="AT49" s="10"/>
      <c r="AU49" s="11"/>
      <c r="AV49" s="10"/>
      <c r="AW49" s="7"/>
      <c r="AX49" s="11"/>
      <c r="AY49" s="10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46"/>
        <v>0</v>
      </c>
      <c r="BP49" s="11">
        <v>45</v>
      </c>
      <c r="BQ49" s="10" t="s">
        <v>73</v>
      </c>
      <c r="BR49" s="11">
        <v>15</v>
      </c>
      <c r="BS49" s="10" t="s">
        <v>62</v>
      </c>
      <c r="BT49" s="7">
        <v>4</v>
      </c>
      <c r="BU49" s="11">
        <v>45</v>
      </c>
      <c r="BV49" s="10" t="s">
        <v>62</v>
      </c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>
        <v>3</v>
      </c>
      <c r="CL49" s="7">
        <f t="shared" si="47"/>
        <v>7</v>
      </c>
      <c r="CM49" s="11"/>
      <c r="CN49" s="10"/>
      <c r="CO49" s="11"/>
      <c r="CP49" s="10"/>
      <c r="CQ49" s="7"/>
      <c r="CR49" s="11"/>
      <c r="CS49" s="10"/>
      <c r="CT49" s="11"/>
      <c r="CU49" s="10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48"/>
        <v>0</v>
      </c>
      <c r="DJ49" s="11"/>
      <c r="DK49" s="10"/>
      <c r="DL49" s="11"/>
      <c r="DM49" s="10"/>
      <c r="DN49" s="7"/>
      <c r="DO49" s="11"/>
      <c r="DP49" s="10"/>
      <c r="DQ49" s="11"/>
      <c r="DR49" s="10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11"/>
      <c r="ED49" s="10"/>
      <c r="EE49" s="7"/>
      <c r="EF49" s="7">
        <f t="shared" si="49"/>
        <v>0</v>
      </c>
      <c r="EG49" s="11"/>
      <c r="EH49" s="10"/>
      <c r="EI49" s="11"/>
      <c r="EJ49" s="10"/>
      <c r="EK49" s="7"/>
      <c r="EL49" s="11"/>
      <c r="EM49" s="10"/>
      <c r="EN49" s="11"/>
      <c r="EO49" s="10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t="shared" si="50"/>
        <v>0</v>
      </c>
      <c r="FD49" s="11"/>
      <c r="FE49" s="10"/>
      <c r="FF49" s="11"/>
      <c r="FG49" s="10"/>
      <c r="FH49" s="7"/>
      <c r="FI49" s="11"/>
      <c r="FJ49" s="10"/>
      <c r="FK49" s="11"/>
      <c r="FL49" s="10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51"/>
        <v>0</v>
      </c>
      <c r="GA49" s="11"/>
      <c r="GB49" s="10"/>
      <c r="GC49" s="11"/>
      <c r="GD49" s="10"/>
      <c r="GE49" s="7"/>
      <c r="GF49" s="11"/>
      <c r="GG49" s="10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52"/>
        <v>0</v>
      </c>
    </row>
    <row r="50" spans="1:205" ht="12.75">
      <c r="A50" s="6">
        <v>1</v>
      </c>
      <c r="B50" s="6">
        <v>1</v>
      </c>
      <c r="C50" s="6"/>
      <c r="D50" s="6"/>
      <c r="E50" s="3" t="s">
        <v>122</v>
      </c>
      <c r="F50" s="6">
        <f>$B$50*COUNTIF(V50:GU50,"e")</f>
        <v>0</v>
      </c>
      <c r="G50" s="6">
        <f>$B$50*COUNTIF(V50:GU50,"z")</f>
        <v>2</v>
      </c>
      <c r="H50" s="6">
        <f t="shared" si="32"/>
        <v>60</v>
      </c>
      <c r="I50" s="6">
        <f t="shared" si="33"/>
        <v>30</v>
      </c>
      <c r="J50" s="6">
        <f t="shared" si="34"/>
        <v>0</v>
      </c>
      <c r="K50" s="6">
        <f t="shared" si="35"/>
        <v>30</v>
      </c>
      <c r="L50" s="6">
        <f t="shared" si="36"/>
        <v>0</v>
      </c>
      <c r="M50" s="6">
        <f t="shared" si="37"/>
        <v>0</v>
      </c>
      <c r="N50" s="6">
        <f t="shared" si="38"/>
        <v>0</v>
      </c>
      <c r="O50" s="6">
        <f t="shared" si="39"/>
        <v>0</v>
      </c>
      <c r="P50" s="6">
        <f t="shared" si="40"/>
        <v>0</v>
      </c>
      <c r="Q50" s="6">
        <f t="shared" si="41"/>
        <v>0</v>
      </c>
      <c r="R50" s="6">
        <f t="shared" si="42"/>
        <v>0</v>
      </c>
      <c r="S50" s="7">
        <f t="shared" si="43"/>
        <v>4</v>
      </c>
      <c r="T50" s="7">
        <f t="shared" si="44"/>
        <v>2</v>
      </c>
      <c r="U50" s="7">
        <f>$B$50*2.6</f>
        <v>2.6</v>
      </c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45"/>
        <v>0</v>
      </c>
      <c r="AS50" s="11"/>
      <c r="AT50" s="10"/>
      <c r="AU50" s="11"/>
      <c r="AV50" s="10"/>
      <c r="AW50" s="7"/>
      <c r="AX50" s="11"/>
      <c r="AY50" s="10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46"/>
        <v>0</v>
      </c>
      <c r="BP50" s="11">
        <f>$B$50*30</f>
        <v>30</v>
      </c>
      <c r="BQ50" s="10" t="s">
        <v>62</v>
      </c>
      <c r="BR50" s="11"/>
      <c r="BS50" s="10"/>
      <c r="BT50" s="7">
        <f>$B$50*2</f>
        <v>2</v>
      </c>
      <c r="BU50" s="11">
        <f>$B$50*30</f>
        <v>30</v>
      </c>
      <c r="BV50" s="10" t="s">
        <v>62</v>
      </c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>
        <f>$B$50*2</f>
        <v>2</v>
      </c>
      <c r="CL50" s="7">
        <f t="shared" si="47"/>
        <v>4</v>
      </c>
      <c r="CM50" s="11"/>
      <c r="CN50" s="10"/>
      <c r="CO50" s="11"/>
      <c r="CP50" s="10"/>
      <c r="CQ50" s="7"/>
      <c r="CR50" s="11"/>
      <c r="CS50" s="10"/>
      <c r="CT50" s="11"/>
      <c r="CU50" s="10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48"/>
        <v>0</v>
      </c>
      <c r="DJ50" s="11"/>
      <c r="DK50" s="10"/>
      <c r="DL50" s="11"/>
      <c r="DM50" s="10"/>
      <c r="DN50" s="7"/>
      <c r="DO50" s="11"/>
      <c r="DP50" s="10"/>
      <c r="DQ50" s="11"/>
      <c r="DR50" s="10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49"/>
        <v>0</v>
      </c>
      <c r="EG50" s="11"/>
      <c r="EH50" s="10"/>
      <c r="EI50" s="11"/>
      <c r="EJ50" s="10"/>
      <c r="EK50" s="7"/>
      <c r="EL50" s="11"/>
      <c r="EM50" s="10"/>
      <c r="EN50" s="11"/>
      <c r="EO50" s="10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50"/>
        <v>0</v>
      </c>
      <c r="FD50" s="11"/>
      <c r="FE50" s="10"/>
      <c r="FF50" s="11"/>
      <c r="FG50" s="10"/>
      <c r="FH50" s="7"/>
      <c r="FI50" s="11"/>
      <c r="FJ50" s="10"/>
      <c r="FK50" s="11"/>
      <c r="FL50" s="10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51"/>
        <v>0</v>
      </c>
      <c r="GA50" s="11"/>
      <c r="GB50" s="10"/>
      <c r="GC50" s="11"/>
      <c r="GD50" s="10"/>
      <c r="GE50" s="7"/>
      <c r="GF50" s="11"/>
      <c r="GG50" s="10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52"/>
        <v>0</v>
      </c>
    </row>
    <row r="51" spans="1:205" ht="12.75">
      <c r="A51" s="6"/>
      <c r="B51" s="6"/>
      <c r="C51" s="6"/>
      <c r="D51" s="6" t="s">
        <v>123</v>
      </c>
      <c r="E51" s="3" t="s">
        <v>124</v>
      </c>
      <c r="F51" s="6">
        <f>COUNTIF(V51:GU51,"e")</f>
        <v>0</v>
      </c>
      <c r="G51" s="6">
        <f>COUNTIF(V51:GU51,"z")</f>
        <v>3</v>
      </c>
      <c r="H51" s="6">
        <f t="shared" si="32"/>
        <v>45</v>
      </c>
      <c r="I51" s="6">
        <f t="shared" si="33"/>
        <v>15</v>
      </c>
      <c r="J51" s="6">
        <f t="shared" si="34"/>
        <v>0</v>
      </c>
      <c r="K51" s="6">
        <f t="shared" si="35"/>
        <v>15</v>
      </c>
      <c r="L51" s="6">
        <f t="shared" si="36"/>
        <v>0</v>
      </c>
      <c r="M51" s="6">
        <f t="shared" si="37"/>
        <v>15</v>
      </c>
      <c r="N51" s="6">
        <f t="shared" si="38"/>
        <v>0</v>
      </c>
      <c r="O51" s="6">
        <f t="shared" si="39"/>
        <v>0</v>
      </c>
      <c r="P51" s="6">
        <f t="shared" si="40"/>
        <v>0</v>
      </c>
      <c r="Q51" s="6">
        <f t="shared" si="41"/>
        <v>0</v>
      </c>
      <c r="R51" s="6">
        <f t="shared" si="42"/>
        <v>0</v>
      </c>
      <c r="S51" s="7">
        <f t="shared" si="43"/>
        <v>3</v>
      </c>
      <c r="T51" s="7">
        <f t="shared" si="44"/>
        <v>2</v>
      </c>
      <c r="U51" s="7">
        <v>2.1</v>
      </c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45"/>
        <v>0</v>
      </c>
      <c r="AS51" s="11"/>
      <c r="AT51" s="10"/>
      <c r="AU51" s="11"/>
      <c r="AV51" s="10"/>
      <c r="AW51" s="7"/>
      <c r="AX51" s="11"/>
      <c r="AY51" s="10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46"/>
        <v>0</v>
      </c>
      <c r="BP51" s="11">
        <v>15</v>
      </c>
      <c r="BQ51" s="10" t="s">
        <v>62</v>
      </c>
      <c r="BR51" s="11"/>
      <c r="BS51" s="10"/>
      <c r="BT51" s="7">
        <v>1</v>
      </c>
      <c r="BU51" s="11">
        <v>15</v>
      </c>
      <c r="BV51" s="10" t="s">
        <v>62</v>
      </c>
      <c r="BW51" s="11"/>
      <c r="BX51" s="10"/>
      <c r="BY51" s="11">
        <v>15</v>
      </c>
      <c r="BZ51" s="10" t="s">
        <v>62</v>
      </c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>
        <v>2</v>
      </c>
      <c r="CL51" s="7">
        <f t="shared" si="47"/>
        <v>3</v>
      </c>
      <c r="CM51" s="11"/>
      <c r="CN51" s="10"/>
      <c r="CO51" s="11"/>
      <c r="CP51" s="10"/>
      <c r="CQ51" s="7"/>
      <c r="CR51" s="11"/>
      <c r="CS51" s="10"/>
      <c r="CT51" s="11"/>
      <c r="CU51" s="10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48"/>
        <v>0</v>
      </c>
      <c r="DJ51" s="11"/>
      <c r="DK51" s="10"/>
      <c r="DL51" s="11"/>
      <c r="DM51" s="10"/>
      <c r="DN51" s="7"/>
      <c r="DO51" s="11"/>
      <c r="DP51" s="10"/>
      <c r="DQ51" s="11"/>
      <c r="DR51" s="10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49"/>
        <v>0</v>
      </c>
      <c r="EG51" s="11"/>
      <c r="EH51" s="10"/>
      <c r="EI51" s="11"/>
      <c r="EJ51" s="10"/>
      <c r="EK51" s="7"/>
      <c r="EL51" s="11"/>
      <c r="EM51" s="10"/>
      <c r="EN51" s="11"/>
      <c r="EO51" s="10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50"/>
        <v>0</v>
      </c>
      <c r="FD51" s="11"/>
      <c r="FE51" s="10"/>
      <c r="FF51" s="11"/>
      <c r="FG51" s="10"/>
      <c r="FH51" s="7"/>
      <c r="FI51" s="11"/>
      <c r="FJ51" s="10"/>
      <c r="FK51" s="11"/>
      <c r="FL51" s="10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51"/>
        <v>0</v>
      </c>
      <c r="GA51" s="11"/>
      <c r="GB51" s="10"/>
      <c r="GC51" s="11"/>
      <c r="GD51" s="10"/>
      <c r="GE51" s="7"/>
      <c r="GF51" s="11"/>
      <c r="GG51" s="10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52"/>
        <v>0</v>
      </c>
    </row>
    <row r="52" spans="1:205" ht="12.75">
      <c r="A52" s="6"/>
      <c r="B52" s="6"/>
      <c r="C52" s="6"/>
      <c r="D52" s="6" t="s">
        <v>125</v>
      </c>
      <c r="E52" s="3" t="s">
        <v>126</v>
      </c>
      <c r="F52" s="6">
        <f>COUNTIF(V52:GU52,"e")</f>
        <v>0</v>
      </c>
      <c r="G52" s="6">
        <f>COUNTIF(V52:GU52,"z")</f>
        <v>2</v>
      </c>
      <c r="H52" s="6">
        <f t="shared" si="32"/>
        <v>75</v>
      </c>
      <c r="I52" s="6">
        <f t="shared" si="33"/>
        <v>30</v>
      </c>
      <c r="J52" s="6">
        <f t="shared" si="34"/>
        <v>0</v>
      </c>
      <c r="K52" s="6">
        <f t="shared" si="35"/>
        <v>45</v>
      </c>
      <c r="L52" s="6">
        <f t="shared" si="36"/>
        <v>0</v>
      </c>
      <c r="M52" s="6">
        <f t="shared" si="37"/>
        <v>0</v>
      </c>
      <c r="N52" s="6">
        <f t="shared" si="38"/>
        <v>0</v>
      </c>
      <c r="O52" s="6">
        <f t="shared" si="39"/>
        <v>0</v>
      </c>
      <c r="P52" s="6">
        <f t="shared" si="40"/>
        <v>0</v>
      </c>
      <c r="Q52" s="6">
        <f t="shared" si="41"/>
        <v>0</v>
      </c>
      <c r="R52" s="6">
        <f t="shared" si="42"/>
        <v>0</v>
      </c>
      <c r="S52" s="7">
        <f t="shared" si="43"/>
        <v>7</v>
      </c>
      <c r="T52" s="7">
        <f t="shared" si="44"/>
        <v>4</v>
      </c>
      <c r="U52" s="7">
        <v>3.2</v>
      </c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45"/>
        <v>0</v>
      </c>
      <c r="AS52" s="11"/>
      <c r="AT52" s="10"/>
      <c r="AU52" s="11"/>
      <c r="AV52" s="10"/>
      <c r="AW52" s="7"/>
      <c r="AX52" s="11"/>
      <c r="AY52" s="10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46"/>
        <v>0</v>
      </c>
      <c r="BP52" s="11"/>
      <c r="BQ52" s="10"/>
      <c r="BR52" s="11"/>
      <c r="BS52" s="10"/>
      <c r="BT52" s="7"/>
      <c r="BU52" s="11"/>
      <c r="BV52" s="10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/>
      <c r="CL52" s="7">
        <f t="shared" si="47"/>
        <v>0</v>
      </c>
      <c r="CM52" s="11">
        <v>30</v>
      </c>
      <c r="CN52" s="10" t="s">
        <v>62</v>
      </c>
      <c r="CO52" s="11"/>
      <c r="CP52" s="10"/>
      <c r="CQ52" s="7">
        <v>3</v>
      </c>
      <c r="CR52" s="11">
        <v>45</v>
      </c>
      <c r="CS52" s="10" t="s">
        <v>62</v>
      </c>
      <c r="CT52" s="11"/>
      <c r="CU52" s="10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>
        <v>4</v>
      </c>
      <c r="DI52" s="7">
        <f t="shared" si="48"/>
        <v>7</v>
      </c>
      <c r="DJ52" s="11"/>
      <c r="DK52" s="10"/>
      <c r="DL52" s="11"/>
      <c r="DM52" s="10"/>
      <c r="DN52" s="7"/>
      <c r="DO52" s="11"/>
      <c r="DP52" s="10"/>
      <c r="DQ52" s="11"/>
      <c r="DR52" s="10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49"/>
        <v>0</v>
      </c>
      <c r="EG52" s="11"/>
      <c r="EH52" s="10"/>
      <c r="EI52" s="11"/>
      <c r="EJ52" s="10"/>
      <c r="EK52" s="7"/>
      <c r="EL52" s="11"/>
      <c r="EM52" s="10"/>
      <c r="EN52" s="11"/>
      <c r="EO52" s="10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50"/>
        <v>0</v>
      </c>
      <c r="FD52" s="11"/>
      <c r="FE52" s="10"/>
      <c r="FF52" s="11"/>
      <c r="FG52" s="10"/>
      <c r="FH52" s="7"/>
      <c r="FI52" s="11"/>
      <c r="FJ52" s="10"/>
      <c r="FK52" s="11"/>
      <c r="FL52" s="10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51"/>
        <v>0</v>
      </c>
      <c r="GA52" s="11"/>
      <c r="GB52" s="10"/>
      <c r="GC52" s="11"/>
      <c r="GD52" s="10"/>
      <c r="GE52" s="7"/>
      <c r="GF52" s="11"/>
      <c r="GG52" s="10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52"/>
        <v>0</v>
      </c>
    </row>
    <row r="53" spans="1:205" ht="12.75">
      <c r="A53" s="6"/>
      <c r="B53" s="6"/>
      <c r="C53" s="6"/>
      <c r="D53" s="6" t="s">
        <v>127</v>
      </c>
      <c r="E53" s="3" t="s">
        <v>128</v>
      </c>
      <c r="F53" s="6">
        <f>COUNTIF(V53:GU53,"e")</f>
        <v>1</v>
      </c>
      <c r="G53" s="6">
        <f>COUNTIF(V53:GU53,"z")</f>
        <v>1</v>
      </c>
      <c r="H53" s="6">
        <f t="shared" si="32"/>
        <v>60</v>
      </c>
      <c r="I53" s="6">
        <f t="shared" si="33"/>
        <v>30</v>
      </c>
      <c r="J53" s="6">
        <f t="shared" si="34"/>
        <v>0</v>
      </c>
      <c r="K53" s="6">
        <f t="shared" si="35"/>
        <v>30</v>
      </c>
      <c r="L53" s="6">
        <f t="shared" si="36"/>
        <v>0</v>
      </c>
      <c r="M53" s="6">
        <f t="shared" si="37"/>
        <v>0</v>
      </c>
      <c r="N53" s="6">
        <f t="shared" si="38"/>
        <v>0</v>
      </c>
      <c r="O53" s="6">
        <f t="shared" si="39"/>
        <v>0</v>
      </c>
      <c r="P53" s="6">
        <f t="shared" si="40"/>
        <v>0</v>
      </c>
      <c r="Q53" s="6">
        <f t="shared" si="41"/>
        <v>0</v>
      </c>
      <c r="R53" s="6">
        <f t="shared" si="42"/>
        <v>0</v>
      </c>
      <c r="S53" s="7">
        <f t="shared" si="43"/>
        <v>5</v>
      </c>
      <c r="T53" s="7">
        <f t="shared" si="44"/>
        <v>2</v>
      </c>
      <c r="U53" s="7">
        <v>2.7</v>
      </c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45"/>
        <v>0</v>
      </c>
      <c r="AS53" s="11"/>
      <c r="AT53" s="10"/>
      <c r="AU53" s="11"/>
      <c r="AV53" s="10"/>
      <c r="AW53" s="7"/>
      <c r="AX53" s="11"/>
      <c r="AY53" s="10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46"/>
        <v>0</v>
      </c>
      <c r="BP53" s="11"/>
      <c r="BQ53" s="10"/>
      <c r="BR53" s="11"/>
      <c r="BS53" s="10"/>
      <c r="BT53" s="7"/>
      <c r="BU53" s="11"/>
      <c r="BV53" s="10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/>
      <c r="CL53" s="7">
        <f t="shared" si="47"/>
        <v>0</v>
      </c>
      <c r="CM53" s="11">
        <v>30</v>
      </c>
      <c r="CN53" s="10" t="s">
        <v>73</v>
      </c>
      <c r="CO53" s="11"/>
      <c r="CP53" s="10"/>
      <c r="CQ53" s="7">
        <v>3</v>
      </c>
      <c r="CR53" s="11">
        <v>30</v>
      </c>
      <c r="CS53" s="10" t="s">
        <v>62</v>
      </c>
      <c r="CT53" s="11"/>
      <c r="CU53" s="10"/>
      <c r="CV53" s="11"/>
      <c r="CW53" s="10"/>
      <c r="CX53" s="11"/>
      <c r="CY53" s="10"/>
      <c r="CZ53" s="11"/>
      <c r="DA53" s="10"/>
      <c r="DB53" s="11"/>
      <c r="DC53" s="10"/>
      <c r="DD53" s="11"/>
      <c r="DE53" s="10"/>
      <c r="DF53" s="11"/>
      <c r="DG53" s="10"/>
      <c r="DH53" s="7">
        <v>2</v>
      </c>
      <c r="DI53" s="7">
        <f t="shared" si="48"/>
        <v>5</v>
      </c>
      <c r="DJ53" s="11"/>
      <c r="DK53" s="10"/>
      <c r="DL53" s="11"/>
      <c r="DM53" s="10"/>
      <c r="DN53" s="7"/>
      <c r="DO53" s="11"/>
      <c r="DP53" s="10"/>
      <c r="DQ53" s="11"/>
      <c r="DR53" s="10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49"/>
        <v>0</v>
      </c>
      <c r="EG53" s="11"/>
      <c r="EH53" s="10"/>
      <c r="EI53" s="11"/>
      <c r="EJ53" s="10"/>
      <c r="EK53" s="7"/>
      <c r="EL53" s="11"/>
      <c r="EM53" s="10"/>
      <c r="EN53" s="11"/>
      <c r="EO53" s="10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50"/>
        <v>0</v>
      </c>
      <c r="FD53" s="11"/>
      <c r="FE53" s="10"/>
      <c r="FF53" s="11"/>
      <c r="FG53" s="10"/>
      <c r="FH53" s="7"/>
      <c r="FI53" s="11"/>
      <c r="FJ53" s="10"/>
      <c r="FK53" s="11"/>
      <c r="FL53" s="10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51"/>
        <v>0</v>
      </c>
      <c r="GA53" s="11"/>
      <c r="GB53" s="10"/>
      <c r="GC53" s="11"/>
      <c r="GD53" s="10"/>
      <c r="GE53" s="7"/>
      <c r="GF53" s="11"/>
      <c r="GG53" s="10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52"/>
        <v>0</v>
      </c>
    </row>
    <row r="54" spans="1:205" ht="12.75">
      <c r="A54" s="6"/>
      <c r="B54" s="6"/>
      <c r="C54" s="6"/>
      <c r="D54" s="6" t="s">
        <v>129</v>
      </c>
      <c r="E54" s="3" t="s">
        <v>130</v>
      </c>
      <c r="F54" s="6">
        <f>COUNTIF(V54:GU54,"e")</f>
        <v>0</v>
      </c>
      <c r="G54" s="6">
        <f>COUNTIF(V54:GU54,"z")</f>
        <v>2</v>
      </c>
      <c r="H54" s="6">
        <f t="shared" si="32"/>
        <v>30</v>
      </c>
      <c r="I54" s="6">
        <f t="shared" si="33"/>
        <v>15</v>
      </c>
      <c r="J54" s="6">
        <f t="shared" si="34"/>
        <v>0</v>
      </c>
      <c r="K54" s="6">
        <f t="shared" si="35"/>
        <v>15</v>
      </c>
      <c r="L54" s="6">
        <f t="shared" si="36"/>
        <v>0</v>
      </c>
      <c r="M54" s="6">
        <f t="shared" si="37"/>
        <v>0</v>
      </c>
      <c r="N54" s="6">
        <f t="shared" si="38"/>
        <v>0</v>
      </c>
      <c r="O54" s="6">
        <f t="shared" si="39"/>
        <v>0</v>
      </c>
      <c r="P54" s="6">
        <f t="shared" si="40"/>
        <v>0</v>
      </c>
      <c r="Q54" s="6">
        <f t="shared" si="41"/>
        <v>0</v>
      </c>
      <c r="R54" s="6">
        <f t="shared" si="42"/>
        <v>0</v>
      </c>
      <c r="S54" s="7">
        <f t="shared" si="43"/>
        <v>4</v>
      </c>
      <c r="T54" s="7">
        <f t="shared" si="44"/>
        <v>2</v>
      </c>
      <c r="U54" s="7">
        <v>1.4</v>
      </c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45"/>
        <v>0</v>
      </c>
      <c r="AS54" s="11"/>
      <c r="AT54" s="10"/>
      <c r="AU54" s="11"/>
      <c r="AV54" s="10"/>
      <c r="AW54" s="7"/>
      <c r="AX54" s="11"/>
      <c r="AY54" s="10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46"/>
        <v>0</v>
      </c>
      <c r="BP54" s="11"/>
      <c r="BQ54" s="10"/>
      <c r="BR54" s="11"/>
      <c r="BS54" s="10"/>
      <c r="BT54" s="7"/>
      <c r="BU54" s="11"/>
      <c r="BV54" s="10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11"/>
      <c r="CH54" s="10"/>
      <c r="CI54" s="11"/>
      <c r="CJ54" s="10"/>
      <c r="CK54" s="7"/>
      <c r="CL54" s="7">
        <f t="shared" si="47"/>
        <v>0</v>
      </c>
      <c r="CM54" s="11">
        <v>15</v>
      </c>
      <c r="CN54" s="10" t="s">
        <v>62</v>
      </c>
      <c r="CO54" s="11"/>
      <c r="CP54" s="10"/>
      <c r="CQ54" s="7">
        <v>2</v>
      </c>
      <c r="CR54" s="11">
        <v>15</v>
      </c>
      <c r="CS54" s="10" t="s">
        <v>62</v>
      </c>
      <c r="CT54" s="11"/>
      <c r="CU54" s="10"/>
      <c r="CV54" s="11"/>
      <c r="CW54" s="10"/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7">
        <v>2</v>
      </c>
      <c r="DI54" s="7">
        <f t="shared" si="48"/>
        <v>4</v>
      </c>
      <c r="DJ54" s="11"/>
      <c r="DK54" s="10"/>
      <c r="DL54" s="11"/>
      <c r="DM54" s="10"/>
      <c r="DN54" s="7"/>
      <c r="DO54" s="11"/>
      <c r="DP54" s="10"/>
      <c r="DQ54" s="11"/>
      <c r="DR54" s="10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49"/>
        <v>0</v>
      </c>
      <c r="EG54" s="11"/>
      <c r="EH54" s="10"/>
      <c r="EI54" s="11"/>
      <c r="EJ54" s="10"/>
      <c r="EK54" s="7"/>
      <c r="EL54" s="11"/>
      <c r="EM54" s="10"/>
      <c r="EN54" s="11"/>
      <c r="EO54" s="10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50"/>
        <v>0</v>
      </c>
      <c r="FD54" s="11"/>
      <c r="FE54" s="10"/>
      <c r="FF54" s="11"/>
      <c r="FG54" s="10"/>
      <c r="FH54" s="7"/>
      <c r="FI54" s="11"/>
      <c r="FJ54" s="10"/>
      <c r="FK54" s="11"/>
      <c r="FL54" s="10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51"/>
        <v>0</v>
      </c>
      <c r="GA54" s="11"/>
      <c r="GB54" s="10"/>
      <c r="GC54" s="11"/>
      <c r="GD54" s="10"/>
      <c r="GE54" s="7"/>
      <c r="GF54" s="11"/>
      <c r="GG54" s="10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52"/>
        <v>0</v>
      </c>
    </row>
    <row r="55" spans="1:205" ht="12.75">
      <c r="A55" s="6">
        <v>5</v>
      </c>
      <c r="B55" s="6">
        <v>1</v>
      </c>
      <c r="C55" s="6"/>
      <c r="D55" s="6"/>
      <c r="E55" s="3" t="s">
        <v>131</v>
      </c>
      <c r="F55" s="6">
        <f>$B$55*COUNTIF(V55:GU55,"e")</f>
        <v>1</v>
      </c>
      <c r="G55" s="6">
        <f>$B$55*COUNTIF(V55:GU55,"z")</f>
        <v>1</v>
      </c>
      <c r="H55" s="6">
        <f t="shared" si="32"/>
        <v>60</v>
      </c>
      <c r="I55" s="6">
        <f t="shared" si="33"/>
        <v>30</v>
      </c>
      <c r="J55" s="6">
        <f t="shared" si="34"/>
        <v>0</v>
      </c>
      <c r="K55" s="6">
        <f t="shared" si="35"/>
        <v>30</v>
      </c>
      <c r="L55" s="6">
        <f t="shared" si="36"/>
        <v>0</v>
      </c>
      <c r="M55" s="6">
        <f t="shared" si="37"/>
        <v>0</v>
      </c>
      <c r="N55" s="6">
        <f t="shared" si="38"/>
        <v>0</v>
      </c>
      <c r="O55" s="6">
        <f t="shared" si="39"/>
        <v>0</v>
      </c>
      <c r="P55" s="6">
        <f t="shared" si="40"/>
        <v>0</v>
      </c>
      <c r="Q55" s="6">
        <f t="shared" si="41"/>
        <v>0</v>
      </c>
      <c r="R55" s="6">
        <f t="shared" si="42"/>
        <v>0</v>
      </c>
      <c r="S55" s="7">
        <f t="shared" si="43"/>
        <v>4</v>
      </c>
      <c r="T55" s="7">
        <f t="shared" si="44"/>
        <v>2</v>
      </c>
      <c r="U55" s="7">
        <f>$B$55*2.7</f>
        <v>2.7</v>
      </c>
      <c r="V55" s="11"/>
      <c r="W55" s="10"/>
      <c r="X55" s="11"/>
      <c r="Y55" s="10"/>
      <c r="Z55" s="7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45"/>
        <v>0</v>
      </c>
      <c r="AS55" s="11"/>
      <c r="AT55" s="10"/>
      <c r="AU55" s="11"/>
      <c r="AV55" s="10"/>
      <c r="AW55" s="7"/>
      <c r="AX55" s="11"/>
      <c r="AY55" s="10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46"/>
        <v>0</v>
      </c>
      <c r="BP55" s="11"/>
      <c r="BQ55" s="10"/>
      <c r="BR55" s="11"/>
      <c r="BS55" s="10"/>
      <c r="BT55" s="7"/>
      <c r="BU55" s="11"/>
      <c r="BV55" s="10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/>
      <c r="CL55" s="7">
        <f t="shared" si="47"/>
        <v>0</v>
      </c>
      <c r="CM55" s="11">
        <f>$B$55*30</f>
        <v>30</v>
      </c>
      <c r="CN55" s="10" t="s">
        <v>73</v>
      </c>
      <c r="CO55" s="11"/>
      <c r="CP55" s="10"/>
      <c r="CQ55" s="7">
        <f>$B$55*2</f>
        <v>2</v>
      </c>
      <c r="CR55" s="11">
        <f>$B$55*30</f>
        <v>30</v>
      </c>
      <c r="CS55" s="10" t="s">
        <v>62</v>
      </c>
      <c r="CT55" s="11"/>
      <c r="CU55" s="10"/>
      <c r="CV55" s="11"/>
      <c r="CW55" s="10"/>
      <c r="CX55" s="11"/>
      <c r="CY55" s="10"/>
      <c r="CZ55" s="11"/>
      <c r="DA55" s="10"/>
      <c r="DB55" s="11"/>
      <c r="DC55" s="10"/>
      <c r="DD55" s="11"/>
      <c r="DE55" s="10"/>
      <c r="DF55" s="11"/>
      <c r="DG55" s="10"/>
      <c r="DH55" s="7">
        <f>$B$55*2</f>
        <v>2</v>
      </c>
      <c r="DI55" s="7">
        <f t="shared" si="48"/>
        <v>4</v>
      </c>
      <c r="DJ55" s="11"/>
      <c r="DK55" s="10"/>
      <c r="DL55" s="11"/>
      <c r="DM55" s="10"/>
      <c r="DN55" s="7"/>
      <c r="DO55" s="11"/>
      <c r="DP55" s="10"/>
      <c r="DQ55" s="11"/>
      <c r="DR55" s="10"/>
      <c r="DS55" s="11"/>
      <c r="DT55" s="10"/>
      <c r="DU55" s="11"/>
      <c r="DV55" s="10"/>
      <c r="DW55" s="11"/>
      <c r="DX55" s="10"/>
      <c r="DY55" s="11"/>
      <c r="DZ55" s="10"/>
      <c r="EA55" s="11"/>
      <c r="EB55" s="10"/>
      <c r="EC55" s="11"/>
      <c r="ED55" s="10"/>
      <c r="EE55" s="7"/>
      <c r="EF55" s="7">
        <f t="shared" si="49"/>
        <v>0</v>
      </c>
      <c r="EG55" s="11"/>
      <c r="EH55" s="10"/>
      <c r="EI55" s="11"/>
      <c r="EJ55" s="10"/>
      <c r="EK55" s="7"/>
      <c r="EL55" s="11"/>
      <c r="EM55" s="10"/>
      <c r="EN55" s="11"/>
      <c r="EO55" s="10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7"/>
      <c r="FC55" s="7">
        <f t="shared" si="50"/>
        <v>0</v>
      </c>
      <c r="FD55" s="11"/>
      <c r="FE55" s="10"/>
      <c r="FF55" s="11"/>
      <c r="FG55" s="10"/>
      <c r="FH55" s="7"/>
      <c r="FI55" s="11"/>
      <c r="FJ55" s="10"/>
      <c r="FK55" s="11"/>
      <c r="FL55" s="10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51"/>
        <v>0</v>
      </c>
      <c r="GA55" s="11"/>
      <c r="GB55" s="10"/>
      <c r="GC55" s="11"/>
      <c r="GD55" s="10"/>
      <c r="GE55" s="7"/>
      <c r="GF55" s="11"/>
      <c r="GG55" s="10"/>
      <c r="GH55" s="11"/>
      <c r="GI55" s="10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52"/>
        <v>0</v>
      </c>
    </row>
    <row r="56" spans="1:205" ht="12.75">
      <c r="A56" s="6"/>
      <c r="B56" s="6"/>
      <c r="C56" s="6"/>
      <c r="D56" s="6" t="s">
        <v>132</v>
      </c>
      <c r="E56" s="3" t="s">
        <v>133</v>
      </c>
      <c r="F56" s="6">
        <f>COUNTIF(V56:GU56,"e")</f>
        <v>1</v>
      </c>
      <c r="G56" s="6">
        <f>COUNTIF(V56:GU56,"z")</f>
        <v>1</v>
      </c>
      <c r="H56" s="6">
        <f t="shared" si="32"/>
        <v>45</v>
      </c>
      <c r="I56" s="6">
        <f t="shared" si="33"/>
        <v>30</v>
      </c>
      <c r="J56" s="6">
        <f t="shared" si="34"/>
        <v>0</v>
      </c>
      <c r="K56" s="6">
        <f t="shared" si="35"/>
        <v>15</v>
      </c>
      <c r="L56" s="6">
        <f t="shared" si="36"/>
        <v>0</v>
      </c>
      <c r="M56" s="6">
        <f t="shared" si="37"/>
        <v>0</v>
      </c>
      <c r="N56" s="6">
        <f t="shared" si="38"/>
        <v>0</v>
      </c>
      <c r="O56" s="6">
        <f t="shared" si="39"/>
        <v>0</v>
      </c>
      <c r="P56" s="6">
        <f t="shared" si="40"/>
        <v>0</v>
      </c>
      <c r="Q56" s="6">
        <f t="shared" si="41"/>
        <v>0</v>
      </c>
      <c r="R56" s="6">
        <f t="shared" si="42"/>
        <v>0</v>
      </c>
      <c r="S56" s="7">
        <f t="shared" si="43"/>
        <v>5</v>
      </c>
      <c r="T56" s="7">
        <f t="shared" si="44"/>
        <v>2</v>
      </c>
      <c r="U56" s="7">
        <v>2.1</v>
      </c>
      <c r="V56" s="11"/>
      <c r="W56" s="10"/>
      <c r="X56" s="11"/>
      <c r="Y56" s="10"/>
      <c r="Z56" s="7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45"/>
        <v>0</v>
      </c>
      <c r="AS56" s="11"/>
      <c r="AT56" s="10"/>
      <c r="AU56" s="11"/>
      <c r="AV56" s="10"/>
      <c r="AW56" s="7"/>
      <c r="AX56" s="11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46"/>
        <v>0</v>
      </c>
      <c r="BP56" s="11"/>
      <c r="BQ56" s="10"/>
      <c r="BR56" s="11"/>
      <c r="BS56" s="10"/>
      <c r="BT56" s="7"/>
      <c r="BU56" s="11"/>
      <c r="BV56" s="10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47"/>
        <v>0</v>
      </c>
      <c r="CM56" s="11"/>
      <c r="CN56" s="10"/>
      <c r="CO56" s="11"/>
      <c r="CP56" s="10"/>
      <c r="CQ56" s="7"/>
      <c r="CR56" s="11"/>
      <c r="CS56" s="10"/>
      <c r="CT56" s="11"/>
      <c r="CU56" s="10"/>
      <c r="CV56" s="11"/>
      <c r="CW56" s="10"/>
      <c r="CX56" s="11"/>
      <c r="CY56" s="10"/>
      <c r="CZ56" s="11"/>
      <c r="DA56" s="10"/>
      <c r="DB56" s="11"/>
      <c r="DC56" s="10"/>
      <c r="DD56" s="11"/>
      <c r="DE56" s="10"/>
      <c r="DF56" s="11"/>
      <c r="DG56" s="10"/>
      <c r="DH56" s="7"/>
      <c r="DI56" s="7">
        <f t="shared" si="48"/>
        <v>0</v>
      </c>
      <c r="DJ56" s="11">
        <v>30</v>
      </c>
      <c r="DK56" s="10" t="s">
        <v>73</v>
      </c>
      <c r="DL56" s="11"/>
      <c r="DM56" s="10"/>
      <c r="DN56" s="7">
        <v>3</v>
      </c>
      <c r="DO56" s="11">
        <v>15</v>
      </c>
      <c r="DP56" s="10" t="s">
        <v>62</v>
      </c>
      <c r="DQ56" s="11"/>
      <c r="DR56" s="10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7">
        <v>2</v>
      </c>
      <c r="EF56" s="7">
        <f t="shared" si="49"/>
        <v>5</v>
      </c>
      <c r="EG56" s="11"/>
      <c r="EH56" s="10"/>
      <c r="EI56" s="11"/>
      <c r="EJ56" s="10"/>
      <c r="EK56" s="7"/>
      <c r="EL56" s="11"/>
      <c r="EM56" s="10"/>
      <c r="EN56" s="11"/>
      <c r="EO56" s="10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50"/>
        <v>0</v>
      </c>
      <c r="FD56" s="11"/>
      <c r="FE56" s="10"/>
      <c r="FF56" s="11"/>
      <c r="FG56" s="10"/>
      <c r="FH56" s="7"/>
      <c r="FI56" s="11"/>
      <c r="FJ56" s="10"/>
      <c r="FK56" s="11"/>
      <c r="FL56" s="10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51"/>
        <v>0</v>
      </c>
      <c r="GA56" s="11"/>
      <c r="GB56" s="10"/>
      <c r="GC56" s="11"/>
      <c r="GD56" s="10"/>
      <c r="GE56" s="7"/>
      <c r="GF56" s="11"/>
      <c r="GG56" s="10"/>
      <c r="GH56" s="11"/>
      <c r="GI56" s="10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52"/>
        <v>0</v>
      </c>
    </row>
    <row r="57" spans="1:205" ht="12.75">
      <c r="A57" s="6"/>
      <c r="B57" s="6"/>
      <c r="C57" s="6"/>
      <c r="D57" s="6" t="s">
        <v>134</v>
      </c>
      <c r="E57" s="3" t="s">
        <v>135</v>
      </c>
      <c r="F57" s="6">
        <f>COUNTIF(V57:GU57,"e")</f>
        <v>0</v>
      </c>
      <c r="G57" s="6">
        <f>COUNTIF(V57:GU57,"z")</f>
        <v>2</v>
      </c>
      <c r="H57" s="6">
        <f t="shared" si="32"/>
        <v>30</v>
      </c>
      <c r="I57" s="6">
        <f t="shared" si="33"/>
        <v>15</v>
      </c>
      <c r="J57" s="6">
        <f t="shared" si="34"/>
        <v>0</v>
      </c>
      <c r="K57" s="6">
        <f t="shared" si="35"/>
        <v>15</v>
      </c>
      <c r="L57" s="6">
        <f t="shared" si="36"/>
        <v>0</v>
      </c>
      <c r="M57" s="6">
        <f t="shared" si="37"/>
        <v>0</v>
      </c>
      <c r="N57" s="6">
        <f t="shared" si="38"/>
        <v>0</v>
      </c>
      <c r="O57" s="6">
        <f t="shared" si="39"/>
        <v>0</v>
      </c>
      <c r="P57" s="6">
        <f t="shared" si="40"/>
        <v>0</v>
      </c>
      <c r="Q57" s="6">
        <f t="shared" si="41"/>
        <v>0</v>
      </c>
      <c r="R57" s="6">
        <f t="shared" si="42"/>
        <v>0</v>
      </c>
      <c r="S57" s="7">
        <f t="shared" si="43"/>
        <v>3</v>
      </c>
      <c r="T57" s="7">
        <f t="shared" si="44"/>
        <v>1.6</v>
      </c>
      <c r="U57" s="7">
        <v>1.4</v>
      </c>
      <c r="V57" s="11"/>
      <c r="W57" s="10"/>
      <c r="X57" s="11"/>
      <c r="Y57" s="10"/>
      <c r="Z57" s="7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45"/>
        <v>0</v>
      </c>
      <c r="AS57" s="11"/>
      <c r="AT57" s="10"/>
      <c r="AU57" s="11"/>
      <c r="AV57" s="10"/>
      <c r="AW57" s="7"/>
      <c r="AX57" s="11"/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46"/>
        <v>0</v>
      </c>
      <c r="BP57" s="11"/>
      <c r="BQ57" s="10"/>
      <c r="BR57" s="11"/>
      <c r="BS57" s="10"/>
      <c r="BT57" s="7"/>
      <c r="BU57" s="11"/>
      <c r="BV57" s="10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si="47"/>
        <v>0</v>
      </c>
      <c r="CM57" s="11"/>
      <c r="CN57" s="10"/>
      <c r="CO57" s="11"/>
      <c r="CP57" s="10"/>
      <c r="CQ57" s="7"/>
      <c r="CR57" s="11"/>
      <c r="CS57" s="10"/>
      <c r="CT57" s="11"/>
      <c r="CU57" s="10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si="48"/>
        <v>0</v>
      </c>
      <c r="DJ57" s="11">
        <v>15</v>
      </c>
      <c r="DK57" s="10" t="s">
        <v>62</v>
      </c>
      <c r="DL57" s="11"/>
      <c r="DM57" s="10"/>
      <c r="DN57" s="7">
        <v>1.4</v>
      </c>
      <c r="DO57" s="11">
        <v>15</v>
      </c>
      <c r="DP57" s="10" t="s">
        <v>62</v>
      </c>
      <c r="DQ57" s="11"/>
      <c r="DR57" s="10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>
        <v>1.6</v>
      </c>
      <c r="EF57" s="7">
        <f t="shared" si="49"/>
        <v>3</v>
      </c>
      <c r="EG57" s="11"/>
      <c r="EH57" s="10"/>
      <c r="EI57" s="11"/>
      <c r="EJ57" s="10"/>
      <c r="EK57" s="7"/>
      <c r="EL57" s="11"/>
      <c r="EM57" s="10"/>
      <c r="EN57" s="11"/>
      <c r="EO57" s="10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50"/>
        <v>0</v>
      </c>
      <c r="FD57" s="11"/>
      <c r="FE57" s="10"/>
      <c r="FF57" s="11"/>
      <c r="FG57" s="10"/>
      <c r="FH57" s="7"/>
      <c r="FI57" s="11"/>
      <c r="FJ57" s="10"/>
      <c r="FK57" s="11"/>
      <c r="FL57" s="10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si="51"/>
        <v>0</v>
      </c>
      <c r="GA57" s="11"/>
      <c r="GB57" s="10"/>
      <c r="GC57" s="11"/>
      <c r="GD57" s="10"/>
      <c r="GE57" s="7"/>
      <c r="GF57" s="11"/>
      <c r="GG57" s="10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52"/>
        <v>0</v>
      </c>
    </row>
    <row r="58" spans="1:205" ht="12.75">
      <c r="A58" s="6">
        <v>7</v>
      </c>
      <c r="B58" s="6">
        <v>1</v>
      </c>
      <c r="C58" s="6"/>
      <c r="D58" s="6"/>
      <c r="E58" s="3" t="s">
        <v>136</v>
      </c>
      <c r="F58" s="6">
        <f>$B$58*COUNTIF(V58:GU58,"e")</f>
        <v>0</v>
      </c>
      <c r="G58" s="6">
        <f>$B$58*COUNTIF(V58:GU58,"z")</f>
        <v>2</v>
      </c>
      <c r="H58" s="6">
        <f t="shared" si="32"/>
        <v>60</v>
      </c>
      <c r="I58" s="6">
        <f t="shared" si="33"/>
        <v>30</v>
      </c>
      <c r="J58" s="6">
        <f t="shared" si="34"/>
        <v>0</v>
      </c>
      <c r="K58" s="6">
        <f t="shared" si="35"/>
        <v>30</v>
      </c>
      <c r="L58" s="6">
        <f t="shared" si="36"/>
        <v>0</v>
      </c>
      <c r="M58" s="6">
        <f t="shared" si="37"/>
        <v>0</v>
      </c>
      <c r="N58" s="6">
        <f t="shared" si="38"/>
        <v>0</v>
      </c>
      <c r="O58" s="6">
        <f t="shared" si="39"/>
        <v>0</v>
      </c>
      <c r="P58" s="6">
        <f t="shared" si="40"/>
        <v>0</v>
      </c>
      <c r="Q58" s="6">
        <f t="shared" si="41"/>
        <v>0</v>
      </c>
      <c r="R58" s="6">
        <f t="shared" si="42"/>
        <v>0</v>
      </c>
      <c r="S58" s="7">
        <f t="shared" si="43"/>
        <v>5</v>
      </c>
      <c r="T58" s="7">
        <f t="shared" si="44"/>
        <v>2</v>
      </c>
      <c r="U58" s="7">
        <f>$B$58*2.6</f>
        <v>2.6</v>
      </c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45"/>
        <v>0</v>
      </c>
      <c r="AS58" s="11"/>
      <c r="AT58" s="10"/>
      <c r="AU58" s="11"/>
      <c r="AV58" s="10"/>
      <c r="AW58" s="7"/>
      <c r="AX58" s="11"/>
      <c r="AY58" s="10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46"/>
        <v>0</v>
      </c>
      <c r="BP58" s="11"/>
      <c r="BQ58" s="10"/>
      <c r="BR58" s="11"/>
      <c r="BS58" s="10"/>
      <c r="BT58" s="7"/>
      <c r="BU58" s="11"/>
      <c r="BV58" s="10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47"/>
        <v>0</v>
      </c>
      <c r="CM58" s="11"/>
      <c r="CN58" s="10"/>
      <c r="CO58" s="11"/>
      <c r="CP58" s="10"/>
      <c r="CQ58" s="7"/>
      <c r="CR58" s="11"/>
      <c r="CS58" s="10"/>
      <c r="CT58" s="11"/>
      <c r="CU58" s="10"/>
      <c r="CV58" s="11"/>
      <c r="CW58" s="10"/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/>
      <c r="DI58" s="7">
        <f t="shared" si="48"/>
        <v>0</v>
      </c>
      <c r="DJ58" s="11">
        <f>$B$58*30</f>
        <v>30</v>
      </c>
      <c r="DK58" s="10" t="s">
        <v>62</v>
      </c>
      <c r="DL58" s="11"/>
      <c r="DM58" s="10"/>
      <c r="DN58" s="7">
        <f>$B$58*3</f>
        <v>3</v>
      </c>
      <c r="DO58" s="11">
        <f>$B$58*30</f>
        <v>30</v>
      </c>
      <c r="DP58" s="10" t="s">
        <v>62</v>
      </c>
      <c r="DQ58" s="11"/>
      <c r="DR58" s="10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>
        <f>$B$58*2</f>
        <v>2</v>
      </c>
      <c r="EF58" s="7">
        <f t="shared" si="49"/>
        <v>5</v>
      </c>
      <c r="EG58" s="11"/>
      <c r="EH58" s="10"/>
      <c r="EI58" s="11"/>
      <c r="EJ58" s="10"/>
      <c r="EK58" s="7"/>
      <c r="EL58" s="11"/>
      <c r="EM58" s="10"/>
      <c r="EN58" s="11"/>
      <c r="EO58" s="10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50"/>
        <v>0</v>
      </c>
      <c r="FD58" s="11"/>
      <c r="FE58" s="10"/>
      <c r="FF58" s="11"/>
      <c r="FG58" s="10"/>
      <c r="FH58" s="7"/>
      <c r="FI58" s="11"/>
      <c r="FJ58" s="10"/>
      <c r="FK58" s="11"/>
      <c r="FL58" s="10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51"/>
        <v>0</v>
      </c>
      <c r="GA58" s="11"/>
      <c r="GB58" s="10"/>
      <c r="GC58" s="11"/>
      <c r="GD58" s="10"/>
      <c r="GE58" s="7"/>
      <c r="GF58" s="11"/>
      <c r="GG58" s="10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52"/>
        <v>0</v>
      </c>
    </row>
    <row r="59" spans="1:205" ht="12.75">
      <c r="A59" s="6"/>
      <c r="B59" s="6"/>
      <c r="C59" s="6"/>
      <c r="D59" s="6" t="s">
        <v>137</v>
      </c>
      <c r="E59" s="3" t="s">
        <v>138</v>
      </c>
      <c r="F59" s="6">
        <f>COUNTIF(V59:GU59,"e")</f>
        <v>0</v>
      </c>
      <c r="G59" s="6">
        <f>COUNTIF(V59:GU59,"z")</f>
        <v>1</v>
      </c>
      <c r="H59" s="6">
        <f t="shared" si="32"/>
        <v>45</v>
      </c>
      <c r="I59" s="6">
        <f t="shared" si="33"/>
        <v>0</v>
      </c>
      <c r="J59" s="6">
        <f t="shared" si="34"/>
        <v>0</v>
      </c>
      <c r="K59" s="6">
        <f t="shared" si="35"/>
        <v>0</v>
      </c>
      <c r="L59" s="6">
        <f t="shared" si="36"/>
        <v>0</v>
      </c>
      <c r="M59" s="6">
        <f t="shared" si="37"/>
        <v>45</v>
      </c>
      <c r="N59" s="6">
        <f t="shared" si="38"/>
        <v>0</v>
      </c>
      <c r="O59" s="6">
        <f t="shared" si="39"/>
        <v>0</v>
      </c>
      <c r="P59" s="6">
        <f t="shared" si="40"/>
        <v>0</v>
      </c>
      <c r="Q59" s="6">
        <f t="shared" si="41"/>
        <v>0</v>
      </c>
      <c r="R59" s="6">
        <f t="shared" si="42"/>
        <v>0</v>
      </c>
      <c r="S59" s="7">
        <f t="shared" si="43"/>
        <v>4</v>
      </c>
      <c r="T59" s="7">
        <f t="shared" si="44"/>
        <v>4</v>
      </c>
      <c r="U59" s="7">
        <v>1.9</v>
      </c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45"/>
        <v>0</v>
      </c>
      <c r="AS59" s="11"/>
      <c r="AT59" s="10"/>
      <c r="AU59" s="11"/>
      <c r="AV59" s="10"/>
      <c r="AW59" s="7"/>
      <c r="AX59" s="11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7"/>
      <c r="BO59" s="7">
        <f t="shared" si="46"/>
        <v>0</v>
      </c>
      <c r="BP59" s="11"/>
      <c r="BQ59" s="10"/>
      <c r="BR59" s="11"/>
      <c r="BS59" s="10"/>
      <c r="BT59" s="7"/>
      <c r="BU59" s="11"/>
      <c r="BV59" s="10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11"/>
      <c r="CH59" s="10"/>
      <c r="CI59" s="11"/>
      <c r="CJ59" s="10"/>
      <c r="CK59" s="7"/>
      <c r="CL59" s="7">
        <f t="shared" si="47"/>
        <v>0</v>
      </c>
      <c r="CM59" s="11"/>
      <c r="CN59" s="10"/>
      <c r="CO59" s="11"/>
      <c r="CP59" s="10"/>
      <c r="CQ59" s="7"/>
      <c r="CR59" s="11"/>
      <c r="CS59" s="10"/>
      <c r="CT59" s="11"/>
      <c r="CU59" s="10"/>
      <c r="CV59" s="11"/>
      <c r="CW59" s="10"/>
      <c r="CX59" s="11"/>
      <c r="CY59" s="10"/>
      <c r="CZ59" s="11"/>
      <c r="DA59" s="10"/>
      <c r="DB59" s="11"/>
      <c r="DC59" s="10"/>
      <c r="DD59" s="11"/>
      <c r="DE59" s="10"/>
      <c r="DF59" s="11"/>
      <c r="DG59" s="10"/>
      <c r="DH59" s="7"/>
      <c r="DI59" s="7">
        <f t="shared" si="48"/>
        <v>0</v>
      </c>
      <c r="DJ59" s="11"/>
      <c r="DK59" s="10"/>
      <c r="DL59" s="11"/>
      <c r="DM59" s="10"/>
      <c r="DN59" s="7"/>
      <c r="DO59" s="11"/>
      <c r="DP59" s="10"/>
      <c r="DQ59" s="11"/>
      <c r="DR59" s="10"/>
      <c r="DS59" s="11">
        <v>45</v>
      </c>
      <c r="DT59" s="10" t="s">
        <v>62</v>
      </c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7">
        <v>4</v>
      </c>
      <c r="EF59" s="7">
        <f t="shared" si="49"/>
        <v>4</v>
      </c>
      <c r="EG59" s="11"/>
      <c r="EH59" s="10"/>
      <c r="EI59" s="11"/>
      <c r="EJ59" s="10"/>
      <c r="EK59" s="7"/>
      <c r="EL59" s="11"/>
      <c r="EM59" s="10"/>
      <c r="EN59" s="11"/>
      <c r="EO59" s="10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50"/>
        <v>0</v>
      </c>
      <c r="FD59" s="11"/>
      <c r="FE59" s="10"/>
      <c r="FF59" s="11"/>
      <c r="FG59" s="10"/>
      <c r="FH59" s="7"/>
      <c r="FI59" s="11"/>
      <c r="FJ59" s="10"/>
      <c r="FK59" s="11"/>
      <c r="FL59" s="10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51"/>
        <v>0</v>
      </c>
      <c r="GA59" s="11"/>
      <c r="GB59" s="10"/>
      <c r="GC59" s="11"/>
      <c r="GD59" s="10"/>
      <c r="GE59" s="7"/>
      <c r="GF59" s="11"/>
      <c r="GG59" s="10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52"/>
        <v>0</v>
      </c>
    </row>
    <row r="60" spans="1:205" ht="12.75">
      <c r="A60" s="6"/>
      <c r="B60" s="6"/>
      <c r="C60" s="6"/>
      <c r="D60" s="6" t="s">
        <v>139</v>
      </c>
      <c r="E60" s="3" t="s">
        <v>140</v>
      </c>
      <c r="F60" s="6">
        <f>COUNTIF(V60:GU60,"e")</f>
        <v>0</v>
      </c>
      <c r="G60" s="6">
        <f>COUNTIF(V60:GU60,"z")</f>
        <v>2</v>
      </c>
      <c r="H60" s="6">
        <f t="shared" si="32"/>
        <v>30</v>
      </c>
      <c r="I60" s="6">
        <f t="shared" si="33"/>
        <v>15</v>
      </c>
      <c r="J60" s="6">
        <f t="shared" si="34"/>
        <v>0</v>
      </c>
      <c r="K60" s="6">
        <f t="shared" si="35"/>
        <v>15</v>
      </c>
      <c r="L60" s="6">
        <f t="shared" si="36"/>
        <v>0</v>
      </c>
      <c r="M60" s="6">
        <f t="shared" si="37"/>
        <v>0</v>
      </c>
      <c r="N60" s="6">
        <f t="shared" si="38"/>
        <v>0</v>
      </c>
      <c r="O60" s="6">
        <f t="shared" si="39"/>
        <v>0</v>
      </c>
      <c r="P60" s="6">
        <f t="shared" si="40"/>
        <v>0</v>
      </c>
      <c r="Q60" s="6">
        <f t="shared" si="41"/>
        <v>0</v>
      </c>
      <c r="R60" s="6">
        <f t="shared" si="42"/>
        <v>0</v>
      </c>
      <c r="S60" s="7">
        <f t="shared" si="43"/>
        <v>2</v>
      </c>
      <c r="T60" s="7">
        <f t="shared" si="44"/>
        <v>1</v>
      </c>
      <c r="U60" s="7">
        <v>1.4</v>
      </c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45"/>
        <v>0</v>
      </c>
      <c r="AS60" s="11"/>
      <c r="AT60" s="10"/>
      <c r="AU60" s="11"/>
      <c r="AV60" s="10"/>
      <c r="AW60" s="7"/>
      <c r="AX60" s="11"/>
      <c r="AY60" s="10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7"/>
      <c r="BO60" s="7">
        <f t="shared" si="46"/>
        <v>0</v>
      </c>
      <c r="BP60" s="11"/>
      <c r="BQ60" s="10"/>
      <c r="BR60" s="11"/>
      <c r="BS60" s="10"/>
      <c r="BT60" s="7"/>
      <c r="BU60" s="11"/>
      <c r="BV60" s="10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/>
      <c r="CL60" s="7">
        <f t="shared" si="47"/>
        <v>0</v>
      </c>
      <c r="CM60" s="11"/>
      <c r="CN60" s="10"/>
      <c r="CO60" s="11"/>
      <c r="CP60" s="10"/>
      <c r="CQ60" s="7"/>
      <c r="CR60" s="11"/>
      <c r="CS60" s="10"/>
      <c r="CT60" s="11"/>
      <c r="CU60" s="10"/>
      <c r="CV60" s="11"/>
      <c r="CW60" s="10"/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/>
      <c r="DI60" s="7">
        <f t="shared" si="48"/>
        <v>0</v>
      </c>
      <c r="DJ60" s="11"/>
      <c r="DK60" s="10"/>
      <c r="DL60" s="11"/>
      <c r="DM60" s="10"/>
      <c r="DN60" s="7"/>
      <c r="DO60" s="11"/>
      <c r="DP60" s="10"/>
      <c r="DQ60" s="11"/>
      <c r="DR60" s="10"/>
      <c r="DS60" s="11"/>
      <c r="DT60" s="10"/>
      <c r="DU60" s="11"/>
      <c r="DV60" s="10"/>
      <c r="DW60" s="11"/>
      <c r="DX60" s="10"/>
      <c r="DY60" s="11"/>
      <c r="DZ60" s="10"/>
      <c r="EA60" s="11"/>
      <c r="EB60" s="10"/>
      <c r="EC60" s="11"/>
      <c r="ED60" s="10"/>
      <c r="EE60" s="7"/>
      <c r="EF60" s="7">
        <f t="shared" si="49"/>
        <v>0</v>
      </c>
      <c r="EG60" s="11">
        <v>15</v>
      </c>
      <c r="EH60" s="10" t="s">
        <v>62</v>
      </c>
      <c r="EI60" s="11"/>
      <c r="EJ60" s="10"/>
      <c r="EK60" s="7">
        <v>1</v>
      </c>
      <c r="EL60" s="11">
        <v>15</v>
      </c>
      <c r="EM60" s="10" t="s">
        <v>62</v>
      </c>
      <c r="EN60" s="11"/>
      <c r="EO60" s="10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7">
        <v>1</v>
      </c>
      <c r="FC60" s="7">
        <f t="shared" si="50"/>
        <v>2</v>
      </c>
      <c r="FD60" s="11"/>
      <c r="FE60" s="10"/>
      <c r="FF60" s="11"/>
      <c r="FG60" s="10"/>
      <c r="FH60" s="7"/>
      <c r="FI60" s="11"/>
      <c r="FJ60" s="10"/>
      <c r="FK60" s="11"/>
      <c r="FL60" s="10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51"/>
        <v>0</v>
      </c>
      <c r="GA60" s="11"/>
      <c r="GB60" s="10"/>
      <c r="GC60" s="11"/>
      <c r="GD60" s="10"/>
      <c r="GE60" s="7"/>
      <c r="GF60" s="11"/>
      <c r="GG60" s="10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52"/>
        <v>0</v>
      </c>
    </row>
    <row r="61" spans="1:205" ht="12.75">
      <c r="A61" s="6"/>
      <c r="B61" s="6"/>
      <c r="C61" s="6"/>
      <c r="D61" s="6" t="s">
        <v>141</v>
      </c>
      <c r="E61" s="3" t="s">
        <v>142</v>
      </c>
      <c r="F61" s="6">
        <f>COUNTIF(V61:GU61,"e")</f>
        <v>0</v>
      </c>
      <c r="G61" s="6">
        <f>COUNTIF(V61:GU61,"z")</f>
        <v>2</v>
      </c>
      <c r="H61" s="6">
        <f t="shared" si="32"/>
        <v>30</v>
      </c>
      <c r="I61" s="6">
        <f t="shared" si="33"/>
        <v>15</v>
      </c>
      <c r="J61" s="6">
        <f t="shared" si="34"/>
        <v>15</v>
      </c>
      <c r="K61" s="6">
        <f t="shared" si="35"/>
        <v>0</v>
      </c>
      <c r="L61" s="6">
        <f t="shared" si="36"/>
        <v>0</v>
      </c>
      <c r="M61" s="6">
        <f t="shared" si="37"/>
        <v>0</v>
      </c>
      <c r="N61" s="6">
        <f t="shared" si="38"/>
        <v>0</v>
      </c>
      <c r="O61" s="6">
        <f t="shared" si="39"/>
        <v>0</v>
      </c>
      <c r="P61" s="6">
        <f t="shared" si="40"/>
        <v>0</v>
      </c>
      <c r="Q61" s="6">
        <f t="shared" si="41"/>
        <v>0</v>
      </c>
      <c r="R61" s="6">
        <f t="shared" si="42"/>
        <v>0</v>
      </c>
      <c r="S61" s="7">
        <f t="shared" si="43"/>
        <v>2</v>
      </c>
      <c r="T61" s="7">
        <f t="shared" si="44"/>
        <v>0</v>
      </c>
      <c r="U61" s="7">
        <v>1.4</v>
      </c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45"/>
        <v>0</v>
      </c>
      <c r="AS61" s="11"/>
      <c r="AT61" s="10"/>
      <c r="AU61" s="11"/>
      <c r="AV61" s="10"/>
      <c r="AW61" s="7"/>
      <c r="AX61" s="11"/>
      <c r="AY61" s="10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t="shared" si="46"/>
        <v>0</v>
      </c>
      <c r="BP61" s="11"/>
      <c r="BQ61" s="10"/>
      <c r="BR61" s="11"/>
      <c r="BS61" s="10"/>
      <c r="BT61" s="7"/>
      <c r="BU61" s="11"/>
      <c r="BV61" s="10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si="47"/>
        <v>0</v>
      </c>
      <c r="CM61" s="11"/>
      <c r="CN61" s="10"/>
      <c r="CO61" s="11"/>
      <c r="CP61" s="10"/>
      <c r="CQ61" s="7"/>
      <c r="CR61" s="11"/>
      <c r="CS61" s="10"/>
      <c r="CT61" s="11"/>
      <c r="CU61" s="10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/>
      <c r="DI61" s="7">
        <f t="shared" si="48"/>
        <v>0</v>
      </c>
      <c r="DJ61" s="11"/>
      <c r="DK61" s="10"/>
      <c r="DL61" s="11"/>
      <c r="DM61" s="10"/>
      <c r="DN61" s="7"/>
      <c r="DO61" s="11"/>
      <c r="DP61" s="10"/>
      <c r="DQ61" s="11"/>
      <c r="DR61" s="10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si="49"/>
        <v>0</v>
      </c>
      <c r="EG61" s="11">
        <v>15</v>
      </c>
      <c r="EH61" s="10" t="s">
        <v>62</v>
      </c>
      <c r="EI61" s="11">
        <v>15</v>
      </c>
      <c r="EJ61" s="10" t="s">
        <v>62</v>
      </c>
      <c r="EK61" s="7">
        <v>2</v>
      </c>
      <c r="EL61" s="11"/>
      <c r="EM61" s="10"/>
      <c r="EN61" s="11"/>
      <c r="EO61" s="10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si="50"/>
        <v>2</v>
      </c>
      <c r="FD61" s="11"/>
      <c r="FE61" s="10"/>
      <c r="FF61" s="11"/>
      <c r="FG61" s="10"/>
      <c r="FH61" s="7"/>
      <c r="FI61" s="11"/>
      <c r="FJ61" s="10"/>
      <c r="FK61" s="11"/>
      <c r="FL61" s="10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51"/>
        <v>0</v>
      </c>
      <c r="GA61" s="11"/>
      <c r="GB61" s="10"/>
      <c r="GC61" s="11"/>
      <c r="GD61" s="10"/>
      <c r="GE61" s="7"/>
      <c r="GF61" s="11"/>
      <c r="GG61" s="10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52"/>
        <v>0</v>
      </c>
    </row>
    <row r="62" spans="1:205" ht="12.75">
      <c r="A62" s="6"/>
      <c r="B62" s="6"/>
      <c r="C62" s="6"/>
      <c r="D62" s="6" t="s">
        <v>143</v>
      </c>
      <c r="E62" s="3" t="s">
        <v>144</v>
      </c>
      <c r="F62" s="6">
        <f>COUNTIF(V62:GU62,"e")</f>
        <v>0</v>
      </c>
      <c r="G62" s="6">
        <f>COUNTIF(V62:GU62,"z")</f>
        <v>1</v>
      </c>
      <c r="H62" s="6">
        <f t="shared" si="32"/>
        <v>45</v>
      </c>
      <c r="I62" s="6">
        <f t="shared" si="33"/>
        <v>0</v>
      </c>
      <c r="J62" s="6">
        <f t="shared" si="34"/>
        <v>0</v>
      </c>
      <c r="K62" s="6">
        <f t="shared" si="35"/>
        <v>0</v>
      </c>
      <c r="L62" s="6">
        <f t="shared" si="36"/>
        <v>0</v>
      </c>
      <c r="M62" s="6">
        <f t="shared" si="37"/>
        <v>45</v>
      </c>
      <c r="N62" s="6">
        <f t="shared" si="38"/>
        <v>0</v>
      </c>
      <c r="O62" s="6">
        <f t="shared" si="39"/>
        <v>0</v>
      </c>
      <c r="P62" s="6">
        <f t="shared" si="40"/>
        <v>0</v>
      </c>
      <c r="Q62" s="6">
        <f t="shared" si="41"/>
        <v>0</v>
      </c>
      <c r="R62" s="6">
        <f t="shared" si="42"/>
        <v>0</v>
      </c>
      <c r="S62" s="7">
        <f t="shared" si="43"/>
        <v>4</v>
      </c>
      <c r="T62" s="7">
        <f t="shared" si="44"/>
        <v>4</v>
      </c>
      <c r="U62" s="7">
        <v>1.9</v>
      </c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45"/>
        <v>0</v>
      </c>
      <c r="AS62" s="11"/>
      <c r="AT62" s="10"/>
      <c r="AU62" s="11"/>
      <c r="AV62" s="10"/>
      <c r="AW62" s="7"/>
      <c r="AX62" s="11"/>
      <c r="AY62" s="10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46"/>
        <v>0</v>
      </c>
      <c r="BP62" s="11"/>
      <c r="BQ62" s="10"/>
      <c r="BR62" s="11"/>
      <c r="BS62" s="10"/>
      <c r="BT62" s="7"/>
      <c r="BU62" s="11"/>
      <c r="BV62" s="10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47"/>
        <v>0</v>
      </c>
      <c r="CM62" s="11"/>
      <c r="CN62" s="10"/>
      <c r="CO62" s="11"/>
      <c r="CP62" s="10"/>
      <c r="CQ62" s="7"/>
      <c r="CR62" s="11"/>
      <c r="CS62" s="10"/>
      <c r="CT62" s="11"/>
      <c r="CU62" s="10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48"/>
        <v>0</v>
      </c>
      <c r="DJ62" s="11"/>
      <c r="DK62" s="10"/>
      <c r="DL62" s="11"/>
      <c r="DM62" s="10"/>
      <c r="DN62" s="7"/>
      <c r="DO62" s="11"/>
      <c r="DP62" s="10"/>
      <c r="DQ62" s="11"/>
      <c r="DR62" s="10"/>
      <c r="DS62" s="11"/>
      <c r="DT62" s="10"/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/>
      <c r="EF62" s="7">
        <f t="shared" si="49"/>
        <v>0</v>
      </c>
      <c r="EG62" s="11"/>
      <c r="EH62" s="10"/>
      <c r="EI62" s="11"/>
      <c r="EJ62" s="10"/>
      <c r="EK62" s="7"/>
      <c r="EL62" s="11"/>
      <c r="EM62" s="10"/>
      <c r="EN62" s="11"/>
      <c r="EO62" s="10"/>
      <c r="EP62" s="11">
        <v>45</v>
      </c>
      <c r="EQ62" s="10" t="s">
        <v>62</v>
      </c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>
        <v>4</v>
      </c>
      <c r="FC62" s="7">
        <f t="shared" si="50"/>
        <v>4</v>
      </c>
      <c r="FD62" s="11"/>
      <c r="FE62" s="10"/>
      <c r="FF62" s="11"/>
      <c r="FG62" s="10"/>
      <c r="FH62" s="7"/>
      <c r="FI62" s="11"/>
      <c r="FJ62" s="10"/>
      <c r="FK62" s="11"/>
      <c r="FL62" s="10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51"/>
        <v>0</v>
      </c>
      <c r="GA62" s="11"/>
      <c r="GB62" s="10"/>
      <c r="GC62" s="11"/>
      <c r="GD62" s="10"/>
      <c r="GE62" s="7"/>
      <c r="GF62" s="11"/>
      <c r="GG62" s="10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52"/>
        <v>0</v>
      </c>
    </row>
    <row r="63" spans="1:205" ht="15.75" customHeight="1">
      <c r="A63" s="6"/>
      <c r="B63" s="6"/>
      <c r="C63" s="6"/>
      <c r="D63" s="6"/>
      <c r="E63" s="6" t="s">
        <v>94</v>
      </c>
      <c r="F63" s="6">
        <f aca="true" t="shared" si="53" ref="F63:AK63">SUM(F37:F62)</f>
        <v>6</v>
      </c>
      <c r="G63" s="6">
        <f t="shared" si="53"/>
        <v>48</v>
      </c>
      <c r="H63" s="6">
        <f t="shared" si="53"/>
        <v>1200</v>
      </c>
      <c r="I63" s="6">
        <f t="shared" si="53"/>
        <v>540</v>
      </c>
      <c r="J63" s="6">
        <f t="shared" si="53"/>
        <v>130</v>
      </c>
      <c r="K63" s="6">
        <f t="shared" si="53"/>
        <v>425</v>
      </c>
      <c r="L63" s="6">
        <f t="shared" si="53"/>
        <v>0</v>
      </c>
      <c r="M63" s="6">
        <f t="shared" si="53"/>
        <v>105</v>
      </c>
      <c r="N63" s="6">
        <f t="shared" si="53"/>
        <v>0</v>
      </c>
      <c r="O63" s="6">
        <f t="shared" si="53"/>
        <v>0</v>
      </c>
      <c r="P63" s="6">
        <f t="shared" si="53"/>
        <v>0</v>
      </c>
      <c r="Q63" s="6">
        <f t="shared" si="53"/>
        <v>0</v>
      </c>
      <c r="R63" s="6">
        <f t="shared" si="53"/>
        <v>0</v>
      </c>
      <c r="S63" s="7">
        <f t="shared" si="53"/>
        <v>99</v>
      </c>
      <c r="T63" s="7">
        <f t="shared" si="53"/>
        <v>43.6</v>
      </c>
      <c r="U63" s="7">
        <f t="shared" si="53"/>
        <v>54.00000000000001</v>
      </c>
      <c r="V63" s="11">
        <f t="shared" si="53"/>
        <v>90</v>
      </c>
      <c r="W63" s="10">
        <f t="shared" si="53"/>
        <v>0</v>
      </c>
      <c r="X63" s="11">
        <f t="shared" si="53"/>
        <v>55</v>
      </c>
      <c r="Y63" s="10">
        <f t="shared" si="53"/>
        <v>0</v>
      </c>
      <c r="Z63" s="7">
        <f t="shared" si="53"/>
        <v>13</v>
      </c>
      <c r="AA63" s="11">
        <f t="shared" si="53"/>
        <v>20</v>
      </c>
      <c r="AB63" s="10">
        <f t="shared" si="53"/>
        <v>0</v>
      </c>
      <c r="AC63" s="11">
        <f t="shared" si="53"/>
        <v>0</v>
      </c>
      <c r="AD63" s="10">
        <f t="shared" si="53"/>
        <v>0</v>
      </c>
      <c r="AE63" s="11">
        <f t="shared" si="53"/>
        <v>0</v>
      </c>
      <c r="AF63" s="10">
        <f t="shared" si="53"/>
        <v>0</v>
      </c>
      <c r="AG63" s="11">
        <f t="shared" si="53"/>
        <v>0</v>
      </c>
      <c r="AH63" s="10">
        <f t="shared" si="53"/>
        <v>0</v>
      </c>
      <c r="AI63" s="11">
        <f t="shared" si="53"/>
        <v>0</v>
      </c>
      <c r="AJ63" s="10">
        <f t="shared" si="53"/>
        <v>0</v>
      </c>
      <c r="AK63" s="11">
        <f t="shared" si="53"/>
        <v>0</v>
      </c>
      <c r="AL63" s="10">
        <f aca="true" t="shared" si="54" ref="AL63:BQ63">SUM(AL37:AL62)</f>
        <v>0</v>
      </c>
      <c r="AM63" s="11">
        <f t="shared" si="54"/>
        <v>0</v>
      </c>
      <c r="AN63" s="10">
        <f t="shared" si="54"/>
        <v>0</v>
      </c>
      <c r="AO63" s="11">
        <f t="shared" si="54"/>
        <v>0</v>
      </c>
      <c r="AP63" s="10">
        <f t="shared" si="54"/>
        <v>0</v>
      </c>
      <c r="AQ63" s="7">
        <f t="shared" si="54"/>
        <v>2</v>
      </c>
      <c r="AR63" s="7">
        <f t="shared" si="54"/>
        <v>15</v>
      </c>
      <c r="AS63" s="11">
        <f t="shared" si="54"/>
        <v>105</v>
      </c>
      <c r="AT63" s="10">
        <f t="shared" si="54"/>
        <v>0</v>
      </c>
      <c r="AU63" s="11">
        <f t="shared" si="54"/>
        <v>45</v>
      </c>
      <c r="AV63" s="10">
        <f t="shared" si="54"/>
        <v>0</v>
      </c>
      <c r="AW63" s="7">
        <f t="shared" si="54"/>
        <v>11</v>
      </c>
      <c r="AX63" s="11">
        <f t="shared" si="54"/>
        <v>60</v>
      </c>
      <c r="AY63" s="10">
        <f t="shared" si="54"/>
        <v>0</v>
      </c>
      <c r="AZ63" s="11">
        <f t="shared" si="54"/>
        <v>0</v>
      </c>
      <c r="BA63" s="10">
        <f t="shared" si="54"/>
        <v>0</v>
      </c>
      <c r="BB63" s="11">
        <f t="shared" si="54"/>
        <v>0</v>
      </c>
      <c r="BC63" s="10">
        <f t="shared" si="54"/>
        <v>0</v>
      </c>
      <c r="BD63" s="11">
        <f t="shared" si="54"/>
        <v>0</v>
      </c>
      <c r="BE63" s="10">
        <f t="shared" si="54"/>
        <v>0</v>
      </c>
      <c r="BF63" s="11">
        <f t="shared" si="54"/>
        <v>0</v>
      </c>
      <c r="BG63" s="10">
        <f t="shared" si="54"/>
        <v>0</v>
      </c>
      <c r="BH63" s="11">
        <f t="shared" si="54"/>
        <v>0</v>
      </c>
      <c r="BI63" s="10">
        <f t="shared" si="54"/>
        <v>0</v>
      </c>
      <c r="BJ63" s="11">
        <f t="shared" si="54"/>
        <v>0</v>
      </c>
      <c r="BK63" s="10">
        <f t="shared" si="54"/>
        <v>0</v>
      </c>
      <c r="BL63" s="11">
        <f t="shared" si="54"/>
        <v>0</v>
      </c>
      <c r="BM63" s="10">
        <f t="shared" si="54"/>
        <v>0</v>
      </c>
      <c r="BN63" s="7">
        <f t="shared" si="54"/>
        <v>5</v>
      </c>
      <c r="BO63" s="7">
        <f t="shared" si="54"/>
        <v>16</v>
      </c>
      <c r="BP63" s="11">
        <f t="shared" si="54"/>
        <v>135</v>
      </c>
      <c r="BQ63" s="10">
        <f t="shared" si="54"/>
        <v>0</v>
      </c>
      <c r="BR63" s="11">
        <f aca="true" t="shared" si="55" ref="BR63:CW63">SUM(BR37:BR62)</f>
        <v>15</v>
      </c>
      <c r="BS63" s="10">
        <f t="shared" si="55"/>
        <v>0</v>
      </c>
      <c r="BT63" s="7">
        <f t="shared" si="55"/>
        <v>11</v>
      </c>
      <c r="BU63" s="11">
        <f t="shared" si="55"/>
        <v>150</v>
      </c>
      <c r="BV63" s="10">
        <f t="shared" si="55"/>
        <v>0</v>
      </c>
      <c r="BW63" s="11">
        <f t="shared" si="55"/>
        <v>0</v>
      </c>
      <c r="BX63" s="10">
        <f t="shared" si="55"/>
        <v>0</v>
      </c>
      <c r="BY63" s="11">
        <f t="shared" si="55"/>
        <v>15</v>
      </c>
      <c r="BZ63" s="10">
        <f t="shared" si="55"/>
        <v>0</v>
      </c>
      <c r="CA63" s="11">
        <f t="shared" si="55"/>
        <v>0</v>
      </c>
      <c r="CB63" s="10">
        <f t="shared" si="55"/>
        <v>0</v>
      </c>
      <c r="CC63" s="11">
        <f t="shared" si="55"/>
        <v>0</v>
      </c>
      <c r="CD63" s="10">
        <f t="shared" si="55"/>
        <v>0</v>
      </c>
      <c r="CE63" s="11">
        <f t="shared" si="55"/>
        <v>0</v>
      </c>
      <c r="CF63" s="10">
        <f t="shared" si="55"/>
        <v>0</v>
      </c>
      <c r="CG63" s="11">
        <f t="shared" si="55"/>
        <v>0</v>
      </c>
      <c r="CH63" s="10">
        <f t="shared" si="55"/>
        <v>0</v>
      </c>
      <c r="CI63" s="11">
        <f t="shared" si="55"/>
        <v>0</v>
      </c>
      <c r="CJ63" s="10">
        <f t="shared" si="55"/>
        <v>0</v>
      </c>
      <c r="CK63" s="7">
        <f t="shared" si="55"/>
        <v>12</v>
      </c>
      <c r="CL63" s="7">
        <f t="shared" si="55"/>
        <v>23</v>
      </c>
      <c r="CM63" s="11">
        <f t="shared" si="55"/>
        <v>105</v>
      </c>
      <c r="CN63" s="10">
        <f t="shared" si="55"/>
        <v>0</v>
      </c>
      <c r="CO63" s="11">
        <f t="shared" si="55"/>
        <v>0</v>
      </c>
      <c r="CP63" s="10">
        <f t="shared" si="55"/>
        <v>0</v>
      </c>
      <c r="CQ63" s="7">
        <f t="shared" si="55"/>
        <v>10</v>
      </c>
      <c r="CR63" s="11">
        <f t="shared" si="55"/>
        <v>120</v>
      </c>
      <c r="CS63" s="10">
        <f t="shared" si="55"/>
        <v>0</v>
      </c>
      <c r="CT63" s="11">
        <f t="shared" si="55"/>
        <v>0</v>
      </c>
      <c r="CU63" s="10">
        <f t="shared" si="55"/>
        <v>0</v>
      </c>
      <c r="CV63" s="11">
        <f t="shared" si="55"/>
        <v>0</v>
      </c>
      <c r="CW63" s="10">
        <f t="shared" si="55"/>
        <v>0</v>
      </c>
      <c r="CX63" s="11">
        <f aca="true" t="shared" si="56" ref="CX63:EC63">SUM(CX37:CX62)</f>
        <v>0</v>
      </c>
      <c r="CY63" s="10">
        <f t="shared" si="56"/>
        <v>0</v>
      </c>
      <c r="CZ63" s="11">
        <f t="shared" si="56"/>
        <v>0</v>
      </c>
      <c r="DA63" s="10">
        <f t="shared" si="56"/>
        <v>0</v>
      </c>
      <c r="DB63" s="11">
        <f t="shared" si="56"/>
        <v>0</v>
      </c>
      <c r="DC63" s="10">
        <f t="shared" si="56"/>
        <v>0</v>
      </c>
      <c r="DD63" s="11">
        <f t="shared" si="56"/>
        <v>0</v>
      </c>
      <c r="DE63" s="10">
        <f t="shared" si="56"/>
        <v>0</v>
      </c>
      <c r="DF63" s="11">
        <f t="shared" si="56"/>
        <v>0</v>
      </c>
      <c r="DG63" s="10">
        <f t="shared" si="56"/>
        <v>0</v>
      </c>
      <c r="DH63" s="7">
        <f t="shared" si="56"/>
        <v>10</v>
      </c>
      <c r="DI63" s="7">
        <f t="shared" si="56"/>
        <v>20</v>
      </c>
      <c r="DJ63" s="11">
        <f t="shared" si="56"/>
        <v>75</v>
      </c>
      <c r="DK63" s="10">
        <f t="shared" si="56"/>
        <v>0</v>
      </c>
      <c r="DL63" s="11">
        <f t="shared" si="56"/>
        <v>0</v>
      </c>
      <c r="DM63" s="10">
        <f t="shared" si="56"/>
        <v>0</v>
      </c>
      <c r="DN63" s="7">
        <f t="shared" si="56"/>
        <v>7.4</v>
      </c>
      <c r="DO63" s="11">
        <f t="shared" si="56"/>
        <v>60</v>
      </c>
      <c r="DP63" s="10">
        <f t="shared" si="56"/>
        <v>0</v>
      </c>
      <c r="DQ63" s="11">
        <f t="shared" si="56"/>
        <v>0</v>
      </c>
      <c r="DR63" s="10">
        <f t="shared" si="56"/>
        <v>0</v>
      </c>
      <c r="DS63" s="11">
        <f t="shared" si="56"/>
        <v>45</v>
      </c>
      <c r="DT63" s="10">
        <f t="shared" si="56"/>
        <v>0</v>
      </c>
      <c r="DU63" s="11">
        <f t="shared" si="56"/>
        <v>0</v>
      </c>
      <c r="DV63" s="10">
        <f t="shared" si="56"/>
        <v>0</v>
      </c>
      <c r="DW63" s="11">
        <f t="shared" si="56"/>
        <v>0</v>
      </c>
      <c r="DX63" s="10">
        <f t="shared" si="56"/>
        <v>0</v>
      </c>
      <c r="DY63" s="11">
        <f t="shared" si="56"/>
        <v>0</v>
      </c>
      <c r="DZ63" s="10">
        <f t="shared" si="56"/>
        <v>0</v>
      </c>
      <c r="EA63" s="11">
        <f t="shared" si="56"/>
        <v>0</v>
      </c>
      <c r="EB63" s="10">
        <f t="shared" si="56"/>
        <v>0</v>
      </c>
      <c r="EC63" s="11">
        <f t="shared" si="56"/>
        <v>0</v>
      </c>
      <c r="ED63" s="10">
        <f aca="true" t="shared" si="57" ref="ED63:FI63">SUM(ED37:ED62)</f>
        <v>0</v>
      </c>
      <c r="EE63" s="7">
        <f t="shared" si="57"/>
        <v>9.6</v>
      </c>
      <c r="EF63" s="7">
        <f t="shared" si="57"/>
        <v>17</v>
      </c>
      <c r="EG63" s="11">
        <f t="shared" si="57"/>
        <v>30</v>
      </c>
      <c r="EH63" s="10">
        <f t="shared" si="57"/>
        <v>0</v>
      </c>
      <c r="EI63" s="11">
        <f t="shared" si="57"/>
        <v>15</v>
      </c>
      <c r="EJ63" s="10">
        <f t="shared" si="57"/>
        <v>0</v>
      </c>
      <c r="EK63" s="7">
        <f t="shared" si="57"/>
        <v>3</v>
      </c>
      <c r="EL63" s="11">
        <f t="shared" si="57"/>
        <v>15</v>
      </c>
      <c r="EM63" s="10">
        <f t="shared" si="57"/>
        <v>0</v>
      </c>
      <c r="EN63" s="11">
        <f t="shared" si="57"/>
        <v>0</v>
      </c>
      <c r="EO63" s="10">
        <f t="shared" si="57"/>
        <v>0</v>
      </c>
      <c r="EP63" s="11">
        <f t="shared" si="57"/>
        <v>45</v>
      </c>
      <c r="EQ63" s="10">
        <f t="shared" si="57"/>
        <v>0</v>
      </c>
      <c r="ER63" s="11">
        <f t="shared" si="57"/>
        <v>0</v>
      </c>
      <c r="ES63" s="10">
        <f t="shared" si="57"/>
        <v>0</v>
      </c>
      <c r="ET63" s="11">
        <f t="shared" si="57"/>
        <v>0</v>
      </c>
      <c r="EU63" s="10">
        <f t="shared" si="57"/>
        <v>0</v>
      </c>
      <c r="EV63" s="11">
        <f t="shared" si="57"/>
        <v>0</v>
      </c>
      <c r="EW63" s="10">
        <f t="shared" si="57"/>
        <v>0</v>
      </c>
      <c r="EX63" s="11">
        <f t="shared" si="57"/>
        <v>0</v>
      </c>
      <c r="EY63" s="10">
        <f t="shared" si="57"/>
        <v>0</v>
      </c>
      <c r="EZ63" s="11">
        <f t="shared" si="57"/>
        <v>0</v>
      </c>
      <c r="FA63" s="10">
        <f t="shared" si="57"/>
        <v>0</v>
      </c>
      <c r="FB63" s="7">
        <f t="shared" si="57"/>
        <v>5</v>
      </c>
      <c r="FC63" s="7">
        <f t="shared" si="57"/>
        <v>8</v>
      </c>
      <c r="FD63" s="11">
        <f t="shared" si="57"/>
        <v>0</v>
      </c>
      <c r="FE63" s="10">
        <f t="shared" si="57"/>
        <v>0</v>
      </c>
      <c r="FF63" s="11">
        <f t="shared" si="57"/>
        <v>0</v>
      </c>
      <c r="FG63" s="10">
        <f t="shared" si="57"/>
        <v>0</v>
      </c>
      <c r="FH63" s="7">
        <f t="shared" si="57"/>
        <v>0</v>
      </c>
      <c r="FI63" s="11">
        <f t="shared" si="57"/>
        <v>0</v>
      </c>
      <c r="FJ63" s="10">
        <f aca="true" t="shared" si="58" ref="FJ63:GO63">SUM(FJ37:FJ62)</f>
        <v>0</v>
      </c>
      <c r="FK63" s="11">
        <f t="shared" si="58"/>
        <v>0</v>
      </c>
      <c r="FL63" s="10">
        <f t="shared" si="58"/>
        <v>0</v>
      </c>
      <c r="FM63" s="11">
        <f t="shared" si="58"/>
        <v>0</v>
      </c>
      <c r="FN63" s="10">
        <f t="shared" si="58"/>
        <v>0</v>
      </c>
      <c r="FO63" s="11">
        <f t="shared" si="58"/>
        <v>0</v>
      </c>
      <c r="FP63" s="10">
        <f t="shared" si="58"/>
        <v>0</v>
      </c>
      <c r="FQ63" s="11">
        <f t="shared" si="58"/>
        <v>0</v>
      </c>
      <c r="FR63" s="10">
        <f t="shared" si="58"/>
        <v>0</v>
      </c>
      <c r="FS63" s="11">
        <f t="shared" si="58"/>
        <v>0</v>
      </c>
      <c r="FT63" s="10">
        <f t="shared" si="58"/>
        <v>0</v>
      </c>
      <c r="FU63" s="11">
        <f t="shared" si="58"/>
        <v>0</v>
      </c>
      <c r="FV63" s="10">
        <f t="shared" si="58"/>
        <v>0</v>
      </c>
      <c r="FW63" s="11">
        <f t="shared" si="58"/>
        <v>0</v>
      </c>
      <c r="FX63" s="10">
        <f t="shared" si="58"/>
        <v>0</v>
      </c>
      <c r="FY63" s="7">
        <f t="shared" si="58"/>
        <v>0</v>
      </c>
      <c r="FZ63" s="7">
        <f t="shared" si="58"/>
        <v>0</v>
      </c>
      <c r="GA63" s="11">
        <f t="shared" si="58"/>
        <v>0</v>
      </c>
      <c r="GB63" s="10">
        <f t="shared" si="58"/>
        <v>0</v>
      </c>
      <c r="GC63" s="11">
        <f t="shared" si="58"/>
        <v>0</v>
      </c>
      <c r="GD63" s="10">
        <f t="shared" si="58"/>
        <v>0</v>
      </c>
      <c r="GE63" s="7">
        <f t="shared" si="58"/>
        <v>0</v>
      </c>
      <c r="GF63" s="11">
        <f t="shared" si="58"/>
        <v>0</v>
      </c>
      <c r="GG63" s="10">
        <f t="shared" si="58"/>
        <v>0</v>
      </c>
      <c r="GH63" s="11">
        <f t="shared" si="58"/>
        <v>0</v>
      </c>
      <c r="GI63" s="10">
        <f t="shared" si="58"/>
        <v>0</v>
      </c>
      <c r="GJ63" s="11">
        <f t="shared" si="58"/>
        <v>0</v>
      </c>
      <c r="GK63" s="10">
        <f t="shared" si="58"/>
        <v>0</v>
      </c>
      <c r="GL63" s="11">
        <f t="shared" si="58"/>
        <v>0</v>
      </c>
      <c r="GM63" s="10">
        <f t="shared" si="58"/>
        <v>0</v>
      </c>
      <c r="GN63" s="11">
        <f t="shared" si="58"/>
        <v>0</v>
      </c>
      <c r="GO63" s="10">
        <f t="shared" si="58"/>
        <v>0</v>
      </c>
      <c r="GP63" s="11">
        <f aca="true" t="shared" si="59" ref="GP63:GW63">SUM(GP37:GP62)</f>
        <v>0</v>
      </c>
      <c r="GQ63" s="10">
        <f t="shared" si="59"/>
        <v>0</v>
      </c>
      <c r="GR63" s="11">
        <f t="shared" si="59"/>
        <v>0</v>
      </c>
      <c r="GS63" s="10">
        <f t="shared" si="59"/>
        <v>0</v>
      </c>
      <c r="GT63" s="11">
        <f t="shared" si="59"/>
        <v>0</v>
      </c>
      <c r="GU63" s="10">
        <f t="shared" si="59"/>
        <v>0</v>
      </c>
      <c r="GV63" s="7">
        <f t="shared" si="59"/>
        <v>0</v>
      </c>
      <c r="GW63" s="7">
        <f t="shared" si="59"/>
        <v>0</v>
      </c>
    </row>
    <row r="64" spans="1:205" ht="19.5" customHeight="1">
      <c r="A64" s="25" t="s">
        <v>145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5"/>
      <c r="GW64" s="26"/>
    </row>
    <row r="65" spans="1:205" ht="12.75">
      <c r="A65" s="6">
        <v>2</v>
      </c>
      <c r="B65" s="6">
        <v>1</v>
      </c>
      <c r="C65" s="6"/>
      <c r="D65" s="6"/>
      <c r="E65" s="3" t="s">
        <v>148</v>
      </c>
      <c r="F65" s="6">
        <f>$B$65*COUNTIF(V65:GU65,"e")</f>
        <v>0</v>
      </c>
      <c r="G65" s="6">
        <f>$B$65*COUNTIF(V65:GU65,"z")</f>
        <v>2</v>
      </c>
      <c r="H65" s="6">
        <f aca="true" t="shared" si="60" ref="H65:H78">SUM(I65:R65)</f>
        <v>60</v>
      </c>
      <c r="I65" s="6">
        <f aca="true" t="shared" si="61" ref="I65:I78">V65+AS65+BP65+CM65+DJ65+EG65+FD65+GA65</f>
        <v>30</v>
      </c>
      <c r="J65" s="6">
        <f aca="true" t="shared" si="62" ref="J65:J78">X65+AU65+BR65+CO65+DL65+EI65+FF65+GC65</f>
        <v>0</v>
      </c>
      <c r="K65" s="6">
        <f aca="true" t="shared" si="63" ref="K65:K78">AA65+AX65+BU65+CR65+DO65+EL65+FI65+GF65</f>
        <v>30</v>
      </c>
      <c r="L65" s="6">
        <f aca="true" t="shared" si="64" ref="L65:L78">AC65+AZ65+BW65+CT65+DQ65+EN65+FK65+GH65</f>
        <v>0</v>
      </c>
      <c r="M65" s="6">
        <f aca="true" t="shared" si="65" ref="M65:M78">AE65+BB65+BY65+CV65+DS65+EP65+FM65+GJ65</f>
        <v>0</v>
      </c>
      <c r="N65" s="6">
        <f aca="true" t="shared" si="66" ref="N65:N78">AG65+BD65+CA65+CX65+DU65+ER65+FO65+GL65</f>
        <v>0</v>
      </c>
      <c r="O65" s="6">
        <f aca="true" t="shared" si="67" ref="O65:O78">AI65+BF65+CC65+CZ65+DW65+ET65+FQ65+GN65</f>
        <v>0</v>
      </c>
      <c r="P65" s="6">
        <f aca="true" t="shared" si="68" ref="P65:P78">AK65+BH65+CE65+DB65+DY65+EV65+FS65+GP65</f>
        <v>0</v>
      </c>
      <c r="Q65" s="6">
        <f aca="true" t="shared" si="69" ref="Q65:Q78">AM65+BJ65+CG65+DD65+EA65+EX65+FU65+GR65</f>
        <v>0</v>
      </c>
      <c r="R65" s="6">
        <f aca="true" t="shared" si="70" ref="R65:R78">AO65+BL65+CI65+DF65+EC65+EZ65+FW65+GT65</f>
        <v>0</v>
      </c>
      <c r="S65" s="7">
        <f aca="true" t="shared" si="71" ref="S65:S78">AR65+BO65+CL65+DI65+EF65+FC65+FZ65+GW65</f>
        <v>4</v>
      </c>
      <c r="T65" s="7">
        <f aca="true" t="shared" si="72" ref="T65:T78">AQ65+BN65+CK65+DH65+EE65+FB65+FY65+GV65</f>
        <v>2</v>
      </c>
      <c r="U65" s="7">
        <f>$B$65*2.6</f>
        <v>2.6</v>
      </c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aca="true" t="shared" si="73" ref="AR65:AR78">Z65+AQ65</f>
        <v>0</v>
      </c>
      <c r="AS65" s="11"/>
      <c r="AT65" s="10"/>
      <c r="AU65" s="11"/>
      <c r="AV65" s="10"/>
      <c r="AW65" s="7"/>
      <c r="AX65" s="11"/>
      <c r="AY65" s="10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aca="true" t="shared" si="74" ref="BO65:BO78">AW65+BN65</f>
        <v>0</v>
      </c>
      <c r="BP65" s="11">
        <f>$B$65*30</f>
        <v>30</v>
      </c>
      <c r="BQ65" s="10" t="s">
        <v>62</v>
      </c>
      <c r="BR65" s="11"/>
      <c r="BS65" s="10"/>
      <c r="BT65" s="7">
        <f>$B$65*2</f>
        <v>2</v>
      </c>
      <c r="BU65" s="11">
        <f>$B$65*30</f>
        <v>30</v>
      </c>
      <c r="BV65" s="10" t="s">
        <v>62</v>
      </c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>
        <f>$B$65*2</f>
        <v>2</v>
      </c>
      <c r="CL65" s="7">
        <f aca="true" t="shared" si="75" ref="CL65:CL78">BT65+CK65</f>
        <v>4</v>
      </c>
      <c r="CM65" s="11"/>
      <c r="CN65" s="10"/>
      <c r="CO65" s="11"/>
      <c r="CP65" s="10"/>
      <c r="CQ65" s="7"/>
      <c r="CR65" s="11"/>
      <c r="CS65" s="10"/>
      <c r="CT65" s="11"/>
      <c r="CU65" s="10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aca="true" t="shared" si="76" ref="DI65:DI78">CQ65+DH65</f>
        <v>0</v>
      </c>
      <c r="DJ65" s="11"/>
      <c r="DK65" s="10"/>
      <c r="DL65" s="11"/>
      <c r="DM65" s="10"/>
      <c r="DN65" s="7"/>
      <c r="DO65" s="11"/>
      <c r="DP65" s="10"/>
      <c r="DQ65" s="11"/>
      <c r="DR65" s="10"/>
      <c r="DS65" s="11"/>
      <c r="DT65" s="10"/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/>
      <c r="EF65" s="7">
        <f aca="true" t="shared" si="77" ref="EF65:EF78">DN65+EE65</f>
        <v>0</v>
      </c>
      <c r="EG65" s="11"/>
      <c r="EH65" s="10"/>
      <c r="EI65" s="11"/>
      <c r="EJ65" s="10"/>
      <c r="EK65" s="7"/>
      <c r="EL65" s="11"/>
      <c r="EM65" s="10"/>
      <c r="EN65" s="11"/>
      <c r="EO65" s="10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aca="true" t="shared" si="78" ref="FC65:FC78">EK65+FB65</f>
        <v>0</v>
      </c>
      <c r="FD65" s="11"/>
      <c r="FE65" s="10"/>
      <c r="FF65" s="11"/>
      <c r="FG65" s="10"/>
      <c r="FH65" s="7"/>
      <c r="FI65" s="11"/>
      <c r="FJ65" s="10"/>
      <c r="FK65" s="11"/>
      <c r="FL65" s="10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aca="true" t="shared" si="79" ref="FZ65:FZ78">FH65+FY65</f>
        <v>0</v>
      </c>
      <c r="GA65" s="11"/>
      <c r="GB65" s="10"/>
      <c r="GC65" s="11"/>
      <c r="GD65" s="10"/>
      <c r="GE65" s="7"/>
      <c r="GF65" s="11"/>
      <c r="GG65" s="10"/>
      <c r="GH65" s="11"/>
      <c r="GI65" s="10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aca="true" t="shared" si="80" ref="GW65:GW78">GE65+GV65</f>
        <v>0</v>
      </c>
    </row>
    <row r="66" spans="1:205" ht="12.75">
      <c r="A66" s="6">
        <v>3</v>
      </c>
      <c r="B66" s="6">
        <v>1</v>
      </c>
      <c r="C66" s="6"/>
      <c r="D66" s="6"/>
      <c r="E66" s="3" t="s">
        <v>149</v>
      </c>
      <c r="F66" s="6">
        <f>$B$66*COUNTIF(V66:GU66,"e")</f>
        <v>0</v>
      </c>
      <c r="G66" s="6">
        <f>$B$66*COUNTIF(V66:GU66,"z")</f>
        <v>2</v>
      </c>
      <c r="H66" s="6">
        <f t="shared" si="60"/>
        <v>60</v>
      </c>
      <c r="I66" s="6">
        <f t="shared" si="61"/>
        <v>30</v>
      </c>
      <c r="J66" s="6">
        <f t="shared" si="62"/>
        <v>0</v>
      </c>
      <c r="K66" s="6">
        <f t="shared" si="63"/>
        <v>30</v>
      </c>
      <c r="L66" s="6">
        <f t="shared" si="64"/>
        <v>0</v>
      </c>
      <c r="M66" s="6">
        <f t="shared" si="65"/>
        <v>0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6">
        <f t="shared" si="69"/>
        <v>0</v>
      </c>
      <c r="R66" s="6">
        <f t="shared" si="70"/>
        <v>0</v>
      </c>
      <c r="S66" s="7">
        <f t="shared" si="71"/>
        <v>4</v>
      </c>
      <c r="T66" s="7">
        <f t="shared" si="72"/>
        <v>2</v>
      </c>
      <c r="U66" s="7">
        <f>$B$66*2.6</f>
        <v>2.6</v>
      </c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73"/>
        <v>0</v>
      </c>
      <c r="AS66" s="11"/>
      <c r="AT66" s="10"/>
      <c r="AU66" s="11"/>
      <c r="AV66" s="10"/>
      <c r="AW66" s="7"/>
      <c r="AX66" s="11"/>
      <c r="AY66" s="10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74"/>
        <v>0</v>
      </c>
      <c r="BP66" s="11"/>
      <c r="BQ66" s="10"/>
      <c r="BR66" s="11"/>
      <c r="BS66" s="10"/>
      <c r="BT66" s="7"/>
      <c r="BU66" s="11"/>
      <c r="BV66" s="10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75"/>
        <v>0</v>
      </c>
      <c r="CM66" s="11">
        <f>$B$66*30</f>
        <v>30</v>
      </c>
      <c r="CN66" s="10" t="s">
        <v>62</v>
      </c>
      <c r="CO66" s="11"/>
      <c r="CP66" s="10"/>
      <c r="CQ66" s="7">
        <f>$B$66*2</f>
        <v>2</v>
      </c>
      <c r="CR66" s="11">
        <f>$B$66*30</f>
        <v>30</v>
      </c>
      <c r="CS66" s="10" t="s">
        <v>62</v>
      </c>
      <c r="CT66" s="11"/>
      <c r="CU66" s="10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>
        <f>$B$66*2</f>
        <v>2</v>
      </c>
      <c r="DI66" s="7">
        <f t="shared" si="76"/>
        <v>4</v>
      </c>
      <c r="DJ66" s="11"/>
      <c r="DK66" s="10"/>
      <c r="DL66" s="11"/>
      <c r="DM66" s="10"/>
      <c r="DN66" s="7"/>
      <c r="DO66" s="11"/>
      <c r="DP66" s="10"/>
      <c r="DQ66" s="11"/>
      <c r="DR66" s="10"/>
      <c r="DS66" s="11"/>
      <c r="DT66" s="10"/>
      <c r="DU66" s="11"/>
      <c r="DV66" s="10"/>
      <c r="DW66" s="11"/>
      <c r="DX66" s="10"/>
      <c r="DY66" s="11"/>
      <c r="DZ66" s="10"/>
      <c r="EA66" s="11"/>
      <c r="EB66" s="10"/>
      <c r="EC66" s="11"/>
      <c r="ED66" s="10"/>
      <c r="EE66" s="7"/>
      <c r="EF66" s="7">
        <f t="shared" si="77"/>
        <v>0</v>
      </c>
      <c r="EG66" s="11"/>
      <c r="EH66" s="10"/>
      <c r="EI66" s="11"/>
      <c r="EJ66" s="10"/>
      <c r="EK66" s="7"/>
      <c r="EL66" s="11"/>
      <c r="EM66" s="10"/>
      <c r="EN66" s="11"/>
      <c r="EO66" s="10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78"/>
        <v>0</v>
      </c>
      <c r="FD66" s="11"/>
      <c r="FE66" s="10"/>
      <c r="FF66" s="11"/>
      <c r="FG66" s="10"/>
      <c r="FH66" s="7"/>
      <c r="FI66" s="11"/>
      <c r="FJ66" s="10"/>
      <c r="FK66" s="11"/>
      <c r="FL66" s="10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79"/>
        <v>0</v>
      </c>
      <c r="GA66" s="11"/>
      <c r="GB66" s="10"/>
      <c r="GC66" s="11"/>
      <c r="GD66" s="10"/>
      <c r="GE66" s="7"/>
      <c r="GF66" s="11"/>
      <c r="GG66" s="10"/>
      <c r="GH66" s="11"/>
      <c r="GI66" s="10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80"/>
        <v>0</v>
      </c>
    </row>
    <row r="67" spans="1:205" ht="12.75">
      <c r="A67" s="6">
        <v>4</v>
      </c>
      <c r="B67" s="6">
        <v>1</v>
      </c>
      <c r="C67" s="6"/>
      <c r="D67" s="6"/>
      <c r="E67" s="3" t="s">
        <v>150</v>
      </c>
      <c r="F67" s="6">
        <f>$B$67*COUNTIF(V67:GU67,"e")</f>
        <v>0</v>
      </c>
      <c r="G67" s="6">
        <f>$B$67*COUNTIF(V67:GU67,"z")</f>
        <v>2</v>
      </c>
      <c r="H67" s="6">
        <f t="shared" si="60"/>
        <v>60</v>
      </c>
      <c r="I67" s="6">
        <f t="shared" si="61"/>
        <v>30</v>
      </c>
      <c r="J67" s="6">
        <f t="shared" si="62"/>
        <v>0</v>
      </c>
      <c r="K67" s="6">
        <f t="shared" si="63"/>
        <v>30</v>
      </c>
      <c r="L67" s="6">
        <f t="shared" si="64"/>
        <v>0</v>
      </c>
      <c r="M67" s="6">
        <f t="shared" si="65"/>
        <v>0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6">
        <f t="shared" si="69"/>
        <v>0</v>
      </c>
      <c r="R67" s="6">
        <f t="shared" si="70"/>
        <v>0</v>
      </c>
      <c r="S67" s="7">
        <f t="shared" si="71"/>
        <v>4</v>
      </c>
      <c r="T67" s="7">
        <f t="shared" si="72"/>
        <v>2</v>
      </c>
      <c r="U67" s="7">
        <f>$B$67*2.6</f>
        <v>2.6</v>
      </c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73"/>
        <v>0</v>
      </c>
      <c r="AS67" s="11"/>
      <c r="AT67" s="10"/>
      <c r="AU67" s="11"/>
      <c r="AV67" s="10"/>
      <c r="AW67" s="7"/>
      <c r="AX67" s="11"/>
      <c r="AY67" s="10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74"/>
        <v>0</v>
      </c>
      <c r="BP67" s="11"/>
      <c r="BQ67" s="10"/>
      <c r="BR67" s="11"/>
      <c r="BS67" s="10"/>
      <c r="BT67" s="7"/>
      <c r="BU67" s="11"/>
      <c r="BV67" s="10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75"/>
        <v>0</v>
      </c>
      <c r="CM67" s="11">
        <f>$B$67*30</f>
        <v>30</v>
      </c>
      <c r="CN67" s="10" t="s">
        <v>62</v>
      </c>
      <c r="CO67" s="11"/>
      <c r="CP67" s="10"/>
      <c r="CQ67" s="7">
        <f>$B$67*2</f>
        <v>2</v>
      </c>
      <c r="CR67" s="11">
        <f>$B$67*30</f>
        <v>30</v>
      </c>
      <c r="CS67" s="10" t="s">
        <v>62</v>
      </c>
      <c r="CT67" s="11"/>
      <c r="CU67" s="10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>
        <f>$B$67*2</f>
        <v>2</v>
      </c>
      <c r="DI67" s="7">
        <f t="shared" si="76"/>
        <v>4</v>
      </c>
      <c r="DJ67" s="11"/>
      <c r="DK67" s="10"/>
      <c r="DL67" s="11"/>
      <c r="DM67" s="10"/>
      <c r="DN67" s="7"/>
      <c r="DO67" s="11"/>
      <c r="DP67" s="10"/>
      <c r="DQ67" s="11"/>
      <c r="DR67" s="10"/>
      <c r="DS67" s="11"/>
      <c r="DT67" s="10"/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/>
      <c r="EF67" s="7">
        <f t="shared" si="77"/>
        <v>0</v>
      </c>
      <c r="EG67" s="11"/>
      <c r="EH67" s="10"/>
      <c r="EI67" s="11"/>
      <c r="EJ67" s="10"/>
      <c r="EK67" s="7"/>
      <c r="EL67" s="11"/>
      <c r="EM67" s="10"/>
      <c r="EN67" s="11"/>
      <c r="EO67" s="10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78"/>
        <v>0</v>
      </c>
      <c r="FD67" s="11"/>
      <c r="FE67" s="10"/>
      <c r="FF67" s="11"/>
      <c r="FG67" s="10"/>
      <c r="FH67" s="7"/>
      <c r="FI67" s="11"/>
      <c r="FJ67" s="10"/>
      <c r="FK67" s="11"/>
      <c r="FL67" s="10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79"/>
        <v>0</v>
      </c>
      <c r="GA67" s="11"/>
      <c r="GB67" s="10"/>
      <c r="GC67" s="11"/>
      <c r="GD67" s="10"/>
      <c r="GE67" s="7"/>
      <c r="GF67" s="11"/>
      <c r="GG67" s="10"/>
      <c r="GH67" s="11"/>
      <c r="GI67" s="10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80"/>
        <v>0</v>
      </c>
    </row>
    <row r="68" spans="1:205" ht="12.75">
      <c r="A68" s="6"/>
      <c r="B68" s="6"/>
      <c r="C68" s="6"/>
      <c r="D68" s="6" t="s">
        <v>284</v>
      </c>
      <c r="E68" s="3" t="s">
        <v>147</v>
      </c>
      <c r="F68" s="6">
        <f>COUNTIF(V68:GU68,"e")</f>
        <v>0</v>
      </c>
      <c r="G68" s="6">
        <f>COUNTIF(V68:GU68,"z")</f>
        <v>2</v>
      </c>
      <c r="H68" s="6">
        <f t="shared" si="60"/>
        <v>60</v>
      </c>
      <c r="I68" s="6">
        <f t="shared" si="61"/>
        <v>30</v>
      </c>
      <c r="J68" s="6">
        <f t="shared" si="62"/>
        <v>0</v>
      </c>
      <c r="K68" s="6">
        <f t="shared" si="63"/>
        <v>30</v>
      </c>
      <c r="L68" s="6">
        <f t="shared" si="64"/>
        <v>0</v>
      </c>
      <c r="M68" s="6">
        <f t="shared" si="65"/>
        <v>0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6">
        <f t="shared" si="69"/>
        <v>0</v>
      </c>
      <c r="R68" s="6">
        <f t="shared" si="70"/>
        <v>0</v>
      </c>
      <c r="S68" s="7">
        <f t="shared" si="71"/>
        <v>5</v>
      </c>
      <c r="T68" s="7">
        <f t="shared" si="72"/>
        <v>2</v>
      </c>
      <c r="U68" s="7">
        <v>2.6</v>
      </c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73"/>
        <v>0</v>
      </c>
      <c r="AS68" s="11"/>
      <c r="AT68" s="10"/>
      <c r="AU68" s="11"/>
      <c r="AV68" s="10"/>
      <c r="AW68" s="7"/>
      <c r="AX68" s="11"/>
      <c r="AY68" s="10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74"/>
        <v>0</v>
      </c>
      <c r="BP68" s="11"/>
      <c r="BQ68" s="10"/>
      <c r="BR68" s="11"/>
      <c r="BS68" s="10"/>
      <c r="BT68" s="7"/>
      <c r="BU68" s="11"/>
      <c r="BV68" s="10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75"/>
        <v>0</v>
      </c>
      <c r="CM68" s="11"/>
      <c r="CN68" s="10"/>
      <c r="CO68" s="11"/>
      <c r="CP68" s="10"/>
      <c r="CQ68" s="7"/>
      <c r="CR68" s="11"/>
      <c r="CS68" s="10"/>
      <c r="CT68" s="11"/>
      <c r="CU68" s="10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76"/>
        <v>0</v>
      </c>
      <c r="DJ68" s="11">
        <v>30</v>
      </c>
      <c r="DK68" s="10" t="s">
        <v>62</v>
      </c>
      <c r="DL68" s="11"/>
      <c r="DM68" s="10"/>
      <c r="DN68" s="7">
        <v>3</v>
      </c>
      <c r="DO68" s="11">
        <v>30</v>
      </c>
      <c r="DP68" s="10" t="s">
        <v>62</v>
      </c>
      <c r="DQ68" s="11"/>
      <c r="DR68" s="10"/>
      <c r="DS68" s="11"/>
      <c r="DT68" s="10"/>
      <c r="DU68" s="11"/>
      <c r="DV68" s="10"/>
      <c r="DW68" s="11"/>
      <c r="DX68" s="10"/>
      <c r="DY68" s="11"/>
      <c r="DZ68" s="10"/>
      <c r="EA68" s="11"/>
      <c r="EB68" s="10"/>
      <c r="EC68" s="11"/>
      <c r="ED68" s="10"/>
      <c r="EE68" s="7">
        <v>2</v>
      </c>
      <c r="EF68" s="7">
        <f t="shared" si="77"/>
        <v>5</v>
      </c>
      <c r="EG68" s="11"/>
      <c r="EH68" s="10"/>
      <c r="EI68" s="11"/>
      <c r="EJ68" s="10"/>
      <c r="EK68" s="7"/>
      <c r="EL68" s="11"/>
      <c r="EM68" s="10"/>
      <c r="EN68" s="11"/>
      <c r="EO68" s="10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78"/>
        <v>0</v>
      </c>
      <c r="FD68" s="11"/>
      <c r="FE68" s="10"/>
      <c r="FF68" s="11"/>
      <c r="FG68" s="10"/>
      <c r="FH68" s="7"/>
      <c r="FI68" s="11"/>
      <c r="FJ68" s="10"/>
      <c r="FK68" s="11"/>
      <c r="FL68" s="10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79"/>
        <v>0</v>
      </c>
      <c r="GA68" s="11"/>
      <c r="GB68" s="10"/>
      <c r="GC68" s="11"/>
      <c r="GD68" s="10"/>
      <c r="GE68" s="7"/>
      <c r="GF68" s="11"/>
      <c r="GG68" s="10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80"/>
        <v>0</v>
      </c>
    </row>
    <row r="69" spans="1:205" ht="12.75">
      <c r="A69" s="6"/>
      <c r="B69" s="6"/>
      <c r="C69" s="6"/>
      <c r="D69" s="6" t="s">
        <v>285</v>
      </c>
      <c r="E69" s="3" t="s">
        <v>286</v>
      </c>
      <c r="F69" s="6">
        <f>COUNTIF(V69:GU69,"e")</f>
        <v>0</v>
      </c>
      <c r="G69" s="6">
        <f>COUNTIF(V69:GU69,"z")</f>
        <v>2</v>
      </c>
      <c r="H69" s="6">
        <f t="shared" si="60"/>
        <v>60</v>
      </c>
      <c r="I69" s="6">
        <f t="shared" si="61"/>
        <v>30</v>
      </c>
      <c r="J69" s="6">
        <f t="shared" si="62"/>
        <v>0</v>
      </c>
      <c r="K69" s="6">
        <f t="shared" si="63"/>
        <v>30</v>
      </c>
      <c r="L69" s="6">
        <f t="shared" si="64"/>
        <v>0</v>
      </c>
      <c r="M69" s="6">
        <f t="shared" si="65"/>
        <v>0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6">
        <f t="shared" si="69"/>
        <v>0</v>
      </c>
      <c r="R69" s="6">
        <f t="shared" si="70"/>
        <v>0</v>
      </c>
      <c r="S69" s="7">
        <f t="shared" si="71"/>
        <v>5</v>
      </c>
      <c r="T69" s="7">
        <f t="shared" si="72"/>
        <v>2</v>
      </c>
      <c r="U69" s="7">
        <v>2.6</v>
      </c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73"/>
        <v>0</v>
      </c>
      <c r="AS69" s="11"/>
      <c r="AT69" s="10"/>
      <c r="AU69" s="11"/>
      <c r="AV69" s="10"/>
      <c r="AW69" s="7"/>
      <c r="AX69" s="11"/>
      <c r="AY69" s="10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74"/>
        <v>0</v>
      </c>
      <c r="BP69" s="11"/>
      <c r="BQ69" s="10"/>
      <c r="BR69" s="11"/>
      <c r="BS69" s="10"/>
      <c r="BT69" s="7"/>
      <c r="BU69" s="11"/>
      <c r="BV69" s="10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/>
      <c r="CL69" s="7">
        <f t="shared" si="75"/>
        <v>0</v>
      </c>
      <c r="CM69" s="11"/>
      <c r="CN69" s="10"/>
      <c r="CO69" s="11"/>
      <c r="CP69" s="10"/>
      <c r="CQ69" s="7"/>
      <c r="CR69" s="11"/>
      <c r="CS69" s="10"/>
      <c r="CT69" s="11"/>
      <c r="CU69" s="10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76"/>
        <v>0</v>
      </c>
      <c r="DJ69" s="11">
        <v>30</v>
      </c>
      <c r="DK69" s="10" t="s">
        <v>62</v>
      </c>
      <c r="DL69" s="11"/>
      <c r="DM69" s="10"/>
      <c r="DN69" s="7">
        <v>3</v>
      </c>
      <c r="DO69" s="11">
        <v>30</v>
      </c>
      <c r="DP69" s="10" t="s">
        <v>62</v>
      </c>
      <c r="DQ69" s="11"/>
      <c r="DR69" s="10"/>
      <c r="DS69" s="11"/>
      <c r="DT69" s="10"/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>
        <v>2</v>
      </c>
      <c r="EF69" s="7">
        <f t="shared" si="77"/>
        <v>5</v>
      </c>
      <c r="EG69" s="11"/>
      <c r="EH69" s="10"/>
      <c r="EI69" s="11"/>
      <c r="EJ69" s="10"/>
      <c r="EK69" s="7"/>
      <c r="EL69" s="11"/>
      <c r="EM69" s="10"/>
      <c r="EN69" s="11"/>
      <c r="EO69" s="10"/>
      <c r="EP69" s="11"/>
      <c r="EQ69" s="10"/>
      <c r="ER69" s="11"/>
      <c r="ES69" s="10"/>
      <c r="ET69" s="11"/>
      <c r="EU69" s="10"/>
      <c r="EV69" s="11"/>
      <c r="EW69" s="10"/>
      <c r="EX69" s="11"/>
      <c r="EY69" s="10"/>
      <c r="EZ69" s="11"/>
      <c r="FA69" s="10"/>
      <c r="FB69" s="7"/>
      <c r="FC69" s="7">
        <f t="shared" si="78"/>
        <v>0</v>
      </c>
      <c r="FD69" s="11"/>
      <c r="FE69" s="10"/>
      <c r="FF69" s="11"/>
      <c r="FG69" s="10"/>
      <c r="FH69" s="7"/>
      <c r="FI69" s="11"/>
      <c r="FJ69" s="10"/>
      <c r="FK69" s="11"/>
      <c r="FL69" s="10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79"/>
        <v>0</v>
      </c>
      <c r="GA69" s="11"/>
      <c r="GB69" s="10"/>
      <c r="GC69" s="11"/>
      <c r="GD69" s="10"/>
      <c r="GE69" s="7"/>
      <c r="GF69" s="11"/>
      <c r="GG69" s="10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80"/>
        <v>0</v>
      </c>
    </row>
    <row r="70" spans="1:205" ht="12.75">
      <c r="A70" s="6"/>
      <c r="B70" s="6"/>
      <c r="C70" s="6"/>
      <c r="D70" s="6" t="s">
        <v>287</v>
      </c>
      <c r="E70" s="3" t="s">
        <v>288</v>
      </c>
      <c r="F70" s="6">
        <f>COUNTIF(V70:GU70,"e")</f>
        <v>0</v>
      </c>
      <c r="G70" s="6">
        <f>COUNTIF(V70:GU70,"z")</f>
        <v>2</v>
      </c>
      <c r="H70" s="6">
        <f t="shared" si="60"/>
        <v>60</v>
      </c>
      <c r="I70" s="6">
        <f t="shared" si="61"/>
        <v>30</v>
      </c>
      <c r="J70" s="6">
        <f t="shared" si="62"/>
        <v>0</v>
      </c>
      <c r="K70" s="6">
        <f t="shared" si="63"/>
        <v>30</v>
      </c>
      <c r="L70" s="6">
        <f t="shared" si="64"/>
        <v>0</v>
      </c>
      <c r="M70" s="6">
        <f t="shared" si="65"/>
        <v>0</v>
      </c>
      <c r="N70" s="6">
        <f t="shared" si="66"/>
        <v>0</v>
      </c>
      <c r="O70" s="6">
        <f t="shared" si="67"/>
        <v>0</v>
      </c>
      <c r="P70" s="6">
        <f t="shared" si="68"/>
        <v>0</v>
      </c>
      <c r="Q70" s="6">
        <f t="shared" si="69"/>
        <v>0</v>
      </c>
      <c r="R70" s="6">
        <f t="shared" si="70"/>
        <v>0</v>
      </c>
      <c r="S70" s="7">
        <f t="shared" si="71"/>
        <v>5</v>
      </c>
      <c r="T70" s="7">
        <f t="shared" si="72"/>
        <v>2</v>
      </c>
      <c r="U70" s="7">
        <v>2.6</v>
      </c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73"/>
        <v>0</v>
      </c>
      <c r="AS70" s="11"/>
      <c r="AT70" s="10"/>
      <c r="AU70" s="11"/>
      <c r="AV70" s="10"/>
      <c r="AW70" s="7"/>
      <c r="AX70" s="11"/>
      <c r="AY70" s="10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74"/>
        <v>0</v>
      </c>
      <c r="BP70" s="11"/>
      <c r="BQ70" s="10"/>
      <c r="BR70" s="11"/>
      <c r="BS70" s="10"/>
      <c r="BT70" s="7"/>
      <c r="BU70" s="11"/>
      <c r="BV70" s="10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75"/>
        <v>0</v>
      </c>
      <c r="CM70" s="11"/>
      <c r="CN70" s="10"/>
      <c r="CO70" s="11"/>
      <c r="CP70" s="10"/>
      <c r="CQ70" s="7"/>
      <c r="CR70" s="11"/>
      <c r="CS70" s="10"/>
      <c r="CT70" s="11"/>
      <c r="CU70" s="10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76"/>
        <v>0</v>
      </c>
      <c r="DJ70" s="11"/>
      <c r="DK70" s="10"/>
      <c r="DL70" s="11"/>
      <c r="DM70" s="10"/>
      <c r="DN70" s="7"/>
      <c r="DO70" s="11"/>
      <c r="DP70" s="10"/>
      <c r="DQ70" s="11"/>
      <c r="DR70" s="10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77"/>
        <v>0</v>
      </c>
      <c r="EG70" s="11">
        <v>30</v>
      </c>
      <c r="EH70" s="10" t="s">
        <v>62</v>
      </c>
      <c r="EI70" s="11"/>
      <c r="EJ70" s="10"/>
      <c r="EK70" s="7">
        <v>3</v>
      </c>
      <c r="EL70" s="11">
        <v>30</v>
      </c>
      <c r="EM70" s="10" t="s">
        <v>62</v>
      </c>
      <c r="EN70" s="11"/>
      <c r="EO70" s="10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>
        <v>2</v>
      </c>
      <c r="FC70" s="7">
        <f t="shared" si="78"/>
        <v>5</v>
      </c>
      <c r="FD70" s="11"/>
      <c r="FE70" s="10"/>
      <c r="FF70" s="11"/>
      <c r="FG70" s="10"/>
      <c r="FH70" s="7"/>
      <c r="FI70" s="11"/>
      <c r="FJ70" s="10"/>
      <c r="FK70" s="11"/>
      <c r="FL70" s="10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79"/>
        <v>0</v>
      </c>
      <c r="GA70" s="11"/>
      <c r="GB70" s="10"/>
      <c r="GC70" s="11"/>
      <c r="GD70" s="10"/>
      <c r="GE70" s="7"/>
      <c r="GF70" s="11"/>
      <c r="GG70" s="10"/>
      <c r="GH70" s="11"/>
      <c r="GI70" s="10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7"/>
      <c r="GW70" s="7">
        <f t="shared" si="80"/>
        <v>0</v>
      </c>
    </row>
    <row r="71" spans="1:205" ht="12.75">
      <c r="A71" s="6"/>
      <c r="B71" s="6"/>
      <c r="C71" s="6"/>
      <c r="D71" s="6" t="s">
        <v>289</v>
      </c>
      <c r="E71" s="3" t="s">
        <v>290</v>
      </c>
      <c r="F71" s="6">
        <f>COUNTIF(V71:GU71,"e")</f>
        <v>0</v>
      </c>
      <c r="G71" s="6">
        <f>COUNTIF(V71:GU71,"z")</f>
        <v>2</v>
      </c>
      <c r="H71" s="6">
        <f t="shared" si="60"/>
        <v>60</v>
      </c>
      <c r="I71" s="6">
        <f t="shared" si="61"/>
        <v>30</v>
      </c>
      <c r="J71" s="6">
        <f t="shared" si="62"/>
        <v>0</v>
      </c>
      <c r="K71" s="6">
        <f t="shared" si="63"/>
        <v>30</v>
      </c>
      <c r="L71" s="6">
        <f t="shared" si="64"/>
        <v>0</v>
      </c>
      <c r="M71" s="6">
        <f t="shared" si="65"/>
        <v>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6">
        <f t="shared" si="69"/>
        <v>0</v>
      </c>
      <c r="R71" s="6">
        <f t="shared" si="70"/>
        <v>0</v>
      </c>
      <c r="S71" s="7">
        <f t="shared" si="71"/>
        <v>5</v>
      </c>
      <c r="T71" s="7">
        <f t="shared" si="72"/>
        <v>2</v>
      </c>
      <c r="U71" s="7">
        <v>2.6</v>
      </c>
      <c r="V71" s="11"/>
      <c r="W71" s="10"/>
      <c r="X71" s="11"/>
      <c r="Y71" s="10"/>
      <c r="Z71" s="7"/>
      <c r="AA71" s="11"/>
      <c r="AB71" s="10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73"/>
        <v>0</v>
      </c>
      <c r="AS71" s="11"/>
      <c r="AT71" s="10"/>
      <c r="AU71" s="11"/>
      <c r="AV71" s="10"/>
      <c r="AW71" s="7"/>
      <c r="AX71" s="11"/>
      <c r="AY71" s="10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74"/>
        <v>0</v>
      </c>
      <c r="BP71" s="11"/>
      <c r="BQ71" s="10"/>
      <c r="BR71" s="11"/>
      <c r="BS71" s="10"/>
      <c r="BT71" s="7"/>
      <c r="BU71" s="11"/>
      <c r="BV71" s="10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75"/>
        <v>0</v>
      </c>
      <c r="CM71" s="11"/>
      <c r="CN71" s="10"/>
      <c r="CO71" s="11"/>
      <c r="CP71" s="10"/>
      <c r="CQ71" s="7"/>
      <c r="CR71" s="11"/>
      <c r="CS71" s="10"/>
      <c r="CT71" s="11"/>
      <c r="CU71" s="10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76"/>
        <v>0</v>
      </c>
      <c r="DJ71" s="11"/>
      <c r="DK71" s="10"/>
      <c r="DL71" s="11"/>
      <c r="DM71" s="10"/>
      <c r="DN71" s="7"/>
      <c r="DO71" s="11"/>
      <c r="DP71" s="10"/>
      <c r="DQ71" s="11"/>
      <c r="DR71" s="10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77"/>
        <v>0</v>
      </c>
      <c r="EG71" s="11">
        <v>30</v>
      </c>
      <c r="EH71" s="10" t="s">
        <v>62</v>
      </c>
      <c r="EI71" s="11"/>
      <c r="EJ71" s="10"/>
      <c r="EK71" s="7">
        <v>3</v>
      </c>
      <c r="EL71" s="11">
        <v>30</v>
      </c>
      <c r="EM71" s="10" t="s">
        <v>62</v>
      </c>
      <c r="EN71" s="11"/>
      <c r="EO71" s="10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7">
        <v>2</v>
      </c>
      <c r="FC71" s="7">
        <f t="shared" si="78"/>
        <v>5</v>
      </c>
      <c r="FD71" s="11"/>
      <c r="FE71" s="10"/>
      <c r="FF71" s="11"/>
      <c r="FG71" s="10"/>
      <c r="FH71" s="7"/>
      <c r="FI71" s="11"/>
      <c r="FJ71" s="10"/>
      <c r="FK71" s="11"/>
      <c r="FL71" s="10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79"/>
        <v>0</v>
      </c>
      <c r="GA71" s="11"/>
      <c r="GB71" s="10"/>
      <c r="GC71" s="11"/>
      <c r="GD71" s="10"/>
      <c r="GE71" s="7"/>
      <c r="GF71" s="11"/>
      <c r="GG71" s="10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7"/>
      <c r="GW71" s="7">
        <f t="shared" si="80"/>
        <v>0</v>
      </c>
    </row>
    <row r="72" spans="1:205" ht="12.75">
      <c r="A72" s="6">
        <v>11</v>
      </c>
      <c r="B72" s="6">
        <v>1</v>
      </c>
      <c r="C72" s="6"/>
      <c r="D72" s="6"/>
      <c r="E72" s="3" t="s">
        <v>291</v>
      </c>
      <c r="F72" s="6">
        <f>$B$72*COUNTIF(V72:GU72,"e")</f>
        <v>0</v>
      </c>
      <c r="G72" s="6">
        <f>$B$72*COUNTIF(V72:GU72,"z")</f>
        <v>2</v>
      </c>
      <c r="H72" s="6">
        <f t="shared" si="60"/>
        <v>45</v>
      </c>
      <c r="I72" s="6">
        <f t="shared" si="61"/>
        <v>15</v>
      </c>
      <c r="J72" s="6">
        <f t="shared" si="62"/>
        <v>0</v>
      </c>
      <c r="K72" s="6">
        <f t="shared" si="63"/>
        <v>30</v>
      </c>
      <c r="L72" s="6">
        <f t="shared" si="64"/>
        <v>0</v>
      </c>
      <c r="M72" s="6">
        <f t="shared" si="65"/>
        <v>0</v>
      </c>
      <c r="N72" s="6">
        <f t="shared" si="66"/>
        <v>0</v>
      </c>
      <c r="O72" s="6">
        <f t="shared" si="67"/>
        <v>0</v>
      </c>
      <c r="P72" s="6">
        <f t="shared" si="68"/>
        <v>0</v>
      </c>
      <c r="Q72" s="6">
        <f t="shared" si="69"/>
        <v>0</v>
      </c>
      <c r="R72" s="6">
        <f t="shared" si="70"/>
        <v>0</v>
      </c>
      <c r="S72" s="7">
        <f t="shared" si="71"/>
        <v>3</v>
      </c>
      <c r="T72" s="7">
        <f t="shared" si="72"/>
        <v>2</v>
      </c>
      <c r="U72" s="7">
        <f>$B$72*2</f>
        <v>2</v>
      </c>
      <c r="V72" s="11"/>
      <c r="W72" s="10"/>
      <c r="X72" s="11"/>
      <c r="Y72" s="10"/>
      <c r="Z72" s="7"/>
      <c r="AA72" s="11"/>
      <c r="AB72" s="10"/>
      <c r="AC72" s="11"/>
      <c r="AD72" s="10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11"/>
      <c r="AP72" s="10"/>
      <c r="AQ72" s="7"/>
      <c r="AR72" s="7">
        <f t="shared" si="73"/>
        <v>0</v>
      </c>
      <c r="AS72" s="11"/>
      <c r="AT72" s="10"/>
      <c r="AU72" s="11"/>
      <c r="AV72" s="10"/>
      <c r="AW72" s="7"/>
      <c r="AX72" s="11"/>
      <c r="AY72" s="10"/>
      <c r="AZ72" s="11"/>
      <c r="BA72" s="10"/>
      <c r="BB72" s="11"/>
      <c r="BC72" s="10"/>
      <c r="BD72" s="11"/>
      <c r="BE72" s="10"/>
      <c r="BF72" s="11"/>
      <c r="BG72" s="10"/>
      <c r="BH72" s="11"/>
      <c r="BI72" s="10"/>
      <c r="BJ72" s="11"/>
      <c r="BK72" s="10"/>
      <c r="BL72" s="11"/>
      <c r="BM72" s="10"/>
      <c r="BN72" s="7"/>
      <c r="BO72" s="7">
        <f t="shared" si="74"/>
        <v>0</v>
      </c>
      <c r="BP72" s="11"/>
      <c r="BQ72" s="10"/>
      <c r="BR72" s="11"/>
      <c r="BS72" s="10"/>
      <c r="BT72" s="7"/>
      <c r="BU72" s="11"/>
      <c r="BV72" s="10"/>
      <c r="BW72" s="11"/>
      <c r="BX72" s="10"/>
      <c r="BY72" s="11"/>
      <c r="BZ72" s="10"/>
      <c r="CA72" s="11"/>
      <c r="CB72" s="10"/>
      <c r="CC72" s="11"/>
      <c r="CD72" s="10"/>
      <c r="CE72" s="11"/>
      <c r="CF72" s="10"/>
      <c r="CG72" s="11"/>
      <c r="CH72" s="10"/>
      <c r="CI72" s="11"/>
      <c r="CJ72" s="10"/>
      <c r="CK72" s="7"/>
      <c r="CL72" s="7">
        <f t="shared" si="75"/>
        <v>0</v>
      </c>
      <c r="CM72" s="11"/>
      <c r="CN72" s="10"/>
      <c r="CO72" s="11"/>
      <c r="CP72" s="10"/>
      <c r="CQ72" s="7"/>
      <c r="CR72" s="11"/>
      <c r="CS72" s="10"/>
      <c r="CT72" s="11"/>
      <c r="CU72" s="10"/>
      <c r="CV72" s="11"/>
      <c r="CW72" s="10"/>
      <c r="CX72" s="11"/>
      <c r="CY72" s="10"/>
      <c r="CZ72" s="11"/>
      <c r="DA72" s="10"/>
      <c r="DB72" s="11"/>
      <c r="DC72" s="10"/>
      <c r="DD72" s="11"/>
      <c r="DE72" s="10"/>
      <c r="DF72" s="11"/>
      <c r="DG72" s="10"/>
      <c r="DH72" s="7"/>
      <c r="DI72" s="7">
        <f t="shared" si="76"/>
        <v>0</v>
      </c>
      <c r="DJ72" s="11"/>
      <c r="DK72" s="10"/>
      <c r="DL72" s="11"/>
      <c r="DM72" s="10"/>
      <c r="DN72" s="7"/>
      <c r="DO72" s="11"/>
      <c r="DP72" s="10"/>
      <c r="DQ72" s="11"/>
      <c r="DR72" s="10"/>
      <c r="DS72" s="11"/>
      <c r="DT72" s="10"/>
      <c r="DU72" s="11"/>
      <c r="DV72" s="10"/>
      <c r="DW72" s="11"/>
      <c r="DX72" s="10"/>
      <c r="DY72" s="11"/>
      <c r="DZ72" s="10"/>
      <c r="EA72" s="11"/>
      <c r="EB72" s="10"/>
      <c r="EC72" s="11"/>
      <c r="ED72" s="10"/>
      <c r="EE72" s="7"/>
      <c r="EF72" s="7">
        <f t="shared" si="77"/>
        <v>0</v>
      </c>
      <c r="EG72" s="11">
        <f>$B$72*15</f>
        <v>15</v>
      </c>
      <c r="EH72" s="10" t="s">
        <v>62</v>
      </c>
      <c r="EI72" s="11"/>
      <c r="EJ72" s="10"/>
      <c r="EK72" s="7">
        <f>$B$72*1</f>
        <v>1</v>
      </c>
      <c r="EL72" s="11">
        <f>$B$72*30</f>
        <v>30</v>
      </c>
      <c r="EM72" s="10" t="s">
        <v>62</v>
      </c>
      <c r="EN72" s="11"/>
      <c r="EO72" s="10"/>
      <c r="EP72" s="11"/>
      <c r="EQ72" s="10"/>
      <c r="ER72" s="11"/>
      <c r="ES72" s="10"/>
      <c r="ET72" s="11"/>
      <c r="EU72" s="10"/>
      <c r="EV72" s="11"/>
      <c r="EW72" s="10"/>
      <c r="EX72" s="11"/>
      <c r="EY72" s="10"/>
      <c r="EZ72" s="11"/>
      <c r="FA72" s="10"/>
      <c r="FB72" s="7">
        <f>$B$72*2</f>
        <v>2</v>
      </c>
      <c r="FC72" s="7">
        <f t="shared" si="78"/>
        <v>3</v>
      </c>
      <c r="FD72" s="11"/>
      <c r="FE72" s="10"/>
      <c r="FF72" s="11"/>
      <c r="FG72" s="10"/>
      <c r="FH72" s="7"/>
      <c r="FI72" s="11"/>
      <c r="FJ72" s="10"/>
      <c r="FK72" s="11"/>
      <c r="FL72" s="10"/>
      <c r="FM72" s="11"/>
      <c r="FN72" s="10"/>
      <c r="FO72" s="11"/>
      <c r="FP72" s="10"/>
      <c r="FQ72" s="11"/>
      <c r="FR72" s="10"/>
      <c r="FS72" s="11"/>
      <c r="FT72" s="10"/>
      <c r="FU72" s="11"/>
      <c r="FV72" s="10"/>
      <c r="FW72" s="11"/>
      <c r="FX72" s="10"/>
      <c r="FY72" s="7"/>
      <c r="FZ72" s="7">
        <f t="shared" si="79"/>
        <v>0</v>
      </c>
      <c r="GA72" s="11"/>
      <c r="GB72" s="10"/>
      <c r="GC72" s="11"/>
      <c r="GD72" s="10"/>
      <c r="GE72" s="7"/>
      <c r="GF72" s="11"/>
      <c r="GG72" s="10"/>
      <c r="GH72" s="11"/>
      <c r="GI72" s="10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7"/>
      <c r="GW72" s="7">
        <f t="shared" si="80"/>
        <v>0</v>
      </c>
    </row>
    <row r="73" spans="1:205" ht="12.75">
      <c r="A73" s="6"/>
      <c r="B73" s="6"/>
      <c r="C73" s="6"/>
      <c r="D73" s="6" t="s">
        <v>292</v>
      </c>
      <c r="E73" s="3" t="s">
        <v>161</v>
      </c>
      <c r="F73" s="6">
        <f>COUNTIF(V73:GU73,"e")</f>
        <v>0</v>
      </c>
      <c r="G73" s="6">
        <f>COUNTIF(V73:GU73,"z")</f>
        <v>1</v>
      </c>
      <c r="H73" s="6">
        <f t="shared" si="60"/>
        <v>15</v>
      </c>
      <c r="I73" s="6">
        <f t="shared" si="61"/>
        <v>0</v>
      </c>
      <c r="J73" s="6">
        <f t="shared" si="62"/>
        <v>0</v>
      </c>
      <c r="K73" s="6">
        <f t="shared" si="63"/>
        <v>0</v>
      </c>
      <c r="L73" s="6">
        <f t="shared" si="64"/>
        <v>0</v>
      </c>
      <c r="M73" s="6">
        <f t="shared" si="65"/>
        <v>0</v>
      </c>
      <c r="N73" s="6">
        <f t="shared" si="66"/>
        <v>0</v>
      </c>
      <c r="O73" s="6">
        <f t="shared" si="67"/>
        <v>0</v>
      </c>
      <c r="P73" s="6">
        <f t="shared" si="68"/>
        <v>0</v>
      </c>
      <c r="Q73" s="6">
        <f t="shared" si="69"/>
        <v>15</v>
      </c>
      <c r="R73" s="6">
        <f t="shared" si="70"/>
        <v>0</v>
      </c>
      <c r="S73" s="7">
        <f t="shared" si="71"/>
        <v>1</v>
      </c>
      <c r="T73" s="7">
        <f t="shared" si="72"/>
        <v>1</v>
      </c>
      <c r="U73" s="7">
        <v>0.7</v>
      </c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11"/>
      <c r="AP73" s="10"/>
      <c r="AQ73" s="7"/>
      <c r="AR73" s="7">
        <f t="shared" si="73"/>
        <v>0</v>
      </c>
      <c r="AS73" s="11"/>
      <c r="AT73" s="10"/>
      <c r="AU73" s="11"/>
      <c r="AV73" s="10"/>
      <c r="AW73" s="7"/>
      <c r="AX73" s="11"/>
      <c r="AY73" s="10"/>
      <c r="AZ73" s="11"/>
      <c r="BA73" s="10"/>
      <c r="BB73" s="11"/>
      <c r="BC73" s="10"/>
      <c r="BD73" s="11"/>
      <c r="BE73" s="10"/>
      <c r="BF73" s="11"/>
      <c r="BG73" s="10"/>
      <c r="BH73" s="11"/>
      <c r="BI73" s="10"/>
      <c r="BJ73" s="11"/>
      <c r="BK73" s="10"/>
      <c r="BL73" s="11"/>
      <c r="BM73" s="10"/>
      <c r="BN73" s="7"/>
      <c r="BO73" s="7">
        <f t="shared" si="74"/>
        <v>0</v>
      </c>
      <c r="BP73" s="11"/>
      <c r="BQ73" s="10"/>
      <c r="BR73" s="11"/>
      <c r="BS73" s="10"/>
      <c r="BT73" s="7"/>
      <c r="BU73" s="11"/>
      <c r="BV73" s="10"/>
      <c r="BW73" s="11"/>
      <c r="BX73" s="10"/>
      <c r="BY73" s="11"/>
      <c r="BZ73" s="10"/>
      <c r="CA73" s="11"/>
      <c r="CB73" s="10"/>
      <c r="CC73" s="11"/>
      <c r="CD73" s="10"/>
      <c r="CE73" s="11"/>
      <c r="CF73" s="10"/>
      <c r="CG73" s="11"/>
      <c r="CH73" s="10"/>
      <c r="CI73" s="11"/>
      <c r="CJ73" s="10"/>
      <c r="CK73" s="7"/>
      <c r="CL73" s="7">
        <f t="shared" si="75"/>
        <v>0</v>
      </c>
      <c r="CM73" s="11"/>
      <c r="CN73" s="10"/>
      <c r="CO73" s="11"/>
      <c r="CP73" s="10"/>
      <c r="CQ73" s="7"/>
      <c r="CR73" s="11"/>
      <c r="CS73" s="10"/>
      <c r="CT73" s="11"/>
      <c r="CU73" s="10"/>
      <c r="CV73" s="11"/>
      <c r="CW73" s="10"/>
      <c r="CX73" s="11"/>
      <c r="CY73" s="10"/>
      <c r="CZ73" s="11"/>
      <c r="DA73" s="10"/>
      <c r="DB73" s="11"/>
      <c r="DC73" s="10"/>
      <c r="DD73" s="11"/>
      <c r="DE73" s="10"/>
      <c r="DF73" s="11"/>
      <c r="DG73" s="10"/>
      <c r="DH73" s="7"/>
      <c r="DI73" s="7">
        <f t="shared" si="76"/>
        <v>0</v>
      </c>
      <c r="DJ73" s="11"/>
      <c r="DK73" s="10"/>
      <c r="DL73" s="11"/>
      <c r="DM73" s="10"/>
      <c r="DN73" s="7"/>
      <c r="DO73" s="11"/>
      <c r="DP73" s="10"/>
      <c r="DQ73" s="11"/>
      <c r="DR73" s="10"/>
      <c r="DS73" s="11"/>
      <c r="DT73" s="10"/>
      <c r="DU73" s="11"/>
      <c r="DV73" s="10"/>
      <c r="DW73" s="11"/>
      <c r="DX73" s="10"/>
      <c r="DY73" s="11"/>
      <c r="DZ73" s="10"/>
      <c r="EA73" s="11"/>
      <c r="EB73" s="10"/>
      <c r="EC73" s="11"/>
      <c r="ED73" s="10"/>
      <c r="EE73" s="7"/>
      <c r="EF73" s="7">
        <f t="shared" si="77"/>
        <v>0</v>
      </c>
      <c r="EG73" s="11"/>
      <c r="EH73" s="10"/>
      <c r="EI73" s="11"/>
      <c r="EJ73" s="10"/>
      <c r="EK73" s="7"/>
      <c r="EL73" s="11"/>
      <c r="EM73" s="10"/>
      <c r="EN73" s="11"/>
      <c r="EO73" s="10"/>
      <c r="EP73" s="11"/>
      <c r="EQ73" s="10"/>
      <c r="ER73" s="11"/>
      <c r="ES73" s="10"/>
      <c r="ET73" s="11"/>
      <c r="EU73" s="10"/>
      <c r="EV73" s="11"/>
      <c r="EW73" s="10"/>
      <c r="EX73" s="11">
        <v>15</v>
      </c>
      <c r="EY73" s="10" t="s">
        <v>62</v>
      </c>
      <c r="EZ73" s="11"/>
      <c r="FA73" s="10"/>
      <c r="FB73" s="7">
        <v>1</v>
      </c>
      <c r="FC73" s="7">
        <f t="shared" si="78"/>
        <v>1</v>
      </c>
      <c r="FD73" s="11"/>
      <c r="FE73" s="10"/>
      <c r="FF73" s="11"/>
      <c r="FG73" s="10"/>
      <c r="FH73" s="7"/>
      <c r="FI73" s="11"/>
      <c r="FJ73" s="10"/>
      <c r="FK73" s="11"/>
      <c r="FL73" s="10"/>
      <c r="FM73" s="11"/>
      <c r="FN73" s="10"/>
      <c r="FO73" s="11"/>
      <c r="FP73" s="10"/>
      <c r="FQ73" s="11"/>
      <c r="FR73" s="10"/>
      <c r="FS73" s="11"/>
      <c r="FT73" s="10"/>
      <c r="FU73" s="11"/>
      <c r="FV73" s="10"/>
      <c r="FW73" s="11"/>
      <c r="FX73" s="10"/>
      <c r="FY73" s="7"/>
      <c r="FZ73" s="7">
        <f t="shared" si="79"/>
        <v>0</v>
      </c>
      <c r="GA73" s="11"/>
      <c r="GB73" s="10"/>
      <c r="GC73" s="11"/>
      <c r="GD73" s="10"/>
      <c r="GE73" s="7"/>
      <c r="GF73" s="11"/>
      <c r="GG73" s="10"/>
      <c r="GH73" s="11"/>
      <c r="GI73" s="10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7"/>
      <c r="GW73" s="7">
        <f t="shared" si="80"/>
        <v>0</v>
      </c>
    </row>
    <row r="74" spans="1:205" ht="12.75">
      <c r="A74" s="6"/>
      <c r="B74" s="6"/>
      <c r="C74" s="6"/>
      <c r="D74" s="6" t="s">
        <v>293</v>
      </c>
      <c r="E74" s="3" t="s">
        <v>294</v>
      </c>
      <c r="F74" s="6">
        <f>COUNTIF(V74:GU74,"e")</f>
        <v>0</v>
      </c>
      <c r="G74" s="6">
        <f>COUNTIF(V74:GU74,"z")</f>
        <v>2</v>
      </c>
      <c r="H74" s="6">
        <f t="shared" si="60"/>
        <v>45</v>
      </c>
      <c r="I74" s="6">
        <f t="shared" si="61"/>
        <v>30</v>
      </c>
      <c r="J74" s="6">
        <f t="shared" si="62"/>
        <v>0</v>
      </c>
      <c r="K74" s="6">
        <f t="shared" si="63"/>
        <v>15</v>
      </c>
      <c r="L74" s="6">
        <f t="shared" si="64"/>
        <v>0</v>
      </c>
      <c r="M74" s="6">
        <f t="shared" si="65"/>
        <v>0</v>
      </c>
      <c r="N74" s="6">
        <f t="shared" si="66"/>
        <v>0</v>
      </c>
      <c r="O74" s="6">
        <f t="shared" si="67"/>
        <v>0</v>
      </c>
      <c r="P74" s="6">
        <f t="shared" si="68"/>
        <v>0</v>
      </c>
      <c r="Q74" s="6">
        <f t="shared" si="69"/>
        <v>0</v>
      </c>
      <c r="R74" s="6">
        <f t="shared" si="70"/>
        <v>0</v>
      </c>
      <c r="S74" s="7">
        <f t="shared" si="71"/>
        <v>3</v>
      </c>
      <c r="T74" s="7">
        <f t="shared" si="72"/>
        <v>1</v>
      </c>
      <c r="U74" s="7">
        <v>2</v>
      </c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si="73"/>
        <v>0</v>
      </c>
      <c r="AS74" s="11"/>
      <c r="AT74" s="10"/>
      <c r="AU74" s="11"/>
      <c r="AV74" s="10"/>
      <c r="AW74" s="7"/>
      <c r="AX74" s="11"/>
      <c r="AY74" s="10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si="74"/>
        <v>0</v>
      </c>
      <c r="BP74" s="11"/>
      <c r="BQ74" s="10"/>
      <c r="BR74" s="11"/>
      <c r="BS74" s="10"/>
      <c r="BT74" s="7"/>
      <c r="BU74" s="11"/>
      <c r="BV74" s="10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si="75"/>
        <v>0</v>
      </c>
      <c r="CM74" s="11"/>
      <c r="CN74" s="10"/>
      <c r="CO74" s="11"/>
      <c r="CP74" s="10"/>
      <c r="CQ74" s="7"/>
      <c r="CR74" s="11"/>
      <c r="CS74" s="10"/>
      <c r="CT74" s="11"/>
      <c r="CU74" s="10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si="76"/>
        <v>0</v>
      </c>
      <c r="DJ74" s="11"/>
      <c r="DK74" s="10"/>
      <c r="DL74" s="11"/>
      <c r="DM74" s="10"/>
      <c r="DN74" s="7"/>
      <c r="DO74" s="11"/>
      <c r="DP74" s="10"/>
      <c r="DQ74" s="11"/>
      <c r="DR74" s="10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si="77"/>
        <v>0</v>
      </c>
      <c r="EG74" s="11"/>
      <c r="EH74" s="10"/>
      <c r="EI74" s="11"/>
      <c r="EJ74" s="10"/>
      <c r="EK74" s="7"/>
      <c r="EL74" s="11"/>
      <c r="EM74" s="10"/>
      <c r="EN74" s="11"/>
      <c r="EO74" s="10"/>
      <c r="EP74" s="11"/>
      <c r="EQ74" s="10"/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/>
      <c r="FC74" s="7">
        <f t="shared" si="78"/>
        <v>0</v>
      </c>
      <c r="FD74" s="11">
        <v>30</v>
      </c>
      <c r="FE74" s="10" t="s">
        <v>62</v>
      </c>
      <c r="FF74" s="11"/>
      <c r="FG74" s="10"/>
      <c r="FH74" s="7">
        <v>2</v>
      </c>
      <c r="FI74" s="11">
        <v>15</v>
      </c>
      <c r="FJ74" s="10" t="s">
        <v>62</v>
      </c>
      <c r="FK74" s="11"/>
      <c r="FL74" s="10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>
        <v>1</v>
      </c>
      <c r="FZ74" s="7">
        <f t="shared" si="79"/>
        <v>3</v>
      </c>
      <c r="GA74" s="11"/>
      <c r="GB74" s="10"/>
      <c r="GC74" s="11"/>
      <c r="GD74" s="10"/>
      <c r="GE74" s="7"/>
      <c r="GF74" s="11"/>
      <c r="GG74" s="10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si="80"/>
        <v>0</v>
      </c>
    </row>
    <row r="75" spans="1:205" ht="12.75">
      <c r="A75" s="6">
        <v>17</v>
      </c>
      <c r="B75" s="6">
        <v>1</v>
      </c>
      <c r="C75" s="6"/>
      <c r="D75" s="6"/>
      <c r="E75" s="3" t="s">
        <v>295</v>
      </c>
      <c r="F75" s="6">
        <f>$B$75*COUNTIF(V75:GU75,"e")</f>
        <v>0</v>
      </c>
      <c r="G75" s="6">
        <f>$B$75*COUNTIF(V75:GU75,"z")</f>
        <v>3</v>
      </c>
      <c r="H75" s="6">
        <f t="shared" si="60"/>
        <v>60</v>
      </c>
      <c r="I75" s="6">
        <f t="shared" si="61"/>
        <v>30</v>
      </c>
      <c r="J75" s="6">
        <f t="shared" si="62"/>
        <v>0</v>
      </c>
      <c r="K75" s="6">
        <f t="shared" si="63"/>
        <v>15</v>
      </c>
      <c r="L75" s="6">
        <f t="shared" si="64"/>
        <v>0</v>
      </c>
      <c r="M75" s="6">
        <f t="shared" si="65"/>
        <v>15</v>
      </c>
      <c r="N75" s="6">
        <f t="shared" si="66"/>
        <v>0</v>
      </c>
      <c r="O75" s="6">
        <f t="shared" si="67"/>
        <v>0</v>
      </c>
      <c r="P75" s="6">
        <f t="shared" si="68"/>
        <v>0</v>
      </c>
      <c r="Q75" s="6">
        <f t="shared" si="69"/>
        <v>0</v>
      </c>
      <c r="R75" s="6">
        <f t="shared" si="70"/>
        <v>0</v>
      </c>
      <c r="S75" s="7">
        <f t="shared" si="71"/>
        <v>4</v>
      </c>
      <c r="T75" s="7">
        <f t="shared" si="72"/>
        <v>2</v>
      </c>
      <c r="U75" s="7">
        <f>$B$75*2.7</f>
        <v>2.7</v>
      </c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73"/>
        <v>0</v>
      </c>
      <c r="AS75" s="11"/>
      <c r="AT75" s="10"/>
      <c r="AU75" s="11"/>
      <c r="AV75" s="10"/>
      <c r="AW75" s="7"/>
      <c r="AX75" s="11"/>
      <c r="AY75" s="10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74"/>
        <v>0</v>
      </c>
      <c r="BP75" s="11"/>
      <c r="BQ75" s="10"/>
      <c r="BR75" s="11"/>
      <c r="BS75" s="10"/>
      <c r="BT75" s="7"/>
      <c r="BU75" s="11"/>
      <c r="BV75" s="10"/>
      <c r="BW75" s="11"/>
      <c r="BX75" s="10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75"/>
        <v>0</v>
      </c>
      <c r="CM75" s="11"/>
      <c r="CN75" s="10"/>
      <c r="CO75" s="11"/>
      <c r="CP75" s="10"/>
      <c r="CQ75" s="7"/>
      <c r="CR75" s="11"/>
      <c r="CS75" s="10"/>
      <c r="CT75" s="11"/>
      <c r="CU75" s="10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76"/>
        <v>0</v>
      </c>
      <c r="DJ75" s="11"/>
      <c r="DK75" s="10"/>
      <c r="DL75" s="11"/>
      <c r="DM75" s="10"/>
      <c r="DN75" s="7"/>
      <c r="DO75" s="11"/>
      <c r="DP75" s="10"/>
      <c r="DQ75" s="11"/>
      <c r="DR75" s="10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77"/>
        <v>0</v>
      </c>
      <c r="EG75" s="11"/>
      <c r="EH75" s="10"/>
      <c r="EI75" s="11"/>
      <c r="EJ75" s="10"/>
      <c r="EK75" s="7"/>
      <c r="EL75" s="11"/>
      <c r="EM75" s="10"/>
      <c r="EN75" s="11"/>
      <c r="EO75" s="10"/>
      <c r="EP75" s="11"/>
      <c r="EQ75" s="10"/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/>
      <c r="FC75" s="7">
        <f t="shared" si="78"/>
        <v>0</v>
      </c>
      <c r="FD75" s="11">
        <f>$B$75*30</f>
        <v>30</v>
      </c>
      <c r="FE75" s="10" t="s">
        <v>62</v>
      </c>
      <c r="FF75" s="11"/>
      <c r="FG75" s="10"/>
      <c r="FH75" s="7">
        <f>$B$75*2</f>
        <v>2</v>
      </c>
      <c r="FI75" s="11">
        <f>$B$75*15</f>
        <v>15</v>
      </c>
      <c r="FJ75" s="10" t="s">
        <v>62</v>
      </c>
      <c r="FK75" s="11"/>
      <c r="FL75" s="10"/>
      <c r="FM75" s="11">
        <f>$B$75*15</f>
        <v>15</v>
      </c>
      <c r="FN75" s="10" t="s">
        <v>62</v>
      </c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>
        <f>$B$75*2</f>
        <v>2</v>
      </c>
      <c r="FZ75" s="7">
        <f t="shared" si="79"/>
        <v>4</v>
      </c>
      <c r="GA75" s="11"/>
      <c r="GB75" s="10"/>
      <c r="GC75" s="11"/>
      <c r="GD75" s="10"/>
      <c r="GE75" s="7"/>
      <c r="GF75" s="11"/>
      <c r="GG75" s="10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80"/>
        <v>0</v>
      </c>
    </row>
    <row r="76" spans="1:205" ht="12.75">
      <c r="A76" s="6"/>
      <c r="B76" s="6"/>
      <c r="C76" s="6"/>
      <c r="D76" s="6" t="s">
        <v>296</v>
      </c>
      <c r="E76" s="3" t="s">
        <v>166</v>
      </c>
      <c r="F76" s="6">
        <f>COUNTIF(V76:GU76,"e")</f>
        <v>0</v>
      </c>
      <c r="G76" s="6">
        <f>COUNTIF(V76:GU76,"z")</f>
        <v>1</v>
      </c>
      <c r="H76" s="6">
        <f t="shared" si="60"/>
        <v>30</v>
      </c>
      <c r="I76" s="6">
        <f t="shared" si="61"/>
        <v>0</v>
      </c>
      <c r="J76" s="6">
        <f t="shared" si="62"/>
        <v>0</v>
      </c>
      <c r="K76" s="6">
        <f t="shared" si="63"/>
        <v>0</v>
      </c>
      <c r="L76" s="6">
        <f t="shared" si="64"/>
        <v>0</v>
      </c>
      <c r="M76" s="6">
        <f t="shared" si="65"/>
        <v>30</v>
      </c>
      <c r="N76" s="6">
        <f t="shared" si="66"/>
        <v>0</v>
      </c>
      <c r="O76" s="6">
        <f t="shared" si="67"/>
        <v>0</v>
      </c>
      <c r="P76" s="6">
        <f t="shared" si="68"/>
        <v>0</v>
      </c>
      <c r="Q76" s="6">
        <f t="shared" si="69"/>
        <v>0</v>
      </c>
      <c r="R76" s="6">
        <f t="shared" si="70"/>
        <v>0</v>
      </c>
      <c r="S76" s="7">
        <f t="shared" si="71"/>
        <v>2</v>
      </c>
      <c r="T76" s="7">
        <f t="shared" si="72"/>
        <v>2</v>
      </c>
      <c r="U76" s="7">
        <v>1.3</v>
      </c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73"/>
        <v>0</v>
      </c>
      <c r="AS76" s="11"/>
      <c r="AT76" s="10"/>
      <c r="AU76" s="11"/>
      <c r="AV76" s="10"/>
      <c r="AW76" s="7"/>
      <c r="AX76" s="11"/>
      <c r="AY76" s="10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74"/>
        <v>0</v>
      </c>
      <c r="BP76" s="11"/>
      <c r="BQ76" s="10"/>
      <c r="BR76" s="11"/>
      <c r="BS76" s="10"/>
      <c r="BT76" s="7"/>
      <c r="BU76" s="11"/>
      <c r="BV76" s="10"/>
      <c r="BW76" s="11"/>
      <c r="BX76" s="10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75"/>
        <v>0</v>
      </c>
      <c r="CM76" s="11"/>
      <c r="CN76" s="10"/>
      <c r="CO76" s="11"/>
      <c r="CP76" s="10"/>
      <c r="CQ76" s="7"/>
      <c r="CR76" s="11"/>
      <c r="CS76" s="10"/>
      <c r="CT76" s="11"/>
      <c r="CU76" s="10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76"/>
        <v>0</v>
      </c>
      <c r="DJ76" s="11"/>
      <c r="DK76" s="10"/>
      <c r="DL76" s="11"/>
      <c r="DM76" s="10"/>
      <c r="DN76" s="7"/>
      <c r="DO76" s="11"/>
      <c r="DP76" s="10"/>
      <c r="DQ76" s="11"/>
      <c r="DR76" s="10"/>
      <c r="DS76" s="11"/>
      <c r="DT76" s="10"/>
      <c r="DU76" s="11"/>
      <c r="DV76" s="10"/>
      <c r="DW76" s="11"/>
      <c r="DX76" s="10"/>
      <c r="DY76" s="11"/>
      <c r="DZ76" s="10"/>
      <c r="EA76" s="11"/>
      <c r="EB76" s="10"/>
      <c r="EC76" s="11"/>
      <c r="ED76" s="10"/>
      <c r="EE76" s="7"/>
      <c r="EF76" s="7">
        <f t="shared" si="77"/>
        <v>0</v>
      </c>
      <c r="EG76" s="11"/>
      <c r="EH76" s="10"/>
      <c r="EI76" s="11"/>
      <c r="EJ76" s="10"/>
      <c r="EK76" s="7"/>
      <c r="EL76" s="11"/>
      <c r="EM76" s="10"/>
      <c r="EN76" s="11"/>
      <c r="EO76" s="10"/>
      <c r="EP76" s="11"/>
      <c r="EQ76" s="10"/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/>
      <c r="FC76" s="7">
        <f t="shared" si="78"/>
        <v>0</v>
      </c>
      <c r="FD76" s="11"/>
      <c r="FE76" s="10"/>
      <c r="FF76" s="11"/>
      <c r="FG76" s="10"/>
      <c r="FH76" s="7"/>
      <c r="FI76" s="11"/>
      <c r="FJ76" s="10"/>
      <c r="FK76" s="11"/>
      <c r="FL76" s="10"/>
      <c r="FM76" s="11">
        <v>30</v>
      </c>
      <c r="FN76" s="10" t="s">
        <v>62</v>
      </c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>
        <v>2</v>
      </c>
      <c r="FZ76" s="7">
        <f t="shared" si="79"/>
        <v>2</v>
      </c>
      <c r="GA76" s="11"/>
      <c r="GB76" s="10"/>
      <c r="GC76" s="11"/>
      <c r="GD76" s="10"/>
      <c r="GE76" s="7"/>
      <c r="GF76" s="11"/>
      <c r="GG76" s="10"/>
      <c r="GH76" s="11"/>
      <c r="GI76" s="10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80"/>
        <v>0</v>
      </c>
    </row>
    <row r="77" spans="1:205" ht="12.75">
      <c r="A77" s="6"/>
      <c r="B77" s="6"/>
      <c r="C77" s="6"/>
      <c r="D77" s="6" t="s">
        <v>297</v>
      </c>
      <c r="E77" s="3" t="s">
        <v>168</v>
      </c>
      <c r="F77" s="6">
        <f>COUNTIF(V77:GU77,"e")</f>
        <v>0</v>
      </c>
      <c r="G77" s="6">
        <f>COUNTIF(V77:GU77,"z")</f>
        <v>1</v>
      </c>
      <c r="H77" s="6">
        <f t="shared" si="60"/>
        <v>0</v>
      </c>
      <c r="I77" s="6">
        <f t="shared" si="61"/>
        <v>0</v>
      </c>
      <c r="J77" s="6">
        <f t="shared" si="62"/>
        <v>0</v>
      </c>
      <c r="K77" s="6">
        <f t="shared" si="63"/>
        <v>0</v>
      </c>
      <c r="L77" s="6">
        <f t="shared" si="64"/>
        <v>0</v>
      </c>
      <c r="M77" s="6">
        <f t="shared" si="65"/>
        <v>0</v>
      </c>
      <c r="N77" s="6">
        <f t="shared" si="66"/>
        <v>0</v>
      </c>
      <c r="O77" s="6">
        <f t="shared" si="67"/>
        <v>0</v>
      </c>
      <c r="P77" s="6">
        <f t="shared" si="68"/>
        <v>0</v>
      </c>
      <c r="Q77" s="6">
        <f t="shared" si="69"/>
        <v>0</v>
      </c>
      <c r="R77" s="6">
        <f t="shared" si="70"/>
        <v>0</v>
      </c>
      <c r="S77" s="7">
        <f t="shared" si="71"/>
        <v>15</v>
      </c>
      <c r="T77" s="7">
        <f t="shared" si="72"/>
        <v>15</v>
      </c>
      <c r="U77" s="7">
        <v>0.5</v>
      </c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73"/>
        <v>0</v>
      </c>
      <c r="AS77" s="11"/>
      <c r="AT77" s="10"/>
      <c r="AU77" s="11"/>
      <c r="AV77" s="10"/>
      <c r="AW77" s="7"/>
      <c r="AX77" s="11"/>
      <c r="AY77" s="10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74"/>
        <v>0</v>
      </c>
      <c r="BP77" s="11"/>
      <c r="BQ77" s="10"/>
      <c r="BR77" s="11"/>
      <c r="BS77" s="10"/>
      <c r="BT77" s="7"/>
      <c r="BU77" s="11"/>
      <c r="BV77" s="10"/>
      <c r="BW77" s="11"/>
      <c r="BX77" s="10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75"/>
        <v>0</v>
      </c>
      <c r="CM77" s="11"/>
      <c r="CN77" s="10"/>
      <c r="CO77" s="11"/>
      <c r="CP77" s="10"/>
      <c r="CQ77" s="7"/>
      <c r="CR77" s="11"/>
      <c r="CS77" s="10"/>
      <c r="CT77" s="11"/>
      <c r="CU77" s="10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76"/>
        <v>0</v>
      </c>
      <c r="DJ77" s="11"/>
      <c r="DK77" s="10"/>
      <c r="DL77" s="11"/>
      <c r="DM77" s="10"/>
      <c r="DN77" s="7"/>
      <c r="DO77" s="11"/>
      <c r="DP77" s="10"/>
      <c r="DQ77" s="11"/>
      <c r="DR77" s="10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 t="shared" si="77"/>
        <v>0</v>
      </c>
      <c r="EG77" s="11"/>
      <c r="EH77" s="10"/>
      <c r="EI77" s="11"/>
      <c r="EJ77" s="10"/>
      <c r="EK77" s="7"/>
      <c r="EL77" s="11"/>
      <c r="EM77" s="10"/>
      <c r="EN77" s="11"/>
      <c r="EO77" s="10"/>
      <c r="EP77" s="11"/>
      <c r="EQ77" s="10"/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7"/>
      <c r="FC77" s="7">
        <f t="shared" si="78"/>
        <v>0</v>
      </c>
      <c r="FD77" s="11"/>
      <c r="FE77" s="10"/>
      <c r="FF77" s="11"/>
      <c r="FG77" s="10"/>
      <c r="FH77" s="7"/>
      <c r="FI77" s="11"/>
      <c r="FJ77" s="10"/>
      <c r="FK77" s="11"/>
      <c r="FL77" s="10"/>
      <c r="FM77" s="11"/>
      <c r="FN77" s="10"/>
      <c r="FO77" s="11">
        <v>0</v>
      </c>
      <c r="FP77" s="10" t="s">
        <v>62</v>
      </c>
      <c r="FQ77" s="11"/>
      <c r="FR77" s="10"/>
      <c r="FS77" s="11"/>
      <c r="FT77" s="10"/>
      <c r="FU77" s="11"/>
      <c r="FV77" s="10"/>
      <c r="FW77" s="11"/>
      <c r="FX77" s="10"/>
      <c r="FY77" s="7">
        <v>15</v>
      </c>
      <c r="FZ77" s="7">
        <f t="shared" si="79"/>
        <v>15</v>
      </c>
      <c r="GA77" s="11"/>
      <c r="GB77" s="10"/>
      <c r="GC77" s="11"/>
      <c r="GD77" s="10"/>
      <c r="GE77" s="7"/>
      <c r="GF77" s="11"/>
      <c r="GG77" s="10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80"/>
        <v>0</v>
      </c>
    </row>
    <row r="78" spans="1:205" ht="12.75">
      <c r="A78" s="6"/>
      <c r="B78" s="6"/>
      <c r="C78" s="6"/>
      <c r="D78" s="6" t="s">
        <v>298</v>
      </c>
      <c r="E78" s="3" t="s">
        <v>170</v>
      </c>
      <c r="F78" s="6">
        <f>COUNTIF(V78:GU78,"e")</f>
        <v>0</v>
      </c>
      <c r="G78" s="6">
        <f>COUNTIF(V78:GU78,"z")</f>
        <v>1</v>
      </c>
      <c r="H78" s="6">
        <f t="shared" si="60"/>
        <v>15</v>
      </c>
      <c r="I78" s="6">
        <f t="shared" si="61"/>
        <v>0</v>
      </c>
      <c r="J78" s="6">
        <f t="shared" si="62"/>
        <v>0</v>
      </c>
      <c r="K78" s="6">
        <f t="shared" si="63"/>
        <v>0</v>
      </c>
      <c r="L78" s="6">
        <f t="shared" si="64"/>
        <v>0</v>
      </c>
      <c r="M78" s="6">
        <f t="shared" si="65"/>
        <v>0</v>
      </c>
      <c r="N78" s="6">
        <f t="shared" si="66"/>
        <v>0</v>
      </c>
      <c r="O78" s="6">
        <f t="shared" si="67"/>
        <v>0</v>
      </c>
      <c r="P78" s="6">
        <f t="shared" si="68"/>
        <v>0</v>
      </c>
      <c r="Q78" s="6">
        <f t="shared" si="69"/>
        <v>15</v>
      </c>
      <c r="R78" s="6">
        <f t="shared" si="70"/>
        <v>0</v>
      </c>
      <c r="S78" s="7">
        <f t="shared" si="71"/>
        <v>1</v>
      </c>
      <c r="T78" s="7">
        <f t="shared" si="72"/>
        <v>1</v>
      </c>
      <c r="U78" s="7">
        <v>0.7</v>
      </c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 t="shared" si="73"/>
        <v>0</v>
      </c>
      <c r="AS78" s="11"/>
      <c r="AT78" s="10"/>
      <c r="AU78" s="11"/>
      <c r="AV78" s="10"/>
      <c r="AW78" s="7"/>
      <c r="AX78" s="11"/>
      <c r="AY78" s="10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11"/>
      <c r="BK78" s="10"/>
      <c r="BL78" s="11"/>
      <c r="BM78" s="10"/>
      <c r="BN78" s="7"/>
      <c r="BO78" s="7">
        <f t="shared" si="74"/>
        <v>0</v>
      </c>
      <c r="BP78" s="11"/>
      <c r="BQ78" s="10"/>
      <c r="BR78" s="11"/>
      <c r="BS78" s="10"/>
      <c r="BT78" s="7"/>
      <c r="BU78" s="11"/>
      <c r="BV78" s="10"/>
      <c r="BW78" s="11"/>
      <c r="BX78" s="10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 t="shared" si="75"/>
        <v>0</v>
      </c>
      <c r="CM78" s="11"/>
      <c r="CN78" s="10"/>
      <c r="CO78" s="11"/>
      <c r="CP78" s="10"/>
      <c r="CQ78" s="7"/>
      <c r="CR78" s="11"/>
      <c r="CS78" s="10"/>
      <c r="CT78" s="11"/>
      <c r="CU78" s="10"/>
      <c r="CV78" s="11"/>
      <c r="CW78" s="10"/>
      <c r="CX78" s="11"/>
      <c r="CY78" s="10"/>
      <c r="CZ78" s="11"/>
      <c r="DA78" s="10"/>
      <c r="DB78" s="11"/>
      <c r="DC78" s="10"/>
      <c r="DD78" s="11"/>
      <c r="DE78" s="10"/>
      <c r="DF78" s="11"/>
      <c r="DG78" s="10"/>
      <c r="DH78" s="7"/>
      <c r="DI78" s="7">
        <f t="shared" si="76"/>
        <v>0</v>
      </c>
      <c r="DJ78" s="11"/>
      <c r="DK78" s="10"/>
      <c r="DL78" s="11"/>
      <c r="DM78" s="10"/>
      <c r="DN78" s="7"/>
      <c r="DO78" s="11"/>
      <c r="DP78" s="10"/>
      <c r="DQ78" s="11"/>
      <c r="DR78" s="10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 t="shared" si="77"/>
        <v>0</v>
      </c>
      <c r="EG78" s="11"/>
      <c r="EH78" s="10"/>
      <c r="EI78" s="11"/>
      <c r="EJ78" s="10"/>
      <c r="EK78" s="7"/>
      <c r="EL78" s="11"/>
      <c r="EM78" s="10"/>
      <c r="EN78" s="11"/>
      <c r="EO78" s="10"/>
      <c r="EP78" s="11"/>
      <c r="EQ78" s="10"/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7"/>
      <c r="FC78" s="7">
        <f t="shared" si="78"/>
        <v>0</v>
      </c>
      <c r="FD78" s="11"/>
      <c r="FE78" s="10"/>
      <c r="FF78" s="11"/>
      <c r="FG78" s="10"/>
      <c r="FH78" s="7"/>
      <c r="FI78" s="11"/>
      <c r="FJ78" s="10"/>
      <c r="FK78" s="11"/>
      <c r="FL78" s="10"/>
      <c r="FM78" s="11"/>
      <c r="FN78" s="10"/>
      <c r="FO78" s="11"/>
      <c r="FP78" s="10"/>
      <c r="FQ78" s="11"/>
      <c r="FR78" s="10"/>
      <c r="FS78" s="11"/>
      <c r="FT78" s="10"/>
      <c r="FU78" s="11">
        <v>15</v>
      </c>
      <c r="FV78" s="10" t="s">
        <v>62</v>
      </c>
      <c r="FW78" s="11"/>
      <c r="FX78" s="10"/>
      <c r="FY78" s="7">
        <v>1</v>
      </c>
      <c r="FZ78" s="7">
        <f t="shared" si="79"/>
        <v>1</v>
      </c>
      <c r="GA78" s="11"/>
      <c r="GB78" s="10"/>
      <c r="GC78" s="11"/>
      <c r="GD78" s="10"/>
      <c r="GE78" s="7"/>
      <c r="GF78" s="11"/>
      <c r="GG78" s="10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 t="shared" si="80"/>
        <v>0</v>
      </c>
    </row>
    <row r="79" spans="1:205" ht="15.75" customHeight="1">
      <c r="A79" s="6"/>
      <c r="B79" s="6"/>
      <c r="C79" s="6"/>
      <c r="D79" s="6"/>
      <c r="E79" s="6" t="s">
        <v>94</v>
      </c>
      <c r="F79" s="6">
        <f aca="true" t="shared" si="81" ref="F79:AK79">SUM(F65:F78)</f>
        <v>0</v>
      </c>
      <c r="G79" s="6">
        <f t="shared" si="81"/>
        <v>25</v>
      </c>
      <c r="H79" s="6">
        <f t="shared" si="81"/>
        <v>630</v>
      </c>
      <c r="I79" s="6">
        <f t="shared" si="81"/>
        <v>285</v>
      </c>
      <c r="J79" s="6">
        <f t="shared" si="81"/>
        <v>0</v>
      </c>
      <c r="K79" s="6">
        <f t="shared" si="81"/>
        <v>270</v>
      </c>
      <c r="L79" s="6">
        <f t="shared" si="81"/>
        <v>0</v>
      </c>
      <c r="M79" s="6">
        <f t="shared" si="81"/>
        <v>45</v>
      </c>
      <c r="N79" s="6">
        <f t="shared" si="81"/>
        <v>0</v>
      </c>
      <c r="O79" s="6">
        <f t="shared" si="81"/>
        <v>0</v>
      </c>
      <c r="P79" s="6">
        <f t="shared" si="81"/>
        <v>0</v>
      </c>
      <c r="Q79" s="6">
        <f t="shared" si="81"/>
        <v>30</v>
      </c>
      <c r="R79" s="6">
        <f t="shared" si="81"/>
        <v>0</v>
      </c>
      <c r="S79" s="7">
        <f t="shared" si="81"/>
        <v>61</v>
      </c>
      <c r="T79" s="7">
        <f t="shared" si="81"/>
        <v>38</v>
      </c>
      <c r="U79" s="7">
        <f t="shared" si="81"/>
        <v>28.099999999999998</v>
      </c>
      <c r="V79" s="11">
        <f t="shared" si="81"/>
        <v>0</v>
      </c>
      <c r="W79" s="10">
        <f t="shared" si="81"/>
        <v>0</v>
      </c>
      <c r="X79" s="11">
        <f t="shared" si="81"/>
        <v>0</v>
      </c>
      <c r="Y79" s="10">
        <f t="shared" si="81"/>
        <v>0</v>
      </c>
      <c r="Z79" s="7">
        <f t="shared" si="81"/>
        <v>0</v>
      </c>
      <c r="AA79" s="11">
        <f t="shared" si="81"/>
        <v>0</v>
      </c>
      <c r="AB79" s="10">
        <f t="shared" si="81"/>
        <v>0</v>
      </c>
      <c r="AC79" s="11">
        <f t="shared" si="81"/>
        <v>0</v>
      </c>
      <c r="AD79" s="10">
        <f t="shared" si="81"/>
        <v>0</v>
      </c>
      <c r="AE79" s="11">
        <f t="shared" si="81"/>
        <v>0</v>
      </c>
      <c r="AF79" s="10">
        <f t="shared" si="81"/>
        <v>0</v>
      </c>
      <c r="AG79" s="11">
        <f t="shared" si="81"/>
        <v>0</v>
      </c>
      <c r="AH79" s="10">
        <f t="shared" si="81"/>
        <v>0</v>
      </c>
      <c r="AI79" s="11">
        <f t="shared" si="81"/>
        <v>0</v>
      </c>
      <c r="AJ79" s="10">
        <f t="shared" si="81"/>
        <v>0</v>
      </c>
      <c r="AK79" s="11">
        <f t="shared" si="81"/>
        <v>0</v>
      </c>
      <c r="AL79" s="10">
        <f aca="true" t="shared" si="82" ref="AL79:BQ79">SUM(AL65:AL78)</f>
        <v>0</v>
      </c>
      <c r="AM79" s="11">
        <f t="shared" si="82"/>
        <v>0</v>
      </c>
      <c r="AN79" s="10">
        <f t="shared" si="82"/>
        <v>0</v>
      </c>
      <c r="AO79" s="11">
        <f t="shared" si="82"/>
        <v>0</v>
      </c>
      <c r="AP79" s="10">
        <f t="shared" si="82"/>
        <v>0</v>
      </c>
      <c r="AQ79" s="7">
        <f t="shared" si="82"/>
        <v>0</v>
      </c>
      <c r="AR79" s="7">
        <f t="shared" si="82"/>
        <v>0</v>
      </c>
      <c r="AS79" s="11">
        <f t="shared" si="82"/>
        <v>0</v>
      </c>
      <c r="AT79" s="10">
        <f t="shared" si="82"/>
        <v>0</v>
      </c>
      <c r="AU79" s="11">
        <f t="shared" si="82"/>
        <v>0</v>
      </c>
      <c r="AV79" s="10">
        <f t="shared" si="82"/>
        <v>0</v>
      </c>
      <c r="AW79" s="7">
        <f t="shared" si="82"/>
        <v>0</v>
      </c>
      <c r="AX79" s="11">
        <f t="shared" si="82"/>
        <v>0</v>
      </c>
      <c r="AY79" s="10">
        <f t="shared" si="82"/>
        <v>0</v>
      </c>
      <c r="AZ79" s="11">
        <f t="shared" si="82"/>
        <v>0</v>
      </c>
      <c r="BA79" s="10">
        <f t="shared" si="82"/>
        <v>0</v>
      </c>
      <c r="BB79" s="11">
        <f t="shared" si="82"/>
        <v>0</v>
      </c>
      <c r="BC79" s="10">
        <f t="shared" si="82"/>
        <v>0</v>
      </c>
      <c r="BD79" s="11">
        <f t="shared" si="82"/>
        <v>0</v>
      </c>
      <c r="BE79" s="10">
        <f t="shared" si="82"/>
        <v>0</v>
      </c>
      <c r="BF79" s="11">
        <f t="shared" si="82"/>
        <v>0</v>
      </c>
      <c r="BG79" s="10">
        <f t="shared" si="82"/>
        <v>0</v>
      </c>
      <c r="BH79" s="11">
        <f t="shared" si="82"/>
        <v>0</v>
      </c>
      <c r="BI79" s="10">
        <f t="shared" si="82"/>
        <v>0</v>
      </c>
      <c r="BJ79" s="11">
        <f t="shared" si="82"/>
        <v>0</v>
      </c>
      <c r="BK79" s="10">
        <f t="shared" si="82"/>
        <v>0</v>
      </c>
      <c r="BL79" s="11">
        <f t="shared" si="82"/>
        <v>0</v>
      </c>
      <c r="BM79" s="10">
        <f t="shared" si="82"/>
        <v>0</v>
      </c>
      <c r="BN79" s="7">
        <f t="shared" si="82"/>
        <v>0</v>
      </c>
      <c r="BO79" s="7">
        <f t="shared" si="82"/>
        <v>0</v>
      </c>
      <c r="BP79" s="11">
        <f t="shared" si="82"/>
        <v>30</v>
      </c>
      <c r="BQ79" s="10">
        <f t="shared" si="82"/>
        <v>0</v>
      </c>
      <c r="BR79" s="11">
        <f aca="true" t="shared" si="83" ref="BR79:CW79">SUM(BR65:BR78)</f>
        <v>0</v>
      </c>
      <c r="BS79" s="10">
        <f t="shared" si="83"/>
        <v>0</v>
      </c>
      <c r="BT79" s="7">
        <f t="shared" si="83"/>
        <v>2</v>
      </c>
      <c r="BU79" s="11">
        <f t="shared" si="83"/>
        <v>30</v>
      </c>
      <c r="BV79" s="10">
        <f t="shared" si="83"/>
        <v>0</v>
      </c>
      <c r="BW79" s="11">
        <f t="shared" si="83"/>
        <v>0</v>
      </c>
      <c r="BX79" s="10">
        <f t="shared" si="83"/>
        <v>0</v>
      </c>
      <c r="BY79" s="11">
        <f t="shared" si="83"/>
        <v>0</v>
      </c>
      <c r="BZ79" s="10">
        <f t="shared" si="83"/>
        <v>0</v>
      </c>
      <c r="CA79" s="11">
        <f t="shared" si="83"/>
        <v>0</v>
      </c>
      <c r="CB79" s="10">
        <f t="shared" si="83"/>
        <v>0</v>
      </c>
      <c r="CC79" s="11">
        <f t="shared" si="83"/>
        <v>0</v>
      </c>
      <c r="CD79" s="10">
        <f t="shared" si="83"/>
        <v>0</v>
      </c>
      <c r="CE79" s="11">
        <f t="shared" si="83"/>
        <v>0</v>
      </c>
      <c r="CF79" s="10">
        <f t="shared" si="83"/>
        <v>0</v>
      </c>
      <c r="CG79" s="11">
        <f t="shared" si="83"/>
        <v>0</v>
      </c>
      <c r="CH79" s="10">
        <f t="shared" si="83"/>
        <v>0</v>
      </c>
      <c r="CI79" s="11">
        <f t="shared" si="83"/>
        <v>0</v>
      </c>
      <c r="CJ79" s="10">
        <f t="shared" si="83"/>
        <v>0</v>
      </c>
      <c r="CK79" s="7">
        <f t="shared" si="83"/>
        <v>2</v>
      </c>
      <c r="CL79" s="7">
        <f t="shared" si="83"/>
        <v>4</v>
      </c>
      <c r="CM79" s="11">
        <f t="shared" si="83"/>
        <v>60</v>
      </c>
      <c r="CN79" s="10">
        <f t="shared" si="83"/>
        <v>0</v>
      </c>
      <c r="CO79" s="11">
        <f t="shared" si="83"/>
        <v>0</v>
      </c>
      <c r="CP79" s="10">
        <f t="shared" si="83"/>
        <v>0</v>
      </c>
      <c r="CQ79" s="7">
        <f t="shared" si="83"/>
        <v>4</v>
      </c>
      <c r="CR79" s="11">
        <f t="shared" si="83"/>
        <v>60</v>
      </c>
      <c r="CS79" s="10">
        <f t="shared" si="83"/>
        <v>0</v>
      </c>
      <c r="CT79" s="11">
        <f t="shared" si="83"/>
        <v>0</v>
      </c>
      <c r="CU79" s="10">
        <f t="shared" si="83"/>
        <v>0</v>
      </c>
      <c r="CV79" s="11">
        <f t="shared" si="83"/>
        <v>0</v>
      </c>
      <c r="CW79" s="10">
        <f t="shared" si="83"/>
        <v>0</v>
      </c>
      <c r="CX79" s="11">
        <f aca="true" t="shared" si="84" ref="CX79:EC79">SUM(CX65:CX78)</f>
        <v>0</v>
      </c>
      <c r="CY79" s="10">
        <f t="shared" si="84"/>
        <v>0</v>
      </c>
      <c r="CZ79" s="11">
        <f t="shared" si="84"/>
        <v>0</v>
      </c>
      <c r="DA79" s="10">
        <f t="shared" si="84"/>
        <v>0</v>
      </c>
      <c r="DB79" s="11">
        <f t="shared" si="84"/>
        <v>0</v>
      </c>
      <c r="DC79" s="10">
        <f t="shared" si="84"/>
        <v>0</v>
      </c>
      <c r="DD79" s="11">
        <f t="shared" si="84"/>
        <v>0</v>
      </c>
      <c r="DE79" s="10">
        <f t="shared" si="84"/>
        <v>0</v>
      </c>
      <c r="DF79" s="11">
        <f t="shared" si="84"/>
        <v>0</v>
      </c>
      <c r="DG79" s="10">
        <f t="shared" si="84"/>
        <v>0</v>
      </c>
      <c r="DH79" s="7">
        <f t="shared" si="84"/>
        <v>4</v>
      </c>
      <c r="DI79" s="7">
        <f t="shared" si="84"/>
        <v>8</v>
      </c>
      <c r="DJ79" s="11">
        <f t="shared" si="84"/>
        <v>60</v>
      </c>
      <c r="DK79" s="10">
        <f t="shared" si="84"/>
        <v>0</v>
      </c>
      <c r="DL79" s="11">
        <f t="shared" si="84"/>
        <v>0</v>
      </c>
      <c r="DM79" s="10">
        <f t="shared" si="84"/>
        <v>0</v>
      </c>
      <c r="DN79" s="7">
        <f t="shared" si="84"/>
        <v>6</v>
      </c>
      <c r="DO79" s="11">
        <f t="shared" si="84"/>
        <v>60</v>
      </c>
      <c r="DP79" s="10">
        <f t="shared" si="84"/>
        <v>0</v>
      </c>
      <c r="DQ79" s="11">
        <f t="shared" si="84"/>
        <v>0</v>
      </c>
      <c r="DR79" s="10">
        <f t="shared" si="84"/>
        <v>0</v>
      </c>
      <c r="DS79" s="11">
        <f t="shared" si="84"/>
        <v>0</v>
      </c>
      <c r="DT79" s="10">
        <f t="shared" si="84"/>
        <v>0</v>
      </c>
      <c r="DU79" s="11">
        <f t="shared" si="84"/>
        <v>0</v>
      </c>
      <c r="DV79" s="10">
        <f t="shared" si="84"/>
        <v>0</v>
      </c>
      <c r="DW79" s="11">
        <f t="shared" si="84"/>
        <v>0</v>
      </c>
      <c r="DX79" s="10">
        <f t="shared" si="84"/>
        <v>0</v>
      </c>
      <c r="DY79" s="11">
        <f t="shared" si="84"/>
        <v>0</v>
      </c>
      <c r="DZ79" s="10">
        <f t="shared" si="84"/>
        <v>0</v>
      </c>
      <c r="EA79" s="11">
        <f t="shared" si="84"/>
        <v>0</v>
      </c>
      <c r="EB79" s="10">
        <f t="shared" si="84"/>
        <v>0</v>
      </c>
      <c r="EC79" s="11">
        <f t="shared" si="84"/>
        <v>0</v>
      </c>
      <c r="ED79" s="10">
        <f aca="true" t="shared" si="85" ref="ED79:FI79">SUM(ED65:ED78)</f>
        <v>0</v>
      </c>
      <c r="EE79" s="7">
        <f t="shared" si="85"/>
        <v>4</v>
      </c>
      <c r="EF79" s="7">
        <f t="shared" si="85"/>
        <v>10</v>
      </c>
      <c r="EG79" s="11">
        <f t="shared" si="85"/>
        <v>75</v>
      </c>
      <c r="EH79" s="10">
        <f t="shared" si="85"/>
        <v>0</v>
      </c>
      <c r="EI79" s="11">
        <f t="shared" si="85"/>
        <v>0</v>
      </c>
      <c r="EJ79" s="10">
        <f t="shared" si="85"/>
        <v>0</v>
      </c>
      <c r="EK79" s="7">
        <f t="shared" si="85"/>
        <v>7</v>
      </c>
      <c r="EL79" s="11">
        <f t="shared" si="85"/>
        <v>90</v>
      </c>
      <c r="EM79" s="10">
        <f t="shared" si="85"/>
        <v>0</v>
      </c>
      <c r="EN79" s="11">
        <f t="shared" si="85"/>
        <v>0</v>
      </c>
      <c r="EO79" s="10">
        <f t="shared" si="85"/>
        <v>0</v>
      </c>
      <c r="EP79" s="11">
        <f t="shared" si="85"/>
        <v>0</v>
      </c>
      <c r="EQ79" s="10">
        <f t="shared" si="85"/>
        <v>0</v>
      </c>
      <c r="ER79" s="11">
        <f t="shared" si="85"/>
        <v>0</v>
      </c>
      <c r="ES79" s="10">
        <f t="shared" si="85"/>
        <v>0</v>
      </c>
      <c r="ET79" s="11">
        <f t="shared" si="85"/>
        <v>0</v>
      </c>
      <c r="EU79" s="10">
        <f t="shared" si="85"/>
        <v>0</v>
      </c>
      <c r="EV79" s="11">
        <f t="shared" si="85"/>
        <v>0</v>
      </c>
      <c r="EW79" s="10">
        <f t="shared" si="85"/>
        <v>0</v>
      </c>
      <c r="EX79" s="11">
        <f t="shared" si="85"/>
        <v>15</v>
      </c>
      <c r="EY79" s="10">
        <f t="shared" si="85"/>
        <v>0</v>
      </c>
      <c r="EZ79" s="11">
        <f t="shared" si="85"/>
        <v>0</v>
      </c>
      <c r="FA79" s="10">
        <f t="shared" si="85"/>
        <v>0</v>
      </c>
      <c r="FB79" s="7">
        <f t="shared" si="85"/>
        <v>7</v>
      </c>
      <c r="FC79" s="7">
        <f t="shared" si="85"/>
        <v>14</v>
      </c>
      <c r="FD79" s="11">
        <f t="shared" si="85"/>
        <v>60</v>
      </c>
      <c r="FE79" s="10">
        <f t="shared" si="85"/>
        <v>0</v>
      </c>
      <c r="FF79" s="11">
        <f t="shared" si="85"/>
        <v>0</v>
      </c>
      <c r="FG79" s="10">
        <f t="shared" si="85"/>
        <v>0</v>
      </c>
      <c r="FH79" s="7">
        <f t="shared" si="85"/>
        <v>4</v>
      </c>
      <c r="FI79" s="11">
        <f t="shared" si="85"/>
        <v>30</v>
      </c>
      <c r="FJ79" s="10">
        <f aca="true" t="shared" si="86" ref="FJ79:GO79">SUM(FJ65:FJ78)</f>
        <v>0</v>
      </c>
      <c r="FK79" s="11">
        <f t="shared" si="86"/>
        <v>0</v>
      </c>
      <c r="FL79" s="10">
        <f t="shared" si="86"/>
        <v>0</v>
      </c>
      <c r="FM79" s="11">
        <f t="shared" si="86"/>
        <v>45</v>
      </c>
      <c r="FN79" s="10">
        <f t="shared" si="86"/>
        <v>0</v>
      </c>
      <c r="FO79" s="11">
        <f t="shared" si="86"/>
        <v>0</v>
      </c>
      <c r="FP79" s="10">
        <f t="shared" si="86"/>
        <v>0</v>
      </c>
      <c r="FQ79" s="11">
        <f t="shared" si="86"/>
        <v>0</v>
      </c>
      <c r="FR79" s="10">
        <f t="shared" si="86"/>
        <v>0</v>
      </c>
      <c r="FS79" s="11">
        <f t="shared" si="86"/>
        <v>0</v>
      </c>
      <c r="FT79" s="10">
        <f t="shared" si="86"/>
        <v>0</v>
      </c>
      <c r="FU79" s="11">
        <f t="shared" si="86"/>
        <v>15</v>
      </c>
      <c r="FV79" s="10">
        <f t="shared" si="86"/>
        <v>0</v>
      </c>
      <c r="FW79" s="11">
        <f t="shared" si="86"/>
        <v>0</v>
      </c>
      <c r="FX79" s="10">
        <f t="shared" si="86"/>
        <v>0</v>
      </c>
      <c r="FY79" s="7">
        <f t="shared" si="86"/>
        <v>21</v>
      </c>
      <c r="FZ79" s="7">
        <f t="shared" si="86"/>
        <v>25</v>
      </c>
      <c r="GA79" s="11">
        <f t="shared" si="86"/>
        <v>0</v>
      </c>
      <c r="GB79" s="10">
        <f t="shared" si="86"/>
        <v>0</v>
      </c>
      <c r="GC79" s="11">
        <f t="shared" si="86"/>
        <v>0</v>
      </c>
      <c r="GD79" s="10">
        <f t="shared" si="86"/>
        <v>0</v>
      </c>
      <c r="GE79" s="7">
        <f t="shared" si="86"/>
        <v>0</v>
      </c>
      <c r="GF79" s="11">
        <f t="shared" si="86"/>
        <v>0</v>
      </c>
      <c r="GG79" s="10">
        <f t="shared" si="86"/>
        <v>0</v>
      </c>
      <c r="GH79" s="11">
        <f t="shared" si="86"/>
        <v>0</v>
      </c>
      <c r="GI79" s="10">
        <f t="shared" si="86"/>
        <v>0</v>
      </c>
      <c r="GJ79" s="11">
        <f t="shared" si="86"/>
        <v>0</v>
      </c>
      <c r="GK79" s="10">
        <f t="shared" si="86"/>
        <v>0</v>
      </c>
      <c r="GL79" s="11">
        <f t="shared" si="86"/>
        <v>0</v>
      </c>
      <c r="GM79" s="10">
        <f t="shared" si="86"/>
        <v>0</v>
      </c>
      <c r="GN79" s="11">
        <f t="shared" si="86"/>
        <v>0</v>
      </c>
      <c r="GO79" s="10">
        <f t="shared" si="86"/>
        <v>0</v>
      </c>
      <c r="GP79" s="11">
        <f aca="true" t="shared" si="87" ref="GP79:GW79">SUM(GP65:GP78)</f>
        <v>0</v>
      </c>
      <c r="GQ79" s="10">
        <f t="shared" si="87"/>
        <v>0</v>
      </c>
      <c r="GR79" s="11">
        <f t="shared" si="87"/>
        <v>0</v>
      </c>
      <c r="GS79" s="10">
        <f t="shared" si="87"/>
        <v>0</v>
      </c>
      <c r="GT79" s="11">
        <f t="shared" si="87"/>
        <v>0</v>
      </c>
      <c r="GU79" s="10">
        <f t="shared" si="87"/>
        <v>0</v>
      </c>
      <c r="GV79" s="7">
        <f t="shared" si="87"/>
        <v>0</v>
      </c>
      <c r="GW79" s="7">
        <f t="shared" si="87"/>
        <v>0</v>
      </c>
    </row>
    <row r="80" spans="1:205" ht="19.5" customHeight="1">
      <c r="A80" s="25" t="s">
        <v>171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5"/>
      <c r="GW80" s="26"/>
    </row>
    <row r="81" spans="1:205" ht="12.75">
      <c r="A81" s="24">
        <v>6</v>
      </c>
      <c r="B81" s="24">
        <v>1</v>
      </c>
      <c r="C81" s="24"/>
      <c r="D81" s="6" t="s">
        <v>172</v>
      </c>
      <c r="E81" s="3" t="s">
        <v>173</v>
      </c>
      <c r="F81" s="6">
        <f aca="true" t="shared" si="88" ref="F81:F106">COUNTIF(V81:GU81,"e")</f>
        <v>0</v>
      </c>
      <c r="G81" s="6">
        <f aca="true" t="shared" si="89" ref="G81:G106">COUNTIF(V81:GU81,"z")</f>
        <v>1</v>
      </c>
      <c r="H81" s="6">
        <f aca="true" t="shared" si="90" ref="H81:H106">SUM(I81:R81)</f>
        <v>30</v>
      </c>
      <c r="I81" s="6">
        <f aca="true" t="shared" si="91" ref="I81:I106">V81+AS81+BP81+CM81+DJ81+EG81+FD81+GA81</f>
        <v>0</v>
      </c>
      <c r="J81" s="6">
        <f aca="true" t="shared" si="92" ref="J81:J106">X81+AU81+BR81+CO81+DL81+EI81+FF81+GC81</f>
        <v>0</v>
      </c>
      <c r="K81" s="6">
        <f aca="true" t="shared" si="93" ref="K81:K106">AA81+AX81+BU81+CR81+DO81+EL81+FI81+GF81</f>
        <v>0</v>
      </c>
      <c r="L81" s="6">
        <f aca="true" t="shared" si="94" ref="L81:L106">AC81+AZ81+BW81+CT81+DQ81+EN81+FK81+GH81</f>
        <v>30</v>
      </c>
      <c r="M81" s="6">
        <f aca="true" t="shared" si="95" ref="M81:M106">AE81+BB81+BY81+CV81+DS81+EP81+FM81+GJ81</f>
        <v>0</v>
      </c>
      <c r="N81" s="6">
        <f aca="true" t="shared" si="96" ref="N81:N106">AG81+BD81+CA81+CX81+DU81+ER81+FO81+GL81</f>
        <v>0</v>
      </c>
      <c r="O81" s="6">
        <f aca="true" t="shared" si="97" ref="O81:O106">AI81+BF81+CC81+CZ81+DW81+ET81+FQ81+GN81</f>
        <v>0</v>
      </c>
      <c r="P81" s="6">
        <f aca="true" t="shared" si="98" ref="P81:P106">AK81+BH81+CE81+DB81+DY81+EV81+FS81+GP81</f>
        <v>0</v>
      </c>
      <c r="Q81" s="6">
        <f aca="true" t="shared" si="99" ref="Q81:Q106">AM81+BJ81+CG81+DD81+EA81+EX81+FU81+GR81</f>
        <v>0</v>
      </c>
      <c r="R81" s="6">
        <f aca="true" t="shared" si="100" ref="R81:R106">AO81+BL81+CI81+DF81+EC81+EZ81+FW81+GT81</f>
        <v>0</v>
      </c>
      <c r="S81" s="7">
        <f aca="true" t="shared" si="101" ref="S81:S106">AR81+BO81+CL81+DI81+EF81+FC81+FZ81+GW81</f>
        <v>2</v>
      </c>
      <c r="T81" s="7">
        <f aca="true" t="shared" si="102" ref="T81:T106">AQ81+BN81+CK81+DH81+EE81+FB81+FY81+GV81</f>
        <v>2</v>
      </c>
      <c r="U81" s="7">
        <v>1.3</v>
      </c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aca="true" t="shared" si="103" ref="AR81:AR106">Z81+AQ81</f>
        <v>0</v>
      </c>
      <c r="AS81" s="11"/>
      <c r="AT81" s="10"/>
      <c r="AU81" s="11"/>
      <c r="AV81" s="10"/>
      <c r="AW81" s="7"/>
      <c r="AX81" s="11"/>
      <c r="AY81" s="10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aca="true" t="shared" si="104" ref="BO81:BO106">AW81+BN81</f>
        <v>0</v>
      </c>
      <c r="BP81" s="11"/>
      <c r="BQ81" s="10"/>
      <c r="BR81" s="11"/>
      <c r="BS81" s="10"/>
      <c r="BT81" s="7"/>
      <c r="BU81" s="11"/>
      <c r="BV81" s="10"/>
      <c r="BW81" s="11"/>
      <c r="BX81" s="10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aca="true" t="shared" si="105" ref="CL81:CL106">BT81+CK81</f>
        <v>0</v>
      </c>
      <c r="CM81" s="11"/>
      <c r="CN81" s="10"/>
      <c r="CO81" s="11"/>
      <c r="CP81" s="10"/>
      <c r="CQ81" s="7"/>
      <c r="CR81" s="11"/>
      <c r="CS81" s="10"/>
      <c r="CT81" s="11">
        <v>30</v>
      </c>
      <c r="CU81" s="10" t="s">
        <v>62</v>
      </c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>
        <v>2</v>
      </c>
      <c r="DI81" s="7">
        <f aca="true" t="shared" si="106" ref="DI81:DI106">CQ81+DH81</f>
        <v>2</v>
      </c>
      <c r="DJ81" s="11"/>
      <c r="DK81" s="10"/>
      <c r="DL81" s="11"/>
      <c r="DM81" s="10"/>
      <c r="DN81" s="7"/>
      <c r="DO81" s="11"/>
      <c r="DP81" s="10"/>
      <c r="DQ81" s="11"/>
      <c r="DR81" s="10"/>
      <c r="DS81" s="11"/>
      <c r="DT81" s="10"/>
      <c r="DU81" s="11"/>
      <c r="DV81" s="10"/>
      <c r="DW81" s="11"/>
      <c r="DX81" s="10"/>
      <c r="DY81" s="11"/>
      <c r="DZ81" s="10"/>
      <c r="EA81" s="11"/>
      <c r="EB81" s="10"/>
      <c r="EC81" s="11"/>
      <c r="ED81" s="10"/>
      <c r="EE81" s="7"/>
      <c r="EF81" s="7">
        <f aca="true" t="shared" si="107" ref="EF81:EF106">DN81+EE81</f>
        <v>0</v>
      </c>
      <c r="EG81" s="11"/>
      <c r="EH81" s="10"/>
      <c r="EI81" s="11"/>
      <c r="EJ81" s="10"/>
      <c r="EK81" s="7"/>
      <c r="EL81" s="11"/>
      <c r="EM81" s="10"/>
      <c r="EN81" s="11"/>
      <c r="EO81" s="10"/>
      <c r="EP81" s="11"/>
      <c r="EQ81" s="10"/>
      <c r="ER81" s="11"/>
      <c r="ES81" s="10"/>
      <c r="ET81" s="11"/>
      <c r="EU81" s="10"/>
      <c r="EV81" s="11"/>
      <c r="EW81" s="10"/>
      <c r="EX81" s="11"/>
      <c r="EY81" s="10"/>
      <c r="EZ81" s="11"/>
      <c r="FA81" s="10"/>
      <c r="FB81" s="7"/>
      <c r="FC81" s="7">
        <f aca="true" t="shared" si="108" ref="FC81:FC106">EK81+FB81</f>
        <v>0</v>
      </c>
      <c r="FD81" s="11"/>
      <c r="FE81" s="10"/>
      <c r="FF81" s="11"/>
      <c r="FG81" s="10"/>
      <c r="FH81" s="7"/>
      <c r="FI81" s="11"/>
      <c r="FJ81" s="10"/>
      <c r="FK81" s="11"/>
      <c r="FL81" s="10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/>
      <c r="FZ81" s="7">
        <f aca="true" t="shared" si="109" ref="FZ81:FZ106">FH81+FY81</f>
        <v>0</v>
      </c>
      <c r="GA81" s="11"/>
      <c r="GB81" s="10"/>
      <c r="GC81" s="11"/>
      <c r="GD81" s="10"/>
      <c r="GE81" s="7"/>
      <c r="GF81" s="11"/>
      <c r="GG81" s="10"/>
      <c r="GH81" s="11"/>
      <c r="GI81" s="10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7"/>
      <c r="GW81" s="7">
        <f aca="true" t="shared" si="110" ref="GW81:GW106">GE81+GV81</f>
        <v>0</v>
      </c>
    </row>
    <row r="82" spans="1:205" ht="12.75">
      <c r="A82" s="24">
        <v>6</v>
      </c>
      <c r="B82" s="24">
        <v>1</v>
      </c>
      <c r="C82" s="24"/>
      <c r="D82" s="6" t="s">
        <v>174</v>
      </c>
      <c r="E82" s="3" t="s">
        <v>175</v>
      </c>
      <c r="F82" s="6">
        <f t="shared" si="88"/>
        <v>0</v>
      </c>
      <c r="G82" s="6">
        <f t="shared" si="89"/>
        <v>1</v>
      </c>
      <c r="H82" s="6">
        <f t="shared" si="90"/>
        <v>30</v>
      </c>
      <c r="I82" s="6">
        <f t="shared" si="91"/>
        <v>0</v>
      </c>
      <c r="J82" s="6">
        <f t="shared" si="92"/>
        <v>0</v>
      </c>
      <c r="K82" s="6">
        <f t="shared" si="93"/>
        <v>0</v>
      </c>
      <c r="L82" s="6">
        <f t="shared" si="94"/>
        <v>30</v>
      </c>
      <c r="M82" s="6">
        <f t="shared" si="95"/>
        <v>0</v>
      </c>
      <c r="N82" s="6">
        <f t="shared" si="96"/>
        <v>0</v>
      </c>
      <c r="O82" s="6">
        <f t="shared" si="97"/>
        <v>0</v>
      </c>
      <c r="P82" s="6">
        <f t="shared" si="98"/>
        <v>0</v>
      </c>
      <c r="Q82" s="6">
        <f t="shared" si="99"/>
        <v>0</v>
      </c>
      <c r="R82" s="6">
        <f t="shared" si="100"/>
        <v>0</v>
      </c>
      <c r="S82" s="7">
        <f t="shared" si="101"/>
        <v>2</v>
      </c>
      <c r="T82" s="7">
        <f t="shared" si="102"/>
        <v>2</v>
      </c>
      <c r="U82" s="7">
        <v>1.3</v>
      </c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t="shared" si="103"/>
        <v>0</v>
      </c>
      <c r="AS82" s="11"/>
      <c r="AT82" s="10"/>
      <c r="AU82" s="11"/>
      <c r="AV82" s="10"/>
      <c r="AW82" s="7"/>
      <c r="AX82" s="11"/>
      <c r="AY82" s="10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t="shared" si="104"/>
        <v>0</v>
      </c>
      <c r="BP82" s="11"/>
      <c r="BQ82" s="10"/>
      <c r="BR82" s="11"/>
      <c r="BS82" s="10"/>
      <c r="BT82" s="7"/>
      <c r="BU82" s="11"/>
      <c r="BV82" s="10"/>
      <c r="BW82" s="11"/>
      <c r="BX82" s="10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/>
      <c r="CL82" s="7">
        <f t="shared" si="105"/>
        <v>0</v>
      </c>
      <c r="CM82" s="11"/>
      <c r="CN82" s="10"/>
      <c r="CO82" s="11"/>
      <c r="CP82" s="10"/>
      <c r="CQ82" s="7"/>
      <c r="CR82" s="11"/>
      <c r="CS82" s="10"/>
      <c r="CT82" s="11">
        <v>30</v>
      </c>
      <c r="CU82" s="10" t="s">
        <v>62</v>
      </c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>
        <v>2</v>
      </c>
      <c r="DI82" s="7">
        <f t="shared" si="106"/>
        <v>2</v>
      </c>
      <c r="DJ82" s="11"/>
      <c r="DK82" s="10"/>
      <c r="DL82" s="11"/>
      <c r="DM82" s="10"/>
      <c r="DN82" s="7"/>
      <c r="DO82" s="11"/>
      <c r="DP82" s="10"/>
      <c r="DQ82" s="11"/>
      <c r="DR82" s="10"/>
      <c r="DS82" s="11"/>
      <c r="DT82" s="10"/>
      <c r="DU82" s="11"/>
      <c r="DV82" s="10"/>
      <c r="DW82" s="11"/>
      <c r="DX82" s="10"/>
      <c r="DY82" s="11"/>
      <c r="DZ82" s="10"/>
      <c r="EA82" s="11"/>
      <c r="EB82" s="10"/>
      <c r="EC82" s="11"/>
      <c r="ED82" s="10"/>
      <c r="EE82" s="7"/>
      <c r="EF82" s="7">
        <f t="shared" si="107"/>
        <v>0</v>
      </c>
      <c r="EG82" s="11"/>
      <c r="EH82" s="10"/>
      <c r="EI82" s="11"/>
      <c r="EJ82" s="10"/>
      <c r="EK82" s="7"/>
      <c r="EL82" s="11"/>
      <c r="EM82" s="10"/>
      <c r="EN82" s="11"/>
      <c r="EO82" s="10"/>
      <c r="EP82" s="11"/>
      <c r="EQ82" s="10"/>
      <c r="ER82" s="11"/>
      <c r="ES82" s="10"/>
      <c r="ET82" s="11"/>
      <c r="EU82" s="10"/>
      <c r="EV82" s="11"/>
      <c r="EW82" s="10"/>
      <c r="EX82" s="11"/>
      <c r="EY82" s="10"/>
      <c r="EZ82" s="11"/>
      <c r="FA82" s="10"/>
      <c r="FB82" s="7"/>
      <c r="FC82" s="7">
        <f t="shared" si="108"/>
        <v>0</v>
      </c>
      <c r="FD82" s="11"/>
      <c r="FE82" s="10"/>
      <c r="FF82" s="11"/>
      <c r="FG82" s="10"/>
      <c r="FH82" s="7"/>
      <c r="FI82" s="11"/>
      <c r="FJ82" s="10"/>
      <c r="FK82" s="11"/>
      <c r="FL82" s="10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t="shared" si="109"/>
        <v>0</v>
      </c>
      <c r="GA82" s="11"/>
      <c r="GB82" s="10"/>
      <c r="GC82" s="11"/>
      <c r="GD82" s="10"/>
      <c r="GE82" s="7"/>
      <c r="GF82" s="11"/>
      <c r="GG82" s="10"/>
      <c r="GH82" s="11"/>
      <c r="GI82" s="10"/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/>
      <c r="GW82" s="7">
        <f t="shared" si="110"/>
        <v>0</v>
      </c>
    </row>
    <row r="83" spans="1:205" ht="12.75">
      <c r="A83" s="24">
        <v>8</v>
      </c>
      <c r="B83" s="24">
        <v>1</v>
      </c>
      <c r="C83" s="24"/>
      <c r="D83" s="6" t="s">
        <v>176</v>
      </c>
      <c r="E83" s="3" t="s">
        <v>177</v>
      </c>
      <c r="F83" s="6">
        <f t="shared" si="88"/>
        <v>0</v>
      </c>
      <c r="G83" s="6">
        <f t="shared" si="89"/>
        <v>1</v>
      </c>
      <c r="H83" s="6">
        <f t="shared" si="90"/>
        <v>60</v>
      </c>
      <c r="I83" s="6">
        <f t="shared" si="91"/>
        <v>0</v>
      </c>
      <c r="J83" s="6">
        <f t="shared" si="92"/>
        <v>0</v>
      </c>
      <c r="K83" s="6">
        <f t="shared" si="93"/>
        <v>0</v>
      </c>
      <c r="L83" s="6">
        <f t="shared" si="94"/>
        <v>60</v>
      </c>
      <c r="M83" s="6">
        <f t="shared" si="95"/>
        <v>0</v>
      </c>
      <c r="N83" s="6">
        <f t="shared" si="96"/>
        <v>0</v>
      </c>
      <c r="O83" s="6">
        <f t="shared" si="97"/>
        <v>0</v>
      </c>
      <c r="P83" s="6">
        <f t="shared" si="98"/>
        <v>0</v>
      </c>
      <c r="Q83" s="6">
        <f t="shared" si="99"/>
        <v>0</v>
      </c>
      <c r="R83" s="6">
        <f t="shared" si="100"/>
        <v>0</v>
      </c>
      <c r="S83" s="7">
        <f t="shared" si="101"/>
        <v>3</v>
      </c>
      <c r="T83" s="7">
        <f t="shared" si="102"/>
        <v>3</v>
      </c>
      <c r="U83" s="7">
        <v>2.5</v>
      </c>
      <c r="V83" s="11"/>
      <c r="W83" s="10"/>
      <c r="X83" s="11"/>
      <c r="Y83" s="10"/>
      <c r="Z83" s="7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103"/>
        <v>0</v>
      </c>
      <c r="AS83" s="11"/>
      <c r="AT83" s="10"/>
      <c r="AU83" s="11"/>
      <c r="AV83" s="10"/>
      <c r="AW83" s="7"/>
      <c r="AX83" s="11"/>
      <c r="AY83" s="10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104"/>
        <v>0</v>
      </c>
      <c r="BP83" s="11"/>
      <c r="BQ83" s="10"/>
      <c r="BR83" s="11"/>
      <c r="BS83" s="10"/>
      <c r="BT83" s="7"/>
      <c r="BU83" s="11"/>
      <c r="BV83" s="10"/>
      <c r="BW83" s="11"/>
      <c r="BX83" s="10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 t="shared" si="105"/>
        <v>0</v>
      </c>
      <c r="CM83" s="11"/>
      <c r="CN83" s="10"/>
      <c r="CO83" s="11"/>
      <c r="CP83" s="10"/>
      <c r="CQ83" s="7"/>
      <c r="CR83" s="11"/>
      <c r="CS83" s="10"/>
      <c r="CT83" s="11"/>
      <c r="CU83" s="10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7"/>
      <c r="DI83" s="7">
        <f t="shared" si="106"/>
        <v>0</v>
      </c>
      <c r="DJ83" s="11"/>
      <c r="DK83" s="10"/>
      <c r="DL83" s="11"/>
      <c r="DM83" s="10"/>
      <c r="DN83" s="7"/>
      <c r="DO83" s="11"/>
      <c r="DP83" s="10"/>
      <c r="DQ83" s="11">
        <v>60</v>
      </c>
      <c r="DR83" s="10" t="s">
        <v>62</v>
      </c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11"/>
      <c r="ED83" s="10"/>
      <c r="EE83" s="7">
        <v>3</v>
      </c>
      <c r="EF83" s="7">
        <f t="shared" si="107"/>
        <v>3</v>
      </c>
      <c r="EG83" s="11"/>
      <c r="EH83" s="10"/>
      <c r="EI83" s="11"/>
      <c r="EJ83" s="10"/>
      <c r="EK83" s="7"/>
      <c r="EL83" s="11"/>
      <c r="EM83" s="10"/>
      <c r="EN83" s="11"/>
      <c r="EO83" s="10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 t="shared" si="108"/>
        <v>0</v>
      </c>
      <c r="FD83" s="11"/>
      <c r="FE83" s="10"/>
      <c r="FF83" s="11"/>
      <c r="FG83" s="10"/>
      <c r="FH83" s="7"/>
      <c r="FI83" s="11"/>
      <c r="FJ83" s="10"/>
      <c r="FK83" s="11"/>
      <c r="FL83" s="10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109"/>
        <v>0</v>
      </c>
      <c r="GA83" s="11"/>
      <c r="GB83" s="10"/>
      <c r="GC83" s="11"/>
      <c r="GD83" s="10"/>
      <c r="GE83" s="7"/>
      <c r="GF83" s="11"/>
      <c r="GG83" s="10"/>
      <c r="GH83" s="11"/>
      <c r="GI83" s="10"/>
      <c r="GJ83" s="11"/>
      <c r="GK83" s="10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7"/>
      <c r="GW83" s="7">
        <f t="shared" si="110"/>
        <v>0</v>
      </c>
    </row>
    <row r="84" spans="1:205" ht="12.75">
      <c r="A84" s="24">
        <v>8</v>
      </c>
      <c r="B84" s="24">
        <v>1</v>
      </c>
      <c r="C84" s="24"/>
      <c r="D84" s="6" t="s">
        <v>178</v>
      </c>
      <c r="E84" s="3" t="s">
        <v>179</v>
      </c>
      <c r="F84" s="6">
        <f t="shared" si="88"/>
        <v>0</v>
      </c>
      <c r="G84" s="6">
        <f t="shared" si="89"/>
        <v>1</v>
      </c>
      <c r="H84" s="6">
        <f t="shared" si="90"/>
        <v>60</v>
      </c>
      <c r="I84" s="6">
        <f t="shared" si="91"/>
        <v>0</v>
      </c>
      <c r="J84" s="6">
        <f t="shared" si="92"/>
        <v>0</v>
      </c>
      <c r="K84" s="6">
        <f t="shared" si="93"/>
        <v>0</v>
      </c>
      <c r="L84" s="6">
        <f t="shared" si="94"/>
        <v>60</v>
      </c>
      <c r="M84" s="6">
        <f t="shared" si="95"/>
        <v>0</v>
      </c>
      <c r="N84" s="6">
        <f t="shared" si="96"/>
        <v>0</v>
      </c>
      <c r="O84" s="6">
        <f t="shared" si="97"/>
        <v>0</v>
      </c>
      <c r="P84" s="6">
        <f t="shared" si="98"/>
        <v>0</v>
      </c>
      <c r="Q84" s="6">
        <f t="shared" si="99"/>
        <v>0</v>
      </c>
      <c r="R84" s="6">
        <f t="shared" si="100"/>
        <v>0</v>
      </c>
      <c r="S84" s="7">
        <f t="shared" si="101"/>
        <v>3</v>
      </c>
      <c r="T84" s="7">
        <f t="shared" si="102"/>
        <v>3</v>
      </c>
      <c r="U84" s="7">
        <v>2.5</v>
      </c>
      <c r="V84" s="11"/>
      <c r="W84" s="10"/>
      <c r="X84" s="11"/>
      <c r="Y84" s="10"/>
      <c r="Z84" s="7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si="103"/>
        <v>0</v>
      </c>
      <c r="AS84" s="11"/>
      <c r="AT84" s="10"/>
      <c r="AU84" s="11"/>
      <c r="AV84" s="10"/>
      <c r="AW84" s="7"/>
      <c r="AX84" s="11"/>
      <c r="AY84" s="10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104"/>
        <v>0</v>
      </c>
      <c r="BP84" s="11"/>
      <c r="BQ84" s="10"/>
      <c r="BR84" s="11"/>
      <c r="BS84" s="10"/>
      <c r="BT84" s="7"/>
      <c r="BU84" s="11"/>
      <c r="BV84" s="10"/>
      <c r="BW84" s="11"/>
      <c r="BX84" s="10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si="105"/>
        <v>0</v>
      </c>
      <c r="CM84" s="11"/>
      <c r="CN84" s="10"/>
      <c r="CO84" s="11"/>
      <c r="CP84" s="10"/>
      <c r="CQ84" s="7"/>
      <c r="CR84" s="11"/>
      <c r="CS84" s="10"/>
      <c r="CT84" s="11"/>
      <c r="CU84" s="10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 t="shared" si="106"/>
        <v>0</v>
      </c>
      <c r="DJ84" s="11"/>
      <c r="DK84" s="10"/>
      <c r="DL84" s="11"/>
      <c r="DM84" s="10"/>
      <c r="DN84" s="7"/>
      <c r="DO84" s="11"/>
      <c r="DP84" s="10"/>
      <c r="DQ84" s="11">
        <v>60</v>
      </c>
      <c r="DR84" s="10" t="s">
        <v>62</v>
      </c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>
        <v>3</v>
      </c>
      <c r="EF84" s="7">
        <f t="shared" si="107"/>
        <v>3</v>
      </c>
      <c r="EG84" s="11"/>
      <c r="EH84" s="10"/>
      <c r="EI84" s="11"/>
      <c r="EJ84" s="10"/>
      <c r="EK84" s="7"/>
      <c r="EL84" s="11"/>
      <c r="EM84" s="10"/>
      <c r="EN84" s="11"/>
      <c r="EO84" s="10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si="108"/>
        <v>0</v>
      </c>
      <c r="FD84" s="11"/>
      <c r="FE84" s="10"/>
      <c r="FF84" s="11"/>
      <c r="FG84" s="10"/>
      <c r="FH84" s="7"/>
      <c r="FI84" s="11"/>
      <c r="FJ84" s="10"/>
      <c r="FK84" s="11"/>
      <c r="FL84" s="10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109"/>
        <v>0</v>
      </c>
      <c r="GA84" s="11"/>
      <c r="GB84" s="10"/>
      <c r="GC84" s="11"/>
      <c r="GD84" s="10"/>
      <c r="GE84" s="7"/>
      <c r="GF84" s="11"/>
      <c r="GG84" s="10"/>
      <c r="GH84" s="11"/>
      <c r="GI84" s="10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/>
      <c r="GW84" s="7">
        <f t="shared" si="110"/>
        <v>0</v>
      </c>
    </row>
    <row r="85" spans="1:205" ht="12.75">
      <c r="A85" s="24">
        <v>9</v>
      </c>
      <c r="B85" s="24">
        <v>1</v>
      </c>
      <c r="C85" s="24"/>
      <c r="D85" s="6" t="s">
        <v>180</v>
      </c>
      <c r="E85" s="3" t="s">
        <v>181</v>
      </c>
      <c r="F85" s="6">
        <f t="shared" si="88"/>
        <v>1</v>
      </c>
      <c r="G85" s="6">
        <f t="shared" si="89"/>
        <v>0</v>
      </c>
      <c r="H85" s="6">
        <f t="shared" si="90"/>
        <v>60</v>
      </c>
      <c r="I85" s="6">
        <f t="shared" si="91"/>
        <v>0</v>
      </c>
      <c r="J85" s="6">
        <f t="shared" si="92"/>
        <v>0</v>
      </c>
      <c r="K85" s="6">
        <f t="shared" si="93"/>
        <v>0</v>
      </c>
      <c r="L85" s="6">
        <f t="shared" si="94"/>
        <v>60</v>
      </c>
      <c r="M85" s="6">
        <f t="shared" si="95"/>
        <v>0</v>
      </c>
      <c r="N85" s="6">
        <f t="shared" si="96"/>
        <v>0</v>
      </c>
      <c r="O85" s="6">
        <f t="shared" si="97"/>
        <v>0</v>
      </c>
      <c r="P85" s="6">
        <f t="shared" si="98"/>
        <v>0</v>
      </c>
      <c r="Q85" s="6">
        <f t="shared" si="99"/>
        <v>0</v>
      </c>
      <c r="R85" s="6">
        <f t="shared" si="100"/>
        <v>0</v>
      </c>
      <c r="S85" s="7">
        <f t="shared" si="101"/>
        <v>4</v>
      </c>
      <c r="T85" s="7">
        <f t="shared" si="102"/>
        <v>4</v>
      </c>
      <c r="U85" s="7">
        <v>2.6</v>
      </c>
      <c r="V85" s="11"/>
      <c r="W85" s="10"/>
      <c r="X85" s="11"/>
      <c r="Y85" s="10"/>
      <c r="Z85" s="7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 t="shared" si="103"/>
        <v>0</v>
      </c>
      <c r="AS85" s="11"/>
      <c r="AT85" s="10"/>
      <c r="AU85" s="11"/>
      <c r="AV85" s="10"/>
      <c r="AW85" s="7"/>
      <c r="AX85" s="11"/>
      <c r="AY85" s="10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 t="shared" si="104"/>
        <v>0</v>
      </c>
      <c r="BP85" s="11"/>
      <c r="BQ85" s="10"/>
      <c r="BR85" s="11"/>
      <c r="BS85" s="10"/>
      <c r="BT85" s="7"/>
      <c r="BU85" s="11"/>
      <c r="BV85" s="10"/>
      <c r="BW85" s="11"/>
      <c r="BX85" s="10"/>
      <c r="BY85" s="11"/>
      <c r="BZ85" s="10"/>
      <c r="CA85" s="11"/>
      <c r="CB85" s="10"/>
      <c r="CC85" s="11"/>
      <c r="CD85" s="10"/>
      <c r="CE85" s="11"/>
      <c r="CF85" s="10"/>
      <c r="CG85" s="11"/>
      <c r="CH85" s="10"/>
      <c r="CI85" s="11"/>
      <c r="CJ85" s="10"/>
      <c r="CK85" s="7"/>
      <c r="CL85" s="7">
        <f t="shared" si="105"/>
        <v>0</v>
      </c>
      <c r="CM85" s="11"/>
      <c r="CN85" s="10"/>
      <c r="CO85" s="11"/>
      <c r="CP85" s="10"/>
      <c r="CQ85" s="7"/>
      <c r="CR85" s="11"/>
      <c r="CS85" s="10"/>
      <c r="CT85" s="11"/>
      <c r="CU85" s="10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 t="shared" si="106"/>
        <v>0</v>
      </c>
      <c r="DJ85" s="11"/>
      <c r="DK85" s="10"/>
      <c r="DL85" s="11"/>
      <c r="DM85" s="10"/>
      <c r="DN85" s="7"/>
      <c r="DO85" s="11"/>
      <c r="DP85" s="10"/>
      <c r="DQ85" s="11"/>
      <c r="DR85" s="10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11"/>
      <c r="ED85" s="10"/>
      <c r="EE85" s="7"/>
      <c r="EF85" s="7">
        <f t="shared" si="107"/>
        <v>0</v>
      </c>
      <c r="EG85" s="11"/>
      <c r="EH85" s="10"/>
      <c r="EI85" s="11"/>
      <c r="EJ85" s="10"/>
      <c r="EK85" s="7"/>
      <c r="EL85" s="11"/>
      <c r="EM85" s="10"/>
      <c r="EN85" s="11">
        <v>60</v>
      </c>
      <c r="EO85" s="10" t="s">
        <v>73</v>
      </c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/>
      <c r="FA85" s="10"/>
      <c r="FB85" s="7">
        <v>4</v>
      </c>
      <c r="FC85" s="7">
        <f t="shared" si="108"/>
        <v>4</v>
      </c>
      <c r="FD85" s="11"/>
      <c r="FE85" s="10"/>
      <c r="FF85" s="11"/>
      <c r="FG85" s="10"/>
      <c r="FH85" s="7"/>
      <c r="FI85" s="11"/>
      <c r="FJ85" s="10"/>
      <c r="FK85" s="11"/>
      <c r="FL85" s="10"/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 t="shared" si="109"/>
        <v>0</v>
      </c>
      <c r="GA85" s="11"/>
      <c r="GB85" s="10"/>
      <c r="GC85" s="11"/>
      <c r="GD85" s="10"/>
      <c r="GE85" s="7"/>
      <c r="GF85" s="11"/>
      <c r="GG85" s="10"/>
      <c r="GH85" s="11"/>
      <c r="GI85" s="10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11"/>
      <c r="GU85" s="10"/>
      <c r="GV85" s="7"/>
      <c r="GW85" s="7">
        <f t="shared" si="110"/>
        <v>0</v>
      </c>
    </row>
    <row r="86" spans="1:205" ht="12.75">
      <c r="A86" s="24">
        <v>9</v>
      </c>
      <c r="B86" s="24">
        <v>1</v>
      </c>
      <c r="C86" s="24"/>
      <c r="D86" s="6" t="s">
        <v>182</v>
      </c>
      <c r="E86" s="3" t="s">
        <v>183</v>
      </c>
      <c r="F86" s="6">
        <f t="shared" si="88"/>
        <v>1</v>
      </c>
      <c r="G86" s="6">
        <f t="shared" si="89"/>
        <v>0</v>
      </c>
      <c r="H86" s="6">
        <f t="shared" si="90"/>
        <v>60</v>
      </c>
      <c r="I86" s="6">
        <f t="shared" si="91"/>
        <v>0</v>
      </c>
      <c r="J86" s="6">
        <f t="shared" si="92"/>
        <v>0</v>
      </c>
      <c r="K86" s="6">
        <f t="shared" si="93"/>
        <v>0</v>
      </c>
      <c r="L86" s="6">
        <f t="shared" si="94"/>
        <v>60</v>
      </c>
      <c r="M86" s="6">
        <f t="shared" si="95"/>
        <v>0</v>
      </c>
      <c r="N86" s="6">
        <f t="shared" si="96"/>
        <v>0</v>
      </c>
      <c r="O86" s="6">
        <f t="shared" si="97"/>
        <v>0</v>
      </c>
      <c r="P86" s="6">
        <f t="shared" si="98"/>
        <v>0</v>
      </c>
      <c r="Q86" s="6">
        <f t="shared" si="99"/>
        <v>0</v>
      </c>
      <c r="R86" s="6">
        <f t="shared" si="100"/>
        <v>0</v>
      </c>
      <c r="S86" s="7">
        <f t="shared" si="101"/>
        <v>4</v>
      </c>
      <c r="T86" s="7">
        <f t="shared" si="102"/>
        <v>4</v>
      </c>
      <c r="U86" s="7">
        <v>2.6</v>
      </c>
      <c r="V86" s="11"/>
      <c r="W86" s="10"/>
      <c r="X86" s="11"/>
      <c r="Y86" s="10"/>
      <c r="Z86" s="7"/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11"/>
      <c r="AP86" s="10"/>
      <c r="AQ86" s="7"/>
      <c r="AR86" s="7">
        <f t="shared" si="103"/>
        <v>0</v>
      </c>
      <c r="AS86" s="11"/>
      <c r="AT86" s="10"/>
      <c r="AU86" s="11"/>
      <c r="AV86" s="10"/>
      <c r="AW86" s="7"/>
      <c r="AX86" s="11"/>
      <c r="AY86" s="10"/>
      <c r="AZ86" s="11"/>
      <c r="BA86" s="10"/>
      <c r="BB86" s="11"/>
      <c r="BC86" s="10"/>
      <c r="BD86" s="11"/>
      <c r="BE86" s="10"/>
      <c r="BF86" s="11"/>
      <c r="BG86" s="10"/>
      <c r="BH86" s="11"/>
      <c r="BI86" s="10"/>
      <c r="BJ86" s="11"/>
      <c r="BK86" s="10"/>
      <c r="BL86" s="11"/>
      <c r="BM86" s="10"/>
      <c r="BN86" s="7"/>
      <c r="BO86" s="7">
        <f t="shared" si="104"/>
        <v>0</v>
      </c>
      <c r="BP86" s="11"/>
      <c r="BQ86" s="10"/>
      <c r="BR86" s="11"/>
      <c r="BS86" s="10"/>
      <c r="BT86" s="7"/>
      <c r="BU86" s="11"/>
      <c r="BV86" s="10"/>
      <c r="BW86" s="11"/>
      <c r="BX86" s="10"/>
      <c r="BY86" s="11"/>
      <c r="BZ86" s="10"/>
      <c r="CA86" s="11"/>
      <c r="CB86" s="10"/>
      <c r="CC86" s="11"/>
      <c r="CD86" s="10"/>
      <c r="CE86" s="11"/>
      <c r="CF86" s="10"/>
      <c r="CG86" s="11"/>
      <c r="CH86" s="10"/>
      <c r="CI86" s="11"/>
      <c r="CJ86" s="10"/>
      <c r="CK86" s="7"/>
      <c r="CL86" s="7">
        <f t="shared" si="105"/>
        <v>0</v>
      </c>
      <c r="CM86" s="11"/>
      <c r="CN86" s="10"/>
      <c r="CO86" s="11"/>
      <c r="CP86" s="10"/>
      <c r="CQ86" s="7"/>
      <c r="CR86" s="11"/>
      <c r="CS86" s="10"/>
      <c r="CT86" s="11"/>
      <c r="CU86" s="10"/>
      <c r="CV86" s="11"/>
      <c r="CW86" s="10"/>
      <c r="CX86" s="11"/>
      <c r="CY86" s="10"/>
      <c r="CZ86" s="11"/>
      <c r="DA86" s="10"/>
      <c r="DB86" s="11"/>
      <c r="DC86" s="10"/>
      <c r="DD86" s="11"/>
      <c r="DE86" s="10"/>
      <c r="DF86" s="11"/>
      <c r="DG86" s="10"/>
      <c r="DH86" s="7"/>
      <c r="DI86" s="7">
        <f t="shared" si="106"/>
        <v>0</v>
      </c>
      <c r="DJ86" s="11"/>
      <c r="DK86" s="10"/>
      <c r="DL86" s="11"/>
      <c r="DM86" s="10"/>
      <c r="DN86" s="7"/>
      <c r="DO86" s="11"/>
      <c r="DP86" s="10"/>
      <c r="DQ86" s="11"/>
      <c r="DR86" s="10"/>
      <c r="DS86" s="11"/>
      <c r="DT86" s="10"/>
      <c r="DU86" s="11"/>
      <c r="DV86" s="10"/>
      <c r="DW86" s="11"/>
      <c r="DX86" s="10"/>
      <c r="DY86" s="11"/>
      <c r="DZ86" s="10"/>
      <c r="EA86" s="11"/>
      <c r="EB86" s="10"/>
      <c r="EC86" s="11"/>
      <c r="ED86" s="10"/>
      <c r="EE86" s="7"/>
      <c r="EF86" s="7">
        <f t="shared" si="107"/>
        <v>0</v>
      </c>
      <c r="EG86" s="11"/>
      <c r="EH86" s="10"/>
      <c r="EI86" s="11"/>
      <c r="EJ86" s="10"/>
      <c r="EK86" s="7"/>
      <c r="EL86" s="11"/>
      <c r="EM86" s="10"/>
      <c r="EN86" s="11">
        <v>60</v>
      </c>
      <c r="EO86" s="10" t="s">
        <v>73</v>
      </c>
      <c r="EP86" s="11"/>
      <c r="EQ86" s="10"/>
      <c r="ER86" s="11"/>
      <c r="ES86" s="10"/>
      <c r="ET86" s="11"/>
      <c r="EU86" s="10"/>
      <c r="EV86" s="11"/>
      <c r="EW86" s="10"/>
      <c r="EX86" s="11"/>
      <c r="EY86" s="10"/>
      <c r="EZ86" s="11"/>
      <c r="FA86" s="10"/>
      <c r="FB86" s="7">
        <v>4</v>
      </c>
      <c r="FC86" s="7">
        <f t="shared" si="108"/>
        <v>4</v>
      </c>
      <c r="FD86" s="11"/>
      <c r="FE86" s="10"/>
      <c r="FF86" s="11"/>
      <c r="FG86" s="10"/>
      <c r="FH86" s="7"/>
      <c r="FI86" s="11"/>
      <c r="FJ86" s="10"/>
      <c r="FK86" s="11"/>
      <c r="FL86" s="10"/>
      <c r="FM86" s="11"/>
      <c r="FN86" s="10"/>
      <c r="FO86" s="11"/>
      <c r="FP86" s="10"/>
      <c r="FQ86" s="11"/>
      <c r="FR86" s="10"/>
      <c r="FS86" s="11"/>
      <c r="FT86" s="10"/>
      <c r="FU86" s="11"/>
      <c r="FV86" s="10"/>
      <c r="FW86" s="11"/>
      <c r="FX86" s="10"/>
      <c r="FY86" s="7"/>
      <c r="FZ86" s="7">
        <f t="shared" si="109"/>
        <v>0</v>
      </c>
      <c r="GA86" s="11"/>
      <c r="GB86" s="10"/>
      <c r="GC86" s="11"/>
      <c r="GD86" s="10"/>
      <c r="GE86" s="7"/>
      <c r="GF86" s="11"/>
      <c r="GG86" s="10"/>
      <c r="GH86" s="11"/>
      <c r="GI86" s="10"/>
      <c r="GJ86" s="11"/>
      <c r="GK86" s="10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7"/>
      <c r="GW86" s="7">
        <f t="shared" si="110"/>
        <v>0</v>
      </c>
    </row>
    <row r="87" spans="1:205" ht="12.75">
      <c r="A87" s="24">
        <v>13</v>
      </c>
      <c r="B87" s="24">
        <v>1</v>
      </c>
      <c r="C87" s="24"/>
      <c r="D87" s="6" t="s">
        <v>184</v>
      </c>
      <c r="E87" s="3" t="s">
        <v>185</v>
      </c>
      <c r="F87" s="6">
        <f t="shared" si="88"/>
        <v>0</v>
      </c>
      <c r="G87" s="6">
        <f t="shared" si="89"/>
        <v>2</v>
      </c>
      <c r="H87" s="6">
        <f t="shared" si="90"/>
        <v>25</v>
      </c>
      <c r="I87" s="6">
        <f t="shared" si="91"/>
        <v>15</v>
      </c>
      <c r="J87" s="6">
        <f t="shared" si="92"/>
        <v>10</v>
      </c>
      <c r="K87" s="6">
        <f t="shared" si="93"/>
        <v>0</v>
      </c>
      <c r="L87" s="6">
        <f t="shared" si="94"/>
        <v>0</v>
      </c>
      <c r="M87" s="6">
        <f t="shared" si="95"/>
        <v>0</v>
      </c>
      <c r="N87" s="6">
        <f t="shared" si="96"/>
        <v>0</v>
      </c>
      <c r="O87" s="6">
        <f t="shared" si="97"/>
        <v>0</v>
      </c>
      <c r="P87" s="6">
        <f t="shared" si="98"/>
        <v>0</v>
      </c>
      <c r="Q87" s="6">
        <f t="shared" si="99"/>
        <v>0</v>
      </c>
      <c r="R87" s="6">
        <f t="shared" si="100"/>
        <v>0</v>
      </c>
      <c r="S87" s="7">
        <f t="shared" si="101"/>
        <v>2</v>
      </c>
      <c r="T87" s="7">
        <f t="shared" si="102"/>
        <v>0</v>
      </c>
      <c r="U87" s="7">
        <v>1.2</v>
      </c>
      <c r="V87" s="11"/>
      <c r="W87" s="10"/>
      <c r="X87" s="11"/>
      <c r="Y87" s="10"/>
      <c r="Z87" s="7"/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11"/>
      <c r="AP87" s="10"/>
      <c r="AQ87" s="7"/>
      <c r="AR87" s="7">
        <f t="shared" si="103"/>
        <v>0</v>
      </c>
      <c r="AS87" s="11"/>
      <c r="AT87" s="10"/>
      <c r="AU87" s="11"/>
      <c r="AV87" s="10"/>
      <c r="AW87" s="7"/>
      <c r="AX87" s="11"/>
      <c r="AY87" s="10"/>
      <c r="AZ87" s="11"/>
      <c r="BA87" s="10"/>
      <c r="BB87" s="11"/>
      <c r="BC87" s="10"/>
      <c r="BD87" s="11"/>
      <c r="BE87" s="10"/>
      <c r="BF87" s="11"/>
      <c r="BG87" s="10"/>
      <c r="BH87" s="11"/>
      <c r="BI87" s="10"/>
      <c r="BJ87" s="11"/>
      <c r="BK87" s="10"/>
      <c r="BL87" s="11"/>
      <c r="BM87" s="10"/>
      <c r="BN87" s="7"/>
      <c r="BO87" s="7">
        <f t="shared" si="104"/>
        <v>0</v>
      </c>
      <c r="BP87" s="11"/>
      <c r="BQ87" s="10"/>
      <c r="BR87" s="11"/>
      <c r="BS87" s="10"/>
      <c r="BT87" s="7"/>
      <c r="BU87" s="11"/>
      <c r="BV87" s="10"/>
      <c r="BW87" s="11"/>
      <c r="BX87" s="10"/>
      <c r="BY87" s="11"/>
      <c r="BZ87" s="10"/>
      <c r="CA87" s="11"/>
      <c r="CB87" s="10"/>
      <c r="CC87" s="11"/>
      <c r="CD87" s="10"/>
      <c r="CE87" s="11"/>
      <c r="CF87" s="10"/>
      <c r="CG87" s="11"/>
      <c r="CH87" s="10"/>
      <c r="CI87" s="11"/>
      <c r="CJ87" s="10"/>
      <c r="CK87" s="7"/>
      <c r="CL87" s="7">
        <f t="shared" si="105"/>
        <v>0</v>
      </c>
      <c r="CM87" s="11"/>
      <c r="CN87" s="10"/>
      <c r="CO87" s="11"/>
      <c r="CP87" s="10"/>
      <c r="CQ87" s="7"/>
      <c r="CR87" s="11"/>
      <c r="CS87" s="10"/>
      <c r="CT87" s="11"/>
      <c r="CU87" s="10"/>
      <c r="CV87" s="11"/>
      <c r="CW87" s="10"/>
      <c r="CX87" s="11"/>
      <c r="CY87" s="10"/>
      <c r="CZ87" s="11"/>
      <c r="DA87" s="10"/>
      <c r="DB87" s="11"/>
      <c r="DC87" s="10"/>
      <c r="DD87" s="11"/>
      <c r="DE87" s="10"/>
      <c r="DF87" s="11"/>
      <c r="DG87" s="10"/>
      <c r="DH87" s="7"/>
      <c r="DI87" s="7">
        <f t="shared" si="106"/>
        <v>0</v>
      </c>
      <c r="DJ87" s="11"/>
      <c r="DK87" s="10"/>
      <c r="DL87" s="11"/>
      <c r="DM87" s="10"/>
      <c r="DN87" s="7"/>
      <c r="DO87" s="11"/>
      <c r="DP87" s="10"/>
      <c r="DQ87" s="11"/>
      <c r="DR87" s="10"/>
      <c r="DS87" s="11"/>
      <c r="DT87" s="10"/>
      <c r="DU87" s="11"/>
      <c r="DV87" s="10"/>
      <c r="DW87" s="11"/>
      <c r="DX87" s="10"/>
      <c r="DY87" s="11"/>
      <c r="DZ87" s="10"/>
      <c r="EA87" s="11"/>
      <c r="EB87" s="10"/>
      <c r="EC87" s="11"/>
      <c r="ED87" s="10"/>
      <c r="EE87" s="7"/>
      <c r="EF87" s="7">
        <f t="shared" si="107"/>
        <v>0</v>
      </c>
      <c r="EG87" s="11"/>
      <c r="EH87" s="10"/>
      <c r="EI87" s="11"/>
      <c r="EJ87" s="10"/>
      <c r="EK87" s="7"/>
      <c r="EL87" s="11"/>
      <c r="EM87" s="10"/>
      <c r="EN87" s="11"/>
      <c r="EO87" s="10"/>
      <c r="EP87" s="11"/>
      <c r="EQ87" s="10"/>
      <c r="ER87" s="11"/>
      <c r="ES87" s="10"/>
      <c r="ET87" s="11"/>
      <c r="EU87" s="10"/>
      <c r="EV87" s="11"/>
      <c r="EW87" s="10"/>
      <c r="EX87" s="11"/>
      <c r="EY87" s="10"/>
      <c r="EZ87" s="11"/>
      <c r="FA87" s="10"/>
      <c r="FB87" s="7"/>
      <c r="FC87" s="7">
        <f t="shared" si="108"/>
        <v>0</v>
      </c>
      <c r="FD87" s="11">
        <v>15</v>
      </c>
      <c r="FE87" s="10" t="s">
        <v>62</v>
      </c>
      <c r="FF87" s="11">
        <v>10</v>
      </c>
      <c r="FG87" s="10" t="s">
        <v>62</v>
      </c>
      <c r="FH87" s="7">
        <v>2</v>
      </c>
      <c r="FI87" s="11"/>
      <c r="FJ87" s="10"/>
      <c r="FK87" s="11"/>
      <c r="FL87" s="10"/>
      <c r="FM87" s="11"/>
      <c r="FN87" s="10"/>
      <c r="FO87" s="11"/>
      <c r="FP87" s="10"/>
      <c r="FQ87" s="11"/>
      <c r="FR87" s="10"/>
      <c r="FS87" s="11"/>
      <c r="FT87" s="10"/>
      <c r="FU87" s="11"/>
      <c r="FV87" s="10"/>
      <c r="FW87" s="11"/>
      <c r="FX87" s="10"/>
      <c r="FY87" s="7"/>
      <c r="FZ87" s="7">
        <f t="shared" si="109"/>
        <v>2</v>
      </c>
      <c r="GA87" s="11"/>
      <c r="GB87" s="10"/>
      <c r="GC87" s="11"/>
      <c r="GD87" s="10"/>
      <c r="GE87" s="7"/>
      <c r="GF87" s="11"/>
      <c r="GG87" s="10"/>
      <c r="GH87" s="11"/>
      <c r="GI87" s="10"/>
      <c r="GJ87" s="11"/>
      <c r="GK87" s="10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7"/>
      <c r="GW87" s="7">
        <f t="shared" si="110"/>
        <v>0</v>
      </c>
    </row>
    <row r="88" spans="1:205" ht="12.75">
      <c r="A88" s="24">
        <v>13</v>
      </c>
      <c r="B88" s="24">
        <v>1</v>
      </c>
      <c r="C88" s="24"/>
      <c r="D88" s="6" t="s">
        <v>186</v>
      </c>
      <c r="E88" s="3" t="s">
        <v>187</v>
      </c>
      <c r="F88" s="6">
        <f t="shared" si="88"/>
        <v>0</v>
      </c>
      <c r="G88" s="6">
        <f t="shared" si="89"/>
        <v>2</v>
      </c>
      <c r="H88" s="6">
        <f t="shared" si="90"/>
        <v>25</v>
      </c>
      <c r="I88" s="6">
        <f t="shared" si="91"/>
        <v>15</v>
      </c>
      <c r="J88" s="6">
        <f t="shared" si="92"/>
        <v>10</v>
      </c>
      <c r="K88" s="6">
        <f t="shared" si="93"/>
        <v>0</v>
      </c>
      <c r="L88" s="6">
        <f t="shared" si="94"/>
        <v>0</v>
      </c>
      <c r="M88" s="6">
        <f t="shared" si="95"/>
        <v>0</v>
      </c>
      <c r="N88" s="6">
        <f t="shared" si="96"/>
        <v>0</v>
      </c>
      <c r="O88" s="6">
        <f t="shared" si="97"/>
        <v>0</v>
      </c>
      <c r="P88" s="6">
        <f t="shared" si="98"/>
        <v>0</v>
      </c>
      <c r="Q88" s="6">
        <f t="shared" si="99"/>
        <v>0</v>
      </c>
      <c r="R88" s="6">
        <f t="shared" si="100"/>
        <v>0</v>
      </c>
      <c r="S88" s="7">
        <f t="shared" si="101"/>
        <v>2</v>
      </c>
      <c r="T88" s="7">
        <f t="shared" si="102"/>
        <v>0</v>
      </c>
      <c r="U88" s="7">
        <v>1.2</v>
      </c>
      <c r="V88" s="11"/>
      <c r="W88" s="10"/>
      <c r="X88" s="11"/>
      <c r="Y88" s="10"/>
      <c r="Z88" s="7"/>
      <c r="AA88" s="11"/>
      <c r="AB88" s="10"/>
      <c r="AC88" s="11"/>
      <c r="AD88" s="10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11"/>
      <c r="AP88" s="10"/>
      <c r="AQ88" s="7"/>
      <c r="AR88" s="7">
        <f t="shared" si="103"/>
        <v>0</v>
      </c>
      <c r="AS88" s="11"/>
      <c r="AT88" s="10"/>
      <c r="AU88" s="11"/>
      <c r="AV88" s="10"/>
      <c r="AW88" s="7"/>
      <c r="AX88" s="11"/>
      <c r="AY88" s="10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11"/>
      <c r="BK88" s="10"/>
      <c r="BL88" s="11"/>
      <c r="BM88" s="10"/>
      <c r="BN88" s="7"/>
      <c r="BO88" s="7">
        <f t="shared" si="104"/>
        <v>0</v>
      </c>
      <c r="BP88" s="11"/>
      <c r="BQ88" s="10"/>
      <c r="BR88" s="11"/>
      <c r="BS88" s="10"/>
      <c r="BT88" s="7"/>
      <c r="BU88" s="11"/>
      <c r="BV88" s="10"/>
      <c r="BW88" s="11"/>
      <c r="BX88" s="10"/>
      <c r="BY88" s="11"/>
      <c r="BZ88" s="10"/>
      <c r="CA88" s="11"/>
      <c r="CB88" s="10"/>
      <c r="CC88" s="11"/>
      <c r="CD88" s="10"/>
      <c r="CE88" s="11"/>
      <c r="CF88" s="10"/>
      <c r="CG88" s="11"/>
      <c r="CH88" s="10"/>
      <c r="CI88" s="11"/>
      <c r="CJ88" s="10"/>
      <c r="CK88" s="7"/>
      <c r="CL88" s="7">
        <f t="shared" si="105"/>
        <v>0</v>
      </c>
      <c r="CM88" s="11"/>
      <c r="CN88" s="10"/>
      <c r="CO88" s="11"/>
      <c r="CP88" s="10"/>
      <c r="CQ88" s="7"/>
      <c r="CR88" s="11"/>
      <c r="CS88" s="10"/>
      <c r="CT88" s="11"/>
      <c r="CU88" s="10"/>
      <c r="CV88" s="11"/>
      <c r="CW88" s="10"/>
      <c r="CX88" s="11"/>
      <c r="CY88" s="10"/>
      <c r="CZ88" s="11"/>
      <c r="DA88" s="10"/>
      <c r="DB88" s="11"/>
      <c r="DC88" s="10"/>
      <c r="DD88" s="11"/>
      <c r="DE88" s="10"/>
      <c r="DF88" s="11"/>
      <c r="DG88" s="10"/>
      <c r="DH88" s="7"/>
      <c r="DI88" s="7">
        <f t="shared" si="106"/>
        <v>0</v>
      </c>
      <c r="DJ88" s="11"/>
      <c r="DK88" s="10"/>
      <c r="DL88" s="11"/>
      <c r="DM88" s="10"/>
      <c r="DN88" s="7"/>
      <c r="DO88" s="11"/>
      <c r="DP88" s="10"/>
      <c r="DQ88" s="11"/>
      <c r="DR88" s="10"/>
      <c r="DS88" s="11"/>
      <c r="DT88" s="10"/>
      <c r="DU88" s="11"/>
      <c r="DV88" s="10"/>
      <c r="DW88" s="11"/>
      <c r="DX88" s="10"/>
      <c r="DY88" s="11"/>
      <c r="DZ88" s="10"/>
      <c r="EA88" s="11"/>
      <c r="EB88" s="10"/>
      <c r="EC88" s="11"/>
      <c r="ED88" s="10"/>
      <c r="EE88" s="7"/>
      <c r="EF88" s="7">
        <f t="shared" si="107"/>
        <v>0</v>
      </c>
      <c r="EG88" s="11"/>
      <c r="EH88" s="10"/>
      <c r="EI88" s="11"/>
      <c r="EJ88" s="10"/>
      <c r="EK88" s="7"/>
      <c r="EL88" s="11"/>
      <c r="EM88" s="10"/>
      <c r="EN88" s="11"/>
      <c r="EO88" s="10"/>
      <c r="EP88" s="11"/>
      <c r="EQ88" s="10"/>
      <c r="ER88" s="11"/>
      <c r="ES88" s="10"/>
      <c r="ET88" s="11"/>
      <c r="EU88" s="10"/>
      <c r="EV88" s="11"/>
      <c r="EW88" s="10"/>
      <c r="EX88" s="11"/>
      <c r="EY88" s="10"/>
      <c r="EZ88" s="11"/>
      <c r="FA88" s="10"/>
      <c r="FB88" s="7"/>
      <c r="FC88" s="7">
        <f t="shared" si="108"/>
        <v>0</v>
      </c>
      <c r="FD88" s="11">
        <v>15</v>
      </c>
      <c r="FE88" s="10" t="s">
        <v>62</v>
      </c>
      <c r="FF88" s="11">
        <v>10</v>
      </c>
      <c r="FG88" s="10" t="s">
        <v>62</v>
      </c>
      <c r="FH88" s="7">
        <v>2</v>
      </c>
      <c r="FI88" s="11"/>
      <c r="FJ88" s="10"/>
      <c r="FK88" s="11"/>
      <c r="FL88" s="10"/>
      <c r="FM88" s="11"/>
      <c r="FN88" s="10"/>
      <c r="FO88" s="11"/>
      <c r="FP88" s="10"/>
      <c r="FQ88" s="11"/>
      <c r="FR88" s="10"/>
      <c r="FS88" s="11"/>
      <c r="FT88" s="10"/>
      <c r="FU88" s="11"/>
      <c r="FV88" s="10"/>
      <c r="FW88" s="11"/>
      <c r="FX88" s="10"/>
      <c r="FY88" s="7"/>
      <c r="FZ88" s="7">
        <f t="shared" si="109"/>
        <v>2</v>
      </c>
      <c r="GA88" s="11"/>
      <c r="GB88" s="10"/>
      <c r="GC88" s="11"/>
      <c r="GD88" s="10"/>
      <c r="GE88" s="7"/>
      <c r="GF88" s="11"/>
      <c r="GG88" s="10"/>
      <c r="GH88" s="11"/>
      <c r="GI88" s="10"/>
      <c r="GJ88" s="11"/>
      <c r="GK88" s="10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7"/>
      <c r="GW88" s="7">
        <f t="shared" si="110"/>
        <v>0</v>
      </c>
    </row>
    <row r="89" spans="1:205" ht="12.75">
      <c r="A89" s="24">
        <v>14</v>
      </c>
      <c r="B89" s="24">
        <v>1</v>
      </c>
      <c r="C89" s="24"/>
      <c r="D89" s="6" t="s">
        <v>188</v>
      </c>
      <c r="E89" s="3" t="s">
        <v>189</v>
      </c>
      <c r="F89" s="6">
        <f t="shared" si="88"/>
        <v>0</v>
      </c>
      <c r="G89" s="6">
        <f t="shared" si="89"/>
        <v>2</v>
      </c>
      <c r="H89" s="6">
        <f t="shared" si="90"/>
        <v>30</v>
      </c>
      <c r="I89" s="6">
        <f t="shared" si="91"/>
        <v>15</v>
      </c>
      <c r="J89" s="6">
        <f t="shared" si="92"/>
        <v>15</v>
      </c>
      <c r="K89" s="6">
        <f t="shared" si="93"/>
        <v>0</v>
      </c>
      <c r="L89" s="6">
        <f t="shared" si="94"/>
        <v>0</v>
      </c>
      <c r="M89" s="6">
        <f t="shared" si="95"/>
        <v>0</v>
      </c>
      <c r="N89" s="6">
        <f t="shared" si="96"/>
        <v>0</v>
      </c>
      <c r="O89" s="6">
        <f t="shared" si="97"/>
        <v>0</v>
      </c>
      <c r="P89" s="6">
        <f t="shared" si="98"/>
        <v>0</v>
      </c>
      <c r="Q89" s="6">
        <f t="shared" si="99"/>
        <v>0</v>
      </c>
      <c r="R89" s="6">
        <f t="shared" si="100"/>
        <v>0</v>
      </c>
      <c r="S89" s="7">
        <f t="shared" si="101"/>
        <v>2</v>
      </c>
      <c r="T89" s="7">
        <f t="shared" si="102"/>
        <v>0</v>
      </c>
      <c r="U89" s="7">
        <v>1.4</v>
      </c>
      <c r="V89" s="11"/>
      <c r="W89" s="10"/>
      <c r="X89" s="11"/>
      <c r="Y89" s="10"/>
      <c r="Z89" s="7"/>
      <c r="AA89" s="11"/>
      <c r="AB89" s="10"/>
      <c r="AC89" s="11"/>
      <c r="AD89" s="10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7"/>
      <c r="AR89" s="7">
        <f t="shared" si="103"/>
        <v>0</v>
      </c>
      <c r="AS89" s="11"/>
      <c r="AT89" s="10"/>
      <c r="AU89" s="11"/>
      <c r="AV89" s="10"/>
      <c r="AW89" s="7"/>
      <c r="AX89" s="11"/>
      <c r="AY89" s="10"/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7"/>
      <c r="BO89" s="7">
        <f t="shared" si="104"/>
        <v>0</v>
      </c>
      <c r="BP89" s="11"/>
      <c r="BQ89" s="10"/>
      <c r="BR89" s="11"/>
      <c r="BS89" s="10"/>
      <c r="BT89" s="7"/>
      <c r="BU89" s="11"/>
      <c r="BV89" s="10"/>
      <c r="BW89" s="11"/>
      <c r="BX89" s="10"/>
      <c r="BY89" s="11"/>
      <c r="BZ89" s="10"/>
      <c r="CA89" s="11"/>
      <c r="CB89" s="10"/>
      <c r="CC89" s="11"/>
      <c r="CD89" s="10"/>
      <c r="CE89" s="11"/>
      <c r="CF89" s="10"/>
      <c r="CG89" s="11"/>
      <c r="CH89" s="10"/>
      <c r="CI89" s="11"/>
      <c r="CJ89" s="10"/>
      <c r="CK89" s="7"/>
      <c r="CL89" s="7">
        <f t="shared" si="105"/>
        <v>0</v>
      </c>
      <c r="CM89" s="11"/>
      <c r="CN89" s="10"/>
      <c r="CO89" s="11"/>
      <c r="CP89" s="10"/>
      <c r="CQ89" s="7"/>
      <c r="CR89" s="11"/>
      <c r="CS89" s="10"/>
      <c r="CT89" s="11"/>
      <c r="CU89" s="10"/>
      <c r="CV89" s="11"/>
      <c r="CW89" s="10"/>
      <c r="CX89" s="11"/>
      <c r="CY89" s="10"/>
      <c r="CZ89" s="11"/>
      <c r="DA89" s="10"/>
      <c r="DB89" s="11"/>
      <c r="DC89" s="10"/>
      <c r="DD89" s="11"/>
      <c r="DE89" s="10"/>
      <c r="DF89" s="11"/>
      <c r="DG89" s="10"/>
      <c r="DH89" s="7"/>
      <c r="DI89" s="7">
        <f t="shared" si="106"/>
        <v>0</v>
      </c>
      <c r="DJ89" s="11"/>
      <c r="DK89" s="10"/>
      <c r="DL89" s="11"/>
      <c r="DM89" s="10"/>
      <c r="DN89" s="7"/>
      <c r="DO89" s="11"/>
      <c r="DP89" s="10"/>
      <c r="DQ89" s="11"/>
      <c r="DR89" s="10"/>
      <c r="DS89" s="11"/>
      <c r="DT89" s="10"/>
      <c r="DU89" s="11"/>
      <c r="DV89" s="10"/>
      <c r="DW89" s="11"/>
      <c r="DX89" s="10"/>
      <c r="DY89" s="11"/>
      <c r="DZ89" s="10"/>
      <c r="EA89" s="11"/>
      <c r="EB89" s="10"/>
      <c r="EC89" s="11"/>
      <c r="ED89" s="10"/>
      <c r="EE89" s="7"/>
      <c r="EF89" s="7">
        <f t="shared" si="107"/>
        <v>0</v>
      </c>
      <c r="EG89" s="11"/>
      <c r="EH89" s="10"/>
      <c r="EI89" s="11"/>
      <c r="EJ89" s="10"/>
      <c r="EK89" s="7"/>
      <c r="EL89" s="11"/>
      <c r="EM89" s="10"/>
      <c r="EN89" s="11"/>
      <c r="EO89" s="10"/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7"/>
      <c r="FC89" s="7">
        <f t="shared" si="108"/>
        <v>0</v>
      </c>
      <c r="FD89" s="11">
        <v>15</v>
      </c>
      <c r="FE89" s="10" t="s">
        <v>62</v>
      </c>
      <c r="FF89" s="11">
        <v>15</v>
      </c>
      <c r="FG89" s="10" t="s">
        <v>62</v>
      </c>
      <c r="FH89" s="7">
        <v>2</v>
      </c>
      <c r="FI89" s="11"/>
      <c r="FJ89" s="10"/>
      <c r="FK89" s="11"/>
      <c r="FL89" s="10"/>
      <c r="FM89" s="11"/>
      <c r="FN89" s="10"/>
      <c r="FO89" s="11"/>
      <c r="FP89" s="10"/>
      <c r="FQ89" s="11"/>
      <c r="FR89" s="10"/>
      <c r="FS89" s="11"/>
      <c r="FT89" s="10"/>
      <c r="FU89" s="11"/>
      <c r="FV89" s="10"/>
      <c r="FW89" s="11"/>
      <c r="FX89" s="10"/>
      <c r="FY89" s="7"/>
      <c r="FZ89" s="7">
        <f t="shared" si="109"/>
        <v>2</v>
      </c>
      <c r="GA89" s="11"/>
      <c r="GB89" s="10"/>
      <c r="GC89" s="11"/>
      <c r="GD89" s="10"/>
      <c r="GE89" s="7"/>
      <c r="GF89" s="11"/>
      <c r="GG89" s="10"/>
      <c r="GH89" s="11"/>
      <c r="GI89" s="10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7"/>
      <c r="GW89" s="7">
        <f t="shared" si="110"/>
        <v>0</v>
      </c>
    </row>
    <row r="90" spans="1:205" ht="12.75">
      <c r="A90" s="24">
        <v>14</v>
      </c>
      <c r="B90" s="24">
        <v>1</v>
      </c>
      <c r="C90" s="24"/>
      <c r="D90" s="6" t="s">
        <v>190</v>
      </c>
      <c r="E90" s="3" t="s">
        <v>191</v>
      </c>
      <c r="F90" s="6">
        <f t="shared" si="88"/>
        <v>0</v>
      </c>
      <c r="G90" s="6">
        <f t="shared" si="89"/>
        <v>2</v>
      </c>
      <c r="H90" s="6">
        <f t="shared" si="90"/>
        <v>30</v>
      </c>
      <c r="I90" s="6">
        <f t="shared" si="91"/>
        <v>15</v>
      </c>
      <c r="J90" s="6">
        <f t="shared" si="92"/>
        <v>15</v>
      </c>
      <c r="K90" s="6">
        <f t="shared" si="93"/>
        <v>0</v>
      </c>
      <c r="L90" s="6">
        <f t="shared" si="94"/>
        <v>0</v>
      </c>
      <c r="M90" s="6">
        <f t="shared" si="95"/>
        <v>0</v>
      </c>
      <c r="N90" s="6">
        <f t="shared" si="96"/>
        <v>0</v>
      </c>
      <c r="O90" s="6">
        <f t="shared" si="97"/>
        <v>0</v>
      </c>
      <c r="P90" s="6">
        <f t="shared" si="98"/>
        <v>0</v>
      </c>
      <c r="Q90" s="6">
        <f t="shared" si="99"/>
        <v>0</v>
      </c>
      <c r="R90" s="6">
        <f t="shared" si="100"/>
        <v>0</v>
      </c>
      <c r="S90" s="7">
        <f t="shared" si="101"/>
        <v>2</v>
      </c>
      <c r="T90" s="7">
        <f t="shared" si="102"/>
        <v>0</v>
      </c>
      <c r="U90" s="7">
        <v>1.4</v>
      </c>
      <c r="V90" s="11"/>
      <c r="W90" s="10"/>
      <c r="X90" s="11"/>
      <c r="Y90" s="10"/>
      <c r="Z90" s="7"/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si="103"/>
        <v>0</v>
      </c>
      <c r="AS90" s="11"/>
      <c r="AT90" s="10"/>
      <c r="AU90" s="11"/>
      <c r="AV90" s="10"/>
      <c r="AW90" s="7"/>
      <c r="AX90" s="11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si="104"/>
        <v>0</v>
      </c>
      <c r="BP90" s="11"/>
      <c r="BQ90" s="10"/>
      <c r="BR90" s="11"/>
      <c r="BS90" s="10"/>
      <c r="BT90" s="7"/>
      <c r="BU90" s="11"/>
      <c r="BV90" s="10"/>
      <c r="BW90" s="11"/>
      <c r="BX90" s="10"/>
      <c r="BY90" s="11"/>
      <c r="BZ90" s="10"/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/>
      <c r="CL90" s="7">
        <f t="shared" si="105"/>
        <v>0</v>
      </c>
      <c r="CM90" s="11"/>
      <c r="CN90" s="10"/>
      <c r="CO90" s="11"/>
      <c r="CP90" s="10"/>
      <c r="CQ90" s="7"/>
      <c r="CR90" s="11"/>
      <c r="CS90" s="10"/>
      <c r="CT90" s="11"/>
      <c r="CU90" s="10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si="106"/>
        <v>0</v>
      </c>
      <c r="DJ90" s="11"/>
      <c r="DK90" s="10"/>
      <c r="DL90" s="11"/>
      <c r="DM90" s="10"/>
      <c r="DN90" s="7"/>
      <c r="DO90" s="11"/>
      <c r="DP90" s="10"/>
      <c r="DQ90" s="11"/>
      <c r="DR90" s="10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/>
      <c r="EF90" s="7">
        <f t="shared" si="107"/>
        <v>0</v>
      </c>
      <c r="EG90" s="11"/>
      <c r="EH90" s="10"/>
      <c r="EI90" s="11"/>
      <c r="EJ90" s="10"/>
      <c r="EK90" s="7"/>
      <c r="EL90" s="11"/>
      <c r="EM90" s="10"/>
      <c r="EN90" s="11"/>
      <c r="EO90" s="10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si="108"/>
        <v>0</v>
      </c>
      <c r="FD90" s="11">
        <v>15</v>
      </c>
      <c r="FE90" s="10" t="s">
        <v>62</v>
      </c>
      <c r="FF90" s="11">
        <v>15</v>
      </c>
      <c r="FG90" s="10" t="s">
        <v>62</v>
      </c>
      <c r="FH90" s="7">
        <v>2</v>
      </c>
      <c r="FI90" s="11"/>
      <c r="FJ90" s="10"/>
      <c r="FK90" s="11"/>
      <c r="FL90" s="10"/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/>
      <c r="FX90" s="10"/>
      <c r="FY90" s="7"/>
      <c r="FZ90" s="7">
        <f t="shared" si="109"/>
        <v>2</v>
      </c>
      <c r="GA90" s="11"/>
      <c r="GB90" s="10"/>
      <c r="GC90" s="11"/>
      <c r="GD90" s="10"/>
      <c r="GE90" s="7"/>
      <c r="GF90" s="11"/>
      <c r="GG90" s="10"/>
      <c r="GH90" s="11"/>
      <c r="GI90" s="10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si="110"/>
        <v>0</v>
      </c>
    </row>
    <row r="91" spans="1:205" ht="12.75">
      <c r="A91" s="24">
        <v>15</v>
      </c>
      <c r="B91" s="24">
        <v>1</v>
      </c>
      <c r="C91" s="24"/>
      <c r="D91" s="6" t="s">
        <v>192</v>
      </c>
      <c r="E91" s="3" t="s">
        <v>193</v>
      </c>
      <c r="F91" s="6">
        <f t="shared" si="88"/>
        <v>0</v>
      </c>
      <c r="G91" s="6">
        <f t="shared" si="89"/>
        <v>1</v>
      </c>
      <c r="H91" s="6">
        <f t="shared" si="90"/>
        <v>15</v>
      </c>
      <c r="I91" s="6">
        <f t="shared" si="91"/>
        <v>0</v>
      </c>
      <c r="J91" s="6">
        <f t="shared" si="92"/>
        <v>15</v>
      </c>
      <c r="K91" s="6">
        <f t="shared" si="93"/>
        <v>0</v>
      </c>
      <c r="L91" s="6">
        <f t="shared" si="94"/>
        <v>0</v>
      </c>
      <c r="M91" s="6">
        <f t="shared" si="95"/>
        <v>0</v>
      </c>
      <c r="N91" s="6">
        <f t="shared" si="96"/>
        <v>0</v>
      </c>
      <c r="O91" s="6">
        <f t="shared" si="97"/>
        <v>0</v>
      </c>
      <c r="P91" s="6">
        <f t="shared" si="98"/>
        <v>0</v>
      </c>
      <c r="Q91" s="6">
        <f t="shared" si="99"/>
        <v>0</v>
      </c>
      <c r="R91" s="6">
        <f t="shared" si="100"/>
        <v>0</v>
      </c>
      <c r="S91" s="7">
        <f t="shared" si="101"/>
        <v>1</v>
      </c>
      <c r="T91" s="7">
        <f t="shared" si="102"/>
        <v>0</v>
      </c>
      <c r="U91" s="7">
        <v>0.7</v>
      </c>
      <c r="V91" s="11"/>
      <c r="W91" s="10"/>
      <c r="X91" s="11"/>
      <c r="Y91" s="10"/>
      <c r="Z91" s="7"/>
      <c r="AA91" s="11"/>
      <c r="AB91" s="10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103"/>
        <v>0</v>
      </c>
      <c r="AS91" s="11"/>
      <c r="AT91" s="10"/>
      <c r="AU91" s="11"/>
      <c r="AV91" s="10"/>
      <c r="AW91" s="7"/>
      <c r="AX91" s="11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104"/>
        <v>0</v>
      </c>
      <c r="BP91" s="11"/>
      <c r="BQ91" s="10"/>
      <c r="BR91" s="11"/>
      <c r="BS91" s="10"/>
      <c r="BT91" s="7"/>
      <c r="BU91" s="11"/>
      <c r="BV91" s="10"/>
      <c r="BW91" s="11"/>
      <c r="BX91" s="10"/>
      <c r="BY91" s="11"/>
      <c r="BZ91" s="10"/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/>
      <c r="CL91" s="7">
        <f t="shared" si="105"/>
        <v>0</v>
      </c>
      <c r="CM91" s="11"/>
      <c r="CN91" s="10"/>
      <c r="CO91" s="11"/>
      <c r="CP91" s="10"/>
      <c r="CQ91" s="7"/>
      <c r="CR91" s="11"/>
      <c r="CS91" s="10"/>
      <c r="CT91" s="11"/>
      <c r="CU91" s="10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106"/>
        <v>0</v>
      </c>
      <c r="DJ91" s="11"/>
      <c r="DK91" s="10"/>
      <c r="DL91" s="11"/>
      <c r="DM91" s="10"/>
      <c r="DN91" s="7"/>
      <c r="DO91" s="11"/>
      <c r="DP91" s="10"/>
      <c r="DQ91" s="11"/>
      <c r="DR91" s="10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/>
      <c r="EF91" s="7">
        <f t="shared" si="107"/>
        <v>0</v>
      </c>
      <c r="EG91" s="11"/>
      <c r="EH91" s="10"/>
      <c r="EI91" s="11"/>
      <c r="EJ91" s="10"/>
      <c r="EK91" s="7"/>
      <c r="EL91" s="11"/>
      <c r="EM91" s="10"/>
      <c r="EN91" s="11"/>
      <c r="EO91" s="10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108"/>
        <v>0</v>
      </c>
      <c r="FD91" s="11"/>
      <c r="FE91" s="10"/>
      <c r="FF91" s="11">
        <v>15</v>
      </c>
      <c r="FG91" s="10" t="s">
        <v>62</v>
      </c>
      <c r="FH91" s="7">
        <v>1</v>
      </c>
      <c r="FI91" s="11"/>
      <c r="FJ91" s="10"/>
      <c r="FK91" s="11"/>
      <c r="FL91" s="10"/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/>
      <c r="FX91" s="10"/>
      <c r="FY91" s="7"/>
      <c r="FZ91" s="7">
        <f t="shared" si="109"/>
        <v>1</v>
      </c>
      <c r="GA91" s="11"/>
      <c r="GB91" s="10"/>
      <c r="GC91" s="11"/>
      <c r="GD91" s="10"/>
      <c r="GE91" s="7"/>
      <c r="GF91" s="11"/>
      <c r="GG91" s="10"/>
      <c r="GH91" s="11"/>
      <c r="GI91" s="10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110"/>
        <v>0</v>
      </c>
    </row>
    <row r="92" spans="1:205" ht="12.75">
      <c r="A92" s="24">
        <v>15</v>
      </c>
      <c r="B92" s="24">
        <v>1</v>
      </c>
      <c r="C92" s="24"/>
      <c r="D92" s="6" t="s">
        <v>194</v>
      </c>
      <c r="E92" s="3" t="s">
        <v>195</v>
      </c>
      <c r="F92" s="6">
        <f t="shared" si="88"/>
        <v>0</v>
      </c>
      <c r="G92" s="6">
        <f t="shared" si="89"/>
        <v>1</v>
      </c>
      <c r="H92" s="6">
        <f t="shared" si="90"/>
        <v>15</v>
      </c>
      <c r="I92" s="6">
        <f t="shared" si="91"/>
        <v>0</v>
      </c>
      <c r="J92" s="6">
        <f t="shared" si="92"/>
        <v>15</v>
      </c>
      <c r="K92" s="6">
        <f t="shared" si="93"/>
        <v>0</v>
      </c>
      <c r="L92" s="6">
        <f t="shared" si="94"/>
        <v>0</v>
      </c>
      <c r="M92" s="6">
        <f t="shared" si="95"/>
        <v>0</v>
      </c>
      <c r="N92" s="6">
        <f t="shared" si="96"/>
        <v>0</v>
      </c>
      <c r="O92" s="6">
        <f t="shared" si="97"/>
        <v>0</v>
      </c>
      <c r="P92" s="6">
        <f t="shared" si="98"/>
        <v>0</v>
      </c>
      <c r="Q92" s="6">
        <f t="shared" si="99"/>
        <v>0</v>
      </c>
      <c r="R92" s="6">
        <f t="shared" si="100"/>
        <v>0</v>
      </c>
      <c r="S92" s="7">
        <f t="shared" si="101"/>
        <v>1</v>
      </c>
      <c r="T92" s="7">
        <f t="shared" si="102"/>
        <v>0</v>
      </c>
      <c r="U92" s="7">
        <v>0.7</v>
      </c>
      <c r="V92" s="11"/>
      <c r="W92" s="10"/>
      <c r="X92" s="11"/>
      <c r="Y92" s="10"/>
      <c r="Z92" s="7"/>
      <c r="AA92" s="11"/>
      <c r="AB92" s="10"/>
      <c r="AC92" s="11"/>
      <c r="AD92" s="10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103"/>
        <v>0</v>
      </c>
      <c r="AS92" s="11"/>
      <c r="AT92" s="10"/>
      <c r="AU92" s="11"/>
      <c r="AV92" s="10"/>
      <c r="AW92" s="7"/>
      <c r="AX92" s="11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104"/>
        <v>0</v>
      </c>
      <c r="BP92" s="11"/>
      <c r="BQ92" s="10"/>
      <c r="BR92" s="11"/>
      <c r="BS92" s="10"/>
      <c r="BT92" s="7"/>
      <c r="BU92" s="11"/>
      <c r="BV92" s="10"/>
      <c r="BW92" s="11"/>
      <c r="BX92" s="10"/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105"/>
        <v>0</v>
      </c>
      <c r="CM92" s="11"/>
      <c r="CN92" s="10"/>
      <c r="CO92" s="11"/>
      <c r="CP92" s="10"/>
      <c r="CQ92" s="7"/>
      <c r="CR92" s="11"/>
      <c r="CS92" s="10"/>
      <c r="CT92" s="11"/>
      <c r="CU92" s="10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106"/>
        <v>0</v>
      </c>
      <c r="DJ92" s="11"/>
      <c r="DK92" s="10"/>
      <c r="DL92" s="11"/>
      <c r="DM92" s="10"/>
      <c r="DN92" s="7"/>
      <c r="DO92" s="11"/>
      <c r="DP92" s="10"/>
      <c r="DQ92" s="11"/>
      <c r="DR92" s="10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107"/>
        <v>0</v>
      </c>
      <c r="EG92" s="11"/>
      <c r="EH92" s="10"/>
      <c r="EI92" s="11"/>
      <c r="EJ92" s="10"/>
      <c r="EK92" s="7"/>
      <c r="EL92" s="11"/>
      <c r="EM92" s="10"/>
      <c r="EN92" s="11"/>
      <c r="EO92" s="10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108"/>
        <v>0</v>
      </c>
      <c r="FD92" s="11"/>
      <c r="FE92" s="10"/>
      <c r="FF92" s="11">
        <v>15</v>
      </c>
      <c r="FG92" s="10" t="s">
        <v>62</v>
      </c>
      <c r="FH92" s="7">
        <v>1</v>
      </c>
      <c r="FI92" s="11"/>
      <c r="FJ92" s="10"/>
      <c r="FK92" s="11"/>
      <c r="FL92" s="10"/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/>
      <c r="FX92" s="10"/>
      <c r="FY92" s="7"/>
      <c r="FZ92" s="7">
        <f t="shared" si="109"/>
        <v>1</v>
      </c>
      <c r="GA92" s="11"/>
      <c r="GB92" s="10"/>
      <c r="GC92" s="11"/>
      <c r="GD92" s="10"/>
      <c r="GE92" s="7"/>
      <c r="GF92" s="11"/>
      <c r="GG92" s="10"/>
      <c r="GH92" s="11"/>
      <c r="GI92" s="10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110"/>
        <v>0</v>
      </c>
    </row>
    <row r="93" spans="1:205" ht="12.75">
      <c r="A93" s="24">
        <v>1</v>
      </c>
      <c r="B93" s="24">
        <v>1</v>
      </c>
      <c r="C93" s="24"/>
      <c r="D93" s="6" t="s">
        <v>196</v>
      </c>
      <c r="E93" s="3" t="s">
        <v>197</v>
      </c>
      <c r="F93" s="6">
        <f t="shared" si="88"/>
        <v>0</v>
      </c>
      <c r="G93" s="6">
        <f t="shared" si="89"/>
        <v>2</v>
      </c>
      <c r="H93" s="6">
        <f t="shared" si="90"/>
        <v>60</v>
      </c>
      <c r="I93" s="6">
        <f t="shared" si="91"/>
        <v>30</v>
      </c>
      <c r="J93" s="6">
        <f t="shared" si="92"/>
        <v>0</v>
      </c>
      <c r="K93" s="6">
        <f t="shared" si="93"/>
        <v>30</v>
      </c>
      <c r="L93" s="6">
        <f t="shared" si="94"/>
        <v>0</v>
      </c>
      <c r="M93" s="6">
        <f t="shared" si="95"/>
        <v>0</v>
      </c>
      <c r="N93" s="6">
        <f t="shared" si="96"/>
        <v>0</v>
      </c>
      <c r="O93" s="6">
        <f t="shared" si="97"/>
        <v>0</v>
      </c>
      <c r="P93" s="6">
        <f t="shared" si="98"/>
        <v>0</v>
      </c>
      <c r="Q93" s="6">
        <f t="shared" si="99"/>
        <v>0</v>
      </c>
      <c r="R93" s="6">
        <f t="shared" si="100"/>
        <v>0</v>
      </c>
      <c r="S93" s="7">
        <f t="shared" si="101"/>
        <v>4</v>
      </c>
      <c r="T93" s="7">
        <f t="shared" si="102"/>
        <v>2</v>
      </c>
      <c r="U93" s="7">
        <v>2.6</v>
      </c>
      <c r="V93" s="11"/>
      <c r="W93" s="10"/>
      <c r="X93" s="11"/>
      <c r="Y93" s="10"/>
      <c r="Z93" s="7"/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103"/>
        <v>0</v>
      </c>
      <c r="AS93" s="11"/>
      <c r="AT93" s="10"/>
      <c r="AU93" s="11"/>
      <c r="AV93" s="10"/>
      <c r="AW93" s="7"/>
      <c r="AX93" s="11"/>
      <c r="AY93" s="10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104"/>
        <v>0</v>
      </c>
      <c r="BP93" s="11">
        <v>30</v>
      </c>
      <c r="BQ93" s="10" t="s">
        <v>62</v>
      </c>
      <c r="BR93" s="11"/>
      <c r="BS93" s="10"/>
      <c r="BT93" s="7">
        <v>2</v>
      </c>
      <c r="BU93" s="11">
        <v>30</v>
      </c>
      <c r="BV93" s="10" t="s">
        <v>62</v>
      </c>
      <c r="BW93" s="11"/>
      <c r="BX93" s="10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>
        <v>2</v>
      </c>
      <c r="CL93" s="7">
        <f t="shared" si="105"/>
        <v>4</v>
      </c>
      <c r="CM93" s="11"/>
      <c r="CN93" s="10"/>
      <c r="CO93" s="11"/>
      <c r="CP93" s="10"/>
      <c r="CQ93" s="7"/>
      <c r="CR93" s="11"/>
      <c r="CS93" s="10"/>
      <c r="CT93" s="11"/>
      <c r="CU93" s="10"/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106"/>
        <v>0</v>
      </c>
      <c r="DJ93" s="11"/>
      <c r="DK93" s="10"/>
      <c r="DL93" s="11"/>
      <c r="DM93" s="10"/>
      <c r="DN93" s="7"/>
      <c r="DO93" s="11"/>
      <c r="DP93" s="10"/>
      <c r="DQ93" s="11"/>
      <c r="DR93" s="10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107"/>
        <v>0</v>
      </c>
      <c r="EG93" s="11"/>
      <c r="EH93" s="10"/>
      <c r="EI93" s="11"/>
      <c r="EJ93" s="10"/>
      <c r="EK93" s="7"/>
      <c r="EL93" s="11"/>
      <c r="EM93" s="10"/>
      <c r="EN93" s="11"/>
      <c r="EO93" s="10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108"/>
        <v>0</v>
      </c>
      <c r="FD93" s="11"/>
      <c r="FE93" s="10"/>
      <c r="FF93" s="11"/>
      <c r="FG93" s="10"/>
      <c r="FH93" s="7"/>
      <c r="FI93" s="11"/>
      <c r="FJ93" s="10"/>
      <c r="FK93" s="11"/>
      <c r="FL93" s="10"/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/>
      <c r="FX93" s="10"/>
      <c r="FY93" s="7"/>
      <c r="FZ93" s="7">
        <f t="shared" si="109"/>
        <v>0</v>
      </c>
      <c r="GA93" s="11"/>
      <c r="GB93" s="10"/>
      <c r="GC93" s="11"/>
      <c r="GD93" s="10"/>
      <c r="GE93" s="7"/>
      <c r="GF93" s="11"/>
      <c r="GG93" s="10"/>
      <c r="GH93" s="11"/>
      <c r="GI93" s="10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110"/>
        <v>0</v>
      </c>
    </row>
    <row r="94" spans="1:205" ht="12.75">
      <c r="A94" s="24">
        <v>1</v>
      </c>
      <c r="B94" s="24">
        <v>1</v>
      </c>
      <c r="C94" s="24"/>
      <c r="D94" s="6" t="s">
        <v>198</v>
      </c>
      <c r="E94" s="3" t="s">
        <v>199</v>
      </c>
      <c r="F94" s="6">
        <f t="shared" si="88"/>
        <v>0</v>
      </c>
      <c r="G94" s="6">
        <f t="shared" si="89"/>
        <v>2</v>
      </c>
      <c r="H94" s="6">
        <f t="shared" si="90"/>
        <v>60</v>
      </c>
      <c r="I94" s="6">
        <f t="shared" si="91"/>
        <v>30</v>
      </c>
      <c r="J94" s="6">
        <f t="shared" si="92"/>
        <v>0</v>
      </c>
      <c r="K94" s="6">
        <f t="shared" si="93"/>
        <v>30</v>
      </c>
      <c r="L94" s="6">
        <f t="shared" si="94"/>
        <v>0</v>
      </c>
      <c r="M94" s="6">
        <f t="shared" si="95"/>
        <v>0</v>
      </c>
      <c r="N94" s="6">
        <f t="shared" si="96"/>
        <v>0</v>
      </c>
      <c r="O94" s="6">
        <f t="shared" si="97"/>
        <v>0</v>
      </c>
      <c r="P94" s="6">
        <f t="shared" si="98"/>
        <v>0</v>
      </c>
      <c r="Q94" s="6">
        <f t="shared" si="99"/>
        <v>0</v>
      </c>
      <c r="R94" s="6">
        <f t="shared" si="100"/>
        <v>0</v>
      </c>
      <c r="S94" s="7">
        <f t="shared" si="101"/>
        <v>4</v>
      </c>
      <c r="T94" s="7">
        <f t="shared" si="102"/>
        <v>2</v>
      </c>
      <c r="U94" s="7">
        <v>2.6</v>
      </c>
      <c r="V94" s="11"/>
      <c r="W94" s="10"/>
      <c r="X94" s="11"/>
      <c r="Y94" s="10"/>
      <c r="Z94" s="7"/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103"/>
        <v>0</v>
      </c>
      <c r="AS94" s="11"/>
      <c r="AT94" s="10"/>
      <c r="AU94" s="11"/>
      <c r="AV94" s="10"/>
      <c r="AW94" s="7"/>
      <c r="AX94" s="11"/>
      <c r="AY94" s="10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104"/>
        <v>0</v>
      </c>
      <c r="BP94" s="11">
        <v>30</v>
      </c>
      <c r="BQ94" s="10" t="s">
        <v>62</v>
      </c>
      <c r="BR94" s="11"/>
      <c r="BS94" s="10"/>
      <c r="BT94" s="7">
        <v>2</v>
      </c>
      <c r="BU94" s="11">
        <v>30</v>
      </c>
      <c r="BV94" s="10" t="s">
        <v>62</v>
      </c>
      <c r="BW94" s="11"/>
      <c r="BX94" s="10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>
        <v>2</v>
      </c>
      <c r="CL94" s="7">
        <f t="shared" si="105"/>
        <v>4</v>
      </c>
      <c r="CM94" s="11"/>
      <c r="CN94" s="10"/>
      <c r="CO94" s="11"/>
      <c r="CP94" s="10"/>
      <c r="CQ94" s="7"/>
      <c r="CR94" s="11"/>
      <c r="CS94" s="10"/>
      <c r="CT94" s="11"/>
      <c r="CU94" s="10"/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/>
      <c r="DI94" s="7">
        <f t="shared" si="106"/>
        <v>0</v>
      </c>
      <c r="DJ94" s="11"/>
      <c r="DK94" s="10"/>
      <c r="DL94" s="11"/>
      <c r="DM94" s="10"/>
      <c r="DN94" s="7"/>
      <c r="DO94" s="11"/>
      <c r="DP94" s="10"/>
      <c r="DQ94" s="11"/>
      <c r="DR94" s="10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107"/>
        <v>0</v>
      </c>
      <c r="EG94" s="11"/>
      <c r="EH94" s="10"/>
      <c r="EI94" s="11"/>
      <c r="EJ94" s="10"/>
      <c r="EK94" s="7"/>
      <c r="EL94" s="11"/>
      <c r="EM94" s="10"/>
      <c r="EN94" s="11"/>
      <c r="EO94" s="10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108"/>
        <v>0</v>
      </c>
      <c r="FD94" s="11"/>
      <c r="FE94" s="10"/>
      <c r="FF94" s="11"/>
      <c r="FG94" s="10"/>
      <c r="FH94" s="7"/>
      <c r="FI94" s="11"/>
      <c r="FJ94" s="10"/>
      <c r="FK94" s="11"/>
      <c r="FL94" s="10"/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/>
      <c r="FX94" s="10"/>
      <c r="FY94" s="7"/>
      <c r="FZ94" s="7">
        <f t="shared" si="109"/>
        <v>0</v>
      </c>
      <c r="GA94" s="11"/>
      <c r="GB94" s="10"/>
      <c r="GC94" s="11"/>
      <c r="GD94" s="10"/>
      <c r="GE94" s="7"/>
      <c r="GF94" s="11"/>
      <c r="GG94" s="10"/>
      <c r="GH94" s="11"/>
      <c r="GI94" s="10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110"/>
        <v>0</v>
      </c>
    </row>
    <row r="95" spans="1:205" ht="12.75">
      <c r="A95" s="24">
        <v>5</v>
      </c>
      <c r="B95" s="24">
        <v>1</v>
      </c>
      <c r="C95" s="24"/>
      <c r="D95" s="6" t="s">
        <v>200</v>
      </c>
      <c r="E95" s="3" t="s">
        <v>201</v>
      </c>
      <c r="F95" s="6">
        <f t="shared" si="88"/>
        <v>1</v>
      </c>
      <c r="G95" s="6">
        <f t="shared" si="89"/>
        <v>1</v>
      </c>
      <c r="H95" s="6">
        <f t="shared" si="90"/>
        <v>60</v>
      </c>
      <c r="I95" s="6">
        <f t="shared" si="91"/>
        <v>30</v>
      </c>
      <c r="J95" s="6">
        <f t="shared" si="92"/>
        <v>0</v>
      </c>
      <c r="K95" s="6">
        <f t="shared" si="93"/>
        <v>30</v>
      </c>
      <c r="L95" s="6">
        <f t="shared" si="94"/>
        <v>0</v>
      </c>
      <c r="M95" s="6">
        <f t="shared" si="95"/>
        <v>0</v>
      </c>
      <c r="N95" s="6">
        <f t="shared" si="96"/>
        <v>0</v>
      </c>
      <c r="O95" s="6">
        <f t="shared" si="97"/>
        <v>0</v>
      </c>
      <c r="P95" s="6">
        <f t="shared" si="98"/>
        <v>0</v>
      </c>
      <c r="Q95" s="6">
        <f t="shared" si="99"/>
        <v>0</v>
      </c>
      <c r="R95" s="6">
        <f t="shared" si="100"/>
        <v>0</v>
      </c>
      <c r="S95" s="7">
        <f t="shared" si="101"/>
        <v>4</v>
      </c>
      <c r="T95" s="7">
        <f t="shared" si="102"/>
        <v>2</v>
      </c>
      <c r="U95" s="7">
        <v>2.7</v>
      </c>
      <c r="V95" s="11"/>
      <c r="W95" s="10"/>
      <c r="X95" s="11"/>
      <c r="Y95" s="10"/>
      <c r="Z95" s="7"/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103"/>
        <v>0</v>
      </c>
      <c r="AS95" s="11"/>
      <c r="AT95" s="10"/>
      <c r="AU95" s="11"/>
      <c r="AV95" s="10"/>
      <c r="AW95" s="7"/>
      <c r="AX95" s="11"/>
      <c r="AY95" s="10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104"/>
        <v>0</v>
      </c>
      <c r="BP95" s="11"/>
      <c r="BQ95" s="10"/>
      <c r="BR95" s="11"/>
      <c r="BS95" s="10"/>
      <c r="BT95" s="7"/>
      <c r="BU95" s="11"/>
      <c r="BV95" s="10"/>
      <c r="BW95" s="11"/>
      <c r="BX95" s="10"/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105"/>
        <v>0</v>
      </c>
      <c r="CM95" s="11">
        <v>30</v>
      </c>
      <c r="CN95" s="10" t="s">
        <v>73</v>
      </c>
      <c r="CO95" s="11"/>
      <c r="CP95" s="10"/>
      <c r="CQ95" s="7">
        <v>2</v>
      </c>
      <c r="CR95" s="11">
        <v>30</v>
      </c>
      <c r="CS95" s="10" t="s">
        <v>62</v>
      </c>
      <c r="CT95" s="11"/>
      <c r="CU95" s="10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>
        <v>2</v>
      </c>
      <c r="DI95" s="7">
        <f t="shared" si="106"/>
        <v>4</v>
      </c>
      <c r="DJ95" s="11"/>
      <c r="DK95" s="10"/>
      <c r="DL95" s="11"/>
      <c r="DM95" s="10"/>
      <c r="DN95" s="7"/>
      <c r="DO95" s="11"/>
      <c r="DP95" s="10"/>
      <c r="DQ95" s="11"/>
      <c r="DR95" s="10"/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107"/>
        <v>0</v>
      </c>
      <c r="EG95" s="11"/>
      <c r="EH95" s="10"/>
      <c r="EI95" s="11"/>
      <c r="EJ95" s="10"/>
      <c r="EK95" s="7"/>
      <c r="EL95" s="11"/>
      <c r="EM95" s="10"/>
      <c r="EN95" s="11"/>
      <c r="EO95" s="10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108"/>
        <v>0</v>
      </c>
      <c r="FD95" s="11"/>
      <c r="FE95" s="10"/>
      <c r="FF95" s="11"/>
      <c r="FG95" s="10"/>
      <c r="FH95" s="7"/>
      <c r="FI95" s="11"/>
      <c r="FJ95" s="10"/>
      <c r="FK95" s="11"/>
      <c r="FL95" s="10"/>
      <c r="FM95" s="11"/>
      <c r="FN95" s="10"/>
      <c r="FO95" s="11"/>
      <c r="FP95" s="10"/>
      <c r="FQ95" s="11"/>
      <c r="FR95" s="10"/>
      <c r="FS95" s="11"/>
      <c r="FT95" s="10"/>
      <c r="FU95" s="11"/>
      <c r="FV95" s="10"/>
      <c r="FW95" s="11"/>
      <c r="FX95" s="10"/>
      <c r="FY95" s="7"/>
      <c r="FZ95" s="7">
        <f t="shared" si="109"/>
        <v>0</v>
      </c>
      <c r="GA95" s="11"/>
      <c r="GB95" s="10"/>
      <c r="GC95" s="11"/>
      <c r="GD95" s="10"/>
      <c r="GE95" s="7"/>
      <c r="GF95" s="11"/>
      <c r="GG95" s="10"/>
      <c r="GH95" s="11"/>
      <c r="GI95" s="10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110"/>
        <v>0</v>
      </c>
    </row>
    <row r="96" spans="1:205" ht="12.75">
      <c r="A96" s="24">
        <v>5</v>
      </c>
      <c r="B96" s="24">
        <v>1</v>
      </c>
      <c r="C96" s="24"/>
      <c r="D96" s="6" t="s">
        <v>202</v>
      </c>
      <c r="E96" s="3" t="s">
        <v>203</v>
      </c>
      <c r="F96" s="6">
        <f t="shared" si="88"/>
        <v>1</v>
      </c>
      <c r="G96" s="6">
        <f t="shared" si="89"/>
        <v>1</v>
      </c>
      <c r="H96" s="6">
        <f t="shared" si="90"/>
        <v>60</v>
      </c>
      <c r="I96" s="6">
        <f t="shared" si="91"/>
        <v>30</v>
      </c>
      <c r="J96" s="6">
        <f t="shared" si="92"/>
        <v>0</v>
      </c>
      <c r="K96" s="6">
        <f t="shared" si="93"/>
        <v>30</v>
      </c>
      <c r="L96" s="6">
        <f t="shared" si="94"/>
        <v>0</v>
      </c>
      <c r="M96" s="6">
        <f t="shared" si="95"/>
        <v>0</v>
      </c>
      <c r="N96" s="6">
        <f t="shared" si="96"/>
        <v>0</v>
      </c>
      <c r="O96" s="6">
        <f t="shared" si="97"/>
        <v>0</v>
      </c>
      <c r="P96" s="6">
        <f t="shared" si="98"/>
        <v>0</v>
      </c>
      <c r="Q96" s="6">
        <f t="shared" si="99"/>
        <v>0</v>
      </c>
      <c r="R96" s="6">
        <f t="shared" si="100"/>
        <v>0</v>
      </c>
      <c r="S96" s="7">
        <f t="shared" si="101"/>
        <v>4</v>
      </c>
      <c r="T96" s="7">
        <f t="shared" si="102"/>
        <v>2</v>
      </c>
      <c r="U96" s="7">
        <v>2.7</v>
      </c>
      <c r="V96" s="11"/>
      <c r="W96" s="10"/>
      <c r="X96" s="11"/>
      <c r="Y96" s="10"/>
      <c r="Z96" s="7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103"/>
        <v>0</v>
      </c>
      <c r="AS96" s="11"/>
      <c r="AT96" s="10"/>
      <c r="AU96" s="11"/>
      <c r="AV96" s="10"/>
      <c r="AW96" s="7"/>
      <c r="AX96" s="11"/>
      <c r="AY96" s="10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104"/>
        <v>0</v>
      </c>
      <c r="BP96" s="11"/>
      <c r="BQ96" s="10"/>
      <c r="BR96" s="11"/>
      <c r="BS96" s="10"/>
      <c r="BT96" s="7"/>
      <c r="BU96" s="11"/>
      <c r="BV96" s="10"/>
      <c r="BW96" s="11"/>
      <c r="BX96" s="10"/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/>
      <c r="CL96" s="7">
        <f t="shared" si="105"/>
        <v>0</v>
      </c>
      <c r="CM96" s="11">
        <v>30</v>
      </c>
      <c r="CN96" s="10" t="s">
        <v>73</v>
      </c>
      <c r="CO96" s="11"/>
      <c r="CP96" s="10"/>
      <c r="CQ96" s="7">
        <v>2</v>
      </c>
      <c r="CR96" s="11">
        <v>30</v>
      </c>
      <c r="CS96" s="10" t="s">
        <v>62</v>
      </c>
      <c r="CT96" s="11"/>
      <c r="CU96" s="10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>
        <v>2</v>
      </c>
      <c r="DI96" s="7">
        <f t="shared" si="106"/>
        <v>4</v>
      </c>
      <c r="DJ96" s="11"/>
      <c r="DK96" s="10"/>
      <c r="DL96" s="11"/>
      <c r="DM96" s="10"/>
      <c r="DN96" s="7"/>
      <c r="DO96" s="11"/>
      <c r="DP96" s="10"/>
      <c r="DQ96" s="11"/>
      <c r="DR96" s="10"/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/>
      <c r="EF96" s="7">
        <f t="shared" si="107"/>
        <v>0</v>
      </c>
      <c r="EG96" s="11"/>
      <c r="EH96" s="10"/>
      <c r="EI96" s="11"/>
      <c r="EJ96" s="10"/>
      <c r="EK96" s="7"/>
      <c r="EL96" s="11"/>
      <c r="EM96" s="10"/>
      <c r="EN96" s="11"/>
      <c r="EO96" s="10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108"/>
        <v>0</v>
      </c>
      <c r="FD96" s="11"/>
      <c r="FE96" s="10"/>
      <c r="FF96" s="11"/>
      <c r="FG96" s="10"/>
      <c r="FH96" s="7"/>
      <c r="FI96" s="11"/>
      <c r="FJ96" s="10"/>
      <c r="FK96" s="11"/>
      <c r="FL96" s="10"/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109"/>
        <v>0</v>
      </c>
      <c r="GA96" s="11"/>
      <c r="GB96" s="10"/>
      <c r="GC96" s="11"/>
      <c r="GD96" s="10"/>
      <c r="GE96" s="7"/>
      <c r="GF96" s="11"/>
      <c r="GG96" s="10"/>
      <c r="GH96" s="11"/>
      <c r="GI96" s="10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110"/>
        <v>0</v>
      </c>
    </row>
    <row r="97" spans="1:205" ht="12.75">
      <c r="A97" s="24">
        <v>7</v>
      </c>
      <c r="B97" s="24">
        <v>1</v>
      </c>
      <c r="C97" s="24"/>
      <c r="D97" s="6" t="s">
        <v>204</v>
      </c>
      <c r="E97" s="3" t="s">
        <v>205</v>
      </c>
      <c r="F97" s="6">
        <f t="shared" si="88"/>
        <v>0</v>
      </c>
      <c r="G97" s="6">
        <f t="shared" si="89"/>
        <v>2</v>
      </c>
      <c r="H97" s="6">
        <f t="shared" si="90"/>
        <v>60</v>
      </c>
      <c r="I97" s="6">
        <f t="shared" si="91"/>
        <v>30</v>
      </c>
      <c r="J97" s="6">
        <f t="shared" si="92"/>
        <v>0</v>
      </c>
      <c r="K97" s="6">
        <f t="shared" si="93"/>
        <v>30</v>
      </c>
      <c r="L97" s="6">
        <f t="shared" si="94"/>
        <v>0</v>
      </c>
      <c r="M97" s="6">
        <f t="shared" si="95"/>
        <v>0</v>
      </c>
      <c r="N97" s="6">
        <f t="shared" si="96"/>
        <v>0</v>
      </c>
      <c r="O97" s="6">
        <f t="shared" si="97"/>
        <v>0</v>
      </c>
      <c r="P97" s="6">
        <f t="shared" si="98"/>
        <v>0</v>
      </c>
      <c r="Q97" s="6">
        <f t="shared" si="99"/>
        <v>0</v>
      </c>
      <c r="R97" s="6">
        <f t="shared" si="100"/>
        <v>0</v>
      </c>
      <c r="S97" s="7">
        <f t="shared" si="101"/>
        <v>5</v>
      </c>
      <c r="T97" s="7">
        <f t="shared" si="102"/>
        <v>2</v>
      </c>
      <c r="U97" s="7">
        <v>2.6</v>
      </c>
      <c r="V97" s="11"/>
      <c r="W97" s="10"/>
      <c r="X97" s="11"/>
      <c r="Y97" s="10"/>
      <c r="Z97" s="7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103"/>
        <v>0</v>
      </c>
      <c r="AS97" s="11"/>
      <c r="AT97" s="10"/>
      <c r="AU97" s="11"/>
      <c r="AV97" s="10"/>
      <c r="AW97" s="7"/>
      <c r="AX97" s="11"/>
      <c r="AY97" s="10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104"/>
        <v>0</v>
      </c>
      <c r="BP97" s="11"/>
      <c r="BQ97" s="10"/>
      <c r="BR97" s="11"/>
      <c r="BS97" s="10"/>
      <c r="BT97" s="7"/>
      <c r="BU97" s="11"/>
      <c r="BV97" s="10"/>
      <c r="BW97" s="11"/>
      <c r="BX97" s="10"/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/>
      <c r="CL97" s="7">
        <f t="shared" si="105"/>
        <v>0</v>
      </c>
      <c r="CM97" s="11"/>
      <c r="CN97" s="10"/>
      <c r="CO97" s="11"/>
      <c r="CP97" s="10"/>
      <c r="CQ97" s="7"/>
      <c r="CR97" s="11"/>
      <c r="CS97" s="10"/>
      <c r="CT97" s="11"/>
      <c r="CU97" s="10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106"/>
        <v>0</v>
      </c>
      <c r="DJ97" s="11">
        <v>30</v>
      </c>
      <c r="DK97" s="10" t="s">
        <v>62</v>
      </c>
      <c r="DL97" s="11"/>
      <c r="DM97" s="10"/>
      <c r="DN97" s="7">
        <v>3</v>
      </c>
      <c r="DO97" s="11">
        <v>30</v>
      </c>
      <c r="DP97" s="10" t="s">
        <v>62</v>
      </c>
      <c r="DQ97" s="11"/>
      <c r="DR97" s="10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>
        <v>2</v>
      </c>
      <c r="EF97" s="7">
        <f t="shared" si="107"/>
        <v>5</v>
      </c>
      <c r="EG97" s="11"/>
      <c r="EH97" s="10"/>
      <c r="EI97" s="11"/>
      <c r="EJ97" s="10"/>
      <c r="EK97" s="7"/>
      <c r="EL97" s="11"/>
      <c r="EM97" s="10"/>
      <c r="EN97" s="11"/>
      <c r="EO97" s="10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108"/>
        <v>0</v>
      </c>
      <c r="FD97" s="11"/>
      <c r="FE97" s="10"/>
      <c r="FF97" s="11"/>
      <c r="FG97" s="10"/>
      <c r="FH97" s="7"/>
      <c r="FI97" s="11"/>
      <c r="FJ97" s="10"/>
      <c r="FK97" s="11"/>
      <c r="FL97" s="10"/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109"/>
        <v>0</v>
      </c>
      <c r="GA97" s="11"/>
      <c r="GB97" s="10"/>
      <c r="GC97" s="11"/>
      <c r="GD97" s="10"/>
      <c r="GE97" s="7"/>
      <c r="GF97" s="11"/>
      <c r="GG97" s="10"/>
      <c r="GH97" s="11"/>
      <c r="GI97" s="10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110"/>
        <v>0</v>
      </c>
    </row>
    <row r="98" spans="1:205" ht="12.75">
      <c r="A98" s="24">
        <v>7</v>
      </c>
      <c r="B98" s="24">
        <v>1</v>
      </c>
      <c r="C98" s="24"/>
      <c r="D98" s="6" t="s">
        <v>206</v>
      </c>
      <c r="E98" s="3" t="s">
        <v>207</v>
      </c>
      <c r="F98" s="6">
        <f t="shared" si="88"/>
        <v>0</v>
      </c>
      <c r="G98" s="6">
        <f t="shared" si="89"/>
        <v>2</v>
      </c>
      <c r="H98" s="6">
        <f t="shared" si="90"/>
        <v>60</v>
      </c>
      <c r="I98" s="6">
        <f t="shared" si="91"/>
        <v>30</v>
      </c>
      <c r="J98" s="6">
        <f t="shared" si="92"/>
        <v>30</v>
      </c>
      <c r="K98" s="6">
        <f t="shared" si="93"/>
        <v>0</v>
      </c>
      <c r="L98" s="6">
        <f t="shared" si="94"/>
        <v>0</v>
      </c>
      <c r="M98" s="6">
        <f t="shared" si="95"/>
        <v>0</v>
      </c>
      <c r="N98" s="6">
        <f t="shared" si="96"/>
        <v>0</v>
      </c>
      <c r="O98" s="6">
        <f t="shared" si="97"/>
        <v>0</v>
      </c>
      <c r="P98" s="6">
        <f t="shared" si="98"/>
        <v>0</v>
      </c>
      <c r="Q98" s="6">
        <f t="shared" si="99"/>
        <v>0</v>
      </c>
      <c r="R98" s="6">
        <f t="shared" si="100"/>
        <v>0</v>
      </c>
      <c r="S98" s="7">
        <f t="shared" si="101"/>
        <v>5</v>
      </c>
      <c r="T98" s="7">
        <f t="shared" si="102"/>
        <v>0</v>
      </c>
      <c r="U98" s="7">
        <v>2.6</v>
      </c>
      <c r="V98" s="11"/>
      <c r="W98" s="10"/>
      <c r="X98" s="11"/>
      <c r="Y98" s="10"/>
      <c r="Z98" s="7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103"/>
        <v>0</v>
      </c>
      <c r="AS98" s="11"/>
      <c r="AT98" s="10"/>
      <c r="AU98" s="11"/>
      <c r="AV98" s="10"/>
      <c r="AW98" s="7"/>
      <c r="AX98" s="11"/>
      <c r="AY98" s="10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104"/>
        <v>0</v>
      </c>
      <c r="BP98" s="11"/>
      <c r="BQ98" s="10"/>
      <c r="BR98" s="11"/>
      <c r="BS98" s="10"/>
      <c r="BT98" s="7"/>
      <c r="BU98" s="11"/>
      <c r="BV98" s="10"/>
      <c r="BW98" s="11"/>
      <c r="BX98" s="10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105"/>
        <v>0</v>
      </c>
      <c r="CM98" s="11"/>
      <c r="CN98" s="10"/>
      <c r="CO98" s="11"/>
      <c r="CP98" s="10"/>
      <c r="CQ98" s="7"/>
      <c r="CR98" s="11"/>
      <c r="CS98" s="10"/>
      <c r="CT98" s="11"/>
      <c r="CU98" s="10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/>
      <c r="DI98" s="7">
        <f t="shared" si="106"/>
        <v>0</v>
      </c>
      <c r="DJ98" s="11">
        <v>30</v>
      </c>
      <c r="DK98" s="10" t="s">
        <v>62</v>
      </c>
      <c r="DL98" s="11">
        <v>30</v>
      </c>
      <c r="DM98" s="10" t="s">
        <v>62</v>
      </c>
      <c r="DN98" s="7">
        <v>5</v>
      </c>
      <c r="DO98" s="11"/>
      <c r="DP98" s="10"/>
      <c r="DQ98" s="11"/>
      <c r="DR98" s="10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107"/>
        <v>5</v>
      </c>
      <c r="EG98" s="11"/>
      <c r="EH98" s="10"/>
      <c r="EI98" s="11"/>
      <c r="EJ98" s="10"/>
      <c r="EK98" s="7"/>
      <c r="EL98" s="11"/>
      <c r="EM98" s="10"/>
      <c r="EN98" s="11"/>
      <c r="EO98" s="10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108"/>
        <v>0</v>
      </c>
      <c r="FD98" s="11"/>
      <c r="FE98" s="10"/>
      <c r="FF98" s="11"/>
      <c r="FG98" s="10"/>
      <c r="FH98" s="7"/>
      <c r="FI98" s="11"/>
      <c r="FJ98" s="10"/>
      <c r="FK98" s="11"/>
      <c r="FL98" s="10"/>
      <c r="FM98" s="11"/>
      <c r="FN98" s="10"/>
      <c r="FO98" s="11"/>
      <c r="FP98" s="10"/>
      <c r="FQ98" s="11"/>
      <c r="FR98" s="10"/>
      <c r="FS98" s="11"/>
      <c r="FT98" s="10"/>
      <c r="FU98" s="11"/>
      <c r="FV98" s="10"/>
      <c r="FW98" s="11"/>
      <c r="FX98" s="10"/>
      <c r="FY98" s="7"/>
      <c r="FZ98" s="7">
        <f t="shared" si="109"/>
        <v>0</v>
      </c>
      <c r="GA98" s="11"/>
      <c r="GB98" s="10"/>
      <c r="GC98" s="11"/>
      <c r="GD98" s="10"/>
      <c r="GE98" s="7"/>
      <c r="GF98" s="11"/>
      <c r="GG98" s="10"/>
      <c r="GH98" s="11"/>
      <c r="GI98" s="10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110"/>
        <v>0</v>
      </c>
    </row>
    <row r="99" spans="1:205" ht="12.75">
      <c r="A99" s="24">
        <v>7</v>
      </c>
      <c r="B99" s="24">
        <v>1</v>
      </c>
      <c r="C99" s="24"/>
      <c r="D99" s="6" t="s">
        <v>208</v>
      </c>
      <c r="E99" s="3" t="s">
        <v>209</v>
      </c>
      <c r="F99" s="6">
        <f t="shared" si="88"/>
        <v>0</v>
      </c>
      <c r="G99" s="6">
        <f t="shared" si="89"/>
        <v>2</v>
      </c>
      <c r="H99" s="6">
        <f t="shared" si="90"/>
        <v>60</v>
      </c>
      <c r="I99" s="6">
        <f t="shared" si="91"/>
        <v>30</v>
      </c>
      <c r="J99" s="6">
        <f t="shared" si="92"/>
        <v>30</v>
      </c>
      <c r="K99" s="6">
        <f t="shared" si="93"/>
        <v>0</v>
      </c>
      <c r="L99" s="6">
        <f t="shared" si="94"/>
        <v>0</v>
      </c>
      <c r="M99" s="6">
        <f t="shared" si="95"/>
        <v>0</v>
      </c>
      <c r="N99" s="6">
        <f t="shared" si="96"/>
        <v>0</v>
      </c>
      <c r="O99" s="6">
        <f t="shared" si="97"/>
        <v>0</v>
      </c>
      <c r="P99" s="6">
        <f t="shared" si="98"/>
        <v>0</v>
      </c>
      <c r="Q99" s="6">
        <f t="shared" si="99"/>
        <v>0</v>
      </c>
      <c r="R99" s="6">
        <f t="shared" si="100"/>
        <v>0</v>
      </c>
      <c r="S99" s="7">
        <f t="shared" si="101"/>
        <v>5</v>
      </c>
      <c r="T99" s="7">
        <f t="shared" si="102"/>
        <v>0</v>
      </c>
      <c r="U99" s="7">
        <v>2.6</v>
      </c>
      <c r="V99" s="11"/>
      <c r="W99" s="10"/>
      <c r="X99" s="11"/>
      <c r="Y99" s="10"/>
      <c r="Z99" s="7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7"/>
      <c r="AR99" s="7">
        <f t="shared" si="103"/>
        <v>0</v>
      </c>
      <c r="AS99" s="11"/>
      <c r="AT99" s="10"/>
      <c r="AU99" s="11"/>
      <c r="AV99" s="10"/>
      <c r="AW99" s="7"/>
      <c r="AX99" s="11"/>
      <c r="AY99" s="10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7"/>
      <c r="BO99" s="7">
        <f t="shared" si="104"/>
        <v>0</v>
      </c>
      <c r="BP99" s="11"/>
      <c r="BQ99" s="10"/>
      <c r="BR99" s="11"/>
      <c r="BS99" s="10"/>
      <c r="BT99" s="7"/>
      <c r="BU99" s="11"/>
      <c r="BV99" s="10"/>
      <c r="BW99" s="11"/>
      <c r="BX99" s="10"/>
      <c r="BY99" s="11"/>
      <c r="BZ99" s="10"/>
      <c r="CA99" s="11"/>
      <c r="CB99" s="10"/>
      <c r="CC99" s="11"/>
      <c r="CD99" s="10"/>
      <c r="CE99" s="11"/>
      <c r="CF99" s="10"/>
      <c r="CG99" s="11"/>
      <c r="CH99" s="10"/>
      <c r="CI99" s="11"/>
      <c r="CJ99" s="10"/>
      <c r="CK99" s="7"/>
      <c r="CL99" s="7">
        <f t="shared" si="105"/>
        <v>0</v>
      </c>
      <c r="CM99" s="11"/>
      <c r="CN99" s="10"/>
      <c r="CO99" s="11"/>
      <c r="CP99" s="10"/>
      <c r="CQ99" s="7"/>
      <c r="CR99" s="11"/>
      <c r="CS99" s="10"/>
      <c r="CT99" s="11"/>
      <c r="CU99" s="10"/>
      <c r="CV99" s="11"/>
      <c r="CW99" s="10"/>
      <c r="CX99" s="11"/>
      <c r="CY99" s="10"/>
      <c r="CZ99" s="11"/>
      <c r="DA99" s="10"/>
      <c r="DB99" s="11"/>
      <c r="DC99" s="10"/>
      <c r="DD99" s="11"/>
      <c r="DE99" s="10"/>
      <c r="DF99" s="11"/>
      <c r="DG99" s="10"/>
      <c r="DH99" s="7"/>
      <c r="DI99" s="7">
        <f t="shared" si="106"/>
        <v>0</v>
      </c>
      <c r="DJ99" s="11">
        <v>30</v>
      </c>
      <c r="DK99" s="10" t="s">
        <v>62</v>
      </c>
      <c r="DL99" s="11">
        <v>30</v>
      </c>
      <c r="DM99" s="10" t="s">
        <v>62</v>
      </c>
      <c r="DN99" s="7">
        <v>5</v>
      </c>
      <c r="DO99" s="11"/>
      <c r="DP99" s="10"/>
      <c r="DQ99" s="11"/>
      <c r="DR99" s="10"/>
      <c r="DS99" s="11"/>
      <c r="DT99" s="10"/>
      <c r="DU99" s="11"/>
      <c r="DV99" s="10"/>
      <c r="DW99" s="11"/>
      <c r="DX99" s="10"/>
      <c r="DY99" s="11"/>
      <c r="DZ99" s="10"/>
      <c r="EA99" s="11"/>
      <c r="EB99" s="10"/>
      <c r="EC99" s="11"/>
      <c r="ED99" s="10"/>
      <c r="EE99" s="7"/>
      <c r="EF99" s="7">
        <f t="shared" si="107"/>
        <v>5</v>
      </c>
      <c r="EG99" s="11"/>
      <c r="EH99" s="10"/>
      <c r="EI99" s="11"/>
      <c r="EJ99" s="10"/>
      <c r="EK99" s="7"/>
      <c r="EL99" s="11"/>
      <c r="EM99" s="10"/>
      <c r="EN99" s="11"/>
      <c r="EO99" s="10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7"/>
      <c r="FC99" s="7">
        <f t="shared" si="108"/>
        <v>0</v>
      </c>
      <c r="FD99" s="11"/>
      <c r="FE99" s="10"/>
      <c r="FF99" s="11"/>
      <c r="FG99" s="10"/>
      <c r="FH99" s="7"/>
      <c r="FI99" s="11"/>
      <c r="FJ99" s="10"/>
      <c r="FK99" s="11"/>
      <c r="FL99" s="10"/>
      <c r="FM99" s="11"/>
      <c r="FN99" s="10"/>
      <c r="FO99" s="11"/>
      <c r="FP99" s="10"/>
      <c r="FQ99" s="11"/>
      <c r="FR99" s="10"/>
      <c r="FS99" s="11"/>
      <c r="FT99" s="10"/>
      <c r="FU99" s="11"/>
      <c r="FV99" s="10"/>
      <c r="FW99" s="11"/>
      <c r="FX99" s="10"/>
      <c r="FY99" s="7"/>
      <c r="FZ99" s="7">
        <f t="shared" si="109"/>
        <v>0</v>
      </c>
      <c r="GA99" s="11"/>
      <c r="GB99" s="10"/>
      <c r="GC99" s="11"/>
      <c r="GD99" s="10"/>
      <c r="GE99" s="7"/>
      <c r="GF99" s="11"/>
      <c r="GG99" s="10"/>
      <c r="GH99" s="11"/>
      <c r="GI99" s="10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7"/>
      <c r="GW99" s="7">
        <f t="shared" si="110"/>
        <v>0</v>
      </c>
    </row>
    <row r="100" spans="1:205" ht="12.75">
      <c r="A100" s="6">
        <v>2</v>
      </c>
      <c r="B100" s="6">
        <v>1</v>
      </c>
      <c r="C100" s="6"/>
      <c r="D100" s="6" t="s">
        <v>299</v>
      </c>
      <c r="E100" s="3" t="s">
        <v>300</v>
      </c>
      <c r="F100" s="6">
        <f t="shared" si="88"/>
        <v>0</v>
      </c>
      <c r="G100" s="6">
        <f t="shared" si="89"/>
        <v>2</v>
      </c>
      <c r="H100" s="6">
        <f t="shared" si="90"/>
        <v>60</v>
      </c>
      <c r="I100" s="6">
        <f t="shared" si="91"/>
        <v>30</v>
      </c>
      <c r="J100" s="6">
        <f t="shared" si="92"/>
        <v>0</v>
      </c>
      <c r="K100" s="6">
        <f t="shared" si="93"/>
        <v>30</v>
      </c>
      <c r="L100" s="6">
        <f t="shared" si="94"/>
        <v>0</v>
      </c>
      <c r="M100" s="6">
        <f t="shared" si="95"/>
        <v>0</v>
      </c>
      <c r="N100" s="6">
        <f t="shared" si="96"/>
        <v>0</v>
      </c>
      <c r="O100" s="6">
        <f t="shared" si="97"/>
        <v>0</v>
      </c>
      <c r="P100" s="6">
        <f t="shared" si="98"/>
        <v>0</v>
      </c>
      <c r="Q100" s="6">
        <f t="shared" si="99"/>
        <v>0</v>
      </c>
      <c r="R100" s="6">
        <f t="shared" si="100"/>
        <v>0</v>
      </c>
      <c r="S100" s="7">
        <f t="shared" si="101"/>
        <v>4</v>
      </c>
      <c r="T100" s="7">
        <f t="shared" si="102"/>
        <v>2</v>
      </c>
      <c r="U100" s="7">
        <v>2.6</v>
      </c>
      <c r="V100" s="11"/>
      <c r="W100" s="10"/>
      <c r="X100" s="11"/>
      <c r="Y100" s="10"/>
      <c r="Z100" s="7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7"/>
      <c r="AR100" s="7">
        <f t="shared" si="103"/>
        <v>0</v>
      </c>
      <c r="AS100" s="11"/>
      <c r="AT100" s="10"/>
      <c r="AU100" s="11"/>
      <c r="AV100" s="10"/>
      <c r="AW100" s="7"/>
      <c r="AX100" s="11"/>
      <c r="AY100" s="10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7"/>
      <c r="BO100" s="7">
        <f t="shared" si="104"/>
        <v>0</v>
      </c>
      <c r="BP100" s="11">
        <v>30</v>
      </c>
      <c r="BQ100" s="10" t="s">
        <v>62</v>
      </c>
      <c r="BR100" s="11"/>
      <c r="BS100" s="10"/>
      <c r="BT100" s="7">
        <v>2</v>
      </c>
      <c r="BU100" s="11">
        <v>30</v>
      </c>
      <c r="BV100" s="10" t="s">
        <v>62</v>
      </c>
      <c r="BW100" s="11"/>
      <c r="BX100" s="10"/>
      <c r="BY100" s="11"/>
      <c r="BZ100" s="10"/>
      <c r="CA100" s="11"/>
      <c r="CB100" s="10"/>
      <c r="CC100" s="11"/>
      <c r="CD100" s="10"/>
      <c r="CE100" s="11"/>
      <c r="CF100" s="10"/>
      <c r="CG100" s="11"/>
      <c r="CH100" s="10"/>
      <c r="CI100" s="11"/>
      <c r="CJ100" s="10"/>
      <c r="CK100" s="7">
        <v>2</v>
      </c>
      <c r="CL100" s="7">
        <f t="shared" si="105"/>
        <v>4</v>
      </c>
      <c r="CM100" s="11"/>
      <c r="CN100" s="10"/>
      <c r="CO100" s="11"/>
      <c r="CP100" s="10"/>
      <c r="CQ100" s="7"/>
      <c r="CR100" s="11"/>
      <c r="CS100" s="10"/>
      <c r="CT100" s="11"/>
      <c r="CU100" s="10"/>
      <c r="CV100" s="11"/>
      <c r="CW100" s="10"/>
      <c r="CX100" s="11"/>
      <c r="CY100" s="10"/>
      <c r="CZ100" s="11"/>
      <c r="DA100" s="10"/>
      <c r="DB100" s="11"/>
      <c r="DC100" s="10"/>
      <c r="DD100" s="11"/>
      <c r="DE100" s="10"/>
      <c r="DF100" s="11"/>
      <c r="DG100" s="10"/>
      <c r="DH100" s="7"/>
      <c r="DI100" s="7">
        <f t="shared" si="106"/>
        <v>0</v>
      </c>
      <c r="DJ100" s="11"/>
      <c r="DK100" s="10"/>
      <c r="DL100" s="11"/>
      <c r="DM100" s="10"/>
      <c r="DN100" s="7"/>
      <c r="DO100" s="11"/>
      <c r="DP100" s="10"/>
      <c r="DQ100" s="11"/>
      <c r="DR100" s="10"/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11"/>
      <c r="ED100" s="10"/>
      <c r="EE100" s="7"/>
      <c r="EF100" s="7">
        <f t="shared" si="107"/>
        <v>0</v>
      </c>
      <c r="EG100" s="11"/>
      <c r="EH100" s="10"/>
      <c r="EI100" s="11"/>
      <c r="EJ100" s="10"/>
      <c r="EK100" s="7"/>
      <c r="EL100" s="11"/>
      <c r="EM100" s="10"/>
      <c r="EN100" s="11"/>
      <c r="EO100" s="10"/>
      <c r="EP100" s="11"/>
      <c r="EQ100" s="10"/>
      <c r="ER100" s="11"/>
      <c r="ES100" s="10"/>
      <c r="ET100" s="11"/>
      <c r="EU100" s="10"/>
      <c r="EV100" s="11"/>
      <c r="EW100" s="10"/>
      <c r="EX100" s="11"/>
      <c r="EY100" s="10"/>
      <c r="EZ100" s="11"/>
      <c r="FA100" s="10"/>
      <c r="FB100" s="7"/>
      <c r="FC100" s="7">
        <f t="shared" si="108"/>
        <v>0</v>
      </c>
      <c r="FD100" s="11"/>
      <c r="FE100" s="10"/>
      <c r="FF100" s="11"/>
      <c r="FG100" s="10"/>
      <c r="FH100" s="7"/>
      <c r="FI100" s="11"/>
      <c r="FJ100" s="10"/>
      <c r="FK100" s="11"/>
      <c r="FL100" s="10"/>
      <c r="FM100" s="11"/>
      <c r="FN100" s="10"/>
      <c r="FO100" s="11"/>
      <c r="FP100" s="10"/>
      <c r="FQ100" s="11"/>
      <c r="FR100" s="10"/>
      <c r="FS100" s="11"/>
      <c r="FT100" s="10"/>
      <c r="FU100" s="11"/>
      <c r="FV100" s="10"/>
      <c r="FW100" s="11"/>
      <c r="FX100" s="10"/>
      <c r="FY100" s="7"/>
      <c r="FZ100" s="7">
        <f t="shared" si="109"/>
        <v>0</v>
      </c>
      <c r="GA100" s="11"/>
      <c r="GB100" s="10"/>
      <c r="GC100" s="11"/>
      <c r="GD100" s="10"/>
      <c r="GE100" s="7"/>
      <c r="GF100" s="11"/>
      <c r="GG100" s="10"/>
      <c r="GH100" s="11"/>
      <c r="GI100" s="10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7"/>
      <c r="GW100" s="7">
        <f t="shared" si="110"/>
        <v>0</v>
      </c>
    </row>
    <row r="101" spans="1:205" ht="12.75">
      <c r="A101" s="6">
        <v>3</v>
      </c>
      <c r="B101" s="6">
        <v>1</v>
      </c>
      <c r="C101" s="6"/>
      <c r="D101" s="6" t="s">
        <v>301</v>
      </c>
      <c r="E101" s="3" t="s">
        <v>302</v>
      </c>
      <c r="F101" s="6">
        <f t="shared" si="88"/>
        <v>0</v>
      </c>
      <c r="G101" s="6">
        <f t="shared" si="89"/>
        <v>2</v>
      </c>
      <c r="H101" s="6">
        <f t="shared" si="90"/>
        <v>60</v>
      </c>
      <c r="I101" s="6">
        <f t="shared" si="91"/>
        <v>30</v>
      </c>
      <c r="J101" s="6">
        <f t="shared" si="92"/>
        <v>0</v>
      </c>
      <c r="K101" s="6">
        <f t="shared" si="93"/>
        <v>30</v>
      </c>
      <c r="L101" s="6">
        <f t="shared" si="94"/>
        <v>0</v>
      </c>
      <c r="M101" s="6">
        <f t="shared" si="95"/>
        <v>0</v>
      </c>
      <c r="N101" s="6">
        <f t="shared" si="96"/>
        <v>0</v>
      </c>
      <c r="O101" s="6">
        <f t="shared" si="97"/>
        <v>0</v>
      </c>
      <c r="P101" s="6">
        <f t="shared" si="98"/>
        <v>0</v>
      </c>
      <c r="Q101" s="6">
        <f t="shared" si="99"/>
        <v>0</v>
      </c>
      <c r="R101" s="6">
        <f t="shared" si="100"/>
        <v>0</v>
      </c>
      <c r="S101" s="7">
        <f t="shared" si="101"/>
        <v>4</v>
      </c>
      <c r="T101" s="7">
        <f t="shared" si="102"/>
        <v>2</v>
      </c>
      <c r="U101" s="7">
        <v>2.6</v>
      </c>
      <c r="V101" s="11"/>
      <c r="W101" s="10"/>
      <c r="X101" s="11"/>
      <c r="Y101" s="10"/>
      <c r="Z101" s="7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si="103"/>
        <v>0</v>
      </c>
      <c r="AS101" s="11"/>
      <c r="AT101" s="10"/>
      <c r="AU101" s="11"/>
      <c r="AV101" s="10"/>
      <c r="AW101" s="7"/>
      <c r="AX101" s="11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si="104"/>
        <v>0</v>
      </c>
      <c r="BP101" s="11"/>
      <c r="BQ101" s="10"/>
      <c r="BR101" s="11"/>
      <c r="BS101" s="10"/>
      <c r="BT101" s="7"/>
      <c r="BU101" s="11"/>
      <c r="BV101" s="10"/>
      <c r="BW101" s="11"/>
      <c r="BX101" s="10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si="105"/>
        <v>0</v>
      </c>
      <c r="CM101" s="11">
        <v>30</v>
      </c>
      <c r="CN101" s="10" t="s">
        <v>62</v>
      </c>
      <c r="CO101" s="11"/>
      <c r="CP101" s="10"/>
      <c r="CQ101" s="7">
        <v>2</v>
      </c>
      <c r="CR101" s="11">
        <v>30</v>
      </c>
      <c r="CS101" s="10" t="s">
        <v>62</v>
      </c>
      <c r="CT101" s="11"/>
      <c r="CU101" s="10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>
        <v>2</v>
      </c>
      <c r="DI101" s="7">
        <f t="shared" si="106"/>
        <v>4</v>
      </c>
      <c r="DJ101" s="11"/>
      <c r="DK101" s="10"/>
      <c r="DL101" s="11"/>
      <c r="DM101" s="10"/>
      <c r="DN101" s="7"/>
      <c r="DO101" s="11"/>
      <c r="DP101" s="10"/>
      <c r="DQ101" s="11"/>
      <c r="DR101" s="10"/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/>
      <c r="EF101" s="7">
        <f t="shared" si="107"/>
        <v>0</v>
      </c>
      <c r="EG101" s="11"/>
      <c r="EH101" s="10"/>
      <c r="EI101" s="11"/>
      <c r="EJ101" s="10"/>
      <c r="EK101" s="7"/>
      <c r="EL101" s="11"/>
      <c r="EM101" s="10"/>
      <c r="EN101" s="11"/>
      <c r="EO101" s="10"/>
      <c r="EP101" s="11"/>
      <c r="EQ101" s="10"/>
      <c r="ER101" s="11"/>
      <c r="ES101" s="10"/>
      <c r="ET101" s="11"/>
      <c r="EU101" s="10"/>
      <c r="EV101" s="11"/>
      <c r="EW101" s="10"/>
      <c r="EX101" s="11"/>
      <c r="EY101" s="10"/>
      <c r="EZ101" s="11"/>
      <c r="FA101" s="10"/>
      <c r="FB101" s="7"/>
      <c r="FC101" s="7">
        <f t="shared" si="108"/>
        <v>0</v>
      </c>
      <c r="FD101" s="11"/>
      <c r="FE101" s="10"/>
      <c r="FF101" s="11"/>
      <c r="FG101" s="10"/>
      <c r="FH101" s="7"/>
      <c r="FI101" s="11"/>
      <c r="FJ101" s="10"/>
      <c r="FK101" s="11"/>
      <c r="FL101" s="10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si="109"/>
        <v>0</v>
      </c>
      <c r="GA101" s="11"/>
      <c r="GB101" s="10"/>
      <c r="GC101" s="11"/>
      <c r="GD101" s="10"/>
      <c r="GE101" s="7"/>
      <c r="GF101" s="11"/>
      <c r="GG101" s="10"/>
      <c r="GH101" s="11"/>
      <c r="GI101" s="10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7"/>
      <c r="GW101" s="7">
        <f t="shared" si="110"/>
        <v>0</v>
      </c>
    </row>
    <row r="102" spans="1:205" ht="12.75">
      <c r="A102" s="6">
        <v>4</v>
      </c>
      <c r="B102" s="6">
        <v>1</v>
      </c>
      <c r="C102" s="6"/>
      <c r="D102" s="6" t="s">
        <v>303</v>
      </c>
      <c r="E102" s="3" t="s">
        <v>304</v>
      </c>
      <c r="F102" s="6">
        <f t="shared" si="88"/>
        <v>0</v>
      </c>
      <c r="G102" s="6">
        <f t="shared" si="89"/>
        <v>2</v>
      </c>
      <c r="H102" s="6">
        <f t="shared" si="90"/>
        <v>60</v>
      </c>
      <c r="I102" s="6">
        <f t="shared" si="91"/>
        <v>30</v>
      </c>
      <c r="J102" s="6">
        <f t="shared" si="92"/>
        <v>0</v>
      </c>
      <c r="K102" s="6">
        <f t="shared" si="93"/>
        <v>30</v>
      </c>
      <c r="L102" s="6">
        <f t="shared" si="94"/>
        <v>0</v>
      </c>
      <c r="M102" s="6">
        <f t="shared" si="95"/>
        <v>0</v>
      </c>
      <c r="N102" s="6">
        <f t="shared" si="96"/>
        <v>0</v>
      </c>
      <c r="O102" s="6">
        <f t="shared" si="97"/>
        <v>0</v>
      </c>
      <c r="P102" s="6">
        <f t="shared" si="98"/>
        <v>0</v>
      </c>
      <c r="Q102" s="6">
        <f t="shared" si="99"/>
        <v>0</v>
      </c>
      <c r="R102" s="6">
        <f t="shared" si="100"/>
        <v>0</v>
      </c>
      <c r="S102" s="7">
        <f t="shared" si="101"/>
        <v>4</v>
      </c>
      <c r="T102" s="7">
        <f t="shared" si="102"/>
        <v>2</v>
      </c>
      <c r="U102" s="7">
        <v>2.6</v>
      </c>
      <c r="V102" s="11"/>
      <c r="W102" s="10"/>
      <c r="X102" s="11"/>
      <c r="Y102" s="10"/>
      <c r="Z102" s="7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7"/>
      <c r="AR102" s="7">
        <f t="shared" si="103"/>
        <v>0</v>
      </c>
      <c r="AS102" s="11"/>
      <c r="AT102" s="10"/>
      <c r="AU102" s="11"/>
      <c r="AV102" s="10"/>
      <c r="AW102" s="7"/>
      <c r="AX102" s="11"/>
      <c r="AY102" s="10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7"/>
      <c r="BO102" s="7">
        <f t="shared" si="104"/>
        <v>0</v>
      </c>
      <c r="BP102" s="11"/>
      <c r="BQ102" s="10"/>
      <c r="BR102" s="11"/>
      <c r="BS102" s="10"/>
      <c r="BT102" s="7"/>
      <c r="BU102" s="11"/>
      <c r="BV102" s="10"/>
      <c r="BW102" s="11"/>
      <c r="BX102" s="10"/>
      <c r="BY102" s="11"/>
      <c r="BZ102" s="10"/>
      <c r="CA102" s="11"/>
      <c r="CB102" s="10"/>
      <c r="CC102" s="11"/>
      <c r="CD102" s="10"/>
      <c r="CE102" s="11"/>
      <c r="CF102" s="10"/>
      <c r="CG102" s="11"/>
      <c r="CH102" s="10"/>
      <c r="CI102" s="11"/>
      <c r="CJ102" s="10"/>
      <c r="CK102" s="7"/>
      <c r="CL102" s="7">
        <f t="shared" si="105"/>
        <v>0</v>
      </c>
      <c r="CM102" s="11">
        <v>30</v>
      </c>
      <c r="CN102" s="10" t="s">
        <v>62</v>
      </c>
      <c r="CO102" s="11"/>
      <c r="CP102" s="10"/>
      <c r="CQ102" s="7">
        <v>2</v>
      </c>
      <c r="CR102" s="11">
        <v>30</v>
      </c>
      <c r="CS102" s="10" t="s">
        <v>62</v>
      </c>
      <c r="CT102" s="11"/>
      <c r="CU102" s="10"/>
      <c r="CV102" s="11"/>
      <c r="CW102" s="10"/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7">
        <v>2</v>
      </c>
      <c r="DI102" s="7">
        <f t="shared" si="106"/>
        <v>4</v>
      </c>
      <c r="DJ102" s="11"/>
      <c r="DK102" s="10"/>
      <c r="DL102" s="11"/>
      <c r="DM102" s="10"/>
      <c r="DN102" s="7"/>
      <c r="DO102" s="11"/>
      <c r="DP102" s="10"/>
      <c r="DQ102" s="11"/>
      <c r="DR102" s="10"/>
      <c r="DS102" s="11"/>
      <c r="DT102" s="10"/>
      <c r="DU102" s="11"/>
      <c r="DV102" s="10"/>
      <c r="DW102" s="11"/>
      <c r="DX102" s="10"/>
      <c r="DY102" s="11"/>
      <c r="DZ102" s="10"/>
      <c r="EA102" s="11"/>
      <c r="EB102" s="10"/>
      <c r="EC102" s="11"/>
      <c r="ED102" s="10"/>
      <c r="EE102" s="7"/>
      <c r="EF102" s="7">
        <f t="shared" si="107"/>
        <v>0</v>
      </c>
      <c r="EG102" s="11"/>
      <c r="EH102" s="10"/>
      <c r="EI102" s="11"/>
      <c r="EJ102" s="10"/>
      <c r="EK102" s="7"/>
      <c r="EL102" s="11"/>
      <c r="EM102" s="10"/>
      <c r="EN102" s="11"/>
      <c r="EO102" s="10"/>
      <c r="EP102" s="11"/>
      <c r="EQ102" s="10"/>
      <c r="ER102" s="11"/>
      <c r="ES102" s="10"/>
      <c r="ET102" s="11"/>
      <c r="EU102" s="10"/>
      <c r="EV102" s="11"/>
      <c r="EW102" s="10"/>
      <c r="EX102" s="11"/>
      <c r="EY102" s="10"/>
      <c r="EZ102" s="11"/>
      <c r="FA102" s="10"/>
      <c r="FB102" s="7"/>
      <c r="FC102" s="7">
        <f t="shared" si="108"/>
        <v>0</v>
      </c>
      <c r="FD102" s="11"/>
      <c r="FE102" s="10"/>
      <c r="FF102" s="11"/>
      <c r="FG102" s="10"/>
      <c r="FH102" s="7"/>
      <c r="FI102" s="11"/>
      <c r="FJ102" s="10"/>
      <c r="FK102" s="11"/>
      <c r="FL102" s="10"/>
      <c r="FM102" s="11"/>
      <c r="FN102" s="10"/>
      <c r="FO102" s="11"/>
      <c r="FP102" s="10"/>
      <c r="FQ102" s="11"/>
      <c r="FR102" s="10"/>
      <c r="FS102" s="11"/>
      <c r="FT102" s="10"/>
      <c r="FU102" s="11"/>
      <c r="FV102" s="10"/>
      <c r="FW102" s="11"/>
      <c r="FX102" s="10"/>
      <c r="FY102" s="7"/>
      <c r="FZ102" s="7">
        <f t="shared" si="109"/>
        <v>0</v>
      </c>
      <c r="GA102" s="11"/>
      <c r="GB102" s="10"/>
      <c r="GC102" s="11"/>
      <c r="GD102" s="10"/>
      <c r="GE102" s="7"/>
      <c r="GF102" s="11"/>
      <c r="GG102" s="10"/>
      <c r="GH102" s="11"/>
      <c r="GI102" s="10"/>
      <c r="GJ102" s="11"/>
      <c r="GK102" s="10"/>
      <c r="GL102" s="11"/>
      <c r="GM102" s="10"/>
      <c r="GN102" s="11"/>
      <c r="GO102" s="10"/>
      <c r="GP102" s="11"/>
      <c r="GQ102" s="10"/>
      <c r="GR102" s="11"/>
      <c r="GS102" s="10"/>
      <c r="GT102" s="11"/>
      <c r="GU102" s="10"/>
      <c r="GV102" s="7"/>
      <c r="GW102" s="7">
        <f t="shared" si="110"/>
        <v>0</v>
      </c>
    </row>
    <row r="103" spans="1:205" ht="12.75">
      <c r="A103" s="24">
        <v>11</v>
      </c>
      <c r="B103" s="24">
        <v>1</v>
      </c>
      <c r="C103" s="24"/>
      <c r="D103" s="6" t="s">
        <v>305</v>
      </c>
      <c r="E103" s="3" t="s">
        <v>306</v>
      </c>
      <c r="F103" s="6">
        <f t="shared" si="88"/>
        <v>0</v>
      </c>
      <c r="G103" s="6">
        <f t="shared" si="89"/>
        <v>2</v>
      </c>
      <c r="H103" s="6">
        <f t="shared" si="90"/>
        <v>45</v>
      </c>
      <c r="I103" s="6">
        <f t="shared" si="91"/>
        <v>15</v>
      </c>
      <c r="J103" s="6">
        <f t="shared" si="92"/>
        <v>0</v>
      </c>
      <c r="K103" s="6">
        <f t="shared" si="93"/>
        <v>30</v>
      </c>
      <c r="L103" s="6">
        <f t="shared" si="94"/>
        <v>0</v>
      </c>
      <c r="M103" s="6">
        <f t="shared" si="95"/>
        <v>0</v>
      </c>
      <c r="N103" s="6">
        <f t="shared" si="96"/>
        <v>0</v>
      </c>
      <c r="O103" s="6">
        <f t="shared" si="97"/>
        <v>0</v>
      </c>
      <c r="P103" s="6">
        <f t="shared" si="98"/>
        <v>0</v>
      </c>
      <c r="Q103" s="6">
        <f t="shared" si="99"/>
        <v>0</v>
      </c>
      <c r="R103" s="6">
        <f t="shared" si="100"/>
        <v>0</v>
      </c>
      <c r="S103" s="7">
        <f t="shared" si="101"/>
        <v>3</v>
      </c>
      <c r="T103" s="7">
        <f t="shared" si="102"/>
        <v>2</v>
      </c>
      <c r="U103" s="7">
        <v>2</v>
      </c>
      <c r="V103" s="11"/>
      <c r="W103" s="10"/>
      <c r="X103" s="11"/>
      <c r="Y103" s="10"/>
      <c r="Z103" s="7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 t="shared" si="103"/>
        <v>0</v>
      </c>
      <c r="AS103" s="11"/>
      <c r="AT103" s="10"/>
      <c r="AU103" s="11"/>
      <c r="AV103" s="10"/>
      <c r="AW103" s="7"/>
      <c r="AX103" s="11"/>
      <c r="AY103" s="10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 t="shared" si="104"/>
        <v>0</v>
      </c>
      <c r="BP103" s="11"/>
      <c r="BQ103" s="10"/>
      <c r="BR103" s="11"/>
      <c r="BS103" s="10"/>
      <c r="BT103" s="7"/>
      <c r="BU103" s="11"/>
      <c r="BV103" s="10"/>
      <c r="BW103" s="11"/>
      <c r="BX103" s="10"/>
      <c r="BY103" s="11"/>
      <c r="BZ103" s="10"/>
      <c r="CA103" s="11"/>
      <c r="CB103" s="10"/>
      <c r="CC103" s="11"/>
      <c r="CD103" s="10"/>
      <c r="CE103" s="11"/>
      <c r="CF103" s="10"/>
      <c r="CG103" s="11"/>
      <c r="CH103" s="10"/>
      <c r="CI103" s="11"/>
      <c r="CJ103" s="10"/>
      <c r="CK103" s="7"/>
      <c r="CL103" s="7">
        <f t="shared" si="105"/>
        <v>0</v>
      </c>
      <c r="CM103" s="11"/>
      <c r="CN103" s="10"/>
      <c r="CO103" s="11"/>
      <c r="CP103" s="10"/>
      <c r="CQ103" s="7"/>
      <c r="CR103" s="11"/>
      <c r="CS103" s="10"/>
      <c r="CT103" s="11"/>
      <c r="CU103" s="10"/>
      <c r="CV103" s="11"/>
      <c r="CW103" s="10"/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7"/>
      <c r="DI103" s="7">
        <f t="shared" si="106"/>
        <v>0</v>
      </c>
      <c r="DJ103" s="11"/>
      <c r="DK103" s="10"/>
      <c r="DL103" s="11"/>
      <c r="DM103" s="10"/>
      <c r="DN103" s="7"/>
      <c r="DO103" s="11"/>
      <c r="DP103" s="10"/>
      <c r="DQ103" s="11"/>
      <c r="DR103" s="10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11"/>
      <c r="ED103" s="10"/>
      <c r="EE103" s="7"/>
      <c r="EF103" s="7">
        <f t="shared" si="107"/>
        <v>0</v>
      </c>
      <c r="EG103" s="11">
        <v>15</v>
      </c>
      <c r="EH103" s="10" t="s">
        <v>62</v>
      </c>
      <c r="EI103" s="11"/>
      <c r="EJ103" s="10"/>
      <c r="EK103" s="7">
        <v>1</v>
      </c>
      <c r="EL103" s="11">
        <v>30</v>
      </c>
      <c r="EM103" s="10" t="s">
        <v>62</v>
      </c>
      <c r="EN103" s="11"/>
      <c r="EO103" s="10"/>
      <c r="EP103" s="11"/>
      <c r="EQ103" s="10"/>
      <c r="ER103" s="11"/>
      <c r="ES103" s="10"/>
      <c r="ET103" s="11"/>
      <c r="EU103" s="10"/>
      <c r="EV103" s="11"/>
      <c r="EW103" s="10"/>
      <c r="EX103" s="11"/>
      <c r="EY103" s="10"/>
      <c r="EZ103" s="11"/>
      <c r="FA103" s="10"/>
      <c r="FB103" s="7">
        <v>2</v>
      </c>
      <c r="FC103" s="7">
        <f t="shared" si="108"/>
        <v>3</v>
      </c>
      <c r="FD103" s="11"/>
      <c r="FE103" s="10"/>
      <c r="FF103" s="11"/>
      <c r="FG103" s="10"/>
      <c r="FH103" s="7"/>
      <c r="FI103" s="11"/>
      <c r="FJ103" s="10"/>
      <c r="FK103" s="11"/>
      <c r="FL103" s="10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 t="shared" si="109"/>
        <v>0</v>
      </c>
      <c r="GA103" s="11"/>
      <c r="GB103" s="10"/>
      <c r="GC103" s="11"/>
      <c r="GD103" s="10"/>
      <c r="GE103" s="7"/>
      <c r="GF103" s="11"/>
      <c r="GG103" s="10"/>
      <c r="GH103" s="11"/>
      <c r="GI103" s="10"/>
      <c r="GJ103" s="11"/>
      <c r="GK103" s="10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7"/>
      <c r="GW103" s="7">
        <f t="shared" si="110"/>
        <v>0</v>
      </c>
    </row>
    <row r="104" spans="1:205" ht="12.75">
      <c r="A104" s="24">
        <v>11</v>
      </c>
      <c r="B104" s="24">
        <v>1</v>
      </c>
      <c r="C104" s="24"/>
      <c r="D104" s="6" t="s">
        <v>307</v>
      </c>
      <c r="E104" s="3" t="s">
        <v>308</v>
      </c>
      <c r="F104" s="6">
        <f t="shared" si="88"/>
        <v>0</v>
      </c>
      <c r="G104" s="6">
        <f t="shared" si="89"/>
        <v>2</v>
      </c>
      <c r="H104" s="6">
        <f t="shared" si="90"/>
        <v>45</v>
      </c>
      <c r="I104" s="6">
        <f t="shared" si="91"/>
        <v>15</v>
      </c>
      <c r="J104" s="6">
        <f t="shared" si="92"/>
        <v>0</v>
      </c>
      <c r="K104" s="6">
        <f t="shared" si="93"/>
        <v>30</v>
      </c>
      <c r="L104" s="6">
        <f t="shared" si="94"/>
        <v>0</v>
      </c>
      <c r="M104" s="6">
        <f t="shared" si="95"/>
        <v>0</v>
      </c>
      <c r="N104" s="6">
        <f t="shared" si="96"/>
        <v>0</v>
      </c>
      <c r="O104" s="6">
        <f t="shared" si="97"/>
        <v>0</v>
      </c>
      <c r="P104" s="6">
        <f t="shared" si="98"/>
        <v>0</v>
      </c>
      <c r="Q104" s="6">
        <f t="shared" si="99"/>
        <v>0</v>
      </c>
      <c r="R104" s="6">
        <f t="shared" si="100"/>
        <v>0</v>
      </c>
      <c r="S104" s="7">
        <f t="shared" si="101"/>
        <v>3</v>
      </c>
      <c r="T104" s="7">
        <f t="shared" si="102"/>
        <v>2</v>
      </c>
      <c r="U104" s="7">
        <v>2</v>
      </c>
      <c r="V104" s="11"/>
      <c r="W104" s="10"/>
      <c r="X104" s="11"/>
      <c r="Y104" s="10"/>
      <c r="Z104" s="7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7"/>
      <c r="AR104" s="7">
        <f t="shared" si="103"/>
        <v>0</v>
      </c>
      <c r="AS104" s="11"/>
      <c r="AT104" s="10"/>
      <c r="AU104" s="11"/>
      <c r="AV104" s="10"/>
      <c r="AW104" s="7"/>
      <c r="AX104" s="11"/>
      <c r="AY104" s="10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7"/>
      <c r="BO104" s="7">
        <f t="shared" si="104"/>
        <v>0</v>
      </c>
      <c r="BP104" s="11"/>
      <c r="BQ104" s="10"/>
      <c r="BR104" s="11"/>
      <c r="BS104" s="10"/>
      <c r="BT104" s="7"/>
      <c r="BU104" s="11"/>
      <c r="BV104" s="10"/>
      <c r="BW104" s="11"/>
      <c r="BX104" s="10"/>
      <c r="BY104" s="11"/>
      <c r="BZ104" s="10"/>
      <c r="CA104" s="11"/>
      <c r="CB104" s="10"/>
      <c r="CC104" s="11"/>
      <c r="CD104" s="10"/>
      <c r="CE104" s="11"/>
      <c r="CF104" s="10"/>
      <c r="CG104" s="11"/>
      <c r="CH104" s="10"/>
      <c r="CI104" s="11"/>
      <c r="CJ104" s="10"/>
      <c r="CK104" s="7"/>
      <c r="CL104" s="7">
        <f t="shared" si="105"/>
        <v>0</v>
      </c>
      <c r="CM104" s="11"/>
      <c r="CN104" s="10"/>
      <c r="CO104" s="11"/>
      <c r="CP104" s="10"/>
      <c r="CQ104" s="7"/>
      <c r="CR104" s="11"/>
      <c r="CS104" s="10"/>
      <c r="CT104" s="11"/>
      <c r="CU104" s="10"/>
      <c r="CV104" s="11"/>
      <c r="CW104" s="10"/>
      <c r="CX104" s="11"/>
      <c r="CY104" s="10"/>
      <c r="CZ104" s="11"/>
      <c r="DA104" s="10"/>
      <c r="DB104" s="11"/>
      <c r="DC104" s="10"/>
      <c r="DD104" s="11"/>
      <c r="DE104" s="10"/>
      <c r="DF104" s="11"/>
      <c r="DG104" s="10"/>
      <c r="DH104" s="7"/>
      <c r="DI104" s="7">
        <f t="shared" si="106"/>
        <v>0</v>
      </c>
      <c r="DJ104" s="11"/>
      <c r="DK104" s="10"/>
      <c r="DL104" s="11"/>
      <c r="DM104" s="10"/>
      <c r="DN104" s="7"/>
      <c r="DO104" s="11"/>
      <c r="DP104" s="10"/>
      <c r="DQ104" s="11"/>
      <c r="DR104" s="10"/>
      <c r="DS104" s="11"/>
      <c r="DT104" s="10"/>
      <c r="DU104" s="11"/>
      <c r="DV104" s="10"/>
      <c r="DW104" s="11"/>
      <c r="DX104" s="10"/>
      <c r="DY104" s="11"/>
      <c r="DZ104" s="10"/>
      <c r="EA104" s="11"/>
      <c r="EB104" s="10"/>
      <c r="EC104" s="11"/>
      <c r="ED104" s="10"/>
      <c r="EE104" s="7"/>
      <c r="EF104" s="7">
        <f t="shared" si="107"/>
        <v>0</v>
      </c>
      <c r="EG104" s="11">
        <v>15</v>
      </c>
      <c r="EH104" s="10" t="s">
        <v>62</v>
      </c>
      <c r="EI104" s="11"/>
      <c r="EJ104" s="10"/>
      <c r="EK104" s="7">
        <v>1</v>
      </c>
      <c r="EL104" s="11">
        <v>30</v>
      </c>
      <c r="EM104" s="10" t="s">
        <v>62</v>
      </c>
      <c r="EN104" s="11"/>
      <c r="EO104" s="10"/>
      <c r="EP104" s="11"/>
      <c r="EQ104" s="10"/>
      <c r="ER104" s="11"/>
      <c r="ES104" s="10"/>
      <c r="ET104" s="11"/>
      <c r="EU104" s="10"/>
      <c r="EV104" s="11"/>
      <c r="EW104" s="10"/>
      <c r="EX104" s="11"/>
      <c r="EY104" s="10"/>
      <c r="EZ104" s="11"/>
      <c r="FA104" s="10"/>
      <c r="FB104" s="7">
        <v>2</v>
      </c>
      <c r="FC104" s="7">
        <f t="shared" si="108"/>
        <v>3</v>
      </c>
      <c r="FD104" s="11"/>
      <c r="FE104" s="10"/>
      <c r="FF104" s="11"/>
      <c r="FG104" s="10"/>
      <c r="FH104" s="7"/>
      <c r="FI104" s="11"/>
      <c r="FJ104" s="10"/>
      <c r="FK104" s="11"/>
      <c r="FL104" s="10"/>
      <c r="FM104" s="11"/>
      <c r="FN104" s="10"/>
      <c r="FO104" s="11"/>
      <c r="FP104" s="10"/>
      <c r="FQ104" s="11"/>
      <c r="FR104" s="10"/>
      <c r="FS104" s="11"/>
      <c r="FT104" s="10"/>
      <c r="FU104" s="11"/>
      <c r="FV104" s="10"/>
      <c r="FW104" s="11"/>
      <c r="FX104" s="10"/>
      <c r="FY104" s="7"/>
      <c r="FZ104" s="7">
        <f t="shared" si="109"/>
        <v>0</v>
      </c>
      <c r="GA104" s="11"/>
      <c r="GB104" s="10"/>
      <c r="GC104" s="11"/>
      <c r="GD104" s="10"/>
      <c r="GE104" s="7"/>
      <c r="GF104" s="11"/>
      <c r="GG104" s="10"/>
      <c r="GH104" s="11"/>
      <c r="GI104" s="10"/>
      <c r="GJ104" s="11"/>
      <c r="GK104" s="10"/>
      <c r="GL104" s="11"/>
      <c r="GM104" s="10"/>
      <c r="GN104" s="11"/>
      <c r="GO104" s="10"/>
      <c r="GP104" s="11"/>
      <c r="GQ104" s="10"/>
      <c r="GR104" s="11"/>
      <c r="GS104" s="10"/>
      <c r="GT104" s="11"/>
      <c r="GU104" s="10"/>
      <c r="GV104" s="7"/>
      <c r="GW104" s="7">
        <f t="shared" si="110"/>
        <v>0</v>
      </c>
    </row>
    <row r="105" spans="1:205" ht="12.75">
      <c r="A105" s="24">
        <v>17</v>
      </c>
      <c r="B105" s="24">
        <v>1</v>
      </c>
      <c r="C105" s="24"/>
      <c r="D105" s="6" t="s">
        <v>309</v>
      </c>
      <c r="E105" s="3" t="s">
        <v>310</v>
      </c>
      <c r="F105" s="6">
        <f t="shared" si="88"/>
        <v>0</v>
      </c>
      <c r="G105" s="6">
        <f t="shared" si="89"/>
        <v>3</v>
      </c>
      <c r="H105" s="6">
        <f t="shared" si="90"/>
        <v>60</v>
      </c>
      <c r="I105" s="6">
        <f t="shared" si="91"/>
        <v>30</v>
      </c>
      <c r="J105" s="6">
        <f t="shared" si="92"/>
        <v>0</v>
      </c>
      <c r="K105" s="6">
        <f t="shared" si="93"/>
        <v>15</v>
      </c>
      <c r="L105" s="6">
        <f t="shared" si="94"/>
        <v>0</v>
      </c>
      <c r="M105" s="6">
        <f t="shared" si="95"/>
        <v>15</v>
      </c>
      <c r="N105" s="6">
        <f t="shared" si="96"/>
        <v>0</v>
      </c>
      <c r="O105" s="6">
        <f t="shared" si="97"/>
        <v>0</v>
      </c>
      <c r="P105" s="6">
        <f t="shared" si="98"/>
        <v>0</v>
      </c>
      <c r="Q105" s="6">
        <f t="shared" si="99"/>
        <v>0</v>
      </c>
      <c r="R105" s="6">
        <f t="shared" si="100"/>
        <v>0</v>
      </c>
      <c r="S105" s="7">
        <f t="shared" si="101"/>
        <v>4</v>
      </c>
      <c r="T105" s="7">
        <f t="shared" si="102"/>
        <v>2</v>
      </c>
      <c r="U105" s="7">
        <v>2.7</v>
      </c>
      <c r="V105" s="11"/>
      <c r="W105" s="10"/>
      <c r="X105" s="11"/>
      <c r="Y105" s="10"/>
      <c r="Z105" s="7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7"/>
      <c r="AR105" s="7">
        <f t="shared" si="103"/>
        <v>0</v>
      </c>
      <c r="AS105" s="11"/>
      <c r="AT105" s="10"/>
      <c r="AU105" s="11"/>
      <c r="AV105" s="10"/>
      <c r="AW105" s="7"/>
      <c r="AX105" s="11"/>
      <c r="AY105" s="10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11"/>
      <c r="BK105" s="10"/>
      <c r="BL105" s="11"/>
      <c r="BM105" s="10"/>
      <c r="BN105" s="7"/>
      <c r="BO105" s="7">
        <f t="shared" si="104"/>
        <v>0</v>
      </c>
      <c r="BP105" s="11"/>
      <c r="BQ105" s="10"/>
      <c r="BR105" s="11"/>
      <c r="BS105" s="10"/>
      <c r="BT105" s="7"/>
      <c r="BU105" s="11"/>
      <c r="BV105" s="10"/>
      <c r="BW105" s="11"/>
      <c r="BX105" s="10"/>
      <c r="BY105" s="11"/>
      <c r="BZ105" s="10"/>
      <c r="CA105" s="11"/>
      <c r="CB105" s="10"/>
      <c r="CC105" s="11"/>
      <c r="CD105" s="10"/>
      <c r="CE105" s="11"/>
      <c r="CF105" s="10"/>
      <c r="CG105" s="11"/>
      <c r="CH105" s="10"/>
      <c r="CI105" s="11"/>
      <c r="CJ105" s="10"/>
      <c r="CK105" s="7"/>
      <c r="CL105" s="7">
        <f t="shared" si="105"/>
        <v>0</v>
      </c>
      <c r="CM105" s="11"/>
      <c r="CN105" s="10"/>
      <c r="CO105" s="11"/>
      <c r="CP105" s="10"/>
      <c r="CQ105" s="7"/>
      <c r="CR105" s="11"/>
      <c r="CS105" s="10"/>
      <c r="CT105" s="11"/>
      <c r="CU105" s="10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7"/>
      <c r="DI105" s="7">
        <f t="shared" si="106"/>
        <v>0</v>
      </c>
      <c r="DJ105" s="11"/>
      <c r="DK105" s="10"/>
      <c r="DL105" s="11"/>
      <c r="DM105" s="10"/>
      <c r="DN105" s="7"/>
      <c r="DO105" s="11"/>
      <c r="DP105" s="10"/>
      <c r="DQ105" s="11"/>
      <c r="DR105" s="10"/>
      <c r="DS105" s="11"/>
      <c r="DT105" s="10"/>
      <c r="DU105" s="11"/>
      <c r="DV105" s="10"/>
      <c r="DW105" s="11"/>
      <c r="DX105" s="10"/>
      <c r="DY105" s="11"/>
      <c r="DZ105" s="10"/>
      <c r="EA105" s="11"/>
      <c r="EB105" s="10"/>
      <c r="EC105" s="11"/>
      <c r="ED105" s="10"/>
      <c r="EE105" s="7"/>
      <c r="EF105" s="7">
        <f t="shared" si="107"/>
        <v>0</v>
      </c>
      <c r="EG105" s="11"/>
      <c r="EH105" s="10"/>
      <c r="EI105" s="11"/>
      <c r="EJ105" s="10"/>
      <c r="EK105" s="7"/>
      <c r="EL105" s="11"/>
      <c r="EM105" s="10"/>
      <c r="EN105" s="11"/>
      <c r="EO105" s="10"/>
      <c r="EP105" s="11"/>
      <c r="EQ105" s="10"/>
      <c r="ER105" s="11"/>
      <c r="ES105" s="10"/>
      <c r="ET105" s="11"/>
      <c r="EU105" s="10"/>
      <c r="EV105" s="11"/>
      <c r="EW105" s="10"/>
      <c r="EX105" s="11"/>
      <c r="EY105" s="10"/>
      <c r="EZ105" s="11"/>
      <c r="FA105" s="10"/>
      <c r="FB105" s="7"/>
      <c r="FC105" s="7">
        <f t="shared" si="108"/>
        <v>0</v>
      </c>
      <c r="FD105" s="11">
        <v>30</v>
      </c>
      <c r="FE105" s="10" t="s">
        <v>62</v>
      </c>
      <c r="FF105" s="11"/>
      <c r="FG105" s="10"/>
      <c r="FH105" s="7">
        <v>2</v>
      </c>
      <c r="FI105" s="11">
        <v>15</v>
      </c>
      <c r="FJ105" s="10" t="s">
        <v>62</v>
      </c>
      <c r="FK105" s="11"/>
      <c r="FL105" s="10"/>
      <c r="FM105" s="11">
        <v>15</v>
      </c>
      <c r="FN105" s="10" t="s">
        <v>62</v>
      </c>
      <c r="FO105" s="11"/>
      <c r="FP105" s="10"/>
      <c r="FQ105" s="11"/>
      <c r="FR105" s="10"/>
      <c r="FS105" s="11"/>
      <c r="FT105" s="10"/>
      <c r="FU105" s="11"/>
      <c r="FV105" s="10"/>
      <c r="FW105" s="11"/>
      <c r="FX105" s="10"/>
      <c r="FY105" s="7">
        <v>2</v>
      </c>
      <c r="FZ105" s="7">
        <f t="shared" si="109"/>
        <v>4</v>
      </c>
      <c r="GA105" s="11"/>
      <c r="GB105" s="10"/>
      <c r="GC105" s="11"/>
      <c r="GD105" s="10"/>
      <c r="GE105" s="7"/>
      <c r="GF105" s="11"/>
      <c r="GG105" s="10"/>
      <c r="GH105" s="11"/>
      <c r="GI105" s="10"/>
      <c r="GJ105" s="11"/>
      <c r="GK105" s="10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7"/>
      <c r="GW105" s="7">
        <f t="shared" si="110"/>
        <v>0</v>
      </c>
    </row>
    <row r="106" spans="1:205" ht="12.75">
      <c r="A106" s="24">
        <v>17</v>
      </c>
      <c r="B106" s="24">
        <v>1</v>
      </c>
      <c r="C106" s="24"/>
      <c r="D106" s="6" t="s">
        <v>311</v>
      </c>
      <c r="E106" s="3" t="s">
        <v>312</v>
      </c>
      <c r="F106" s="6">
        <f t="shared" si="88"/>
        <v>0</v>
      </c>
      <c r="G106" s="6">
        <f t="shared" si="89"/>
        <v>3</v>
      </c>
      <c r="H106" s="6">
        <f t="shared" si="90"/>
        <v>60</v>
      </c>
      <c r="I106" s="6">
        <f t="shared" si="91"/>
        <v>30</v>
      </c>
      <c r="J106" s="6">
        <f t="shared" si="92"/>
        <v>0</v>
      </c>
      <c r="K106" s="6">
        <f t="shared" si="93"/>
        <v>15</v>
      </c>
      <c r="L106" s="6">
        <f t="shared" si="94"/>
        <v>0</v>
      </c>
      <c r="M106" s="6">
        <f t="shared" si="95"/>
        <v>15</v>
      </c>
      <c r="N106" s="6">
        <f t="shared" si="96"/>
        <v>0</v>
      </c>
      <c r="O106" s="6">
        <f t="shared" si="97"/>
        <v>0</v>
      </c>
      <c r="P106" s="6">
        <f t="shared" si="98"/>
        <v>0</v>
      </c>
      <c r="Q106" s="6">
        <f t="shared" si="99"/>
        <v>0</v>
      </c>
      <c r="R106" s="6">
        <f t="shared" si="100"/>
        <v>0</v>
      </c>
      <c r="S106" s="7">
        <f t="shared" si="101"/>
        <v>4</v>
      </c>
      <c r="T106" s="7">
        <f t="shared" si="102"/>
        <v>2</v>
      </c>
      <c r="U106" s="7">
        <v>2.7</v>
      </c>
      <c r="V106" s="11"/>
      <c r="W106" s="10"/>
      <c r="X106" s="11"/>
      <c r="Y106" s="10"/>
      <c r="Z106" s="7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 t="shared" si="103"/>
        <v>0</v>
      </c>
      <c r="AS106" s="11"/>
      <c r="AT106" s="10"/>
      <c r="AU106" s="11"/>
      <c r="AV106" s="10"/>
      <c r="AW106" s="7"/>
      <c r="AX106" s="11"/>
      <c r="AY106" s="10"/>
      <c r="AZ106" s="11"/>
      <c r="BA106" s="10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 t="shared" si="104"/>
        <v>0</v>
      </c>
      <c r="BP106" s="11"/>
      <c r="BQ106" s="10"/>
      <c r="BR106" s="11"/>
      <c r="BS106" s="10"/>
      <c r="BT106" s="7"/>
      <c r="BU106" s="11"/>
      <c r="BV106" s="10"/>
      <c r="BW106" s="11"/>
      <c r="BX106" s="10"/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 t="shared" si="105"/>
        <v>0</v>
      </c>
      <c r="CM106" s="11"/>
      <c r="CN106" s="10"/>
      <c r="CO106" s="11"/>
      <c r="CP106" s="10"/>
      <c r="CQ106" s="7"/>
      <c r="CR106" s="11"/>
      <c r="CS106" s="10"/>
      <c r="CT106" s="11"/>
      <c r="CU106" s="10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/>
      <c r="DI106" s="7">
        <f t="shared" si="106"/>
        <v>0</v>
      </c>
      <c r="DJ106" s="11"/>
      <c r="DK106" s="10"/>
      <c r="DL106" s="11"/>
      <c r="DM106" s="10"/>
      <c r="DN106" s="7"/>
      <c r="DO106" s="11"/>
      <c r="DP106" s="10"/>
      <c r="DQ106" s="11"/>
      <c r="DR106" s="10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/>
      <c r="EF106" s="7">
        <f t="shared" si="107"/>
        <v>0</v>
      </c>
      <c r="EG106" s="11"/>
      <c r="EH106" s="10"/>
      <c r="EI106" s="11"/>
      <c r="EJ106" s="10"/>
      <c r="EK106" s="7"/>
      <c r="EL106" s="11"/>
      <c r="EM106" s="10"/>
      <c r="EN106" s="11"/>
      <c r="EO106" s="10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7"/>
      <c r="FC106" s="7">
        <f t="shared" si="108"/>
        <v>0</v>
      </c>
      <c r="FD106" s="11">
        <v>30</v>
      </c>
      <c r="FE106" s="10" t="s">
        <v>62</v>
      </c>
      <c r="FF106" s="11"/>
      <c r="FG106" s="10"/>
      <c r="FH106" s="7">
        <v>2</v>
      </c>
      <c r="FI106" s="11">
        <v>15</v>
      </c>
      <c r="FJ106" s="10" t="s">
        <v>62</v>
      </c>
      <c r="FK106" s="11"/>
      <c r="FL106" s="10"/>
      <c r="FM106" s="11">
        <v>15</v>
      </c>
      <c r="FN106" s="10" t="s">
        <v>62</v>
      </c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>
        <v>2</v>
      </c>
      <c r="FZ106" s="7">
        <f t="shared" si="109"/>
        <v>4</v>
      </c>
      <c r="GA106" s="11"/>
      <c r="GB106" s="10"/>
      <c r="GC106" s="11"/>
      <c r="GD106" s="10"/>
      <c r="GE106" s="7"/>
      <c r="GF106" s="11"/>
      <c r="GG106" s="10"/>
      <c r="GH106" s="11"/>
      <c r="GI106" s="10"/>
      <c r="GJ106" s="11"/>
      <c r="GK106" s="10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7"/>
      <c r="GW106" s="7">
        <f t="shared" si="110"/>
        <v>0</v>
      </c>
    </row>
    <row r="107" spans="1:205" ht="19.5" customHeight="1">
      <c r="A107" s="25" t="s">
        <v>224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5"/>
      <c r="GW107" s="26"/>
    </row>
    <row r="108" spans="1:205" ht="12.75">
      <c r="A108" s="6"/>
      <c r="B108" s="6"/>
      <c r="C108" s="6"/>
      <c r="D108" s="6" t="s">
        <v>225</v>
      </c>
      <c r="E108" s="3" t="s">
        <v>226</v>
      </c>
      <c r="F108" s="6">
        <f>COUNTIF(V108:GU108,"e")</f>
        <v>0</v>
      </c>
      <c r="G108" s="6">
        <f>COUNTIF(V108:GU108,"z")</f>
        <v>1</v>
      </c>
      <c r="H108" s="6">
        <f>SUM(I108:R108)</f>
        <v>120</v>
      </c>
      <c r="I108" s="6">
        <f>V108+AS108+BP108+CM108+DJ108+EG108+FD108+GA108</f>
        <v>0</v>
      </c>
      <c r="J108" s="6">
        <f>X108+AU108+BR108+CO108+DL108+EI108+FF108+GC108</f>
        <v>0</v>
      </c>
      <c r="K108" s="6">
        <f>AA108+AX108+BU108+CR108+DO108+EL108+FI108+GF108</f>
        <v>0</v>
      </c>
      <c r="L108" s="6">
        <f>AC108+AZ108+BW108+CT108+DQ108+EN108+FK108+GH108</f>
        <v>0</v>
      </c>
      <c r="M108" s="6">
        <f>AE108+BB108+BY108+CV108+DS108+EP108+FM108+GJ108</f>
        <v>0</v>
      </c>
      <c r="N108" s="6">
        <f>AG108+BD108+CA108+CX108+DU108+ER108+FO108+GL108</f>
        <v>0</v>
      </c>
      <c r="O108" s="6">
        <f>AI108+BF108+CC108+CZ108+DW108+ET108+FQ108+GN108</f>
        <v>120</v>
      </c>
      <c r="P108" s="6">
        <f>AK108+BH108+CE108+DB108+DY108+EV108+FS108+GP108</f>
        <v>0</v>
      </c>
      <c r="Q108" s="6">
        <f>AM108+BJ108+CG108+DD108+EA108+EX108+FU108+GR108</f>
        <v>0</v>
      </c>
      <c r="R108" s="6">
        <f>AO108+BL108+CI108+DF108+EC108+EZ108+FW108+GT108</f>
        <v>0</v>
      </c>
      <c r="S108" s="7">
        <f>AR108+BO108+CL108+DI108+EF108+FC108+FZ108+GW108</f>
        <v>4</v>
      </c>
      <c r="T108" s="7">
        <f>AQ108+BN108+CK108+DH108+EE108+FB108+FY108+GV108</f>
        <v>4</v>
      </c>
      <c r="U108" s="7">
        <v>0</v>
      </c>
      <c r="V108" s="11"/>
      <c r="W108" s="10"/>
      <c r="X108" s="11"/>
      <c r="Y108" s="10"/>
      <c r="Z108" s="7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11"/>
      <c r="AP108" s="10"/>
      <c r="AQ108" s="7"/>
      <c r="AR108" s="7">
        <f>Z108+AQ108</f>
        <v>0</v>
      </c>
      <c r="AS108" s="11"/>
      <c r="AT108" s="10"/>
      <c r="AU108" s="11"/>
      <c r="AV108" s="10"/>
      <c r="AW108" s="7"/>
      <c r="AX108" s="11"/>
      <c r="AY108" s="10"/>
      <c r="AZ108" s="11"/>
      <c r="BA108" s="10"/>
      <c r="BB108" s="11"/>
      <c r="BC108" s="10"/>
      <c r="BD108" s="11"/>
      <c r="BE108" s="10"/>
      <c r="BF108" s="11"/>
      <c r="BG108" s="10"/>
      <c r="BH108" s="11"/>
      <c r="BI108" s="10"/>
      <c r="BJ108" s="11"/>
      <c r="BK108" s="10"/>
      <c r="BL108" s="11"/>
      <c r="BM108" s="10"/>
      <c r="BN108" s="7"/>
      <c r="BO108" s="7">
        <f>AW108+BN108</f>
        <v>0</v>
      </c>
      <c r="BP108" s="11"/>
      <c r="BQ108" s="10"/>
      <c r="BR108" s="11"/>
      <c r="BS108" s="10"/>
      <c r="BT108" s="7"/>
      <c r="BU108" s="11"/>
      <c r="BV108" s="10"/>
      <c r="BW108" s="11"/>
      <c r="BX108" s="10"/>
      <c r="BY108" s="11"/>
      <c r="BZ108" s="10"/>
      <c r="CA108" s="11"/>
      <c r="CB108" s="10"/>
      <c r="CC108" s="11"/>
      <c r="CD108" s="10"/>
      <c r="CE108" s="11"/>
      <c r="CF108" s="10"/>
      <c r="CG108" s="11"/>
      <c r="CH108" s="10"/>
      <c r="CI108" s="11"/>
      <c r="CJ108" s="10"/>
      <c r="CK108" s="7"/>
      <c r="CL108" s="7">
        <f>BT108+CK108</f>
        <v>0</v>
      </c>
      <c r="CM108" s="11"/>
      <c r="CN108" s="10"/>
      <c r="CO108" s="11"/>
      <c r="CP108" s="10"/>
      <c r="CQ108" s="7"/>
      <c r="CR108" s="11"/>
      <c r="CS108" s="10"/>
      <c r="CT108" s="11"/>
      <c r="CU108" s="10"/>
      <c r="CV108" s="11"/>
      <c r="CW108" s="10"/>
      <c r="CX108" s="11"/>
      <c r="CY108" s="10"/>
      <c r="CZ108" s="11"/>
      <c r="DA108" s="10"/>
      <c r="DB108" s="11"/>
      <c r="DC108" s="10"/>
      <c r="DD108" s="11"/>
      <c r="DE108" s="10"/>
      <c r="DF108" s="11"/>
      <c r="DG108" s="10"/>
      <c r="DH108" s="7"/>
      <c r="DI108" s="7">
        <f>CQ108+DH108</f>
        <v>0</v>
      </c>
      <c r="DJ108" s="11"/>
      <c r="DK108" s="10"/>
      <c r="DL108" s="11"/>
      <c r="DM108" s="10"/>
      <c r="DN108" s="7"/>
      <c r="DO108" s="11"/>
      <c r="DP108" s="10"/>
      <c r="DQ108" s="11"/>
      <c r="DR108" s="10"/>
      <c r="DS108" s="11"/>
      <c r="DT108" s="10"/>
      <c r="DU108" s="11"/>
      <c r="DV108" s="10"/>
      <c r="DW108" s="11"/>
      <c r="DX108" s="10"/>
      <c r="DY108" s="11"/>
      <c r="DZ108" s="10"/>
      <c r="EA108" s="11"/>
      <c r="EB108" s="10"/>
      <c r="EC108" s="11"/>
      <c r="ED108" s="10"/>
      <c r="EE108" s="7"/>
      <c r="EF108" s="7">
        <f>DN108+EE108</f>
        <v>0</v>
      </c>
      <c r="EG108" s="11"/>
      <c r="EH108" s="10"/>
      <c r="EI108" s="11"/>
      <c r="EJ108" s="10"/>
      <c r="EK108" s="7"/>
      <c r="EL108" s="11"/>
      <c r="EM108" s="10"/>
      <c r="EN108" s="11"/>
      <c r="EO108" s="10"/>
      <c r="EP108" s="11"/>
      <c r="EQ108" s="10"/>
      <c r="ER108" s="11"/>
      <c r="ES108" s="10"/>
      <c r="ET108" s="11">
        <v>120</v>
      </c>
      <c r="EU108" s="10" t="s">
        <v>62</v>
      </c>
      <c r="EV108" s="11"/>
      <c r="EW108" s="10"/>
      <c r="EX108" s="11"/>
      <c r="EY108" s="10"/>
      <c r="EZ108" s="11"/>
      <c r="FA108" s="10"/>
      <c r="FB108" s="7">
        <v>4</v>
      </c>
      <c r="FC108" s="7">
        <f>EK108+FB108</f>
        <v>4</v>
      </c>
      <c r="FD108" s="11"/>
      <c r="FE108" s="10"/>
      <c r="FF108" s="11"/>
      <c r="FG108" s="10"/>
      <c r="FH108" s="7"/>
      <c r="FI108" s="11"/>
      <c r="FJ108" s="10"/>
      <c r="FK108" s="11"/>
      <c r="FL108" s="10"/>
      <c r="FM108" s="11"/>
      <c r="FN108" s="10"/>
      <c r="FO108" s="11"/>
      <c r="FP108" s="10"/>
      <c r="FQ108" s="11"/>
      <c r="FR108" s="10"/>
      <c r="FS108" s="11"/>
      <c r="FT108" s="10"/>
      <c r="FU108" s="11"/>
      <c r="FV108" s="10"/>
      <c r="FW108" s="11"/>
      <c r="FX108" s="10"/>
      <c r="FY108" s="7"/>
      <c r="FZ108" s="7">
        <f>FH108+FY108</f>
        <v>0</v>
      </c>
      <c r="GA108" s="11"/>
      <c r="GB108" s="10"/>
      <c r="GC108" s="11"/>
      <c r="GD108" s="10"/>
      <c r="GE108" s="7"/>
      <c r="GF108" s="11"/>
      <c r="GG108" s="10"/>
      <c r="GH108" s="11"/>
      <c r="GI108" s="10"/>
      <c r="GJ108" s="11"/>
      <c r="GK108" s="10"/>
      <c r="GL108" s="11"/>
      <c r="GM108" s="10"/>
      <c r="GN108" s="11"/>
      <c r="GO108" s="10"/>
      <c r="GP108" s="11"/>
      <c r="GQ108" s="10"/>
      <c r="GR108" s="11"/>
      <c r="GS108" s="10"/>
      <c r="GT108" s="11"/>
      <c r="GU108" s="10"/>
      <c r="GV108" s="7"/>
      <c r="GW108" s="7">
        <f>GE108+GV108</f>
        <v>0</v>
      </c>
    </row>
    <row r="109" spans="1:205" ht="15.75" customHeight="1">
      <c r="A109" s="6"/>
      <c r="B109" s="6"/>
      <c r="C109" s="6"/>
      <c r="D109" s="6"/>
      <c r="E109" s="6" t="s">
        <v>94</v>
      </c>
      <c r="F109" s="6">
        <f aca="true" t="shared" si="111" ref="F109:AK109">SUM(F108:F108)</f>
        <v>0</v>
      </c>
      <c r="G109" s="6">
        <f t="shared" si="111"/>
        <v>1</v>
      </c>
      <c r="H109" s="6">
        <f t="shared" si="111"/>
        <v>120</v>
      </c>
      <c r="I109" s="6">
        <f t="shared" si="111"/>
        <v>0</v>
      </c>
      <c r="J109" s="6">
        <f t="shared" si="111"/>
        <v>0</v>
      </c>
      <c r="K109" s="6">
        <f t="shared" si="111"/>
        <v>0</v>
      </c>
      <c r="L109" s="6">
        <f t="shared" si="111"/>
        <v>0</v>
      </c>
      <c r="M109" s="6">
        <f t="shared" si="111"/>
        <v>0</v>
      </c>
      <c r="N109" s="6">
        <f t="shared" si="111"/>
        <v>0</v>
      </c>
      <c r="O109" s="6">
        <f t="shared" si="111"/>
        <v>120</v>
      </c>
      <c r="P109" s="6">
        <f t="shared" si="111"/>
        <v>0</v>
      </c>
      <c r="Q109" s="6">
        <f t="shared" si="111"/>
        <v>0</v>
      </c>
      <c r="R109" s="6">
        <f t="shared" si="111"/>
        <v>0</v>
      </c>
      <c r="S109" s="7">
        <f t="shared" si="111"/>
        <v>4</v>
      </c>
      <c r="T109" s="7">
        <f t="shared" si="111"/>
        <v>4</v>
      </c>
      <c r="U109" s="7">
        <f t="shared" si="111"/>
        <v>0</v>
      </c>
      <c r="V109" s="11">
        <f t="shared" si="111"/>
        <v>0</v>
      </c>
      <c r="W109" s="10">
        <f t="shared" si="111"/>
        <v>0</v>
      </c>
      <c r="X109" s="11">
        <f t="shared" si="111"/>
        <v>0</v>
      </c>
      <c r="Y109" s="10">
        <f t="shared" si="111"/>
        <v>0</v>
      </c>
      <c r="Z109" s="7">
        <f t="shared" si="111"/>
        <v>0</v>
      </c>
      <c r="AA109" s="11">
        <f t="shared" si="111"/>
        <v>0</v>
      </c>
      <c r="AB109" s="10">
        <f t="shared" si="111"/>
        <v>0</v>
      </c>
      <c r="AC109" s="11">
        <f t="shared" si="111"/>
        <v>0</v>
      </c>
      <c r="AD109" s="10">
        <f t="shared" si="111"/>
        <v>0</v>
      </c>
      <c r="AE109" s="11">
        <f t="shared" si="111"/>
        <v>0</v>
      </c>
      <c r="AF109" s="10">
        <f t="shared" si="111"/>
        <v>0</v>
      </c>
      <c r="AG109" s="11">
        <f t="shared" si="111"/>
        <v>0</v>
      </c>
      <c r="AH109" s="10">
        <f t="shared" si="111"/>
        <v>0</v>
      </c>
      <c r="AI109" s="11">
        <f t="shared" si="111"/>
        <v>0</v>
      </c>
      <c r="AJ109" s="10">
        <f t="shared" si="111"/>
        <v>0</v>
      </c>
      <c r="AK109" s="11">
        <f t="shared" si="111"/>
        <v>0</v>
      </c>
      <c r="AL109" s="10">
        <f aca="true" t="shared" si="112" ref="AL109:BQ109">SUM(AL108:AL108)</f>
        <v>0</v>
      </c>
      <c r="AM109" s="11">
        <f t="shared" si="112"/>
        <v>0</v>
      </c>
      <c r="AN109" s="10">
        <f t="shared" si="112"/>
        <v>0</v>
      </c>
      <c r="AO109" s="11">
        <f t="shared" si="112"/>
        <v>0</v>
      </c>
      <c r="AP109" s="10">
        <f t="shared" si="112"/>
        <v>0</v>
      </c>
      <c r="AQ109" s="7">
        <f t="shared" si="112"/>
        <v>0</v>
      </c>
      <c r="AR109" s="7">
        <f t="shared" si="112"/>
        <v>0</v>
      </c>
      <c r="AS109" s="11">
        <f t="shared" si="112"/>
        <v>0</v>
      </c>
      <c r="AT109" s="10">
        <f t="shared" si="112"/>
        <v>0</v>
      </c>
      <c r="AU109" s="11">
        <f t="shared" si="112"/>
        <v>0</v>
      </c>
      <c r="AV109" s="10">
        <f t="shared" si="112"/>
        <v>0</v>
      </c>
      <c r="AW109" s="7">
        <f t="shared" si="112"/>
        <v>0</v>
      </c>
      <c r="AX109" s="11">
        <f t="shared" si="112"/>
        <v>0</v>
      </c>
      <c r="AY109" s="10">
        <f t="shared" si="112"/>
        <v>0</v>
      </c>
      <c r="AZ109" s="11">
        <f t="shared" si="112"/>
        <v>0</v>
      </c>
      <c r="BA109" s="10">
        <f t="shared" si="112"/>
        <v>0</v>
      </c>
      <c r="BB109" s="11">
        <f t="shared" si="112"/>
        <v>0</v>
      </c>
      <c r="BC109" s="10">
        <f t="shared" si="112"/>
        <v>0</v>
      </c>
      <c r="BD109" s="11">
        <f t="shared" si="112"/>
        <v>0</v>
      </c>
      <c r="BE109" s="10">
        <f t="shared" si="112"/>
        <v>0</v>
      </c>
      <c r="BF109" s="11">
        <f t="shared" si="112"/>
        <v>0</v>
      </c>
      <c r="BG109" s="10">
        <f t="shared" si="112"/>
        <v>0</v>
      </c>
      <c r="BH109" s="11">
        <f t="shared" si="112"/>
        <v>0</v>
      </c>
      <c r="BI109" s="10">
        <f t="shared" si="112"/>
        <v>0</v>
      </c>
      <c r="BJ109" s="11">
        <f t="shared" si="112"/>
        <v>0</v>
      </c>
      <c r="BK109" s="10">
        <f t="shared" si="112"/>
        <v>0</v>
      </c>
      <c r="BL109" s="11">
        <f t="shared" si="112"/>
        <v>0</v>
      </c>
      <c r="BM109" s="10">
        <f t="shared" si="112"/>
        <v>0</v>
      </c>
      <c r="BN109" s="7">
        <f t="shared" si="112"/>
        <v>0</v>
      </c>
      <c r="BO109" s="7">
        <f t="shared" si="112"/>
        <v>0</v>
      </c>
      <c r="BP109" s="11">
        <f t="shared" si="112"/>
        <v>0</v>
      </c>
      <c r="BQ109" s="10">
        <f t="shared" si="112"/>
        <v>0</v>
      </c>
      <c r="BR109" s="11">
        <f aca="true" t="shared" si="113" ref="BR109:CW109">SUM(BR108:BR108)</f>
        <v>0</v>
      </c>
      <c r="BS109" s="10">
        <f t="shared" si="113"/>
        <v>0</v>
      </c>
      <c r="BT109" s="7">
        <f t="shared" si="113"/>
        <v>0</v>
      </c>
      <c r="BU109" s="11">
        <f t="shared" si="113"/>
        <v>0</v>
      </c>
      <c r="BV109" s="10">
        <f t="shared" si="113"/>
        <v>0</v>
      </c>
      <c r="BW109" s="11">
        <f t="shared" si="113"/>
        <v>0</v>
      </c>
      <c r="BX109" s="10">
        <f t="shared" si="113"/>
        <v>0</v>
      </c>
      <c r="BY109" s="11">
        <f t="shared" si="113"/>
        <v>0</v>
      </c>
      <c r="BZ109" s="10">
        <f t="shared" si="113"/>
        <v>0</v>
      </c>
      <c r="CA109" s="11">
        <f t="shared" si="113"/>
        <v>0</v>
      </c>
      <c r="CB109" s="10">
        <f t="shared" si="113"/>
        <v>0</v>
      </c>
      <c r="CC109" s="11">
        <f t="shared" si="113"/>
        <v>0</v>
      </c>
      <c r="CD109" s="10">
        <f t="shared" si="113"/>
        <v>0</v>
      </c>
      <c r="CE109" s="11">
        <f t="shared" si="113"/>
        <v>0</v>
      </c>
      <c r="CF109" s="10">
        <f t="shared" si="113"/>
        <v>0</v>
      </c>
      <c r="CG109" s="11">
        <f t="shared" si="113"/>
        <v>0</v>
      </c>
      <c r="CH109" s="10">
        <f t="shared" si="113"/>
        <v>0</v>
      </c>
      <c r="CI109" s="11">
        <f t="shared" si="113"/>
        <v>0</v>
      </c>
      <c r="CJ109" s="10">
        <f t="shared" si="113"/>
        <v>0</v>
      </c>
      <c r="CK109" s="7">
        <f t="shared" si="113"/>
        <v>0</v>
      </c>
      <c r="CL109" s="7">
        <f t="shared" si="113"/>
        <v>0</v>
      </c>
      <c r="CM109" s="11">
        <f t="shared" si="113"/>
        <v>0</v>
      </c>
      <c r="CN109" s="10">
        <f t="shared" si="113"/>
        <v>0</v>
      </c>
      <c r="CO109" s="11">
        <f t="shared" si="113"/>
        <v>0</v>
      </c>
      <c r="CP109" s="10">
        <f t="shared" si="113"/>
        <v>0</v>
      </c>
      <c r="CQ109" s="7">
        <f t="shared" si="113"/>
        <v>0</v>
      </c>
      <c r="CR109" s="11">
        <f t="shared" si="113"/>
        <v>0</v>
      </c>
      <c r="CS109" s="10">
        <f t="shared" si="113"/>
        <v>0</v>
      </c>
      <c r="CT109" s="11">
        <f t="shared" si="113"/>
        <v>0</v>
      </c>
      <c r="CU109" s="10">
        <f t="shared" si="113"/>
        <v>0</v>
      </c>
      <c r="CV109" s="11">
        <f t="shared" si="113"/>
        <v>0</v>
      </c>
      <c r="CW109" s="10">
        <f t="shared" si="113"/>
        <v>0</v>
      </c>
      <c r="CX109" s="11">
        <f aca="true" t="shared" si="114" ref="CX109:EC109">SUM(CX108:CX108)</f>
        <v>0</v>
      </c>
      <c r="CY109" s="10">
        <f t="shared" si="114"/>
        <v>0</v>
      </c>
      <c r="CZ109" s="11">
        <f t="shared" si="114"/>
        <v>0</v>
      </c>
      <c r="DA109" s="10">
        <f t="shared" si="114"/>
        <v>0</v>
      </c>
      <c r="DB109" s="11">
        <f t="shared" si="114"/>
        <v>0</v>
      </c>
      <c r="DC109" s="10">
        <f t="shared" si="114"/>
        <v>0</v>
      </c>
      <c r="DD109" s="11">
        <f t="shared" si="114"/>
        <v>0</v>
      </c>
      <c r="DE109" s="10">
        <f t="shared" si="114"/>
        <v>0</v>
      </c>
      <c r="DF109" s="11">
        <f t="shared" si="114"/>
        <v>0</v>
      </c>
      <c r="DG109" s="10">
        <f t="shared" si="114"/>
        <v>0</v>
      </c>
      <c r="DH109" s="7">
        <f t="shared" si="114"/>
        <v>0</v>
      </c>
      <c r="DI109" s="7">
        <f t="shared" si="114"/>
        <v>0</v>
      </c>
      <c r="DJ109" s="11">
        <f t="shared" si="114"/>
        <v>0</v>
      </c>
      <c r="DK109" s="10">
        <f t="shared" si="114"/>
        <v>0</v>
      </c>
      <c r="DL109" s="11">
        <f t="shared" si="114"/>
        <v>0</v>
      </c>
      <c r="DM109" s="10">
        <f t="shared" si="114"/>
        <v>0</v>
      </c>
      <c r="DN109" s="7">
        <f t="shared" si="114"/>
        <v>0</v>
      </c>
      <c r="DO109" s="11">
        <f t="shared" si="114"/>
        <v>0</v>
      </c>
      <c r="DP109" s="10">
        <f t="shared" si="114"/>
        <v>0</v>
      </c>
      <c r="DQ109" s="11">
        <f t="shared" si="114"/>
        <v>0</v>
      </c>
      <c r="DR109" s="10">
        <f t="shared" si="114"/>
        <v>0</v>
      </c>
      <c r="DS109" s="11">
        <f t="shared" si="114"/>
        <v>0</v>
      </c>
      <c r="DT109" s="10">
        <f t="shared" si="114"/>
        <v>0</v>
      </c>
      <c r="DU109" s="11">
        <f t="shared" si="114"/>
        <v>0</v>
      </c>
      <c r="DV109" s="10">
        <f t="shared" si="114"/>
        <v>0</v>
      </c>
      <c r="DW109" s="11">
        <f t="shared" si="114"/>
        <v>0</v>
      </c>
      <c r="DX109" s="10">
        <f t="shared" si="114"/>
        <v>0</v>
      </c>
      <c r="DY109" s="11">
        <f t="shared" si="114"/>
        <v>0</v>
      </c>
      <c r="DZ109" s="10">
        <f t="shared" si="114"/>
        <v>0</v>
      </c>
      <c r="EA109" s="11">
        <f t="shared" si="114"/>
        <v>0</v>
      </c>
      <c r="EB109" s="10">
        <f t="shared" si="114"/>
        <v>0</v>
      </c>
      <c r="EC109" s="11">
        <f t="shared" si="114"/>
        <v>0</v>
      </c>
      <c r="ED109" s="10">
        <f aca="true" t="shared" si="115" ref="ED109:FI109">SUM(ED108:ED108)</f>
        <v>0</v>
      </c>
      <c r="EE109" s="7">
        <f t="shared" si="115"/>
        <v>0</v>
      </c>
      <c r="EF109" s="7">
        <f t="shared" si="115"/>
        <v>0</v>
      </c>
      <c r="EG109" s="11">
        <f t="shared" si="115"/>
        <v>0</v>
      </c>
      <c r="EH109" s="10">
        <f t="shared" si="115"/>
        <v>0</v>
      </c>
      <c r="EI109" s="11">
        <f t="shared" si="115"/>
        <v>0</v>
      </c>
      <c r="EJ109" s="10">
        <f t="shared" si="115"/>
        <v>0</v>
      </c>
      <c r="EK109" s="7">
        <f t="shared" si="115"/>
        <v>0</v>
      </c>
      <c r="EL109" s="11">
        <f t="shared" si="115"/>
        <v>0</v>
      </c>
      <c r="EM109" s="10">
        <f t="shared" si="115"/>
        <v>0</v>
      </c>
      <c r="EN109" s="11">
        <f t="shared" si="115"/>
        <v>0</v>
      </c>
      <c r="EO109" s="10">
        <f t="shared" si="115"/>
        <v>0</v>
      </c>
      <c r="EP109" s="11">
        <f t="shared" si="115"/>
        <v>0</v>
      </c>
      <c r="EQ109" s="10">
        <f t="shared" si="115"/>
        <v>0</v>
      </c>
      <c r="ER109" s="11">
        <f t="shared" si="115"/>
        <v>0</v>
      </c>
      <c r="ES109" s="10">
        <f t="shared" si="115"/>
        <v>0</v>
      </c>
      <c r="ET109" s="11">
        <f t="shared" si="115"/>
        <v>120</v>
      </c>
      <c r="EU109" s="10">
        <f t="shared" si="115"/>
        <v>0</v>
      </c>
      <c r="EV109" s="11">
        <f t="shared" si="115"/>
        <v>0</v>
      </c>
      <c r="EW109" s="10">
        <f t="shared" si="115"/>
        <v>0</v>
      </c>
      <c r="EX109" s="11">
        <f t="shared" si="115"/>
        <v>0</v>
      </c>
      <c r="EY109" s="10">
        <f t="shared" si="115"/>
        <v>0</v>
      </c>
      <c r="EZ109" s="11">
        <f t="shared" si="115"/>
        <v>0</v>
      </c>
      <c r="FA109" s="10">
        <f t="shared" si="115"/>
        <v>0</v>
      </c>
      <c r="FB109" s="7">
        <f t="shared" si="115"/>
        <v>4</v>
      </c>
      <c r="FC109" s="7">
        <f t="shared" si="115"/>
        <v>4</v>
      </c>
      <c r="FD109" s="11">
        <f t="shared" si="115"/>
        <v>0</v>
      </c>
      <c r="FE109" s="10">
        <f t="shared" si="115"/>
        <v>0</v>
      </c>
      <c r="FF109" s="11">
        <f t="shared" si="115"/>
        <v>0</v>
      </c>
      <c r="FG109" s="10">
        <f t="shared" si="115"/>
        <v>0</v>
      </c>
      <c r="FH109" s="7">
        <f t="shared" si="115"/>
        <v>0</v>
      </c>
      <c r="FI109" s="11">
        <f t="shared" si="115"/>
        <v>0</v>
      </c>
      <c r="FJ109" s="10">
        <f aca="true" t="shared" si="116" ref="FJ109:GO109">SUM(FJ108:FJ108)</f>
        <v>0</v>
      </c>
      <c r="FK109" s="11">
        <f t="shared" si="116"/>
        <v>0</v>
      </c>
      <c r="FL109" s="10">
        <f t="shared" si="116"/>
        <v>0</v>
      </c>
      <c r="FM109" s="11">
        <f t="shared" si="116"/>
        <v>0</v>
      </c>
      <c r="FN109" s="10">
        <f t="shared" si="116"/>
        <v>0</v>
      </c>
      <c r="FO109" s="11">
        <f t="shared" si="116"/>
        <v>0</v>
      </c>
      <c r="FP109" s="10">
        <f t="shared" si="116"/>
        <v>0</v>
      </c>
      <c r="FQ109" s="11">
        <f t="shared" si="116"/>
        <v>0</v>
      </c>
      <c r="FR109" s="10">
        <f t="shared" si="116"/>
        <v>0</v>
      </c>
      <c r="FS109" s="11">
        <f t="shared" si="116"/>
        <v>0</v>
      </c>
      <c r="FT109" s="10">
        <f t="shared" si="116"/>
        <v>0</v>
      </c>
      <c r="FU109" s="11">
        <f t="shared" si="116"/>
        <v>0</v>
      </c>
      <c r="FV109" s="10">
        <f t="shared" si="116"/>
        <v>0</v>
      </c>
      <c r="FW109" s="11">
        <f t="shared" si="116"/>
        <v>0</v>
      </c>
      <c r="FX109" s="10">
        <f t="shared" si="116"/>
        <v>0</v>
      </c>
      <c r="FY109" s="7">
        <f t="shared" si="116"/>
        <v>0</v>
      </c>
      <c r="FZ109" s="7">
        <f t="shared" si="116"/>
        <v>0</v>
      </c>
      <c r="GA109" s="11">
        <f t="shared" si="116"/>
        <v>0</v>
      </c>
      <c r="GB109" s="10">
        <f t="shared" si="116"/>
        <v>0</v>
      </c>
      <c r="GC109" s="11">
        <f t="shared" si="116"/>
        <v>0</v>
      </c>
      <c r="GD109" s="10">
        <f t="shared" si="116"/>
        <v>0</v>
      </c>
      <c r="GE109" s="7">
        <f t="shared" si="116"/>
        <v>0</v>
      </c>
      <c r="GF109" s="11">
        <f t="shared" si="116"/>
        <v>0</v>
      </c>
      <c r="GG109" s="10">
        <f t="shared" si="116"/>
        <v>0</v>
      </c>
      <c r="GH109" s="11">
        <f t="shared" si="116"/>
        <v>0</v>
      </c>
      <c r="GI109" s="10">
        <f t="shared" si="116"/>
        <v>0</v>
      </c>
      <c r="GJ109" s="11">
        <f t="shared" si="116"/>
        <v>0</v>
      </c>
      <c r="GK109" s="10">
        <f t="shared" si="116"/>
        <v>0</v>
      </c>
      <c r="GL109" s="11">
        <f t="shared" si="116"/>
        <v>0</v>
      </c>
      <c r="GM109" s="10">
        <f t="shared" si="116"/>
        <v>0</v>
      </c>
      <c r="GN109" s="11">
        <f t="shared" si="116"/>
        <v>0</v>
      </c>
      <c r="GO109" s="10">
        <f t="shared" si="116"/>
        <v>0</v>
      </c>
      <c r="GP109" s="11">
        <f aca="true" t="shared" si="117" ref="GP109:GW109">SUM(GP108:GP108)</f>
        <v>0</v>
      </c>
      <c r="GQ109" s="10">
        <f t="shared" si="117"/>
        <v>0</v>
      </c>
      <c r="GR109" s="11">
        <f t="shared" si="117"/>
        <v>0</v>
      </c>
      <c r="GS109" s="10">
        <f t="shared" si="117"/>
        <v>0</v>
      </c>
      <c r="GT109" s="11">
        <f t="shared" si="117"/>
        <v>0</v>
      </c>
      <c r="GU109" s="10">
        <f t="shared" si="117"/>
        <v>0</v>
      </c>
      <c r="GV109" s="7">
        <f t="shared" si="117"/>
        <v>0</v>
      </c>
      <c r="GW109" s="7">
        <f t="shared" si="117"/>
        <v>0</v>
      </c>
    </row>
    <row r="110" spans="1:205" ht="19.5" customHeight="1">
      <c r="A110" s="25" t="s">
        <v>227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5"/>
      <c r="GW110" s="26"/>
    </row>
    <row r="111" spans="1:205" ht="12.75">
      <c r="A111" s="6"/>
      <c r="B111" s="6"/>
      <c r="C111" s="6"/>
      <c r="D111" s="6" t="s">
        <v>228</v>
      </c>
      <c r="E111" s="3" t="s">
        <v>229</v>
      </c>
      <c r="F111" s="6">
        <f>COUNTIF(V111:GU111,"e")</f>
        <v>0</v>
      </c>
      <c r="G111" s="6">
        <f>COUNTIF(V111:GU111,"z")</f>
        <v>1</v>
      </c>
      <c r="H111" s="6">
        <f>SUM(I111:R111)</f>
        <v>2</v>
      </c>
      <c r="I111" s="6">
        <f>V111+AS111+BP111+CM111+DJ111+EG111+FD111+GA111</f>
        <v>2</v>
      </c>
      <c r="J111" s="6">
        <f>X111+AU111+BR111+CO111+DL111+EI111+FF111+GC111</f>
        <v>0</v>
      </c>
      <c r="K111" s="6">
        <f>AA111+AX111+BU111+CR111+DO111+EL111+FI111+GF111</f>
        <v>0</v>
      </c>
      <c r="L111" s="6">
        <f>AC111+AZ111+BW111+CT111+DQ111+EN111+FK111+GH111</f>
        <v>0</v>
      </c>
      <c r="M111" s="6">
        <f>AE111+BB111+BY111+CV111+DS111+EP111+FM111+GJ111</f>
        <v>0</v>
      </c>
      <c r="N111" s="6">
        <f>AG111+BD111+CA111+CX111+DU111+ER111+FO111+GL111</f>
        <v>0</v>
      </c>
      <c r="O111" s="6">
        <f>AI111+BF111+CC111+CZ111+DW111+ET111+FQ111+GN111</f>
        <v>0</v>
      </c>
      <c r="P111" s="6">
        <f>AK111+BH111+CE111+DB111+DY111+EV111+FS111+GP111</f>
        <v>0</v>
      </c>
      <c r="Q111" s="6">
        <f>AM111+BJ111+CG111+DD111+EA111+EX111+FU111+GR111</f>
        <v>0</v>
      </c>
      <c r="R111" s="6">
        <f>AO111+BL111+CI111+DF111+EC111+EZ111+FW111+GT111</f>
        <v>0</v>
      </c>
      <c r="S111" s="7">
        <f>AR111+BO111+CL111+DI111+EF111+FC111+FZ111+GW111</f>
        <v>0</v>
      </c>
      <c r="T111" s="7">
        <f>AQ111+BN111+CK111+DH111+EE111+FB111+FY111+GV111</f>
        <v>0</v>
      </c>
      <c r="U111" s="7">
        <v>0</v>
      </c>
      <c r="V111" s="11">
        <v>2</v>
      </c>
      <c r="W111" s="10" t="s">
        <v>62</v>
      </c>
      <c r="X111" s="11"/>
      <c r="Y111" s="10"/>
      <c r="Z111" s="7">
        <v>0</v>
      </c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11"/>
      <c r="AL111" s="10"/>
      <c r="AM111" s="11"/>
      <c r="AN111" s="10"/>
      <c r="AO111" s="11"/>
      <c r="AP111" s="10"/>
      <c r="AQ111" s="7"/>
      <c r="AR111" s="7">
        <f>Z111+AQ111</f>
        <v>0</v>
      </c>
      <c r="AS111" s="11"/>
      <c r="AT111" s="10"/>
      <c r="AU111" s="11"/>
      <c r="AV111" s="10"/>
      <c r="AW111" s="7"/>
      <c r="AX111" s="11"/>
      <c r="AY111" s="10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11"/>
      <c r="BK111" s="10"/>
      <c r="BL111" s="11"/>
      <c r="BM111" s="10"/>
      <c r="BN111" s="7"/>
      <c r="BO111" s="7">
        <f>AW111+BN111</f>
        <v>0</v>
      </c>
      <c r="BP111" s="11"/>
      <c r="BQ111" s="10"/>
      <c r="BR111" s="11"/>
      <c r="BS111" s="10"/>
      <c r="BT111" s="7"/>
      <c r="BU111" s="11"/>
      <c r="BV111" s="10"/>
      <c r="BW111" s="11"/>
      <c r="BX111" s="10"/>
      <c r="BY111" s="11"/>
      <c r="BZ111" s="10"/>
      <c r="CA111" s="11"/>
      <c r="CB111" s="10"/>
      <c r="CC111" s="11"/>
      <c r="CD111" s="10"/>
      <c r="CE111" s="11"/>
      <c r="CF111" s="10"/>
      <c r="CG111" s="11"/>
      <c r="CH111" s="10"/>
      <c r="CI111" s="11"/>
      <c r="CJ111" s="10"/>
      <c r="CK111" s="7"/>
      <c r="CL111" s="7">
        <f>BT111+CK111</f>
        <v>0</v>
      </c>
      <c r="CM111" s="11"/>
      <c r="CN111" s="10"/>
      <c r="CO111" s="11"/>
      <c r="CP111" s="10"/>
      <c r="CQ111" s="7"/>
      <c r="CR111" s="11"/>
      <c r="CS111" s="10"/>
      <c r="CT111" s="11"/>
      <c r="CU111" s="10"/>
      <c r="CV111" s="11"/>
      <c r="CW111" s="10"/>
      <c r="CX111" s="11"/>
      <c r="CY111" s="10"/>
      <c r="CZ111" s="11"/>
      <c r="DA111" s="10"/>
      <c r="DB111" s="11"/>
      <c r="DC111" s="10"/>
      <c r="DD111" s="11"/>
      <c r="DE111" s="10"/>
      <c r="DF111" s="11"/>
      <c r="DG111" s="10"/>
      <c r="DH111" s="7"/>
      <c r="DI111" s="7">
        <f>CQ111+DH111</f>
        <v>0</v>
      </c>
      <c r="DJ111" s="11"/>
      <c r="DK111" s="10"/>
      <c r="DL111" s="11"/>
      <c r="DM111" s="10"/>
      <c r="DN111" s="7"/>
      <c r="DO111" s="11"/>
      <c r="DP111" s="10"/>
      <c r="DQ111" s="11"/>
      <c r="DR111" s="10"/>
      <c r="DS111" s="11"/>
      <c r="DT111" s="10"/>
      <c r="DU111" s="11"/>
      <c r="DV111" s="10"/>
      <c r="DW111" s="11"/>
      <c r="DX111" s="10"/>
      <c r="DY111" s="11"/>
      <c r="DZ111" s="10"/>
      <c r="EA111" s="11"/>
      <c r="EB111" s="10"/>
      <c r="EC111" s="11"/>
      <c r="ED111" s="10"/>
      <c r="EE111" s="7"/>
      <c r="EF111" s="7">
        <f>DN111+EE111</f>
        <v>0</v>
      </c>
      <c r="EG111" s="11"/>
      <c r="EH111" s="10"/>
      <c r="EI111" s="11"/>
      <c r="EJ111" s="10"/>
      <c r="EK111" s="7"/>
      <c r="EL111" s="11"/>
      <c r="EM111" s="10"/>
      <c r="EN111" s="11"/>
      <c r="EO111" s="10"/>
      <c r="EP111" s="11"/>
      <c r="EQ111" s="10"/>
      <c r="ER111" s="11"/>
      <c r="ES111" s="10"/>
      <c r="ET111" s="11"/>
      <c r="EU111" s="10"/>
      <c r="EV111" s="11"/>
      <c r="EW111" s="10"/>
      <c r="EX111" s="11"/>
      <c r="EY111" s="10"/>
      <c r="EZ111" s="11"/>
      <c r="FA111" s="10"/>
      <c r="FB111" s="7"/>
      <c r="FC111" s="7">
        <f>EK111+FB111</f>
        <v>0</v>
      </c>
      <c r="FD111" s="11"/>
      <c r="FE111" s="10"/>
      <c r="FF111" s="11"/>
      <c r="FG111" s="10"/>
      <c r="FH111" s="7"/>
      <c r="FI111" s="11"/>
      <c r="FJ111" s="10"/>
      <c r="FK111" s="11"/>
      <c r="FL111" s="10"/>
      <c r="FM111" s="11"/>
      <c r="FN111" s="10"/>
      <c r="FO111" s="11"/>
      <c r="FP111" s="10"/>
      <c r="FQ111" s="11"/>
      <c r="FR111" s="10"/>
      <c r="FS111" s="11"/>
      <c r="FT111" s="10"/>
      <c r="FU111" s="11"/>
      <c r="FV111" s="10"/>
      <c r="FW111" s="11"/>
      <c r="FX111" s="10"/>
      <c r="FY111" s="7"/>
      <c r="FZ111" s="7">
        <f>FH111+FY111</f>
        <v>0</v>
      </c>
      <c r="GA111" s="11"/>
      <c r="GB111" s="10"/>
      <c r="GC111" s="11"/>
      <c r="GD111" s="10"/>
      <c r="GE111" s="7"/>
      <c r="GF111" s="11"/>
      <c r="GG111" s="10"/>
      <c r="GH111" s="11"/>
      <c r="GI111" s="10"/>
      <c r="GJ111" s="11"/>
      <c r="GK111" s="10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7"/>
      <c r="GW111" s="7">
        <f>GE111+GV111</f>
        <v>0</v>
      </c>
    </row>
    <row r="112" spans="1:205" ht="12.75">
      <c r="A112" s="6"/>
      <c r="B112" s="6"/>
      <c r="C112" s="6"/>
      <c r="D112" s="6" t="s">
        <v>230</v>
      </c>
      <c r="E112" s="3" t="s">
        <v>231</v>
      </c>
      <c r="F112" s="6">
        <f>COUNTIF(V112:GU112,"e")</f>
        <v>0</v>
      </c>
      <c r="G112" s="6">
        <f>COUNTIF(V112:GU112,"z")</f>
        <v>1</v>
      </c>
      <c r="H112" s="6">
        <f>SUM(I112:R112)</f>
        <v>4</v>
      </c>
      <c r="I112" s="6">
        <f>V112+AS112+BP112+CM112+DJ112+EG112+FD112+GA112</f>
        <v>4</v>
      </c>
      <c r="J112" s="6">
        <f>X112+AU112+BR112+CO112+DL112+EI112+FF112+GC112</f>
        <v>0</v>
      </c>
      <c r="K112" s="6">
        <f>AA112+AX112+BU112+CR112+DO112+EL112+FI112+GF112</f>
        <v>0</v>
      </c>
      <c r="L112" s="6">
        <f>AC112+AZ112+BW112+CT112+DQ112+EN112+FK112+GH112</f>
        <v>0</v>
      </c>
      <c r="M112" s="6">
        <f>AE112+BB112+BY112+CV112+DS112+EP112+FM112+GJ112</f>
        <v>0</v>
      </c>
      <c r="N112" s="6">
        <f>AG112+BD112+CA112+CX112+DU112+ER112+FO112+GL112</f>
        <v>0</v>
      </c>
      <c r="O112" s="6">
        <f>AI112+BF112+CC112+CZ112+DW112+ET112+FQ112+GN112</f>
        <v>0</v>
      </c>
      <c r="P112" s="6">
        <f>AK112+BH112+CE112+DB112+DY112+EV112+FS112+GP112</f>
        <v>0</v>
      </c>
      <c r="Q112" s="6">
        <f>AM112+BJ112+CG112+DD112+EA112+EX112+FU112+GR112</f>
        <v>0</v>
      </c>
      <c r="R112" s="6">
        <f>AO112+BL112+CI112+DF112+EC112+EZ112+FW112+GT112</f>
        <v>0</v>
      </c>
      <c r="S112" s="7">
        <f>AR112+BO112+CL112+DI112+EF112+FC112+FZ112+GW112</f>
        <v>0</v>
      </c>
      <c r="T112" s="7">
        <f>AQ112+BN112+CK112+DH112+EE112+FB112+FY112+GV112</f>
        <v>0</v>
      </c>
      <c r="U112" s="7">
        <v>0</v>
      </c>
      <c r="V112" s="11">
        <v>4</v>
      </c>
      <c r="W112" s="10" t="s">
        <v>62</v>
      </c>
      <c r="X112" s="11"/>
      <c r="Y112" s="10"/>
      <c r="Z112" s="7">
        <v>0</v>
      </c>
      <c r="AA112" s="11"/>
      <c r="AB112" s="10"/>
      <c r="AC112" s="11"/>
      <c r="AD112" s="10"/>
      <c r="AE112" s="11"/>
      <c r="AF112" s="10"/>
      <c r="AG112" s="11"/>
      <c r="AH112" s="10"/>
      <c r="AI112" s="11"/>
      <c r="AJ112" s="10"/>
      <c r="AK112" s="11"/>
      <c r="AL112" s="10"/>
      <c r="AM112" s="11"/>
      <c r="AN112" s="10"/>
      <c r="AO112" s="11"/>
      <c r="AP112" s="10"/>
      <c r="AQ112" s="7"/>
      <c r="AR112" s="7">
        <f>Z112+AQ112</f>
        <v>0</v>
      </c>
      <c r="AS112" s="11"/>
      <c r="AT112" s="10"/>
      <c r="AU112" s="11"/>
      <c r="AV112" s="10"/>
      <c r="AW112" s="7"/>
      <c r="AX112" s="11"/>
      <c r="AY112" s="10"/>
      <c r="AZ112" s="11"/>
      <c r="BA112" s="10"/>
      <c r="BB112" s="11"/>
      <c r="BC112" s="10"/>
      <c r="BD112" s="11"/>
      <c r="BE112" s="10"/>
      <c r="BF112" s="11"/>
      <c r="BG112" s="10"/>
      <c r="BH112" s="11"/>
      <c r="BI112" s="10"/>
      <c r="BJ112" s="11"/>
      <c r="BK112" s="10"/>
      <c r="BL112" s="11"/>
      <c r="BM112" s="10"/>
      <c r="BN112" s="7"/>
      <c r="BO112" s="7">
        <f>AW112+BN112</f>
        <v>0</v>
      </c>
      <c r="BP112" s="11"/>
      <c r="BQ112" s="10"/>
      <c r="BR112" s="11"/>
      <c r="BS112" s="10"/>
      <c r="BT112" s="7"/>
      <c r="BU112" s="11"/>
      <c r="BV112" s="10"/>
      <c r="BW112" s="11"/>
      <c r="BX112" s="10"/>
      <c r="BY112" s="11"/>
      <c r="BZ112" s="10"/>
      <c r="CA112" s="11"/>
      <c r="CB112" s="10"/>
      <c r="CC112" s="11"/>
      <c r="CD112" s="10"/>
      <c r="CE112" s="11"/>
      <c r="CF112" s="10"/>
      <c r="CG112" s="11"/>
      <c r="CH112" s="10"/>
      <c r="CI112" s="11"/>
      <c r="CJ112" s="10"/>
      <c r="CK112" s="7"/>
      <c r="CL112" s="7">
        <f>BT112+CK112</f>
        <v>0</v>
      </c>
      <c r="CM112" s="11"/>
      <c r="CN112" s="10"/>
      <c r="CO112" s="11"/>
      <c r="CP112" s="10"/>
      <c r="CQ112" s="7"/>
      <c r="CR112" s="11"/>
      <c r="CS112" s="10"/>
      <c r="CT112" s="11"/>
      <c r="CU112" s="10"/>
      <c r="CV112" s="11"/>
      <c r="CW112" s="10"/>
      <c r="CX112" s="11"/>
      <c r="CY112" s="10"/>
      <c r="CZ112" s="11"/>
      <c r="DA112" s="10"/>
      <c r="DB112" s="11"/>
      <c r="DC112" s="10"/>
      <c r="DD112" s="11"/>
      <c r="DE112" s="10"/>
      <c r="DF112" s="11"/>
      <c r="DG112" s="10"/>
      <c r="DH112" s="7"/>
      <c r="DI112" s="7">
        <f>CQ112+DH112</f>
        <v>0</v>
      </c>
      <c r="DJ112" s="11"/>
      <c r="DK112" s="10"/>
      <c r="DL112" s="11"/>
      <c r="DM112" s="10"/>
      <c r="DN112" s="7"/>
      <c r="DO112" s="11"/>
      <c r="DP112" s="10"/>
      <c r="DQ112" s="11"/>
      <c r="DR112" s="10"/>
      <c r="DS112" s="11"/>
      <c r="DT112" s="10"/>
      <c r="DU112" s="11"/>
      <c r="DV112" s="10"/>
      <c r="DW112" s="11"/>
      <c r="DX112" s="10"/>
      <c r="DY112" s="11"/>
      <c r="DZ112" s="10"/>
      <c r="EA112" s="11"/>
      <c r="EB112" s="10"/>
      <c r="EC112" s="11"/>
      <c r="ED112" s="10"/>
      <c r="EE112" s="7"/>
      <c r="EF112" s="7">
        <f>DN112+EE112</f>
        <v>0</v>
      </c>
      <c r="EG112" s="11"/>
      <c r="EH112" s="10"/>
      <c r="EI112" s="11"/>
      <c r="EJ112" s="10"/>
      <c r="EK112" s="7"/>
      <c r="EL112" s="11"/>
      <c r="EM112" s="10"/>
      <c r="EN112" s="11"/>
      <c r="EO112" s="10"/>
      <c r="EP112" s="11"/>
      <c r="EQ112" s="10"/>
      <c r="ER112" s="11"/>
      <c r="ES112" s="10"/>
      <c r="ET112" s="11"/>
      <c r="EU112" s="10"/>
      <c r="EV112" s="11"/>
      <c r="EW112" s="10"/>
      <c r="EX112" s="11"/>
      <c r="EY112" s="10"/>
      <c r="EZ112" s="11"/>
      <c r="FA112" s="10"/>
      <c r="FB112" s="7"/>
      <c r="FC112" s="7">
        <f>EK112+FB112</f>
        <v>0</v>
      </c>
      <c r="FD112" s="11"/>
      <c r="FE112" s="10"/>
      <c r="FF112" s="11"/>
      <c r="FG112" s="10"/>
      <c r="FH112" s="7"/>
      <c r="FI112" s="11"/>
      <c r="FJ112" s="10"/>
      <c r="FK112" s="11"/>
      <c r="FL112" s="10"/>
      <c r="FM112" s="11"/>
      <c r="FN112" s="10"/>
      <c r="FO112" s="11"/>
      <c r="FP112" s="10"/>
      <c r="FQ112" s="11"/>
      <c r="FR112" s="10"/>
      <c r="FS112" s="11"/>
      <c r="FT112" s="10"/>
      <c r="FU112" s="11"/>
      <c r="FV112" s="10"/>
      <c r="FW112" s="11"/>
      <c r="FX112" s="10"/>
      <c r="FY112" s="7"/>
      <c r="FZ112" s="7">
        <f>FH112+FY112</f>
        <v>0</v>
      </c>
      <c r="GA112" s="11"/>
      <c r="GB112" s="10"/>
      <c r="GC112" s="11"/>
      <c r="GD112" s="10"/>
      <c r="GE112" s="7"/>
      <c r="GF112" s="11"/>
      <c r="GG112" s="10"/>
      <c r="GH112" s="11"/>
      <c r="GI112" s="10"/>
      <c r="GJ112" s="11"/>
      <c r="GK112" s="10"/>
      <c r="GL112" s="11"/>
      <c r="GM112" s="10"/>
      <c r="GN112" s="11"/>
      <c r="GO112" s="10"/>
      <c r="GP112" s="11"/>
      <c r="GQ112" s="10"/>
      <c r="GR112" s="11"/>
      <c r="GS112" s="10"/>
      <c r="GT112" s="11"/>
      <c r="GU112" s="10"/>
      <c r="GV112" s="7"/>
      <c r="GW112" s="7">
        <f>GE112+GV112</f>
        <v>0</v>
      </c>
    </row>
    <row r="113" spans="1:205" ht="12.75">
      <c r="A113" s="6"/>
      <c r="B113" s="6"/>
      <c r="C113" s="6"/>
      <c r="D113" s="6" t="s">
        <v>232</v>
      </c>
      <c r="E113" s="3" t="s">
        <v>233</v>
      </c>
      <c r="F113" s="6">
        <f>COUNTIF(V113:GU113,"e")</f>
        <v>0</v>
      </c>
      <c r="G113" s="6">
        <f>COUNTIF(V113:GU113,"z")</f>
        <v>1</v>
      </c>
      <c r="H113" s="6">
        <f>SUM(I113:R113)</f>
        <v>2</v>
      </c>
      <c r="I113" s="6">
        <f>V113+AS113+BP113+CM113+DJ113+EG113+FD113+GA113</f>
        <v>2</v>
      </c>
      <c r="J113" s="6">
        <f>X113+AU113+BR113+CO113+DL113+EI113+FF113+GC113</f>
        <v>0</v>
      </c>
      <c r="K113" s="6">
        <f>AA113+AX113+BU113+CR113+DO113+EL113+FI113+GF113</f>
        <v>0</v>
      </c>
      <c r="L113" s="6">
        <f>AC113+AZ113+BW113+CT113+DQ113+EN113+FK113+GH113</f>
        <v>0</v>
      </c>
      <c r="M113" s="6">
        <f>AE113+BB113+BY113+CV113+DS113+EP113+FM113+GJ113</f>
        <v>0</v>
      </c>
      <c r="N113" s="6">
        <f>AG113+BD113+CA113+CX113+DU113+ER113+FO113+GL113</f>
        <v>0</v>
      </c>
      <c r="O113" s="6">
        <f>AI113+BF113+CC113+CZ113+DW113+ET113+FQ113+GN113</f>
        <v>0</v>
      </c>
      <c r="P113" s="6">
        <f>AK113+BH113+CE113+DB113+DY113+EV113+FS113+GP113</f>
        <v>0</v>
      </c>
      <c r="Q113" s="6">
        <f>AM113+BJ113+CG113+DD113+EA113+EX113+FU113+GR113</f>
        <v>0</v>
      </c>
      <c r="R113" s="6">
        <f>AO113+BL113+CI113+DF113+EC113+EZ113+FW113+GT113</f>
        <v>0</v>
      </c>
      <c r="S113" s="7">
        <f>AR113+BO113+CL113+DI113+EF113+FC113+FZ113+GW113</f>
        <v>0</v>
      </c>
      <c r="T113" s="7">
        <f>AQ113+BN113+CK113+DH113+EE113+FB113+FY113+GV113</f>
        <v>0</v>
      </c>
      <c r="U113" s="7">
        <v>0</v>
      </c>
      <c r="V113" s="11"/>
      <c r="W113" s="10"/>
      <c r="X113" s="11"/>
      <c r="Y113" s="10"/>
      <c r="Z113" s="7"/>
      <c r="AA113" s="11"/>
      <c r="AB113" s="10"/>
      <c r="AC113" s="11"/>
      <c r="AD113" s="10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11"/>
      <c r="AP113" s="10"/>
      <c r="AQ113" s="7"/>
      <c r="AR113" s="7">
        <f>Z113+AQ113</f>
        <v>0</v>
      </c>
      <c r="AS113" s="11"/>
      <c r="AT113" s="10"/>
      <c r="AU113" s="11"/>
      <c r="AV113" s="10"/>
      <c r="AW113" s="7"/>
      <c r="AX113" s="11"/>
      <c r="AY113" s="10"/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11"/>
      <c r="BK113" s="10"/>
      <c r="BL113" s="11"/>
      <c r="BM113" s="10"/>
      <c r="BN113" s="7"/>
      <c r="BO113" s="7">
        <f>AW113+BN113</f>
        <v>0</v>
      </c>
      <c r="BP113" s="11"/>
      <c r="BQ113" s="10"/>
      <c r="BR113" s="11"/>
      <c r="BS113" s="10"/>
      <c r="BT113" s="7"/>
      <c r="BU113" s="11"/>
      <c r="BV113" s="10"/>
      <c r="BW113" s="11"/>
      <c r="BX113" s="10"/>
      <c r="BY113" s="11"/>
      <c r="BZ113" s="10"/>
      <c r="CA113" s="11"/>
      <c r="CB113" s="10"/>
      <c r="CC113" s="11"/>
      <c r="CD113" s="10"/>
      <c r="CE113" s="11"/>
      <c r="CF113" s="10"/>
      <c r="CG113" s="11"/>
      <c r="CH113" s="10"/>
      <c r="CI113" s="11"/>
      <c r="CJ113" s="10"/>
      <c r="CK113" s="7"/>
      <c r="CL113" s="7">
        <f>BT113+CK113</f>
        <v>0</v>
      </c>
      <c r="CM113" s="11"/>
      <c r="CN113" s="10"/>
      <c r="CO113" s="11"/>
      <c r="CP113" s="10"/>
      <c r="CQ113" s="7"/>
      <c r="CR113" s="11"/>
      <c r="CS113" s="10"/>
      <c r="CT113" s="11"/>
      <c r="CU113" s="10"/>
      <c r="CV113" s="11"/>
      <c r="CW113" s="10"/>
      <c r="CX113" s="11"/>
      <c r="CY113" s="10"/>
      <c r="CZ113" s="11"/>
      <c r="DA113" s="10"/>
      <c r="DB113" s="11"/>
      <c r="DC113" s="10"/>
      <c r="DD113" s="11"/>
      <c r="DE113" s="10"/>
      <c r="DF113" s="11"/>
      <c r="DG113" s="10"/>
      <c r="DH113" s="7"/>
      <c r="DI113" s="7">
        <f>CQ113+DH113</f>
        <v>0</v>
      </c>
      <c r="DJ113" s="11"/>
      <c r="DK113" s="10"/>
      <c r="DL113" s="11"/>
      <c r="DM113" s="10"/>
      <c r="DN113" s="7"/>
      <c r="DO113" s="11"/>
      <c r="DP113" s="10"/>
      <c r="DQ113" s="11"/>
      <c r="DR113" s="10"/>
      <c r="DS113" s="11"/>
      <c r="DT113" s="10"/>
      <c r="DU113" s="11"/>
      <c r="DV113" s="10"/>
      <c r="DW113" s="11"/>
      <c r="DX113" s="10"/>
      <c r="DY113" s="11"/>
      <c r="DZ113" s="10"/>
      <c r="EA113" s="11"/>
      <c r="EB113" s="10"/>
      <c r="EC113" s="11"/>
      <c r="ED113" s="10"/>
      <c r="EE113" s="7"/>
      <c r="EF113" s="7">
        <f>DN113+EE113</f>
        <v>0</v>
      </c>
      <c r="EG113" s="11">
        <v>2</v>
      </c>
      <c r="EH113" s="10" t="s">
        <v>62</v>
      </c>
      <c r="EI113" s="11"/>
      <c r="EJ113" s="10"/>
      <c r="EK113" s="7">
        <v>0</v>
      </c>
      <c r="EL113" s="11"/>
      <c r="EM113" s="10"/>
      <c r="EN113" s="11"/>
      <c r="EO113" s="10"/>
      <c r="EP113" s="11"/>
      <c r="EQ113" s="10"/>
      <c r="ER113" s="11"/>
      <c r="ES113" s="10"/>
      <c r="ET113" s="11"/>
      <c r="EU113" s="10"/>
      <c r="EV113" s="11"/>
      <c r="EW113" s="10"/>
      <c r="EX113" s="11"/>
      <c r="EY113" s="10"/>
      <c r="EZ113" s="11"/>
      <c r="FA113" s="10"/>
      <c r="FB113" s="7"/>
      <c r="FC113" s="7">
        <f>EK113+FB113</f>
        <v>0</v>
      </c>
      <c r="FD113" s="11"/>
      <c r="FE113" s="10"/>
      <c r="FF113" s="11"/>
      <c r="FG113" s="10"/>
      <c r="FH113" s="7"/>
      <c r="FI113" s="11"/>
      <c r="FJ113" s="10"/>
      <c r="FK113" s="11"/>
      <c r="FL113" s="10"/>
      <c r="FM113" s="11"/>
      <c r="FN113" s="10"/>
      <c r="FO113" s="11"/>
      <c r="FP113" s="10"/>
      <c r="FQ113" s="11"/>
      <c r="FR113" s="10"/>
      <c r="FS113" s="11"/>
      <c r="FT113" s="10"/>
      <c r="FU113" s="11"/>
      <c r="FV113" s="10"/>
      <c r="FW113" s="11"/>
      <c r="FX113" s="10"/>
      <c r="FY113" s="7"/>
      <c r="FZ113" s="7">
        <f>FH113+FY113</f>
        <v>0</v>
      </c>
      <c r="GA113" s="11"/>
      <c r="GB113" s="10"/>
      <c r="GC113" s="11"/>
      <c r="GD113" s="10"/>
      <c r="GE113" s="7"/>
      <c r="GF113" s="11"/>
      <c r="GG113" s="10"/>
      <c r="GH113" s="11"/>
      <c r="GI113" s="10"/>
      <c r="GJ113" s="11"/>
      <c r="GK113" s="10"/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7"/>
      <c r="GW113" s="7">
        <f>GE113+GV113</f>
        <v>0</v>
      </c>
    </row>
    <row r="114" spans="1:205" ht="15.75" customHeight="1">
      <c r="A114" s="6"/>
      <c r="B114" s="6"/>
      <c r="C114" s="6"/>
      <c r="D114" s="6"/>
      <c r="E114" s="6" t="s">
        <v>94</v>
      </c>
      <c r="F114" s="6">
        <f aca="true" t="shared" si="118" ref="F114:AK114">SUM(F111:F113)</f>
        <v>0</v>
      </c>
      <c r="G114" s="6">
        <f t="shared" si="118"/>
        <v>3</v>
      </c>
      <c r="H114" s="6">
        <f t="shared" si="118"/>
        <v>8</v>
      </c>
      <c r="I114" s="6">
        <f t="shared" si="118"/>
        <v>8</v>
      </c>
      <c r="J114" s="6">
        <f t="shared" si="118"/>
        <v>0</v>
      </c>
      <c r="K114" s="6">
        <f t="shared" si="118"/>
        <v>0</v>
      </c>
      <c r="L114" s="6">
        <f t="shared" si="118"/>
        <v>0</v>
      </c>
      <c r="M114" s="6">
        <f t="shared" si="118"/>
        <v>0</v>
      </c>
      <c r="N114" s="6">
        <f t="shared" si="118"/>
        <v>0</v>
      </c>
      <c r="O114" s="6">
        <f t="shared" si="118"/>
        <v>0</v>
      </c>
      <c r="P114" s="6">
        <f t="shared" si="118"/>
        <v>0</v>
      </c>
      <c r="Q114" s="6">
        <f t="shared" si="118"/>
        <v>0</v>
      </c>
      <c r="R114" s="6">
        <f t="shared" si="118"/>
        <v>0</v>
      </c>
      <c r="S114" s="7">
        <f t="shared" si="118"/>
        <v>0</v>
      </c>
      <c r="T114" s="7">
        <f t="shared" si="118"/>
        <v>0</v>
      </c>
      <c r="U114" s="7">
        <f t="shared" si="118"/>
        <v>0</v>
      </c>
      <c r="V114" s="11">
        <f t="shared" si="118"/>
        <v>6</v>
      </c>
      <c r="W114" s="10">
        <f t="shared" si="118"/>
        <v>0</v>
      </c>
      <c r="X114" s="11">
        <f t="shared" si="118"/>
        <v>0</v>
      </c>
      <c r="Y114" s="10">
        <f t="shared" si="118"/>
        <v>0</v>
      </c>
      <c r="Z114" s="7">
        <f t="shared" si="118"/>
        <v>0</v>
      </c>
      <c r="AA114" s="11">
        <f t="shared" si="118"/>
        <v>0</v>
      </c>
      <c r="AB114" s="10">
        <f t="shared" si="118"/>
        <v>0</v>
      </c>
      <c r="AC114" s="11">
        <f t="shared" si="118"/>
        <v>0</v>
      </c>
      <c r="AD114" s="10">
        <f t="shared" si="118"/>
        <v>0</v>
      </c>
      <c r="AE114" s="11">
        <f t="shared" si="118"/>
        <v>0</v>
      </c>
      <c r="AF114" s="10">
        <f t="shared" si="118"/>
        <v>0</v>
      </c>
      <c r="AG114" s="11">
        <f t="shared" si="118"/>
        <v>0</v>
      </c>
      <c r="AH114" s="10">
        <f t="shared" si="118"/>
        <v>0</v>
      </c>
      <c r="AI114" s="11">
        <f t="shared" si="118"/>
        <v>0</v>
      </c>
      <c r="AJ114" s="10">
        <f t="shared" si="118"/>
        <v>0</v>
      </c>
      <c r="AK114" s="11">
        <f t="shared" si="118"/>
        <v>0</v>
      </c>
      <c r="AL114" s="10">
        <f aca="true" t="shared" si="119" ref="AL114:BQ114">SUM(AL111:AL113)</f>
        <v>0</v>
      </c>
      <c r="AM114" s="11">
        <f t="shared" si="119"/>
        <v>0</v>
      </c>
      <c r="AN114" s="10">
        <f t="shared" si="119"/>
        <v>0</v>
      </c>
      <c r="AO114" s="11">
        <f t="shared" si="119"/>
        <v>0</v>
      </c>
      <c r="AP114" s="10">
        <f t="shared" si="119"/>
        <v>0</v>
      </c>
      <c r="AQ114" s="7">
        <f t="shared" si="119"/>
        <v>0</v>
      </c>
      <c r="AR114" s="7">
        <f t="shared" si="119"/>
        <v>0</v>
      </c>
      <c r="AS114" s="11">
        <f t="shared" si="119"/>
        <v>0</v>
      </c>
      <c r="AT114" s="10">
        <f t="shared" si="119"/>
        <v>0</v>
      </c>
      <c r="AU114" s="11">
        <f t="shared" si="119"/>
        <v>0</v>
      </c>
      <c r="AV114" s="10">
        <f t="shared" si="119"/>
        <v>0</v>
      </c>
      <c r="AW114" s="7">
        <f t="shared" si="119"/>
        <v>0</v>
      </c>
      <c r="AX114" s="11">
        <f t="shared" si="119"/>
        <v>0</v>
      </c>
      <c r="AY114" s="10">
        <f t="shared" si="119"/>
        <v>0</v>
      </c>
      <c r="AZ114" s="11">
        <f t="shared" si="119"/>
        <v>0</v>
      </c>
      <c r="BA114" s="10">
        <f t="shared" si="119"/>
        <v>0</v>
      </c>
      <c r="BB114" s="11">
        <f t="shared" si="119"/>
        <v>0</v>
      </c>
      <c r="BC114" s="10">
        <f t="shared" si="119"/>
        <v>0</v>
      </c>
      <c r="BD114" s="11">
        <f t="shared" si="119"/>
        <v>0</v>
      </c>
      <c r="BE114" s="10">
        <f t="shared" si="119"/>
        <v>0</v>
      </c>
      <c r="BF114" s="11">
        <f t="shared" si="119"/>
        <v>0</v>
      </c>
      <c r="BG114" s="10">
        <f t="shared" si="119"/>
        <v>0</v>
      </c>
      <c r="BH114" s="11">
        <f t="shared" si="119"/>
        <v>0</v>
      </c>
      <c r="BI114" s="10">
        <f t="shared" si="119"/>
        <v>0</v>
      </c>
      <c r="BJ114" s="11">
        <f t="shared" si="119"/>
        <v>0</v>
      </c>
      <c r="BK114" s="10">
        <f t="shared" si="119"/>
        <v>0</v>
      </c>
      <c r="BL114" s="11">
        <f t="shared" si="119"/>
        <v>0</v>
      </c>
      <c r="BM114" s="10">
        <f t="shared" si="119"/>
        <v>0</v>
      </c>
      <c r="BN114" s="7">
        <f t="shared" si="119"/>
        <v>0</v>
      </c>
      <c r="BO114" s="7">
        <f t="shared" si="119"/>
        <v>0</v>
      </c>
      <c r="BP114" s="11">
        <f t="shared" si="119"/>
        <v>0</v>
      </c>
      <c r="BQ114" s="10">
        <f t="shared" si="119"/>
        <v>0</v>
      </c>
      <c r="BR114" s="11">
        <f aca="true" t="shared" si="120" ref="BR114:CW114">SUM(BR111:BR113)</f>
        <v>0</v>
      </c>
      <c r="BS114" s="10">
        <f t="shared" si="120"/>
        <v>0</v>
      </c>
      <c r="BT114" s="7">
        <f t="shared" si="120"/>
        <v>0</v>
      </c>
      <c r="BU114" s="11">
        <f t="shared" si="120"/>
        <v>0</v>
      </c>
      <c r="BV114" s="10">
        <f t="shared" si="120"/>
        <v>0</v>
      </c>
      <c r="BW114" s="11">
        <f t="shared" si="120"/>
        <v>0</v>
      </c>
      <c r="BX114" s="10">
        <f t="shared" si="120"/>
        <v>0</v>
      </c>
      <c r="BY114" s="11">
        <f t="shared" si="120"/>
        <v>0</v>
      </c>
      <c r="BZ114" s="10">
        <f t="shared" si="120"/>
        <v>0</v>
      </c>
      <c r="CA114" s="11">
        <f t="shared" si="120"/>
        <v>0</v>
      </c>
      <c r="CB114" s="10">
        <f t="shared" si="120"/>
        <v>0</v>
      </c>
      <c r="CC114" s="11">
        <f t="shared" si="120"/>
        <v>0</v>
      </c>
      <c r="CD114" s="10">
        <f t="shared" si="120"/>
        <v>0</v>
      </c>
      <c r="CE114" s="11">
        <f t="shared" si="120"/>
        <v>0</v>
      </c>
      <c r="CF114" s="10">
        <f t="shared" si="120"/>
        <v>0</v>
      </c>
      <c r="CG114" s="11">
        <f t="shared" si="120"/>
        <v>0</v>
      </c>
      <c r="CH114" s="10">
        <f t="shared" si="120"/>
        <v>0</v>
      </c>
      <c r="CI114" s="11">
        <f t="shared" si="120"/>
        <v>0</v>
      </c>
      <c r="CJ114" s="10">
        <f t="shared" si="120"/>
        <v>0</v>
      </c>
      <c r="CK114" s="7">
        <f t="shared" si="120"/>
        <v>0</v>
      </c>
      <c r="CL114" s="7">
        <f t="shared" si="120"/>
        <v>0</v>
      </c>
      <c r="CM114" s="11">
        <f t="shared" si="120"/>
        <v>0</v>
      </c>
      <c r="CN114" s="10">
        <f t="shared" si="120"/>
        <v>0</v>
      </c>
      <c r="CO114" s="11">
        <f t="shared" si="120"/>
        <v>0</v>
      </c>
      <c r="CP114" s="10">
        <f t="shared" si="120"/>
        <v>0</v>
      </c>
      <c r="CQ114" s="7">
        <f t="shared" si="120"/>
        <v>0</v>
      </c>
      <c r="CR114" s="11">
        <f t="shared" si="120"/>
        <v>0</v>
      </c>
      <c r="CS114" s="10">
        <f t="shared" si="120"/>
        <v>0</v>
      </c>
      <c r="CT114" s="11">
        <f t="shared" si="120"/>
        <v>0</v>
      </c>
      <c r="CU114" s="10">
        <f t="shared" si="120"/>
        <v>0</v>
      </c>
      <c r="CV114" s="11">
        <f t="shared" si="120"/>
        <v>0</v>
      </c>
      <c r="CW114" s="10">
        <f t="shared" si="120"/>
        <v>0</v>
      </c>
      <c r="CX114" s="11">
        <f aca="true" t="shared" si="121" ref="CX114:EC114">SUM(CX111:CX113)</f>
        <v>0</v>
      </c>
      <c r="CY114" s="10">
        <f t="shared" si="121"/>
        <v>0</v>
      </c>
      <c r="CZ114" s="11">
        <f t="shared" si="121"/>
        <v>0</v>
      </c>
      <c r="DA114" s="10">
        <f t="shared" si="121"/>
        <v>0</v>
      </c>
      <c r="DB114" s="11">
        <f t="shared" si="121"/>
        <v>0</v>
      </c>
      <c r="DC114" s="10">
        <f t="shared" si="121"/>
        <v>0</v>
      </c>
      <c r="DD114" s="11">
        <f t="shared" si="121"/>
        <v>0</v>
      </c>
      <c r="DE114" s="10">
        <f t="shared" si="121"/>
        <v>0</v>
      </c>
      <c r="DF114" s="11">
        <f t="shared" si="121"/>
        <v>0</v>
      </c>
      <c r="DG114" s="10">
        <f t="shared" si="121"/>
        <v>0</v>
      </c>
      <c r="DH114" s="7">
        <f t="shared" si="121"/>
        <v>0</v>
      </c>
      <c r="DI114" s="7">
        <f t="shared" si="121"/>
        <v>0</v>
      </c>
      <c r="DJ114" s="11">
        <f t="shared" si="121"/>
        <v>0</v>
      </c>
      <c r="DK114" s="10">
        <f t="shared" si="121"/>
        <v>0</v>
      </c>
      <c r="DL114" s="11">
        <f t="shared" si="121"/>
        <v>0</v>
      </c>
      <c r="DM114" s="10">
        <f t="shared" si="121"/>
        <v>0</v>
      </c>
      <c r="DN114" s="7">
        <f t="shared" si="121"/>
        <v>0</v>
      </c>
      <c r="DO114" s="11">
        <f t="shared" si="121"/>
        <v>0</v>
      </c>
      <c r="DP114" s="10">
        <f t="shared" si="121"/>
        <v>0</v>
      </c>
      <c r="DQ114" s="11">
        <f t="shared" si="121"/>
        <v>0</v>
      </c>
      <c r="DR114" s="10">
        <f t="shared" si="121"/>
        <v>0</v>
      </c>
      <c r="DS114" s="11">
        <f t="shared" si="121"/>
        <v>0</v>
      </c>
      <c r="DT114" s="10">
        <f t="shared" si="121"/>
        <v>0</v>
      </c>
      <c r="DU114" s="11">
        <f t="shared" si="121"/>
        <v>0</v>
      </c>
      <c r="DV114" s="10">
        <f t="shared" si="121"/>
        <v>0</v>
      </c>
      <c r="DW114" s="11">
        <f t="shared" si="121"/>
        <v>0</v>
      </c>
      <c r="DX114" s="10">
        <f t="shared" si="121"/>
        <v>0</v>
      </c>
      <c r="DY114" s="11">
        <f t="shared" si="121"/>
        <v>0</v>
      </c>
      <c r="DZ114" s="10">
        <f t="shared" si="121"/>
        <v>0</v>
      </c>
      <c r="EA114" s="11">
        <f t="shared" si="121"/>
        <v>0</v>
      </c>
      <c r="EB114" s="10">
        <f t="shared" si="121"/>
        <v>0</v>
      </c>
      <c r="EC114" s="11">
        <f t="shared" si="121"/>
        <v>0</v>
      </c>
      <c r="ED114" s="10">
        <f aca="true" t="shared" si="122" ref="ED114:FI114">SUM(ED111:ED113)</f>
        <v>0</v>
      </c>
      <c r="EE114" s="7">
        <f t="shared" si="122"/>
        <v>0</v>
      </c>
      <c r="EF114" s="7">
        <f t="shared" si="122"/>
        <v>0</v>
      </c>
      <c r="EG114" s="11">
        <f t="shared" si="122"/>
        <v>2</v>
      </c>
      <c r="EH114" s="10">
        <f t="shared" si="122"/>
        <v>0</v>
      </c>
      <c r="EI114" s="11">
        <f t="shared" si="122"/>
        <v>0</v>
      </c>
      <c r="EJ114" s="10">
        <f t="shared" si="122"/>
        <v>0</v>
      </c>
      <c r="EK114" s="7">
        <f t="shared" si="122"/>
        <v>0</v>
      </c>
      <c r="EL114" s="11">
        <f t="shared" si="122"/>
        <v>0</v>
      </c>
      <c r="EM114" s="10">
        <f t="shared" si="122"/>
        <v>0</v>
      </c>
      <c r="EN114" s="11">
        <f t="shared" si="122"/>
        <v>0</v>
      </c>
      <c r="EO114" s="10">
        <f t="shared" si="122"/>
        <v>0</v>
      </c>
      <c r="EP114" s="11">
        <f t="shared" si="122"/>
        <v>0</v>
      </c>
      <c r="EQ114" s="10">
        <f t="shared" si="122"/>
        <v>0</v>
      </c>
      <c r="ER114" s="11">
        <f t="shared" si="122"/>
        <v>0</v>
      </c>
      <c r="ES114" s="10">
        <f t="shared" si="122"/>
        <v>0</v>
      </c>
      <c r="ET114" s="11">
        <f t="shared" si="122"/>
        <v>0</v>
      </c>
      <c r="EU114" s="10">
        <f t="shared" si="122"/>
        <v>0</v>
      </c>
      <c r="EV114" s="11">
        <f t="shared" si="122"/>
        <v>0</v>
      </c>
      <c r="EW114" s="10">
        <f t="shared" si="122"/>
        <v>0</v>
      </c>
      <c r="EX114" s="11">
        <f t="shared" si="122"/>
        <v>0</v>
      </c>
      <c r="EY114" s="10">
        <f t="shared" si="122"/>
        <v>0</v>
      </c>
      <c r="EZ114" s="11">
        <f t="shared" si="122"/>
        <v>0</v>
      </c>
      <c r="FA114" s="10">
        <f t="shared" si="122"/>
        <v>0</v>
      </c>
      <c r="FB114" s="7">
        <f t="shared" si="122"/>
        <v>0</v>
      </c>
      <c r="FC114" s="7">
        <f t="shared" si="122"/>
        <v>0</v>
      </c>
      <c r="FD114" s="11">
        <f t="shared" si="122"/>
        <v>0</v>
      </c>
      <c r="FE114" s="10">
        <f t="shared" si="122"/>
        <v>0</v>
      </c>
      <c r="FF114" s="11">
        <f t="shared" si="122"/>
        <v>0</v>
      </c>
      <c r="FG114" s="10">
        <f t="shared" si="122"/>
        <v>0</v>
      </c>
      <c r="FH114" s="7">
        <f t="shared" si="122"/>
        <v>0</v>
      </c>
      <c r="FI114" s="11">
        <f t="shared" si="122"/>
        <v>0</v>
      </c>
      <c r="FJ114" s="10">
        <f aca="true" t="shared" si="123" ref="FJ114:GO114">SUM(FJ111:FJ113)</f>
        <v>0</v>
      </c>
      <c r="FK114" s="11">
        <f t="shared" si="123"/>
        <v>0</v>
      </c>
      <c r="FL114" s="10">
        <f t="shared" si="123"/>
        <v>0</v>
      </c>
      <c r="FM114" s="11">
        <f t="shared" si="123"/>
        <v>0</v>
      </c>
      <c r="FN114" s="10">
        <f t="shared" si="123"/>
        <v>0</v>
      </c>
      <c r="FO114" s="11">
        <f t="shared" si="123"/>
        <v>0</v>
      </c>
      <c r="FP114" s="10">
        <f t="shared" si="123"/>
        <v>0</v>
      </c>
      <c r="FQ114" s="11">
        <f t="shared" si="123"/>
        <v>0</v>
      </c>
      <c r="FR114" s="10">
        <f t="shared" si="123"/>
        <v>0</v>
      </c>
      <c r="FS114" s="11">
        <f t="shared" si="123"/>
        <v>0</v>
      </c>
      <c r="FT114" s="10">
        <f t="shared" si="123"/>
        <v>0</v>
      </c>
      <c r="FU114" s="11">
        <f t="shared" si="123"/>
        <v>0</v>
      </c>
      <c r="FV114" s="10">
        <f t="shared" si="123"/>
        <v>0</v>
      </c>
      <c r="FW114" s="11">
        <f t="shared" si="123"/>
        <v>0</v>
      </c>
      <c r="FX114" s="10">
        <f t="shared" si="123"/>
        <v>0</v>
      </c>
      <c r="FY114" s="7">
        <f t="shared" si="123"/>
        <v>0</v>
      </c>
      <c r="FZ114" s="7">
        <f t="shared" si="123"/>
        <v>0</v>
      </c>
      <c r="GA114" s="11">
        <f t="shared" si="123"/>
        <v>0</v>
      </c>
      <c r="GB114" s="10">
        <f t="shared" si="123"/>
        <v>0</v>
      </c>
      <c r="GC114" s="11">
        <f t="shared" si="123"/>
        <v>0</v>
      </c>
      <c r="GD114" s="10">
        <f t="shared" si="123"/>
        <v>0</v>
      </c>
      <c r="GE114" s="7">
        <f t="shared" si="123"/>
        <v>0</v>
      </c>
      <c r="GF114" s="11">
        <f t="shared" si="123"/>
        <v>0</v>
      </c>
      <c r="GG114" s="10">
        <f t="shared" si="123"/>
        <v>0</v>
      </c>
      <c r="GH114" s="11">
        <f t="shared" si="123"/>
        <v>0</v>
      </c>
      <c r="GI114" s="10">
        <f t="shared" si="123"/>
        <v>0</v>
      </c>
      <c r="GJ114" s="11">
        <f t="shared" si="123"/>
        <v>0</v>
      </c>
      <c r="GK114" s="10">
        <f t="shared" si="123"/>
        <v>0</v>
      </c>
      <c r="GL114" s="11">
        <f t="shared" si="123"/>
        <v>0</v>
      </c>
      <c r="GM114" s="10">
        <f t="shared" si="123"/>
        <v>0</v>
      </c>
      <c r="GN114" s="11">
        <f t="shared" si="123"/>
        <v>0</v>
      </c>
      <c r="GO114" s="10">
        <f t="shared" si="123"/>
        <v>0</v>
      </c>
      <c r="GP114" s="11">
        <f aca="true" t="shared" si="124" ref="GP114:GW114">SUM(GP111:GP113)</f>
        <v>0</v>
      </c>
      <c r="GQ114" s="10">
        <f t="shared" si="124"/>
        <v>0</v>
      </c>
      <c r="GR114" s="11">
        <f t="shared" si="124"/>
        <v>0</v>
      </c>
      <c r="GS114" s="10">
        <f t="shared" si="124"/>
        <v>0</v>
      </c>
      <c r="GT114" s="11">
        <f t="shared" si="124"/>
        <v>0</v>
      </c>
      <c r="GU114" s="10">
        <f t="shared" si="124"/>
        <v>0</v>
      </c>
      <c r="GV114" s="7">
        <f t="shared" si="124"/>
        <v>0</v>
      </c>
      <c r="GW114" s="7">
        <f t="shared" si="124"/>
        <v>0</v>
      </c>
    </row>
    <row r="115" spans="1:205" ht="19.5" customHeight="1">
      <c r="A115" s="25" t="s">
        <v>234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5"/>
      <c r="GW115" s="26"/>
    </row>
    <row r="116" spans="1:205" ht="12.75">
      <c r="A116" s="6"/>
      <c r="B116" s="6"/>
      <c r="C116" s="6"/>
      <c r="D116" s="6" t="s">
        <v>235</v>
      </c>
      <c r="E116" s="3" t="s">
        <v>236</v>
      </c>
      <c r="F116" s="6">
        <f>COUNTIF(V116:GU116,"e")</f>
        <v>0</v>
      </c>
      <c r="G116" s="6">
        <f>COUNTIF(V116:GU116,"z")</f>
        <v>1</v>
      </c>
      <c r="H116" s="6">
        <f>SUM(I116:R116)</f>
        <v>25</v>
      </c>
      <c r="I116" s="6">
        <f>V116+AS116+BP116+CM116+DJ116+EG116+FD116+GA116</f>
        <v>0</v>
      </c>
      <c r="J116" s="6">
        <f>X116+AU116+BR116+CO116+DL116+EI116+FF116+GC116</f>
        <v>25</v>
      </c>
      <c r="K116" s="6">
        <f>AA116+AX116+BU116+CR116+DO116+EL116+FI116+GF116</f>
        <v>0</v>
      </c>
      <c r="L116" s="6">
        <f>AC116+AZ116+BW116+CT116+DQ116+EN116+FK116+GH116</f>
        <v>0</v>
      </c>
      <c r="M116" s="6">
        <f>AE116+BB116+BY116+CV116+DS116+EP116+FM116+GJ116</f>
        <v>0</v>
      </c>
      <c r="N116" s="6">
        <f>AG116+BD116+CA116+CX116+DU116+ER116+FO116+GL116</f>
        <v>0</v>
      </c>
      <c r="O116" s="6">
        <f>AI116+BF116+CC116+CZ116+DW116+ET116+FQ116+GN116</f>
        <v>0</v>
      </c>
      <c r="P116" s="6">
        <f>AK116+BH116+CE116+DB116+DY116+EV116+FS116+GP116</f>
        <v>0</v>
      </c>
      <c r="Q116" s="6">
        <f>AM116+BJ116+CG116+DD116+EA116+EX116+FU116+GR116</f>
        <v>0</v>
      </c>
      <c r="R116" s="6">
        <f>AO116+BL116+CI116+DF116+EC116+EZ116+FW116+GT116</f>
        <v>0</v>
      </c>
      <c r="S116" s="7">
        <f>AR116+BO116+CL116+DI116+EF116+FC116+FZ116+GW116</f>
        <v>0</v>
      </c>
      <c r="T116" s="7">
        <f>AQ116+BN116+CK116+DH116+EE116+FB116+FY116+GV116</f>
        <v>0</v>
      </c>
      <c r="U116" s="7">
        <v>0</v>
      </c>
      <c r="V116" s="11"/>
      <c r="W116" s="10"/>
      <c r="X116" s="11">
        <v>25</v>
      </c>
      <c r="Y116" s="10" t="s">
        <v>62</v>
      </c>
      <c r="Z116" s="7">
        <v>0</v>
      </c>
      <c r="AA116" s="11"/>
      <c r="AB116" s="10"/>
      <c r="AC116" s="11"/>
      <c r="AD116" s="10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11"/>
      <c r="AP116" s="10"/>
      <c r="AQ116" s="7"/>
      <c r="AR116" s="7">
        <f>Z116+AQ116</f>
        <v>0</v>
      </c>
      <c r="AS116" s="11"/>
      <c r="AT116" s="10"/>
      <c r="AU116" s="11"/>
      <c r="AV116" s="10"/>
      <c r="AW116" s="7"/>
      <c r="AX116" s="11"/>
      <c r="AY116" s="10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11"/>
      <c r="BK116" s="10"/>
      <c r="BL116" s="11"/>
      <c r="BM116" s="10"/>
      <c r="BN116" s="7"/>
      <c r="BO116" s="7">
        <f>AW116+BN116</f>
        <v>0</v>
      </c>
      <c r="BP116" s="11"/>
      <c r="BQ116" s="10"/>
      <c r="BR116" s="11"/>
      <c r="BS116" s="10"/>
      <c r="BT116" s="7"/>
      <c r="BU116" s="11"/>
      <c r="BV116" s="10"/>
      <c r="BW116" s="11"/>
      <c r="BX116" s="10"/>
      <c r="BY116" s="11"/>
      <c r="BZ116" s="10"/>
      <c r="CA116" s="11"/>
      <c r="CB116" s="10"/>
      <c r="CC116" s="11"/>
      <c r="CD116" s="10"/>
      <c r="CE116" s="11"/>
      <c r="CF116" s="10"/>
      <c r="CG116" s="11"/>
      <c r="CH116" s="10"/>
      <c r="CI116" s="11"/>
      <c r="CJ116" s="10"/>
      <c r="CK116" s="7"/>
      <c r="CL116" s="7">
        <f>BT116+CK116</f>
        <v>0</v>
      </c>
      <c r="CM116" s="11"/>
      <c r="CN116" s="10"/>
      <c r="CO116" s="11"/>
      <c r="CP116" s="10"/>
      <c r="CQ116" s="7"/>
      <c r="CR116" s="11"/>
      <c r="CS116" s="10"/>
      <c r="CT116" s="11"/>
      <c r="CU116" s="10"/>
      <c r="CV116" s="11"/>
      <c r="CW116" s="10"/>
      <c r="CX116" s="11"/>
      <c r="CY116" s="10"/>
      <c r="CZ116" s="11"/>
      <c r="DA116" s="10"/>
      <c r="DB116" s="11"/>
      <c r="DC116" s="10"/>
      <c r="DD116" s="11"/>
      <c r="DE116" s="10"/>
      <c r="DF116" s="11"/>
      <c r="DG116" s="10"/>
      <c r="DH116" s="7"/>
      <c r="DI116" s="7">
        <f>CQ116+DH116</f>
        <v>0</v>
      </c>
      <c r="DJ116" s="11"/>
      <c r="DK116" s="10"/>
      <c r="DL116" s="11"/>
      <c r="DM116" s="10"/>
      <c r="DN116" s="7"/>
      <c r="DO116" s="11"/>
      <c r="DP116" s="10"/>
      <c r="DQ116" s="11"/>
      <c r="DR116" s="10"/>
      <c r="DS116" s="11"/>
      <c r="DT116" s="10"/>
      <c r="DU116" s="11"/>
      <c r="DV116" s="10"/>
      <c r="DW116" s="11"/>
      <c r="DX116" s="10"/>
      <c r="DY116" s="11"/>
      <c r="DZ116" s="10"/>
      <c r="EA116" s="11"/>
      <c r="EB116" s="10"/>
      <c r="EC116" s="11"/>
      <c r="ED116" s="10"/>
      <c r="EE116" s="7"/>
      <c r="EF116" s="7">
        <f>DN116+EE116</f>
        <v>0</v>
      </c>
      <c r="EG116" s="11"/>
      <c r="EH116" s="10"/>
      <c r="EI116" s="11"/>
      <c r="EJ116" s="10"/>
      <c r="EK116" s="7"/>
      <c r="EL116" s="11"/>
      <c r="EM116" s="10"/>
      <c r="EN116" s="11"/>
      <c r="EO116" s="10"/>
      <c r="EP116" s="11"/>
      <c r="EQ116" s="10"/>
      <c r="ER116" s="11"/>
      <c r="ES116" s="10"/>
      <c r="ET116" s="11"/>
      <c r="EU116" s="10"/>
      <c r="EV116" s="11"/>
      <c r="EW116" s="10"/>
      <c r="EX116" s="11"/>
      <c r="EY116" s="10"/>
      <c r="EZ116" s="11"/>
      <c r="FA116" s="10"/>
      <c r="FB116" s="7"/>
      <c r="FC116" s="7">
        <f>EK116+FB116</f>
        <v>0</v>
      </c>
      <c r="FD116" s="11"/>
      <c r="FE116" s="10"/>
      <c r="FF116" s="11"/>
      <c r="FG116" s="10"/>
      <c r="FH116" s="7"/>
      <c r="FI116" s="11"/>
      <c r="FJ116" s="10"/>
      <c r="FK116" s="11"/>
      <c r="FL116" s="10"/>
      <c r="FM116" s="11"/>
      <c r="FN116" s="10"/>
      <c r="FO116" s="11"/>
      <c r="FP116" s="10"/>
      <c r="FQ116" s="11"/>
      <c r="FR116" s="10"/>
      <c r="FS116" s="11"/>
      <c r="FT116" s="10"/>
      <c r="FU116" s="11"/>
      <c r="FV116" s="10"/>
      <c r="FW116" s="11"/>
      <c r="FX116" s="10"/>
      <c r="FY116" s="7"/>
      <c r="FZ116" s="7">
        <f>FH116+FY116</f>
        <v>0</v>
      </c>
      <c r="GA116" s="11"/>
      <c r="GB116" s="10"/>
      <c r="GC116" s="11"/>
      <c r="GD116" s="10"/>
      <c r="GE116" s="7"/>
      <c r="GF116" s="11"/>
      <c r="GG116" s="10"/>
      <c r="GH116" s="11"/>
      <c r="GI116" s="10"/>
      <c r="GJ116" s="11"/>
      <c r="GK116" s="10"/>
      <c r="GL116" s="11"/>
      <c r="GM116" s="10"/>
      <c r="GN116" s="11"/>
      <c r="GO116" s="10"/>
      <c r="GP116" s="11"/>
      <c r="GQ116" s="10"/>
      <c r="GR116" s="11"/>
      <c r="GS116" s="10"/>
      <c r="GT116" s="11"/>
      <c r="GU116" s="10"/>
      <c r="GV116" s="7"/>
      <c r="GW116" s="7">
        <f>GE116+GV116</f>
        <v>0</v>
      </c>
    </row>
    <row r="117" spans="1:205" ht="12.75">
      <c r="A117" s="6"/>
      <c r="B117" s="6"/>
      <c r="C117" s="6"/>
      <c r="D117" s="6" t="s">
        <v>237</v>
      </c>
      <c r="E117" s="3" t="s">
        <v>238</v>
      </c>
      <c r="F117" s="6">
        <f>COUNTIF(V117:GU117,"e")</f>
        <v>0</v>
      </c>
      <c r="G117" s="6">
        <f>COUNTIF(V117:GU117,"z")</f>
        <v>1</v>
      </c>
      <c r="H117" s="6">
        <f>SUM(I117:R117)</f>
        <v>25</v>
      </c>
      <c r="I117" s="6">
        <f>V117+AS117+BP117+CM117+DJ117+EG117+FD117+GA117</f>
        <v>0</v>
      </c>
      <c r="J117" s="6">
        <f>X117+AU117+BR117+CO117+DL117+EI117+FF117+GC117</f>
        <v>25</v>
      </c>
      <c r="K117" s="6">
        <f>AA117+AX117+BU117+CR117+DO117+EL117+FI117+GF117</f>
        <v>0</v>
      </c>
      <c r="L117" s="6">
        <f>AC117+AZ117+BW117+CT117+DQ117+EN117+FK117+GH117</f>
        <v>0</v>
      </c>
      <c r="M117" s="6">
        <f>AE117+BB117+BY117+CV117+DS117+EP117+FM117+GJ117</f>
        <v>0</v>
      </c>
      <c r="N117" s="6">
        <f>AG117+BD117+CA117+CX117+DU117+ER117+FO117+GL117</f>
        <v>0</v>
      </c>
      <c r="O117" s="6">
        <f>AI117+BF117+CC117+CZ117+DW117+ET117+FQ117+GN117</f>
        <v>0</v>
      </c>
      <c r="P117" s="6">
        <f>AK117+BH117+CE117+DB117+DY117+EV117+FS117+GP117</f>
        <v>0</v>
      </c>
      <c r="Q117" s="6">
        <f>AM117+BJ117+CG117+DD117+EA117+EX117+FU117+GR117</f>
        <v>0</v>
      </c>
      <c r="R117" s="6">
        <f>AO117+BL117+CI117+DF117+EC117+EZ117+FW117+GT117</f>
        <v>0</v>
      </c>
      <c r="S117" s="7">
        <f>AR117+BO117+CL117+DI117+EF117+FC117+FZ117+GW117</f>
        <v>0</v>
      </c>
      <c r="T117" s="7">
        <f>AQ117+BN117+CK117+DH117+EE117+FB117+FY117+GV117</f>
        <v>0</v>
      </c>
      <c r="U117" s="7">
        <v>0</v>
      </c>
      <c r="V117" s="11"/>
      <c r="W117" s="10"/>
      <c r="X117" s="11">
        <v>25</v>
      </c>
      <c r="Y117" s="10" t="s">
        <v>62</v>
      </c>
      <c r="Z117" s="7">
        <v>0</v>
      </c>
      <c r="AA117" s="11"/>
      <c r="AB117" s="10"/>
      <c r="AC117" s="11"/>
      <c r="AD117" s="10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11"/>
      <c r="AP117" s="10"/>
      <c r="AQ117" s="7"/>
      <c r="AR117" s="7">
        <f>Z117+AQ117</f>
        <v>0</v>
      </c>
      <c r="AS117" s="11"/>
      <c r="AT117" s="10"/>
      <c r="AU117" s="11"/>
      <c r="AV117" s="10"/>
      <c r="AW117" s="7"/>
      <c r="AX117" s="11"/>
      <c r="AY117" s="10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11"/>
      <c r="BK117" s="10"/>
      <c r="BL117" s="11"/>
      <c r="BM117" s="10"/>
      <c r="BN117" s="7"/>
      <c r="BO117" s="7">
        <f>AW117+BN117</f>
        <v>0</v>
      </c>
      <c r="BP117" s="11"/>
      <c r="BQ117" s="10"/>
      <c r="BR117" s="11"/>
      <c r="BS117" s="10"/>
      <c r="BT117" s="7"/>
      <c r="BU117" s="11"/>
      <c r="BV117" s="10"/>
      <c r="BW117" s="11"/>
      <c r="BX117" s="10"/>
      <c r="BY117" s="11"/>
      <c r="BZ117" s="10"/>
      <c r="CA117" s="11"/>
      <c r="CB117" s="10"/>
      <c r="CC117" s="11"/>
      <c r="CD117" s="10"/>
      <c r="CE117" s="11"/>
      <c r="CF117" s="10"/>
      <c r="CG117" s="11"/>
      <c r="CH117" s="10"/>
      <c r="CI117" s="11"/>
      <c r="CJ117" s="10"/>
      <c r="CK117" s="7"/>
      <c r="CL117" s="7">
        <f>BT117+CK117</f>
        <v>0</v>
      </c>
      <c r="CM117" s="11"/>
      <c r="CN117" s="10"/>
      <c r="CO117" s="11"/>
      <c r="CP117" s="10"/>
      <c r="CQ117" s="7"/>
      <c r="CR117" s="11"/>
      <c r="CS117" s="10"/>
      <c r="CT117" s="11"/>
      <c r="CU117" s="10"/>
      <c r="CV117" s="11"/>
      <c r="CW117" s="10"/>
      <c r="CX117" s="11"/>
      <c r="CY117" s="10"/>
      <c r="CZ117" s="11"/>
      <c r="DA117" s="10"/>
      <c r="DB117" s="11"/>
      <c r="DC117" s="10"/>
      <c r="DD117" s="11"/>
      <c r="DE117" s="10"/>
      <c r="DF117" s="11"/>
      <c r="DG117" s="10"/>
      <c r="DH117" s="7"/>
      <c r="DI117" s="7">
        <f>CQ117+DH117</f>
        <v>0</v>
      </c>
      <c r="DJ117" s="11"/>
      <c r="DK117" s="10"/>
      <c r="DL117" s="11"/>
      <c r="DM117" s="10"/>
      <c r="DN117" s="7"/>
      <c r="DO117" s="11"/>
      <c r="DP117" s="10"/>
      <c r="DQ117" s="11"/>
      <c r="DR117" s="10"/>
      <c r="DS117" s="11"/>
      <c r="DT117" s="10"/>
      <c r="DU117" s="11"/>
      <c r="DV117" s="10"/>
      <c r="DW117" s="11"/>
      <c r="DX117" s="10"/>
      <c r="DY117" s="11"/>
      <c r="DZ117" s="10"/>
      <c r="EA117" s="11"/>
      <c r="EB117" s="10"/>
      <c r="EC117" s="11"/>
      <c r="ED117" s="10"/>
      <c r="EE117" s="7"/>
      <c r="EF117" s="7">
        <f>DN117+EE117</f>
        <v>0</v>
      </c>
      <c r="EG117" s="11"/>
      <c r="EH117" s="10"/>
      <c r="EI117" s="11"/>
      <c r="EJ117" s="10"/>
      <c r="EK117" s="7"/>
      <c r="EL117" s="11"/>
      <c r="EM117" s="10"/>
      <c r="EN117" s="11"/>
      <c r="EO117" s="10"/>
      <c r="EP117" s="11"/>
      <c r="EQ117" s="10"/>
      <c r="ER117" s="11"/>
      <c r="ES117" s="10"/>
      <c r="ET117" s="11"/>
      <c r="EU117" s="10"/>
      <c r="EV117" s="11"/>
      <c r="EW117" s="10"/>
      <c r="EX117" s="11"/>
      <c r="EY117" s="10"/>
      <c r="EZ117" s="11"/>
      <c r="FA117" s="10"/>
      <c r="FB117" s="7"/>
      <c r="FC117" s="7">
        <f>EK117+FB117</f>
        <v>0</v>
      </c>
      <c r="FD117" s="11"/>
      <c r="FE117" s="10"/>
      <c r="FF117" s="11"/>
      <c r="FG117" s="10"/>
      <c r="FH117" s="7"/>
      <c r="FI117" s="11"/>
      <c r="FJ117" s="10"/>
      <c r="FK117" s="11"/>
      <c r="FL117" s="10"/>
      <c r="FM117" s="11"/>
      <c r="FN117" s="10"/>
      <c r="FO117" s="11"/>
      <c r="FP117" s="10"/>
      <c r="FQ117" s="11"/>
      <c r="FR117" s="10"/>
      <c r="FS117" s="11"/>
      <c r="FT117" s="10"/>
      <c r="FU117" s="11"/>
      <c r="FV117" s="10"/>
      <c r="FW117" s="11"/>
      <c r="FX117" s="10"/>
      <c r="FY117" s="7"/>
      <c r="FZ117" s="7">
        <f>FH117+FY117</f>
        <v>0</v>
      </c>
      <c r="GA117" s="11"/>
      <c r="GB117" s="10"/>
      <c r="GC117" s="11"/>
      <c r="GD117" s="10"/>
      <c r="GE117" s="7"/>
      <c r="GF117" s="11"/>
      <c r="GG117" s="10"/>
      <c r="GH117" s="11"/>
      <c r="GI117" s="10"/>
      <c r="GJ117" s="11"/>
      <c r="GK117" s="10"/>
      <c r="GL117" s="11"/>
      <c r="GM117" s="10"/>
      <c r="GN117" s="11"/>
      <c r="GO117" s="10"/>
      <c r="GP117" s="11"/>
      <c r="GQ117" s="10"/>
      <c r="GR117" s="11"/>
      <c r="GS117" s="10"/>
      <c r="GT117" s="11"/>
      <c r="GU117" s="10"/>
      <c r="GV117" s="7"/>
      <c r="GW117" s="7">
        <f>GE117+GV117</f>
        <v>0</v>
      </c>
    </row>
    <row r="118" spans="1:205" ht="12.75">
      <c r="A118" s="6"/>
      <c r="B118" s="6"/>
      <c r="C118" s="6"/>
      <c r="D118" s="6" t="s">
        <v>239</v>
      </c>
      <c r="E118" s="3" t="s">
        <v>240</v>
      </c>
      <c r="F118" s="6">
        <f>COUNTIF(V118:GU118,"e")</f>
        <v>0</v>
      </c>
      <c r="G118" s="6">
        <f>COUNTIF(V118:GU118,"z")</f>
        <v>1</v>
      </c>
      <c r="H118" s="6">
        <f>SUM(I118:R118)</f>
        <v>10</v>
      </c>
      <c r="I118" s="6">
        <f>V118+AS118+BP118+CM118+DJ118+EG118+FD118+GA118</f>
        <v>0</v>
      </c>
      <c r="J118" s="6">
        <f>X118+AU118+BR118+CO118+DL118+EI118+FF118+GC118</f>
        <v>10</v>
      </c>
      <c r="K118" s="6">
        <f>AA118+AX118+BU118+CR118+DO118+EL118+FI118+GF118</f>
        <v>0</v>
      </c>
      <c r="L118" s="6">
        <f>AC118+AZ118+BW118+CT118+DQ118+EN118+FK118+GH118</f>
        <v>0</v>
      </c>
      <c r="M118" s="6">
        <f>AE118+BB118+BY118+CV118+DS118+EP118+FM118+GJ118</f>
        <v>0</v>
      </c>
      <c r="N118" s="6">
        <f>AG118+BD118+CA118+CX118+DU118+ER118+FO118+GL118</f>
        <v>0</v>
      </c>
      <c r="O118" s="6">
        <f>AI118+BF118+CC118+CZ118+DW118+ET118+FQ118+GN118</f>
        <v>0</v>
      </c>
      <c r="P118" s="6">
        <f>AK118+BH118+CE118+DB118+DY118+EV118+FS118+GP118</f>
        <v>0</v>
      </c>
      <c r="Q118" s="6">
        <f>AM118+BJ118+CG118+DD118+EA118+EX118+FU118+GR118</f>
        <v>0</v>
      </c>
      <c r="R118" s="6">
        <f>AO118+BL118+CI118+DF118+EC118+EZ118+FW118+GT118</f>
        <v>0</v>
      </c>
      <c r="S118" s="7">
        <f>AR118+BO118+CL118+DI118+EF118+FC118+FZ118+GW118</f>
        <v>0</v>
      </c>
      <c r="T118" s="7">
        <f>AQ118+BN118+CK118+DH118+EE118+FB118+FY118+GV118</f>
        <v>0</v>
      </c>
      <c r="U118" s="7">
        <v>0</v>
      </c>
      <c r="V118" s="11"/>
      <c r="W118" s="10"/>
      <c r="X118" s="11">
        <v>10</v>
      </c>
      <c r="Y118" s="10" t="s">
        <v>62</v>
      </c>
      <c r="Z118" s="7">
        <v>0</v>
      </c>
      <c r="AA118" s="11"/>
      <c r="AB118" s="10"/>
      <c r="AC118" s="11"/>
      <c r="AD118" s="10"/>
      <c r="AE118" s="11"/>
      <c r="AF118" s="10"/>
      <c r="AG118" s="11"/>
      <c r="AH118" s="10"/>
      <c r="AI118" s="11"/>
      <c r="AJ118" s="10"/>
      <c r="AK118" s="11"/>
      <c r="AL118" s="10"/>
      <c r="AM118" s="11"/>
      <c r="AN118" s="10"/>
      <c r="AO118" s="11"/>
      <c r="AP118" s="10"/>
      <c r="AQ118" s="7"/>
      <c r="AR118" s="7">
        <f>Z118+AQ118</f>
        <v>0</v>
      </c>
      <c r="AS118" s="11"/>
      <c r="AT118" s="10"/>
      <c r="AU118" s="11"/>
      <c r="AV118" s="10"/>
      <c r="AW118" s="7"/>
      <c r="AX118" s="11"/>
      <c r="AY118" s="10"/>
      <c r="AZ118" s="11"/>
      <c r="BA118" s="10"/>
      <c r="BB118" s="11"/>
      <c r="BC118" s="10"/>
      <c r="BD118" s="11"/>
      <c r="BE118" s="10"/>
      <c r="BF118" s="11"/>
      <c r="BG118" s="10"/>
      <c r="BH118" s="11"/>
      <c r="BI118" s="10"/>
      <c r="BJ118" s="11"/>
      <c r="BK118" s="10"/>
      <c r="BL118" s="11"/>
      <c r="BM118" s="10"/>
      <c r="BN118" s="7"/>
      <c r="BO118" s="7">
        <f>AW118+BN118</f>
        <v>0</v>
      </c>
      <c r="BP118" s="11"/>
      <c r="BQ118" s="10"/>
      <c r="BR118" s="11"/>
      <c r="BS118" s="10"/>
      <c r="BT118" s="7"/>
      <c r="BU118" s="11"/>
      <c r="BV118" s="10"/>
      <c r="BW118" s="11"/>
      <c r="BX118" s="10"/>
      <c r="BY118" s="11"/>
      <c r="BZ118" s="10"/>
      <c r="CA118" s="11"/>
      <c r="CB118" s="10"/>
      <c r="CC118" s="11"/>
      <c r="CD118" s="10"/>
      <c r="CE118" s="11"/>
      <c r="CF118" s="10"/>
      <c r="CG118" s="11"/>
      <c r="CH118" s="10"/>
      <c r="CI118" s="11"/>
      <c r="CJ118" s="10"/>
      <c r="CK118" s="7"/>
      <c r="CL118" s="7">
        <f>BT118+CK118</f>
        <v>0</v>
      </c>
      <c r="CM118" s="11"/>
      <c r="CN118" s="10"/>
      <c r="CO118" s="11"/>
      <c r="CP118" s="10"/>
      <c r="CQ118" s="7"/>
      <c r="CR118" s="11"/>
      <c r="CS118" s="10"/>
      <c r="CT118" s="11"/>
      <c r="CU118" s="10"/>
      <c r="CV118" s="11"/>
      <c r="CW118" s="10"/>
      <c r="CX118" s="11"/>
      <c r="CY118" s="10"/>
      <c r="CZ118" s="11"/>
      <c r="DA118" s="10"/>
      <c r="DB118" s="11"/>
      <c r="DC118" s="10"/>
      <c r="DD118" s="11"/>
      <c r="DE118" s="10"/>
      <c r="DF118" s="11"/>
      <c r="DG118" s="10"/>
      <c r="DH118" s="7"/>
      <c r="DI118" s="7">
        <f>CQ118+DH118</f>
        <v>0</v>
      </c>
      <c r="DJ118" s="11"/>
      <c r="DK118" s="10"/>
      <c r="DL118" s="11"/>
      <c r="DM118" s="10"/>
      <c r="DN118" s="7"/>
      <c r="DO118" s="11"/>
      <c r="DP118" s="10"/>
      <c r="DQ118" s="11"/>
      <c r="DR118" s="10"/>
      <c r="DS118" s="11"/>
      <c r="DT118" s="10"/>
      <c r="DU118" s="11"/>
      <c r="DV118" s="10"/>
      <c r="DW118" s="11"/>
      <c r="DX118" s="10"/>
      <c r="DY118" s="11"/>
      <c r="DZ118" s="10"/>
      <c r="EA118" s="11"/>
      <c r="EB118" s="10"/>
      <c r="EC118" s="11"/>
      <c r="ED118" s="10"/>
      <c r="EE118" s="7"/>
      <c r="EF118" s="7">
        <f>DN118+EE118</f>
        <v>0</v>
      </c>
      <c r="EG118" s="11"/>
      <c r="EH118" s="10"/>
      <c r="EI118" s="11"/>
      <c r="EJ118" s="10"/>
      <c r="EK118" s="7"/>
      <c r="EL118" s="11"/>
      <c r="EM118" s="10"/>
      <c r="EN118" s="11"/>
      <c r="EO118" s="10"/>
      <c r="EP118" s="11"/>
      <c r="EQ118" s="10"/>
      <c r="ER118" s="11"/>
      <c r="ES118" s="10"/>
      <c r="ET118" s="11"/>
      <c r="EU118" s="10"/>
      <c r="EV118" s="11"/>
      <c r="EW118" s="10"/>
      <c r="EX118" s="11"/>
      <c r="EY118" s="10"/>
      <c r="EZ118" s="11"/>
      <c r="FA118" s="10"/>
      <c r="FB118" s="7"/>
      <c r="FC118" s="7">
        <f>EK118+FB118</f>
        <v>0</v>
      </c>
      <c r="FD118" s="11"/>
      <c r="FE118" s="10"/>
      <c r="FF118" s="11"/>
      <c r="FG118" s="10"/>
      <c r="FH118" s="7"/>
      <c r="FI118" s="11"/>
      <c r="FJ118" s="10"/>
      <c r="FK118" s="11"/>
      <c r="FL118" s="10"/>
      <c r="FM118" s="11"/>
      <c r="FN118" s="10"/>
      <c r="FO118" s="11"/>
      <c r="FP118" s="10"/>
      <c r="FQ118" s="11"/>
      <c r="FR118" s="10"/>
      <c r="FS118" s="11"/>
      <c r="FT118" s="10"/>
      <c r="FU118" s="11"/>
      <c r="FV118" s="10"/>
      <c r="FW118" s="11"/>
      <c r="FX118" s="10"/>
      <c r="FY118" s="7"/>
      <c r="FZ118" s="7">
        <f>FH118+FY118</f>
        <v>0</v>
      </c>
      <c r="GA118" s="11"/>
      <c r="GB118" s="10"/>
      <c r="GC118" s="11"/>
      <c r="GD118" s="10"/>
      <c r="GE118" s="7"/>
      <c r="GF118" s="11"/>
      <c r="GG118" s="10"/>
      <c r="GH118" s="11"/>
      <c r="GI118" s="10"/>
      <c r="GJ118" s="11"/>
      <c r="GK118" s="10"/>
      <c r="GL118" s="11"/>
      <c r="GM118" s="10"/>
      <c r="GN118" s="11"/>
      <c r="GO118" s="10"/>
      <c r="GP118" s="11"/>
      <c r="GQ118" s="10"/>
      <c r="GR118" s="11"/>
      <c r="GS118" s="10"/>
      <c r="GT118" s="11"/>
      <c r="GU118" s="10"/>
      <c r="GV118" s="7"/>
      <c r="GW118" s="7">
        <f>GE118+GV118</f>
        <v>0</v>
      </c>
    </row>
    <row r="119" spans="1:205" ht="15.75" customHeight="1">
      <c r="A119" s="6"/>
      <c r="B119" s="6"/>
      <c r="C119" s="6"/>
      <c r="D119" s="6"/>
      <c r="E119" s="6" t="s">
        <v>94</v>
      </c>
      <c r="F119" s="6">
        <f aca="true" t="shared" si="125" ref="F119:AK119">SUM(F116:F118)</f>
        <v>0</v>
      </c>
      <c r="G119" s="6">
        <f t="shared" si="125"/>
        <v>3</v>
      </c>
      <c r="H119" s="6">
        <f t="shared" si="125"/>
        <v>60</v>
      </c>
      <c r="I119" s="6">
        <f t="shared" si="125"/>
        <v>0</v>
      </c>
      <c r="J119" s="6">
        <f t="shared" si="125"/>
        <v>60</v>
      </c>
      <c r="K119" s="6">
        <f t="shared" si="125"/>
        <v>0</v>
      </c>
      <c r="L119" s="6">
        <f t="shared" si="125"/>
        <v>0</v>
      </c>
      <c r="M119" s="6">
        <f t="shared" si="125"/>
        <v>0</v>
      </c>
      <c r="N119" s="6">
        <f t="shared" si="125"/>
        <v>0</v>
      </c>
      <c r="O119" s="6">
        <f t="shared" si="125"/>
        <v>0</v>
      </c>
      <c r="P119" s="6">
        <f t="shared" si="125"/>
        <v>0</v>
      </c>
      <c r="Q119" s="6">
        <f t="shared" si="125"/>
        <v>0</v>
      </c>
      <c r="R119" s="6">
        <f t="shared" si="125"/>
        <v>0</v>
      </c>
      <c r="S119" s="7">
        <f t="shared" si="125"/>
        <v>0</v>
      </c>
      <c r="T119" s="7">
        <f t="shared" si="125"/>
        <v>0</v>
      </c>
      <c r="U119" s="7">
        <f t="shared" si="125"/>
        <v>0</v>
      </c>
      <c r="V119" s="11">
        <f t="shared" si="125"/>
        <v>0</v>
      </c>
      <c r="W119" s="10">
        <f t="shared" si="125"/>
        <v>0</v>
      </c>
      <c r="X119" s="11">
        <f t="shared" si="125"/>
        <v>60</v>
      </c>
      <c r="Y119" s="10">
        <f t="shared" si="125"/>
        <v>0</v>
      </c>
      <c r="Z119" s="7">
        <f t="shared" si="125"/>
        <v>0</v>
      </c>
      <c r="AA119" s="11">
        <f t="shared" si="125"/>
        <v>0</v>
      </c>
      <c r="AB119" s="10">
        <f t="shared" si="125"/>
        <v>0</v>
      </c>
      <c r="AC119" s="11">
        <f t="shared" si="125"/>
        <v>0</v>
      </c>
      <c r="AD119" s="10">
        <f t="shared" si="125"/>
        <v>0</v>
      </c>
      <c r="AE119" s="11">
        <f t="shared" si="125"/>
        <v>0</v>
      </c>
      <c r="AF119" s="10">
        <f t="shared" si="125"/>
        <v>0</v>
      </c>
      <c r="AG119" s="11">
        <f t="shared" si="125"/>
        <v>0</v>
      </c>
      <c r="AH119" s="10">
        <f t="shared" si="125"/>
        <v>0</v>
      </c>
      <c r="AI119" s="11">
        <f t="shared" si="125"/>
        <v>0</v>
      </c>
      <c r="AJ119" s="10">
        <f t="shared" si="125"/>
        <v>0</v>
      </c>
      <c r="AK119" s="11">
        <f t="shared" si="125"/>
        <v>0</v>
      </c>
      <c r="AL119" s="10">
        <f aca="true" t="shared" si="126" ref="AL119:BQ119">SUM(AL116:AL118)</f>
        <v>0</v>
      </c>
      <c r="AM119" s="11">
        <f t="shared" si="126"/>
        <v>0</v>
      </c>
      <c r="AN119" s="10">
        <f t="shared" si="126"/>
        <v>0</v>
      </c>
      <c r="AO119" s="11">
        <f t="shared" si="126"/>
        <v>0</v>
      </c>
      <c r="AP119" s="10">
        <f t="shared" si="126"/>
        <v>0</v>
      </c>
      <c r="AQ119" s="7">
        <f t="shared" si="126"/>
        <v>0</v>
      </c>
      <c r="AR119" s="7">
        <f t="shared" si="126"/>
        <v>0</v>
      </c>
      <c r="AS119" s="11">
        <f t="shared" si="126"/>
        <v>0</v>
      </c>
      <c r="AT119" s="10">
        <f t="shared" si="126"/>
        <v>0</v>
      </c>
      <c r="AU119" s="11">
        <f t="shared" si="126"/>
        <v>0</v>
      </c>
      <c r="AV119" s="10">
        <f t="shared" si="126"/>
        <v>0</v>
      </c>
      <c r="AW119" s="7">
        <f t="shared" si="126"/>
        <v>0</v>
      </c>
      <c r="AX119" s="11">
        <f t="shared" si="126"/>
        <v>0</v>
      </c>
      <c r="AY119" s="10">
        <f t="shared" si="126"/>
        <v>0</v>
      </c>
      <c r="AZ119" s="11">
        <f t="shared" si="126"/>
        <v>0</v>
      </c>
      <c r="BA119" s="10">
        <f t="shared" si="126"/>
        <v>0</v>
      </c>
      <c r="BB119" s="11">
        <f t="shared" si="126"/>
        <v>0</v>
      </c>
      <c r="BC119" s="10">
        <f t="shared" si="126"/>
        <v>0</v>
      </c>
      <c r="BD119" s="11">
        <f t="shared" si="126"/>
        <v>0</v>
      </c>
      <c r="BE119" s="10">
        <f t="shared" si="126"/>
        <v>0</v>
      </c>
      <c r="BF119" s="11">
        <f t="shared" si="126"/>
        <v>0</v>
      </c>
      <c r="BG119" s="10">
        <f t="shared" si="126"/>
        <v>0</v>
      </c>
      <c r="BH119" s="11">
        <f t="shared" si="126"/>
        <v>0</v>
      </c>
      <c r="BI119" s="10">
        <f t="shared" si="126"/>
        <v>0</v>
      </c>
      <c r="BJ119" s="11">
        <f t="shared" si="126"/>
        <v>0</v>
      </c>
      <c r="BK119" s="10">
        <f t="shared" si="126"/>
        <v>0</v>
      </c>
      <c r="BL119" s="11">
        <f t="shared" si="126"/>
        <v>0</v>
      </c>
      <c r="BM119" s="10">
        <f t="shared" si="126"/>
        <v>0</v>
      </c>
      <c r="BN119" s="7">
        <f t="shared" si="126"/>
        <v>0</v>
      </c>
      <c r="BO119" s="7">
        <f t="shared" si="126"/>
        <v>0</v>
      </c>
      <c r="BP119" s="11">
        <f t="shared" si="126"/>
        <v>0</v>
      </c>
      <c r="BQ119" s="10">
        <f t="shared" si="126"/>
        <v>0</v>
      </c>
      <c r="BR119" s="11">
        <f aca="true" t="shared" si="127" ref="BR119:CW119">SUM(BR116:BR118)</f>
        <v>0</v>
      </c>
      <c r="BS119" s="10">
        <f t="shared" si="127"/>
        <v>0</v>
      </c>
      <c r="BT119" s="7">
        <f t="shared" si="127"/>
        <v>0</v>
      </c>
      <c r="BU119" s="11">
        <f t="shared" si="127"/>
        <v>0</v>
      </c>
      <c r="BV119" s="10">
        <f t="shared" si="127"/>
        <v>0</v>
      </c>
      <c r="BW119" s="11">
        <f t="shared" si="127"/>
        <v>0</v>
      </c>
      <c r="BX119" s="10">
        <f t="shared" si="127"/>
        <v>0</v>
      </c>
      <c r="BY119" s="11">
        <f t="shared" si="127"/>
        <v>0</v>
      </c>
      <c r="BZ119" s="10">
        <f t="shared" si="127"/>
        <v>0</v>
      </c>
      <c r="CA119" s="11">
        <f t="shared" si="127"/>
        <v>0</v>
      </c>
      <c r="CB119" s="10">
        <f t="shared" si="127"/>
        <v>0</v>
      </c>
      <c r="CC119" s="11">
        <f t="shared" si="127"/>
        <v>0</v>
      </c>
      <c r="CD119" s="10">
        <f t="shared" si="127"/>
        <v>0</v>
      </c>
      <c r="CE119" s="11">
        <f t="shared" si="127"/>
        <v>0</v>
      </c>
      <c r="CF119" s="10">
        <f t="shared" si="127"/>
        <v>0</v>
      </c>
      <c r="CG119" s="11">
        <f t="shared" si="127"/>
        <v>0</v>
      </c>
      <c r="CH119" s="10">
        <f t="shared" si="127"/>
        <v>0</v>
      </c>
      <c r="CI119" s="11">
        <f t="shared" si="127"/>
        <v>0</v>
      </c>
      <c r="CJ119" s="10">
        <f t="shared" si="127"/>
        <v>0</v>
      </c>
      <c r="CK119" s="7">
        <f t="shared" si="127"/>
        <v>0</v>
      </c>
      <c r="CL119" s="7">
        <f t="shared" si="127"/>
        <v>0</v>
      </c>
      <c r="CM119" s="11">
        <f t="shared" si="127"/>
        <v>0</v>
      </c>
      <c r="CN119" s="10">
        <f t="shared" si="127"/>
        <v>0</v>
      </c>
      <c r="CO119" s="11">
        <f t="shared" si="127"/>
        <v>0</v>
      </c>
      <c r="CP119" s="10">
        <f t="shared" si="127"/>
        <v>0</v>
      </c>
      <c r="CQ119" s="7">
        <f t="shared" si="127"/>
        <v>0</v>
      </c>
      <c r="CR119" s="11">
        <f t="shared" si="127"/>
        <v>0</v>
      </c>
      <c r="CS119" s="10">
        <f t="shared" si="127"/>
        <v>0</v>
      </c>
      <c r="CT119" s="11">
        <f t="shared" si="127"/>
        <v>0</v>
      </c>
      <c r="CU119" s="10">
        <f t="shared" si="127"/>
        <v>0</v>
      </c>
      <c r="CV119" s="11">
        <f t="shared" si="127"/>
        <v>0</v>
      </c>
      <c r="CW119" s="10">
        <f t="shared" si="127"/>
        <v>0</v>
      </c>
      <c r="CX119" s="11">
        <f aca="true" t="shared" si="128" ref="CX119:EC119">SUM(CX116:CX118)</f>
        <v>0</v>
      </c>
      <c r="CY119" s="10">
        <f t="shared" si="128"/>
        <v>0</v>
      </c>
      <c r="CZ119" s="11">
        <f t="shared" si="128"/>
        <v>0</v>
      </c>
      <c r="DA119" s="10">
        <f t="shared" si="128"/>
        <v>0</v>
      </c>
      <c r="DB119" s="11">
        <f t="shared" si="128"/>
        <v>0</v>
      </c>
      <c r="DC119" s="10">
        <f t="shared" si="128"/>
        <v>0</v>
      </c>
      <c r="DD119" s="11">
        <f t="shared" si="128"/>
        <v>0</v>
      </c>
      <c r="DE119" s="10">
        <f t="shared" si="128"/>
        <v>0</v>
      </c>
      <c r="DF119" s="11">
        <f t="shared" si="128"/>
        <v>0</v>
      </c>
      <c r="DG119" s="10">
        <f t="shared" si="128"/>
        <v>0</v>
      </c>
      <c r="DH119" s="7">
        <f t="shared" si="128"/>
        <v>0</v>
      </c>
      <c r="DI119" s="7">
        <f t="shared" si="128"/>
        <v>0</v>
      </c>
      <c r="DJ119" s="11">
        <f t="shared" si="128"/>
        <v>0</v>
      </c>
      <c r="DK119" s="10">
        <f t="shared" si="128"/>
        <v>0</v>
      </c>
      <c r="DL119" s="11">
        <f t="shared" si="128"/>
        <v>0</v>
      </c>
      <c r="DM119" s="10">
        <f t="shared" si="128"/>
        <v>0</v>
      </c>
      <c r="DN119" s="7">
        <f t="shared" si="128"/>
        <v>0</v>
      </c>
      <c r="DO119" s="11">
        <f t="shared" si="128"/>
        <v>0</v>
      </c>
      <c r="DP119" s="10">
        <f t="shared" si="128"/>
        <v>0</v>
      </c>
      <c r="DQ119" s="11">
        <f t="shared" si="128"/>
        <v>0</v>
      </c>
      <c r="DR119" s="10">
        <f t="shared" si="128"/>
        <v>0</v>
      </c>
      <c r="DS119" s="11">
        <f t="shared" si="128"/>
        <v>0</v>
      </c>
      <c r="DT119" s="10">
        <f t="shared" si="128"/>
        <v>0</v>
      </c>
      <c r="DU119" s="11">
        <f t="shared" si="128"/>
        <v>0</v>
      </c>
      <c r="DV119" s="10">
        <f t="shared" si="128"/>
        <v>0</v>
      </c>
      <c r="DW119" s="11">
        <f t="shared" si="128"/>
        <v>0</v>
      </c>
      <c r="DX119" s="10">
        <f t="shared" si="128"/>
        <v>0</v>
      </c>
      <c r="DY119" s="11">
        <f t="shared" si="128"/>
        <v>0</v>
      </c>
      <c r="DZ119" s="10">
        <f t="shared" si="128"/>
        <v>0</v>
      </c>
      <c r="EA119" s="11">
        <f t="shared" si="128"/>
        <v>0</v>
      </c>
      <c r="EB119" s="10">
        <f t="shared" si="128"/>
        <v>0</v>
      </c>
      <c r="EC119" s="11">
        <f t="shared" si="128"/>
        <v>0</v>
      </c>
      <c r="ED119" s="10">
        <f aca="true" t="shared" si="129" ref="ED119:FI119">SUM(ED116:ED118)</f>
        <v>0</v>
      </c>
      <c r="EE119" s="7">
        <f t="shared" si="129"/>
        <v>0</v>
      </c>
      <c r="EF119" s="7">
        <f t="shared" si="129"/>
        <v>0</v>
      </c>
      <c r="EG119" s="11">
        <f t="shared" si="129"/>
        <v>0</v>
      </c>
      <c r="EH119" s="10">
        <f t="shared" si="129"/>
        <v>0</v>
      </c>
      <c r="EI119" s="11">
        <f t="shared" si="129"/>
        <v>0</v>
      </c>
      <c r="EJ119" s="10">
        <f t="shared" si="129"/>
        <v>0</v>
      </c>
      <c r="EK119" s="7">
        <f t="shared" si="129"/>
        <v>0</v>
      </c>
      <c r="EL119" s="11">
        <f t="shared" si="129"/>
        <v>0</v>
      </c>
      <c r="EM119" s="10">
        <f t="shared" si="129"/>
        <v>0</v>
      </c>
      <c r="EN119" s="11">
        <f t="shared" si="129"/>
        <v>0</v>
      </c>
      <c r="EO119" s="10">
        <f t="shared" si="129"/>
        <v>0</v>
      </c>
      <c r="EP119" s="11">
        <f t="shared" si="129"/>
        <v>0</v>
      </c>
      <c r="EQ119" s="10">
        <f t="shared" si="129"/>
        <v>0</v>
      </c>
      <c r="ER119" s="11">
        <f t="shared" si="129"/>
        <v>0</v>
      </c>
      <c r="ES119" s="10">
        <f t="shared" si="129"/>
        <v>0</v>
      </c>
      <c r="ET119" s="11">
        <f t="shared" si="129"/>
        <v>0</v>
      </c>
      <c r="EU119" s="10">
        <f t="shared" si="129"/>
        <v>0</v>
      </c>
      <c r="EV119" s="11">
        <f t="shared" si="129"/>
        <v>0</v>
      </c>
      <c r="EW119" s="10">
        <f t="shared" si="129"/>
        <v>0</v>
      </c>
      <c r="EX119" s="11">
        <f t="shared" si="129"/>
        <v>0</v>
      </c>
      <c r="EY119" s="10">
        <f t="shared" si="129"/>
        <v>0</v>
      </c>
      <c r="EZ119" s="11">
        <f t="shared" si="129"/>
        <v>0</v>
      </c>
      <c r="FA119" s="10">
        <f t="shared" si="129"/>
        <v>0</v>
      </c>
      <c r="FB119" s="7">
        <f t="shared" si="129"/>
        <v>0</v>
      </c>
      <c r="FC119" s="7">
        <f t="shared" si="129"/>
        <v>0</v>
      </c>
      <c r="FD119" s="11">
        <f t="shared" si="129"/>
        <v>0</v>
      </c>
      <c r="FE119" s="10">
        <f t="shared" si="129"/>
        <v>0</v>
      </c>
      <c r="FF119" s="11">
        <f t="shared" si="129"/>
        <v>0</v>
      </c>
      <c r="FG119" s="10">
        <f t="shared" si="129"/>
        <v>0</v>
      </c>
      <c r="FH119" s="7">
        <f t="shared" si="129"/>
        <v>0</v>
      </c>
      <c r="FI119" s="11">
        <f t="shared" si="129"/>
        <v>0</v>
      </c>
      <c r="FJ119" s="10">
        <f aca="true" t="shared" si="130" ref="FJ119:GO119">SUM(FJ116:FJ118)</f>
        <v>0</v>
      </c>
      <c r="FK119" s="11">
        <f t="shared" si="130"/>
        <v>0</v>
      </c>
      <c r="FL119" s="10">
        <f t="shared" si="130"/>
        <v>0</v>
      </c>
      <c r="FM119" s="11">
        <f t="shared" si="130"/>
        <v>0</v>
      </c>
      <c r="FN119" s="10">
        <f t="shared" si="130"/>
        <v>0</v>
      </c>
      <c r="FO119" s="11">
        <f t="shared" si="130"/>
        <v>0</v>
      </c>
      <c r="FP119" s="10">
        <f t="shared" si="130"/>
        <v>0</v>
      </c>
      <c r="FQ119" s="11">
        <f t="shared" si="130"/>
        <v>0</v>
      </c>
      <c r="FR119" s="10">
        <f t="shared" si="130"/>
        <v>0</v>
      </c>
      <c r="FS119" s="11">
        <f t="shared" si="130"/>
        <v>0</v>
      </c>
      <c r="FT119" s="10">
        <f t="shared" si="130"/>
        <v>0</v>
      </c>
      <c r="FU119" s="11">
        <f t="shared" si="130"/>
        <v>0</v>
      </c>
      <c r="FV119" s="10">
        <f t="shared" si="130"/>
        <v>0</v>
      </c>
      <c r="FW119" s="11">
        <f t="shared" si="130"/>
        <v>0</v>
      </c>
      <c r="FX119" s="10">
        <f t="shared" si="130"/>
        <v>0</v>
      </c>
      <c r="FY119" s="7">
        <f t="shared" si="130"/>
        <v>0</v>
      </c>
      <c r="FZ119" s="7">
        <f t="shared" si="130"/>
        <v>0</v>
      </c>
      <c r="GA119" s="11">
        <f t="shared" si="130"/>
        <v>0</v>
      </c>
      <c r="GB119" s="10">
        <f t="shared" si="130"/>
        <v>0</v>
      </c>
      <c r="GC119" s="11">
        <f t="shared" si="130"/>
        <v>0</v>
      </c>
      <c r="GD119" s="10">
        <f t="shared" si="130"/>
        <v>0</v>
      </c>
      <c r="GE119" s="7">
        <f t="shared" si="130"/>
        <v>0</v>
      </c>
      <c r="GF119" s="11">
        <f t="shared" si="130"/>
        <v>0</v>
      </c>
      <c r="GG119" s="10">
        <f t="shared" si="130"/>
        <v>0</v>
      </c>
      <c r="GH119" s="11">
        <f t="shared" si="130"/>
        <v>0</v>
      </c>
      <c r="GI119" s="10">
        <f t="shared" si="130"/>
        <v>0</v>
      </c>
      <c r="GJ119" s="11">
        <f t="shared" si="130"/>
        <v>0</v>
      </c>
      <c r="GK119" s="10">
        <f t="shared" si="130"/>
        <v>0</v>
      </c>
      <c r="GL119" s="11">
        <f t="shared" si="130"/>
        <v>0</v>
      </c>
      <c r="GM119" s="10">
        <f t="shared" si="130"/>
        <v>0</v>
      </c>
      <c r="GN119" s="11">
        <f t="shared" si="130"/>
        <v>0</v>
      </c>
      <c r="GO119" s="10">
        <f t="shared" si="130"/>
        <v>0</v>
      </c>
      <c r="GP119" s="11">
        <f aca="true" t="shared" si="131" ref="GP119:GW119">SUM(GP116:GP118)</f>
        <v>0</v>
      </c>
      <c r="GQ119" s="10">
        <f t="shared" si="131"/>
        <v>0</v>
      </c>
      <c r="GR119" s="11">
        <f t="shared" si="131"/>
        <v>0</v>
      </c>
      <c r="GS119" s="10">
        <f t="shared" si="131"/>
        <v>0</v>
      </c>
      <c r="GT119" s="11">
        <f t="shared" si="131"/>
        <v>0</v>
      </c>
      <c r="GU119" s="10">
        <f t="shared" si="131"/>
        <v>0</v>
      </c>
      <c r="GV119" s="7">
        <f t="shared" si="131"/>
        <v>0</v>
      </c>
      <c r="GW119" s="7">
        <f t="shared" si="131"/>
        <v>0</v>
      </c>
    </row>
    <row r="120" spans="1:205" ht="19.5" customHeight="1">
      <c r="A120" s="6"/>
      <c r="B120" s="6"/>
      <c r="C120" s="6"/>
      <c r="D120" s="6"/>
      <c r="E120" s="8" t="s">
        <v>241</v>
      </c>
      <c r="F120" s="6">
        <f>F35+F63+F79+F109+F114</f>
        <v>8</v>
      </c>
      <c r="G120" s="6">
        <f>G35+G63+G79+G109+G114</f>
        <v>106</v>
      </c>
      <c r="H120" s="6">
        <f aca="true" t="shared" si="132" ref="H120:R120">H35+H63+H79+H114</f>
        <v>2543</v>
      </c>
      <c r="I120" s="6">
        <f t="shared" si="132"/>
        <v>1063</v>
      </c>
      <c r="J120" s="6">
        <f t="shared" si="132"/>
        <v>310</v>
      </c>
      <c r="K120" s="6">
        <f t="shared" si="132"/>
        <v>780</v>
      </c>
      <c r="L120" s="6">
        <f t="shared" si="132"/>
        <v>150</v>
      </c>
      <c r="M120" s="6">
        <f t="shared" si="132"/>
        <v>150</v>
      </c>
      <c r="N120" s="6">
        <f t="shared" si="132"/>
        <v>0</v>
      </c>
      <c r="O120" s="6">
        <f t="shared" si="132"/>
        <v>0</v>
      </c>
      <c r="P120" s="6">
        <f t="shared" si="132"/>
        <v>0</v>
      </c>
      <c r="Q120" s="6">
        <f t="shared" si="132"/>
        <v>30</v>
      </c>
      <c r="R120" s="6">
        <f t="shared" si="132"/>
        <v>60</v>
      </c>
      <c r="S120" s="7">
        <f>S35+S63+S79+S109+S114</f>
        <v>210</v>
      </c>
      <c r="T120" s="7">
        <f>T35+T63+T79+T109+T114</f>
        <v>101.6</v>
      </c>
      <c r="U120" s="7">
        <f>U35+U63+U79+U109+U114</f>
        <v>110.7</v>
      </c>
      <c r="V120" s="11">
        <f>V35+V63+V79+V114</f>
        <v>171</v>
      </c>
      <c r="W120" s="10">
        <f>W35+W63+W79+W114</f>
        <v>0</v>
      </c>
      <c r="X120" s="11">
        <f>X35+X63+X79+X114</f>
        <v>120</v>
      </c>
      <c r="Y120" s="10">
        <f>Y35+Y63+Y79+Y114</f>
        <v>0</v>
      </c>
      <c r="Z120" s="7">
        <f>Z35+Z63+Z79+Z109+Z114</f>
        <v>25</v>
      </c>
      <c r="AA120" s="11">
        <f aca="true" t="shared" si="133" ref="AA120:AP120">AA35+AA63+AA79+AA114</f>
        <v>45</v>
      </c>
      <c r="AB120" s="10">
        <f t="shared" si="133"/>
        <v>0</v>
      </c>
      <c r="AC120" s="11">
        <f t="shared" si="133"/>
        <v>0</v>
      </c>
      <c r="AD120" s="10">
        <f t="shared" si="133"/>
        <v>0</v>
      </c>
      <c r="AE120" s="11">
        <f t="shared" si="133"/>
        <v>0</v>
      </c>
      <c r="AF120" s="10">
        <f t="shared" si="133"/>
        <v>0</v>
      </c>
      <c r="AG120" s="11">
        <f t="shared" si="133"/>
        <v>0</v>
      </c>
      <c r="AH120" s="10">
        <f t="shared" si="133"/>
        <v>0</v>
      </c>
      <c r="AI120" s="11">
        <f t="shared" si="133"/>
        <v>0</v>
      </c>
      <c r="AJ120" s="10">
        <f t="shared" si="133"/>
        <v>0</v>
      </c>
      <c r="AK120" s="11">
        <f t="shared" si="133"/>
        <v>0</v>
      </c>
      <c r="AL120" s="10">
        <f t="shared" si="133"/>
        <v>0</v>
      </c>
      <c r="AM120" s="11">
        <f t="shared" si="133"/>
        <v>0</v>
      </c>
      <c r="AN120" s="10">
        <f t="shared" si="133"/>
        <v>0</v>
      </c>
      <c r="AO120" s="11">
        <f t="shared" si="133"/>
        <v>0</v>
      </c>
      <c r="AP120" s="10">
        <f t="shared" si="133"/>
        <v>0</v>
      </c>
      <c r="AQ120" s="7">
        <f>AQ35+AQ63+AQ79+AQ109+AQ114</f>
        <v>5</v>
      </c>
      <c r="AR120" s="7">
        <f>AR35+AR63+AR79+AR109+AR114</f>
        <v>30</v>
      </c>
      <c r="AS120" s="11">
        <f>AS35+AS63+AS79+AS114</f>
        <v>210</v>
      </c>
      <c r="AT120" s="10">
        <f>AT35+AT63+AT79+AT114</f>
        <v>0</v>
      </c>
      <c r="AU120" s="11">
        <f>AU35+AU63+AU79+AU114</f>
        <v>105</v>
      </c>
      <c r="AV120" s="10">
        <f>AV35+AV63+AV79+AV114</f>
        <v>0</v>
      </c>
      <c r="AW120" s="7">
        <f>AW35+AW63+AW79+AW109+AW114</f>
        <v>22</v>
      </c>
      <c r="AX120" s="11">
        <f aca="true" t="shared" si="134" ref="AX120:BM120">AX35+AX63+AX79+AX114</f>
        <v>105</v>
      </c>
      <c r="AY120" s="10">
        <f t="shared" si="134"/>
        <v>0</v>
      </c>
      <c r="AZ120" s="11">
        <f t="shared" si="134"/>
        <v>0</v>
      </c>
      <c r="BA120" s="10">
        <f t="shared" si="134"/>
        <v>0</v>
      </c>
      <c r="BB120" s="11">
        <f t="shared" si="134"/>
        <v>0</v>
      </c>
      <c r="BC120" s="10">
        <f t="shared" si="134"/>
        <v>0</v>
      </c>
      <c r="BD120" s="11">
        <f t="shared" si="134"/>
        <v>0</v>
      </c>
      <c r="BE120" s="10">
        <f t="shared" si="134"/>
        <v>0</v>
      </c>
      <c r="BF120" s="11">
        <f t="shared" si="134"/>
        <v>0</v>
      </c>
      <c r="BG120" s="10">
        <f t="shared" si="134"/>
        <v>0</v>
      </c>
      <c r="BH120" s="11">
        <f t="shared" si="134"/>
        <v>0</v>
      </c>
      <c r="BI120" s="10">
        <f t="shared" si="134"/>
        <v>0</v>
      </c>
      <c r="BJ120" s="11">
        <f t="shared" si="134"/>
        <v>0</v>
      </c>
      <c r="BK120" s="10">
        <f t="shared" si="134"/>
        <v>0</v>
      </c>
      <c r="BL120" s="11">
        <f t="shared" si="134"/>
        <v>0</v>
      </c>
      <c r="BM120" s="10">
        <f t="shared" si="134"/>
        <v>0</v>
      </c>
      <c r="BN120" s="7">
        <f>BN35+BN63+BN79+BN109+BN114</f>
        <v>8</v>
      </c>
      <c r="BO120" s="7">
        <f>BO35+BO63+BO79+BO109+BO114</f>
        <v>30</v>
      </c>
      <c r="BP120" s="11">
        <f>BP35+BP63+BP79+BP114</f>
        <v>180</v>
      </c>
      <c r="BQ120" s="10">
        <f>BQ35+BQ63+BQ79+BQ114</f>
        <v>0</v>
      </c>
      <c r="BR120" s="11">
        <f>BR35+BR63+BR79+BR114</f>
        <v>30</v>
      </c>
      <c r="BS120" s="10">
        <f>BS35+BS63+BS79+BS114</f>
        <v>0</v>
      </c>
      <c r="BT120" s="7">
        <f>BT35+BT63+BT79+BT109+BT114</f>
        <v>15</v>
      </c>
      <c r="BU120" s="11">
        <f aca="true" t="shared" si="135" ref="BU120:CJ120">BU35+BU63+BU79+BU114</f>
        <v>195</v>
      </c>
      <c r="BV120" s="10">
        <f t="shared" si="135"/>
        <v>0</v>
      </c>
      <c r="BW120" s="11">
        <f t="shared" si="135"/>
        <v>0</v>
      </c>
      <c r="BX120" s="10">
        <f t="shared" si="135"/>
        <v>0</v>
      </c>
      <c r="BY120" s="11">
        <f t="shared" si="135"/>
        <v>15</v>
      </c>
      <c r="BZ120" s="10">
        <f t="shared" si="135"/>
        <v>0</v>
      </c>
      <c r="CA120" s="11">
        <f t="shared" si="135"/>
        <v>0</v>
      </c>
      <c r="CB120" s="10">
        <f t="shared" si="135"/>
        <v>0</v>
      </c>
      <c r="CC120" s="11">
        <f t="shared" si="135"/>
        <v>0</v>
      </c>
      <c r="CD120" s="10">
        <f t="shared" si="135"/>
        <v>0</v>
      </c>
      <c r="CE120" s="11">
        <f t="shared" si="135"/>
        <v>0</v>
      </c>
      <c r="CF120" s="10">
        <f t="shared" si="135"/>
        <v>0</v>
      </c>
      <c r="CG120" s="11">
        <f t="shared" si="135"/>
        <v>0</v>
      </c>
      <c r="CH120" s="10">
        <f t="shared" si="135"/>
        <v>0</v>
      </c>
      <c r="CI120" s="11">
        <f t="shared" si="135"/>
        <v>30</v>
      </c>
      <c r="CJ120" s="10">
        <f t="shared" si="135"/>
        <v>0</v>
      </c>
      <c r="CK120" s="7">
        <f>CK35+CK63+CK79+CK109+CK114</f>
        <v>15</v>
      </c>
      <c r="CL120" s="7">
        <f>CL35+CL63+CL79+CL109+CL114</f>
        <v>30</v>
      </c>
      <c r="CM120" s="11">
        <f>CM35+CM63+CM79+CM114</f>
        <v>165</v>
      </c>
      <c r="CN120" s="10">
        <f>CN35+CN63+CN79+CN114</f>
        <v>0</v>
      </c>
      <c r="CO120" s="11">
        <f>CO35+CO63+CO79+CO114</f>
        <v>0</v>
      </c>
      <c r="CP120" s="10">
        <f>CP35+CP63+CP79+CP114</f>
        <v>0</v>
      </c>
      <c r="CQ120" s="7">
        <f>CQ35+CQ63+CQ79+CQ109+CQ114</f>
        <v>14</v>
      </c>
      <c r="CR120" s="11">
        <f aca="true" t="shared" si="136" ref="CR120:DG120">CR35+CR63+CR79+CR114</f>
        <v>180</v>
      </c>
      <c r="CS120" s="10">
        <f t="shared" si="136"/>
        <v>0</v>
      </c>
      <c r="CT120" s="11">
        <f t="shared" si="136"/>
        <v>30</v>
      </c>
      <c r="CU120" s="10">
        <f t="shared" si="136"/>
        <v>0</v>
      </c>
      <c r="CV120" s="11">
        <f t="shared" si="136"/>
        <v>0</v>
      </c>
      <c r="CW120" s="10">
        <f t="shared" si="136"/>
        <v>0</v>
      </c>
      <c r="CX120" s="11">
        <f t="shared" si="136"/>
        <v>0</v>
      </c>
      <c r="CY120" s="10">
        <f t="shared" si="136"/>
        <v>0</v>
      </c>
      <c r="CZ120" s="11">
        <f t="shared" si="136"/>
        <v>0</v>
      </c>
      <c r="DA120" s="10">
        <f t="shared" si="136"/>
        <v>0</v>
      </c>
      <c r="DB120" s="11">
        <f t="shared" si="136"/>
        <v>0</v>
      </c>
      <c r="DC120" s="10">
        <f t="shared" si="136"/>
        <v>0</v>
      </c>
      <c r="DD120" s="11">
        <f t="shared" si="136"/>
        <v>0</v>
      </c>
      <c r="DE120" s="10">
        <f t="shared" si="136"/>
        <v>0</v>
      </c>
      <c r="DF120" s="11">
        <f t="shared" si="136"/>
        <v>30</v>
      </c>
      <c r="DG120" s="10">
        <f t="shared" si="136"/>
        <v>0</v>
      </c>
      <c r="DH120" s="7">
        <f>DH35+DH63+DH79+DH109+DH114</f>
        <v>16</v>
      </c>
      <c r="DI120" s="7">
        <f>DI35+DI63+DI79+DI109+DI114</f>
        <v>30</v>
      </c>
      <c r="DJ120" s="11">
        <f>DJ35+DJ63+DJ79+DJ114</f>
        <v>135</v>
      </c>
      <c r="DK120" s="10">
        <f>DK35+DK63+DK79+DK114</f>
        <v>0</v>
      </c>
      <c r="DL120" s="11">
        <f>DL35+DL63+DL79+DL114</f>
        <v>0</v>
      </c>
      <c r="DM120" s="10">
        <f>DM35+DM63+DM79+DM114</f>
        <v>0</v>
      </c>
      <c r="DN120" s="7">
        <f>DN35+DN63+DN79+DN109+DN114</f>
        <v>13.4</v>
      </c>
      <c r="DO120" s="11">
        <f aca="true" t="shared" si="137" ref="DO120:ED120">DO35+DO63+DO79+DO114</f>
        <v>120</v>
      </c>
      <c r="DP120" s="10">
        <f t="shared" si="137"/>
        <v>0</v>
      </c>
      <c r="DQ120" s="11">
        <f t="shared" si="137"/>
        <v>60</v>
      </c>
      <c r="DR120" s="10">
        <f t="shared" si="137"/>
        <v>0</v>
      </c>
      <c r="DS120" s="11">
        <f t="shared" si="137"/>
        <v>45</v>
      </c>
      <c r="DT120" s="10">
        <f t="shared" si="137"/>
        <v>0</v>
      </c>
      <c r="DU120" s="11">
        <f t="shared" si="137"/>
        <v>0</v>
      </c>
      <c r="DV120" s="10">
        <f t="shared" si="137"/>
        <v>0</v>
      </c>
      <c r="DW120" s="11">
        <f t="shared" si="137"/>
        <v>0</v>
      </c>
      <c r="DX120" s="10">
        <f t="shared" si="137"/>
        <v>0</v>
      </c>
      <c r="DY120" s="11">
        <f t="shared" si="137"/>
        <v>0</v>
      </c>
      <c r="DZ120" s="10">
        <f t="shared" si="137"/>
        <v>0</v>
      </c>
      <c r="EA120" s="11">
        <f t="shared" si="137"/>
        <v>0</v>
      </c>
      <c r="EB120" s="10">
        <f t="shared" si="137"/>
        <v>0</v>
      </c>
      <c r="EC120" s="11">
        <f t="shared" si="137"/>
        <v>0</v>
      </c>
      <c r="ED120" s="10">
        <f t="shared" si="137"/>
        <v>0</v>
      </c>
      <c r="EE120" s="7">
        <f>EE35+EE63+EE79+EE109+EE114</f>
        <v>16.6</v>
      </c>
      <c r="EF120" s="7">
        <f>EF35+EF63+EF79+EF109+EF114</f>
        <v>30</v>
      </c>
      <c r="EG120" s="11">
        <f>EG35+EG63+EG79+EG114</f>
        <v>107</v>
      </c>
      <c r="EH120" s="10">
        <f>EH35+EH63+EH79+EH114</f>
        <v>0</v>
      </c>
      <c r="EI120" s="11">
        <f>EI35+EI63+EI79+EI114</f>
        <v>15</v>
      </c>
      <c r="EJ120" s="10">
        <f>EJ35+EJ63+EJ79+EJ114</f>
        <v>0</v>
      </c>
      <c r="EK120" s="7">
        <f>EK35+EK63+EK79+EK109+EK114</f>
        <v>10</v>
      </c>
      <c r="EL120" s="11">
        <f aca="true" t="shared" si="138" ref="EL120:FA120">EL35+EL63+EL79+EL114</f>
        <v>105</v>
      </c>
      <c r="EM120" s="10">
        <f t="shared" si="138"/>
        <v>0</v>
      </c>
      <c r="EN120" s="11">
        <f t="shared" si="138"/>
        <v>60</v>
      </c>
      <c r="EO120" s="10">
        <f t="shared" si="138"/>
        <v>0</v>
      </c>
      <c r="EP120" s="11">
        <f t="shared" si="138"/>
        <v>45</v>
      </c>
      <c r="EQ120" s="10">
        <f t="shared" si="138"/>
        <v>0</v>
      </c>
      <c r="ER120" s="11">
        <f t="shared" si="138"/>
        <v>0</v>
      </c>
      <c r="ES120" s="10">
        <f t="shared" si="138"/>
        <v>0</v>
      </c>
      <c r="ET120" s="11">
        <f t="shared" si="138"/>
        <v>0</v>
      </c>
      <c r="EU120" s="10">
        <f t="shared" si="138"/>
        <v>0</v>
      </c>
      <c r="EV120" s="11">
        <f t="shared" si="138"/>
        <v>0</v>
      </c>
      <c r="EW120" s="10">
        <f t="shared" si="138"/>
        <v>0</v>
      </c>
      <c r="EX120" s="11">
        <f t="shared" si="138"/>
        <v>15</v>
      </c>
      <c r="EY120" s="10">
        <f t="shared" si="138"/>
        <v>0</v>
      </c>
      <c r="EZ120" s="11">
        <f t="shared" si="138"/>
        <v>0</v>
      </c>
      <c r="FA120" s="10">
        <f t="shared" si="138"/>
        <v>0</v>
      </c>
      <c r="FB120" s="7">
        <f>FB35+FB63+FB79+FB109+FB114</f>
        <v>20</v>
      </c>
      <c r="FC120" s="7">
        <f>FC35+FC63+FC79+FC109+FC114</f>
        <v>30</v>
      </c>
      <c r="FD120" s="11">
        <f>FD35+FD63+FD79+FD114</f>
        <v>95</v>
      </c>
      <c r="FE120" s="10">
        <f>FE35+FE63+FE79+FE114</f>
        <v>0</v>
      </c>
      <c r="FF120" s="11">
        <f>FF35+FF63+FF79+FF114</f>
        <v>40</v>
      </c>
      <c r="FG120" s="10">
        <f>FG35+FG63+FG79+FG114</f>
        <v>0</v>
      </c>
      <c r="FH120" s="7">
        <f>FH35+FH63+FH79+FH109+FH114</f>
        <v>9</v>
      </c>
      <c r="FI120" s="11">
        <f aca="true" t="shared" si="139" ref="FI120:FX120">FI35+FI63+FI79+FI114</f>
        <v>30</v>
      </c>
      <c r="FJ120" s="10">
        <f t="shared" si="139"/>
        <v>0</v>
      </c>
      <c r="FK120" s="11">
        <f t="shared" si="139"/>
        <v>0</v>
      </c>
      <c r="FL120" s="10">
        <f t="shared" si="139"/>
        <v>0</v>
      </c>
      <c r="FM120" s="11">
        <f t="shared" si="139"/>
        <v>45</v>
      </c>
      <c r="FN120" s="10">
        <f t="shared" si="139"/>
        <v>0</v>
      </c>
      <c r="FO120" s="11">
        <f t="shared" si="139"/>
        <v>0</v>
      </c>
      <c r="FP120" s="10">
        <f t="shared" si="139"/>
        <v>0</v>
      </c>
      <c r="FQ120" s="11">
        <f t="shared" si="139"/>
        <v>0</v>
      </c>
      <c r="FR120" s="10">
        <f t="shared" si="139"/>
        <v>0</v>
      </c>
      <c r="FS120" s="11">
        <f t="shared" si="139"/>
        <v>0</v>
      </c>
      <c r="FT120" s="10">
        <f t="shared" si="139"/>
        <v>0</v>
      </c>
      <c r="FU120" s="11">
        <f t="shared" si="139"/>
        <v>15</v>
      </c>
      <c r="FV120" s="10">
        <f t="shared" si="139"/>
        <v>0</v>
      </c>
      <c r="FW120" s="11">
        <f t="shared" si="139"/>
        <v>0</v>
      </c>
      <c r="FX120" s="10">
        <f t="shared" si="139"/>
        <v>0</v>
      </c>
      <c r="FY120" s="7">
        <f>FY35+FY63+FY79+FY109+FY114</f>
        <v>21</v>
      </c>
      <c r="FZ120" s="7">
        <f>FZ35+FZ63+FZ79+FZ109+FZ114</f>
        <v>30</v>
      </c>
      <c r="GA120" s="11">
        <f>GA35+GA63+GA79+GA114</f>
        <v>0</v>
      </c>
      <c r="GB120" s="10">
        <f>GB35+GB63+GB79+GB114</f>
        <v>0</v>
      </c>
      <c r="GC120" s="11">
        <f>GC35+GC63+GC79+GC114</f>
        <v>0</v>
      </c>
      <c r="GD120" s="10">
        <f>GD35+GD63+GD79+GD114</f>
        <v>0</v>
      </c>
      <c r="GE120" s="7">
        <f>GE35+GE63+GE79+GE109+GE114</f>
        <v>0</v>
      </c>
      <c r="GF120" s="11">
        <f aca="true" t="shared" si="140" ref="GF120:GU120">GF35+GF63+GF79+GF114</f>
        <v>0</v>
      </c>
      <c r="GG120" s="10">
        <f t="shared" si="140"/>
        <v>0</v>
      </c>
      <c r="GH120" s="11">
        <f t="shared" si="140"/>
        <v>0</v>
      </c>
      <c r="GI120" s="10">
        <f t="shared" si="140"/>
        <v>0</v>
      </c>
      <c r="GJ120" s="11">
        <f t="shared" si="140"/>
        <v>0</v>
      </c>
      <c r="GK120" s="10">
        <f t="shared" si="140"/>
        <v>0</v>
      </c>
      <c r="GL120" s="11">
        <f t="shared" si="140"/>
        <v>0</v>
      </c>
      <c r="GM120" s="10">
        <f t="shared" si="140"/>
        <v>0</v>
      </c>
      <c r="GN120" s="11">
        <f t="shared" si="140"/>
        <v>0</v>
      </c>
      <c r="GO120" s="10">
        <f t="shared" si="140"/>
        <v>0</v>
      </c>
      <c r="GP120" s="11">
        <f t="shared" si="140"/>
        <v>0</v>
      </c>
      <c r="GQ120" s="10">
        <f t="shared" si="140"/>
        <v>0</v>
      </c>
      <c r="GR120" s="11">
        <f t="shared" si="140"/>
        <v>0</v>
      </c>
      <c r="GS120" s="10">
        <f t="shared" si="140"/>
        <v>0</v>
      </c>
      <c r="GT120" s="11">
        <f t="shared" si="140"/>
        <v>0</v>
      </c>
      <c r="GU120" s="10">
        <f t="shared" si="140"/>
        <v>0</v>
      </c>
      <c r="GV120" s="7">
        <f>GV35+GV63+GV79+GV109+GV114</f>
        <v>0</v>
      </c>
      <c r="GW120" s="7">
        <f>GW35+GW63+GW79+GW109+GW114</f>
        <v>0</v>
      </c>
    </row>
    <row r="122" spans="4:5" ht="12.75">
      <c r="D122" s="3" t="s">
        <v>22</v>
      </c>
      <c r="E122" s="3" t="s">
        <v>242</v>
      </c>
    </row>
    <row r="123" spans="4:5" ht="12.75">
      <c r="D123" s="3" t="s">
        <v>26</v>
      </c>
      <c r="E123" s="3" t="s">
        <v>243</v>
      </c>
    </row>
    <row r="124" spans="4:5" ht="12.75">
      <c r="D124" s="23" t="s">
        <v>32</v>
      </c>
      <c r="E124" s="23"/>
    </row>
    <row r="125" spans="4:5" ht="12.75">
      <c r="D125" s="3" t="s">
        <v>34</v>
      </c>
      <c r="E125" s="3" t="s">
        <v>244</v>
      </c>
    </row>
    <row r="126" spans="4:5" ht="12.75">
      <c r="D126" s="3" t="s">
        <v>35</v>
      </c>
      <c r="E126" s="3" t="s">
        <v>245</v>
      </c>
    </row>
    <row r="127" spans="4:5" ht="12.75">
      <c r="D127" s="23" t="s">
        <v>33</v>
      </c>
      <c r="E127" s="23"/>
    </row>
    <row r="128" spans="4:29" ht="12.75">
      <c r="D128" s="3" t="s">
        <v>36</v>
      </c>
      <c r="E128" s="3" t="s">
        <v>246</v>
      </c>
      <c r="M128" s="9"/>
      <c r="U128" s="9"/>
      <c r="AC128" s="9"/>
    </row>
    <row r="129" spans="4:5" ht="12.75">
      <c r="D129" s="3" t="s">
        <v>37</v>
      </c>
      <c r="E129" s="3" t="s">
        <v>247</v>
      </c>
    </row>
    <row r="130" spans="4:5" ht="12.75">
      <c r="D130" s="3" t="s">
        <v>38</v>
      </c>
      <c r="E130" s="3" t="s">
        <v>248</v>
      </c>
    </row>
    <row r="131" spans="4:5" ht="12.75">
      <c r="D131" s="3" t="s">
        <v>39</v>
      </c>
      <c r="E131" s="3" t="s">
        <v>249</v>
      </c>
    </row>
    <row r="132" spans="4:5" ht="12.75">
      <c r="D132" s="3" t="s">
        <v>40</v>
      </c>
      <c r="E132" s="3" t="s">
        <v>250</v>
      </c>
    </row>
    <row r="133" spans="4:5" ht="12.75">
      <c r="D133" s="3" t="s">
        <v>41</v>
      </c>
      <c r="E133" s="3" t="s">
        <v>251</v>
      </c>
    </row>
    <row r="134" spans="4:5" ht="12.75">
      <c r="D134" s="3" t="s">
        <v>42</v>
      </c>
      <c r="E134" s="3" t="s">
        <v>252</v>
      </c>
    </row>
    <row r="135" spans="4:5" ht="12.75">
      <c r="D135" s="3" t="s">
        <v>43</v>
      </c>
      <c r="E135" s="3" t="s">
        <v>253</v>
      </c>
    </row>
  </sheetData>
  <sheetProtection/>
  <mergeCells count="189"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3"/>
    <mergeCell ref="I14:J14"/>
    <mergeCell ref="K14:R14"/>
    <mergeCell ref="S12:S15"/>
    <mergeCell ref="T12:T15"/>
    <mergeCell ref="U12:U15"/>
    <mergeCell ref="V12:BO12"/>
    <mergeCell ref="V13:AR13"/>
    <mergeCell ref="V14:Y14"/>
    <mergeCell ref="V15:W15"/>
    <mergeCell ref="X15:Y15"/>
    <mergeCell ref="Z14:Z15"/>
    <mergeCell ref="AA14:AP14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4:AQ15"/>
    <mergeCell ref="AR14:AR15"/>
    <mergeCell ref="AS13:BO13"/>
    <mergeCell ref="AS14:AV14"/>
    <mergeCell ref="AS15:AT15"/>
    <mergeCell ref="AU15:AV15"/>
    <mergeCell ref="AW14:AW15"/>
    <mergeCell ref="AX14:BM14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4:BN15"/>
    <mergeCell ref="BO14:BO15"/>
    <mergeCell ref="BP12:DI12"/>
    <mergeCell ref="BP13:CL13"/>
    <mergeCell ref="BP14:BS14"/>
    <mergeCell ref="BP15:BQ15"/>
    <mergeCell ref="BR15:BS15"/>
    <mergeCell ref="BT14:BT15"/>
    <mergeCell ref="BU14:CJ14"/>
    <mergeCell ref="BU15:BV15"/>
    <mergeCell ref="BW15:BX15"/>
    <mergeCell ref="BY15:BZ15"/>
    <mergeCell ref="CA15:CB15"/>
    <mergeCell ref="CC15:CD15"/>
    <mergeCell ref="CE15:CF15"/>
    <mergeCell ref="CG15:CH15"/>
    <mergeCell ref="CI15:CJ15"/>
    <mergeCell ref="CK14:CK15"/>
    <mergeCell ref="CL14:CL15"/>
    <mergeCell ref="CM13:DI13"/>
    <mergeCell ref="CM14:CP14"/>
    <mergeCell ref="CM15:CN15"/>
    <mergeCell ref="CO15:CP15"/>
    <mergeCell ref="CQ14:CQ15"/>
    <mergeCell ref="CR14:DG14"/>
    <mergeCell ref="CR15:CS15"/>
    <mergeCell ref="CT15:CU15"/>
    <mergeCell ref="CV15:CW15"/>
    <mergeCell ref="CX15:CY15"/>
    <mergeCell ref="CZ15:DA15"/>
    <mergeCell ref="DB15:DC15"/>
    <mergeCell ref="DD15:DE15"/>
    <mergeCell ref="DF15:DG15"/>
    <mergeCell ref="DH14:DH15"/>
    <mergeCell ref="DI14:DI15"/>
    <mergeCell ref="DJ12:FC12"/>
    <mergeCell ref="DJ13:EF13"/>
    <mergeCell ref="DJ14:DM14"/>
    <mergeCell ref="DJ15:DK15"/>
    <mergeCell ref="DL15:DM15"/>
    <mergeCell ref="DN14:DN15"/>
    <mergeCell ref="DO14:ED14"/>
    <mergeCell ref="DO15:DP15"/>
    <mergeCell ref="DQ15:DR15"/>
    <mergeCell ref="DS15:DT15"/>
    <mergeCell ref="DU15:DV15"/>
    <mergeCell ref="DW15:DX15"/>
    <mergeCell ref="DY15:DZ15"/>
    <mergeCell ref="EA15:EB15"/>
    <mergeCell ref="EC15:ED15"/>
    <mergeCell ref="EE14:EE15"/>
    <mergeCell ref="EF14:EF15"/>
    <mergeCell ref="EG13:FC13"/>
    <mergeCell ref="EG14:EJ14"/>
    <mergeCell ref="EG15:EH15"/>
    <mergeCell ref="EI15:EJ15"/>
    <mergeCell ref="EK14:EK15"/>
    <mergeCell ref="EL14:FA14"/>
    <mergeCell ref="FH14:FH15"/>
    <mergeCell ref="EL15:EM15"/>
    <mergeCell ref="EN15:EO15"/>
    <mergeCell ref="EP15:EQ15"/>
    <mergeCell ref="ER15:ES15"/>
    <mergeCell ref="ET15:EU15"/>
    <mergeCell ref="EV15:EW15"/>
    <mergeCell ref="FW15:FX15"/>
    <mergeCell ref="EX15:EY15"/>
    <mergeCell ref="EZ15:FA15"/>
    <mergeCell ref="FB14:FB15"/>
    <mergeCell ref="FC14:FC15"/>
    <mergeCell ref="FD12:GW12"/>
    <mergeCell ref="FD13:FZ13"/>
    <mergeCell ref="FD14:FG14"/>
    <mergeCell ref="FD15:FE15"/>
    <mergeCell ref="FF15:FG15"/>
    <mergeCell ref="GF15:GG15"/>
    <mergeCell ref="GH15:GI15"/>
    <mergeCell ref="FI14:FX14"/>
    <mergeCell ref="FI15:FJ15"/>
    <mergeCell ref="FK15:FL15"/>
    <mergeCell ref="FM15:FN15"/>
    <mergeCell ref="FO15:FP15"/>
    <mergeCell ref="FQ15:FR15"/>
    <mergeCell ref="FS15:FT15"/>
    <mergeCell ref="FU15:FV15"/>
    <mergeCell ref="GR15:GS15"/>
    <mergeCell ref="GT15:GU15"/>
    <mergeCell ref="FY14:FY15"/>
    <mergeCell ref="FZ14:FZ15"/>
    <mergeCell ref="GA13:GW13"/>
    <mergeCell ref="GA14:GD14"/>
    <mergeCell ref="GA15:GB15"/>
    <mergeCell ref="GC15:GD15"/>
    <mergeCell ref="GE14:GE15"/>
    <mergeCell ref="GF14:GU14"/>
    <mergeCell ref="GV14:GV15"/>
    <mergeCell ref="GW14:GW15"/>
    <mergeCell ref="A16:GW16"/>
    <mergeCell ref="A36:GW36"/>
    <mergeCell ref="A64:GW64"/>
    <mergeCell ref="A80:GW80"/>
    <mergeCell ref="GJ15:GK15"/>
    <mergeCell ref="GL15:GM15"/>
    <mergeCell ref="GN15:GO15"/>
    <mergeCell ref="GP15:GQ15"/>
    <mergeCell ref="C81:C82"/>
    <mergeCell ref="A81:A82"/>
    <mergeCell ref="B81:B82"/>
    <mergeCell ref="C83:C84"/>
    <mergeCell ref="A83:A84"/>
    <mergeCell ref="B83:B84"/>
    <mergeCell ref="C85:C86"/>
    <mergeCell ref="A85:A86"/>
    <mergeCell ref="B85:B86"/>
    <mergeCell ref="C87:C88"/>
    <mergeCell ref="A87:A88"/>
    <mergeCell ref="B87:B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6"/>
    <mergeCell ref="A95:A96"/>
    <mergeCell ref="B95:B96"/>
    <mergeCell ref="C97:C99"/>
    <mergeCell ref="A97:A99"/>
    <mergeCell ref="B97:B99"/>
    <mergeCell ref="C103:C104"/>
    <mergeCell ref="A103:A104"/>
    <mergeCell ref="B103:B104"/>
    <mergeCell ref="D124:E124"/>
    <mergeCell ref="D127:E127"/>
    <mergeCell ref="C105:C106"/>
    <mergeCell ref="A105:A106"/>
    <mergeCell ref="B105:B106"/>
    <mergeCell ref="A107:GW107"/>
    <mergeCell ref="A110:GW110"/>
    <mergeCell ref="A115:GW115"/>
  </mergeCells>
  <printOptions/>
  <pageMargins left="0.75" right="0.75" top="1" bottom="1" header="0.5" footer="0.5"/>
  <pageSetup fitToHeight="1" fitToWidth="1" horizontalDpi="600" verticalDpi="600" orientation="landscape" paperSize="8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Matyjaszczyk</dc:creator>
  <cp:keywords/>
  <dc:description/>
  <cp:lastModifiedBy>Justyna Żuk-Błaszyk</cp:lastModifiedBy>
  <cp:lastPrinted>2024-02-28T07:21:06Z</cp:lastPrinted>
  <dcterms:created xsi:type="dcterms:W3CDTF">2024-02-15T09:38:05Z</dcterms:created>
  <dcterms:modified xsi:type="dcterms:W3CDTF">2024-02-28T07:22:36Z</dcterms:modified>
  <cp:category/>
  <cp:version/>
  <cp:contentType/>
  <cp:contentStatus/>
</cp:coreProperties>
</file>