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165" activeTab="0"/>
  </bookViews>
  <sheets>
    <sheet name="Rachunkowość" sheetId="1" r:id="rId1"/>
  </sheets>
  <definedNames/>
  <calcPr fullCalcOnLoad="1"/>
</workbook>
</file>

<file path=xl/sharedStrings.xml><?xml version="1.0" encoding="utf-8"?>
<sst xmlns="http://schemas.openxmlformats.org/spreadsheetml/2006/main" count="133" uniqueCount="86">
  <si>
    <t>Wydział Ekonomiczny</t>
  </si>
  <si>
    <t>Nazwa kierunku studiów</t>
  </si>
  <si>
    <t>Rachunkowość</t>
  </si>
  <si>
    <t>Dziedziny nauki</t>
  </si>
  <si>
    <t>dziedzina nauk społecznych</t>
  </si>
  <si>
    <t>Dyscypliny naukowe</t>
  </si>
  <si>
    <t>ekonomia i finanse (70%), nauki o zarządzaniu i jakości (30%)</t>
  </si>
  <si>
    <t>Profil kształcenia</t>
  </si>
  <si>
    <t/>
  </si>
  <si>
    <t>Forma studiów</t>
  </si>
  <si>
    <t>niestacjonarna</t>
  </si>
  <si>
    <t>Poziom kształcenia</t>
  </si>
  <si>
    <t>podyplomowy</t>
  </si>
  <si>
    <t>Rok akademicki 2022/2023</t>
  </si>
  <si>
    <t>Specjalność/specjalizacja</t>
  </si>
  <si>
    <t>Obowiązuje od 2022-10-01</t>
  </si>
  <si>
    <t>Kod planu studiów</t>
  </si>
  <si>
    <t>R_10-_N_2022_2023_Z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</si>
  <si>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</si>
  <si>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</si>
  <si>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</si>
  <si>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</si>
  <si>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</si>
  <si>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</si>
  <si>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</si>
  <si>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</si>
  <si>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</si>
  <si>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</si>
  <si>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</si>
  <si>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</si>
  <si>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</si>
  <si>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</si>
  <si>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</si>
  <si>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</si>
  <si>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</si>
  <si>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PD</t>
  </si>
  <si>
    <t>L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</si>
  <si>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</si>
  <si>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</si>
  <si>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</si>
  <si>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</si>
  <si>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</si>
  <si>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</si>
  <si>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</si>
  <si>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</si>
  <si>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Moduły/Przedmioty kształcenia ogólnego</t>
  </si>
  <si>
    <t>z</t>
  </si>
  <si>
    <t>WEk/PD/R1</t>
  </si>
  <si>
    <t>Organizacja rachunkowości</t>
  </si>
  <si>
    <t>WEk/PD/R10</t>
  </si>
  <si>
    <t>Podstawy rachunku kosztów</t>
  </si>
  <si>
    <t>WEk/PD/R11</t>
  </si>
  <si>
    <t>Rachunkowość finansowa II</t>
  </si>
  <si>
    <t>WEk/PD/R12</t>
  </si>
  <si>
    <t>Rachunkowość zarządcza</t>
  </si>
  <si>
    <t>e</t>
  </si>
  <si>
    <t>WEk/PD/R13</t>
  </si>
  <si>
    <t>Zaawansowana sprawozdawczość finansowa</t>
  </si>
  <si>
    <t>WEk/PD/R14</t>
  </si>
  <si>
    <t>Egzamin końcowy</t>
  </si>
  <si>
    <t>WEk/PD/R2</t>
  </si>
  <si>
    <t>Podstawy rachunkowości</t>
  </si>
  <si>
    <t>WEk/PD/R3</t>
  </si>
  <si>
    <t>Rachunkowość finansowa I</t>
  </si>
  <si>
    <t>WEk/PD/R4</t>
  </si>
  <si>
    <t>Ewidencje podatkowe</t>
  </si>
  <si>
    <t>WEk/PD/R5</t>
  </si>
  <si>
    <t>Podstawy prawa podatkowego</t>
  </si>
  <si>
    <t>WEk/PD/R6</t>
  </si>
  <si>
    <t>Zobowiązania ZUS</t>
  </si>
  <si>
    <t>WEk/PD/R7</t>
  </si>
  <si>
    <t>Rachunkowość informatyczna</t>
  </si>
  <si>
    <t>WEk/PD/R8</t>
  </si>
  <si>
    <t>Podstawy sprawozdawczości finansowej</t>
  </si>
  <si>
    <t>WEk/PD/R9</t>
  </si>
  <si>
    <t>Analiza finansowa</t>
  </si>
  <si>
    <t>Razem</t>
  </si>
  <si>
    <t>Moduły/Przedmioty obieralne</t>
  </si>
  <si>
    <t>SUMA</t>
  </si>
  <si>
    <t>liczba obieranych elementów</t>
  </si>
  <si>
    <t>forma zaliczenia</t>
  </si>
  <si>
    <t>wykłady</t>
  </si>
  <si>
    <t>ćwiczenia audytoryjne</t>
  </si>
  <si>
    <t>praca dyplomowa</t>
  </si>
  <si>
    <t>laboratoria</t>
  </si>
  <si>
    <t>Załącznik nr 1 do Uchwały nr 206 Senatu ZUT z dnia 27 czerwca 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</si>
</sst>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276225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0</xdr:row>
      <xdr:rowOff>0</xdr:rowOff>
    </xdr:from>
    <xdr:to>
      <xdr:col>36</xdr:col>
      <xdr:colOff>38100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0"/>
          <a:ext cx="5162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tabSelected="1" zoomScalePageLayoutView="0" workbookViewId="0" topLeftCell="A1">
      <selection activeCell="AM7" sqref="AM7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2" width="4.28125" style="0" customWidth="1"/>
    <col min="13" max="15" width="4.7109375" style="0" customWidth="1"/>
    <col min="16" max="16" width="3.57421875" style="0" customWidth="1"/>
    <col min="17" max="17" width="2.00390625" style="0" customWidth="1"/>
    <col min="18" max="18" width="3.57421875" style="0" customWidth="1"/>
    <col min="19" max="19" width="2.00390625" style="0" customWidth="1"/>
    <col min="20" max="20" width="3.57421875" style="0" customWidth="1"/>
    <col min="21" max="21" width="2.00390625" style="0" customWidth="1"/>
    <col min="22" max="22" width="3.8515625" style="0" customWidth="1"/>
    <col min="23" max="23" width="3.57421875" style="0" customWidth="1"/>
    <col min="24" max="24" width="2.00390625" style="0" customWidth="1"/>
    <col min="25" max="26" width="3.8515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8515625" style="0" customWidth="1"/>
    <col min="34" max="34" width="3.57421875" style="0" customWidth="1"/>
    <col min="35" max="35" width="2.00390625" style="0" customWidth="1"/>
    <col min="36" max="37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15" ht="12.75">
      <c r="E7" t="s">
        <v>11</v>
      </c>
      <c r="F7" s="1" t="s">
        <v>12</v>
      </c>
      <c r="O7" t="s">
        <v>13</v>
      </c>
    </row>
    <row r="8" spans="5:15" ht="12.75">
      <c r="E8" t="s">
        <v>14</v>
      </c>
      <c r="F8" s="1" t="s">
        <v>8</v>
      </c>
      <c r="O8" t="s">
        <v>15</v>
      </c>
    </row>
    <row r="9" spans="5:15" ht="12.75">
      <c r="E9" t="s">
        <v>16</v>
      </c>
      <c r="F9" s="1" t="s">
        <v>17</v>
      </c>
      <c r="O9" t="s">
        <v>85</v>
      </c>
    </row>
    <row r="11" spans="1:36" ht="12.75">
      <c r="A11" s="20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7" ht="12" customHeight="1">
      <c r="A12" s="15" t="s">
        <v>19</v>
      </c>
      <c r="B12" s="15"/>
      <c r="C12" s="15"/>
      <c r="D12" s="19" t="s">
        <v>23</v>
      </c>
      <c r="E12" s="17" t="s">
        <v>24</v>
      </c>
      <c r="F12" s="17" t="s">
        <v>25</v>
      </c>
      <c r="G12" s="17"/>
      <c r="H12" s="17" t="s">
        <v>28</v>
      </c>
      <c r="I12" s="17"/>
      <c r="J12" s="17"/>
      <c r="K12" s="17"/>
      <c r="L12" s="17"/>
      <c r="M12" s="19" t="s">
        <v>37</v>
      </c>
      <c r="N12" s="19" t="s">
        <v>38</v>
      </c>
      <c r="O12" s="19" t="s">
        <v>39</v>
      </c>
      <c r="P12" s="18" t="s">
        <v>40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12" customHeight="1">
      <c r="A13" s="15"/>
      <c r="B13" s="15"/>
      <c r="C13" s="15"/>
      <c r="D13" s="19"/>
      <c r="E13" s="17"/>
      <c r="F13" s="19" t="s">
        <v>26</v>
      </c>
      <c r="G13" s="19" t="s">
        <v>27</v>
      </c>
      <c r="H13" s="19" t="s">
        <v>29</v>
      </c>
      <c r="I13" s="17" t="s">
        <v>30</v>
      </c>
      <c r="J13" s="17"/>
      <c r="K13" s="17"/>
      <c r="L13" s="17"/>
      <c r="M13" s="19"/>
      <c r="N13" s="19"/>
      <c r="O13" s="19"/>
      <c r="P13" s="18" t="s">
        <v>41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 t="s">
        <v>44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24" customHeight="1">
      <c r="A14" s="15"/>
      <c r="B14" s="15"/>
      <c r="C14" s="15"/>
      <c r="D14" s="19"/>
      <c r="E14" s="17"/>
      <c r="F14" s="19"/>
      <c r="G14" s="19"/>
      <c r="H14" s="19"/>
      <c r="I14" s="17" t="s">
        <v>31</v>
      </c>
      <c r="J14" s="17"/>
      <c r="K14" s="17"/>
      <c r="L14" s="5" t="s">
        <v>32</v>
      </c>
      <c r="M14" s="19"/>
      <c r="N14" s="19"/>
      <c r="O14" s="19"/>
      <c r="P14" s="16" t="s">
        <v>31</v>
      </c>
      <c r="Q14" s="16"/>
      <c r="R14" s="16"/>
      <c r="S14" s="16"/>
      <c r="T14" s="16"/>
      <c r="U14" s="16"/>
      <c r="V14" s="15" t="s">
        <v>42</v>
      </c>
      <c r="W14" s="16" t="s">
        <v>32</v>
      </c>
      <c r="X14" s="16"/>
      <c r="Y14" s="15" t="s">
        <v>42</v>
      </c>
      <c r="Z14" s="15" t="s">
        <v>43</v>
      </c>
      <c r="AA14" s="16" t="s">
        <v>31</v>
      </c>
      <c r="AB14" s="16"/>
      <c r="AC14" s="16"/>
      <c r="AD14" s="16"/>
      <c r="AE14" s="16"/>
      <c r="AF14" s="16"/>
      <c r="AG14" s="15" t="s">
        <v>42</v>
      </c>
      <c r="AH14" s="16" t="s">
        <v>32</v>
      </c>
      <c r="AI14" s="16"/>
      <c r="AJ14" s="15" t="s">
        <v>42</v>
      </c>
      <c r="AK14" s="15" t="s">
        <v>43</v>
      </c>
    </row>
    <row r="15" spans="1:37" ht="24" customHeight="1">
      <c r="A15" s="4" t="s">
        <v>20</v>
      </c>
      <c r="B15" s="4" t="s">
        <v>21</v>
      </c>
      <c r="C15" s="4" t="s">
        <v>22</v>
      </c>
      <c r="D15" s="19"/>
      <c r="E15" s="17"/>
      <c r="F15" s="19"/>
      <c r="G15" s="19"/>
      <c r="H15" s="19"/>
      <c r="I15" s="5" t="s">
        <v>33</v>
      </c>
      <c r="J15" s="5" t="s">
        <v>34</v>
      </c>
      <c r="K15" s="5" t="s">
        <v>35</v>
      </c>
      <c r="L15" s="5" t="s">
        <v>36</v>
      </c>
      <c r="M15" s="19"/>
      <c r="N15" s="19"/>
      <c r="O15" s="19"/>
      <c r="P15" s="17" t="s">
        <v>33</v>
      </c>
      <c r="Q15" s="17"/>
      <c r="R15" s="17" t="s">
        <v>34</v>
      </c>
      <c r="S15" s="17"/>
      <c r="T15" s="17" t="s">
        <v>35</v>
      </c>
      <c r="U15" s="17"/>
      <c r="V15" s="15"/>
      <c r="W15" s="17" t="s">
        <v>36</v>
      </c>
      <c r="X15" s="17"/>
      <c r="Y15" s="15"/>
      <c r="Z15" s="15"/>
      <c r="AA15" s="17" t="s">
        <v>33</v>
      </c>
      <c r="AB15" s="17"/>
      <c r="AC15" s="17" t="s">
        <v>34</v>
      </c>
      <c r="AD15" s="17"/>
      <c r="AE15" s="17" t="s">
        <v>35</v>
      </c>
      <c r="AF15" s="17"/>
      <c r="AG15" s="15"/>
      <c r="AH15" s="17" t="s">
        <v>36</v>
      </c>
      <c r="AI15" s="17"/>
      <c r="AJ15" s="15"/>
      <c r="AK15" s="15"/>
    </row>
    <row r="16" spans="1:37" ht="19.5" customHeight="1">
      <c r="A16" s="12" t="s">
        <v>45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2"/>
      <c r="AK16" s="13"/>
    </row>
    <row r="17" spans="1:37" ht="12.75">
      <c r="A17" s="6"/>
      <c r="B17" s="6"/>
      <c r="C17" s="6"/>
      <c r="D17" s="6" t="s">
        <v>47</v>
      </c>
      <c r="E17" s="3" t="s">
        <v>48</v>
      </c>
      <c r="F17" s="6">
        <f aca="true" t="shared" si="0" ref="F17:F30">COUNTIF(P17:AI17,"e")</f>
        <v>0</v>
      </c>
      <c r="G17" s="6">
        <f aca="true" t="shared" si="1" ref="G17:G30">COUNTIF(P17:AI17,"z")</f>
        <v>2</v>
      </c>
      <c r="H17" s="6">
        <f aca="true" t="shared" si="2" ref="H17:H30">SUM(I17:L17)</f>
        <v>15</v>
      </c>
      <c r="I17" s="6">
        <f aca="true" t="shared" si="3" ref="I17:I30">P17+AA17</f>
        <v>6</v>
      </c>
      <c r="J17" s="6">
        <f aca="true" t="shared" si="4" ref="J17:J30">R17+AC17</f>
        <v>9</v>
      </c>
      <c r="K17" s="6">
        <f aca="true" t="shared" si="5" ref="K17:K30">T17+AE17</f>
        <v>0</v>
      </c>
      <c r="L17" s="6">
        <f aca="true" t="shared" si="6" ref="L17:L30">W17+AH17</f>
        <v>0</v>
      </c>
      <c r="M17" s="7">
        <f aca="true" t="shared" si="7" ref="M17:M30">Z17+AK17</f>
        <v>2</v>
      </c>
      <c r="N17" s="7">
        <f aca="true" t="shared" si="8" ref="N17:N30">Y17+AJ17</f>
        <v>0</v>
      </c>
      <c r="O17" s="7">
        <v>0.6</v>
      </c>
      <c r="P17" s="11">
        <v>6</v>
      </c>
      <c r="Q17" s="10" t="s">
        <v>46</v>
      </c>
      <c r="R17" s="11">
        <v>9</v>
      </c>
      <c r="S17" s="10" t="s">
        <v>46</v>
      </c>
      <c r="T17" s="11"/>
      <c r="U17" s="10"/>
      <c r="V17" s="7">
        <v>2</v>
      </c>
      <c r="W17" s="11"/>
      <c r="X17" s="10"/>
      <c r="Y17" s="7"/>
      <c r="Z17" s="7">
        <f aca="true" t="shared" si="9" ref="Z17:Z30">V17+Y17</f>
        <v>2</v>
      </c>
      <c r="AA17" s="11"/>
      <c r="AB17" s="10"/>
      <c r="AC17" s="11"/>
      <c r="AD17" s="10"/>
      <c r="AE17" s="11"/>
      <c r="AF17" s="10"/>
      <c r="AG17" s="7"/>
      <c r="AH17" s="11"/>
      <c r="AI17" s="10"/>
      <c r="AJ17" s="7"/>
      <c r="AK17" s="7">
        <f aca="true" t="shared" si="10" ref="AK17:AK30">AG17+AJ17</f>
        <v>0</v>
      </c>
    </row>
    <row r="18" spans="1:37" ht="12.75">
      <c r="A18" s="6"/>
      <c r="B18" s="6"/>
      <c r="C18" s="6"/>
      <c r="D18" s="6" t="s">
        <v>49</v>
      </c>
      <c r="E18" s="3" t="s">
        <v>50</v>
      </c>
      <c r="F18" s="6">
        <f t="shared" si="0"/>
        <v>0</v>
      </c>
      <c r="G18" s="6">
        <f t="shared" si="1"/>
        <v>2</v>
      </c>
      <c r="H18" s="6">
        <f t="shared" si="2"/>
        <v>20</v>
      </c>
      <c r="I18" s="6">
        <f t="shared" si="3"/>
        <v>10</v>
      </c>
      <c r="J18" s="6">
        <f t="shared" si="4"/>
        <v>0</v>
      </c>
      <c r="K18" s="6">
        <f t="shared" si="5"/>
        <v>0</v>
      </c>
      <c r="L18" s="6">
        <f t="shared" si="6"/>
        <v>10</v>
      </c>
      <c r="M18" s="7">
        <f t="shared" si="7"/>
        <v>3</v>
      </c>
      <c r="N18" s="7">
        <f t="shared" si="8"/>
        <v>2</v>
      </c>
      <c r="O18" s="7">
        <v>0.8</v>
      </c>
      <c r="P18" s="11"/>
      <c r="Q18" s="10"/>
      <c r="R18" s="11"/>
      <c r="S18" s="10"/>
      <c r="T18" s="11"/>
      <c r="U18" s="10"/>
      <c r="V18" s="7"/>
      <c r="W18" s="11"/>
      <c r="X18" s="10"/>
      <c r="Y18" s="7"/>
      <c r="Z18" s="7">
        <f t="shared" si="9"/>
        <v>0</v>
      </c>
      <c r="AA18" s="11">
        <v>10</v>
      </c>
      <c r="AB18" s="10" t="s">
        <v>46</v>
      </c>
      <c r="AC18" s="11"/>
      <c r="AD18" s="10"/>
      <c r="AE18" s="11"/>
      <c r="AF18" s="10"/>
      <c r="AG18" s="7">
        <v>1</v>
      </c>
      <c r="AH18" s="11">
        <v>10</v>
      </c>
      <c r="AI18" s="10" t="s">
        <v>46</v>
      </c>
      <c r="AJ18" s="7">
        <v>2</v>
      </c>
      <c r="AK18" s="7">
        <f t="shared" si="10"/>
        <v>3</v>
      </c>
    </row>
    <row r="19" spans="1:37" ht="12.75">
      <c r="A19" s="6"/>
      <c r="B19" s="6"/>
      <c r="C19" s="6"/>
      <c r="D19" s="6" t="s">
        <v>51</v>
      </c>
      <c r="E19" s="3" t="s">
        <v>52</v>
      </c>
      <c r="F19" s="6">
        <f t="shared" si="0"/>
        <v>0</v>
      </c>
      <c r="G19" s="6">
        <f t="shared" si="1"/>
        <v>2</v>
      </c>
      <c r="H19" s="6">
        <f t="shared" si="2"/>
        <v>30</v>
      </c>
      <c r="I19" s="6">
        <f t="shared" si="3"/>
        <v>10</v>
      </c>
      <c r="J19" s="6">
        <f t="shared" si="4"/>
        <v>20</v>
      </c>
      <c r="K19" s="6">
        <f t="shared" si="5"/>
        <v>0</v>
      </c>
      <c r="L19" s="6">
        <f t="shared" si="6"/>
        <v>0</v>
      </c>
      <c r="M19" s="7">
        <f t="shared" si="7"/>
        <v>3</v>
      </c>
      <c r="N19" s="7">
        <f t="shared" si="8"/>
        <v>0</v>
      </c>
      <c r="O19" s="7">
        <v>1.2</v>
      </c>
      <c r="P19" s="11"/>
      <c r="Q19" s="10"/>
      <c r="R19" s="11"/>
      <c r="S19" s="10"/>
      <c r="T19" s="11"/>
      <c r="U19" s="10"/>
      <c r="V19" s="7"/>
      <c r="W19" s="11"/>
      <c r="X19" s="10"/>
      <c r="Y19" s="7"/>
      <c r="Z19" s="7">
        <f t="shared" si="9"/>
        <v>0</v>
      </c>
      <c r="AA19" s="11">
        <v>10</v>
      </c>
      <c r="AB19" s="10" t="s">
        <v>46</v>
      </c>
      <c r="AC19" s="11">
        <v>20</v>
      </c>
      <c r="AD19" s="10" t="s">
        <v>46</v>
      </c>
      <c r="AE19" s="11"/>
      <c r="AF19" s="10"/>
      <c r="AG19" s="7">
        <v>3</v>
      </c>
      <c r="AH19" s="11"/>
      <c r="AI19" s="10"/>
      <c r="AJ19" s="7"/>
      <c r="AK19" s="7">
        <f t="shared" si="10"/>
        <v>3</v>
      </c>
    </row>
    <row r="20" spans="1:37" ht="12.75">
      <c r="A20" s="6"/>
      <c r="B20" s="6"/>
      <c r="C20" s="6"/>
      <c r="D20" s="6" t="s">
        <v>53</v>
      </c>
      <c r="E20" s="3" t="s">
        <v>54</v>
      </c>
      <c r="F20" s="6">
        <f t="shared" si="0"/>
        <v>0</v>
      </c>
      <c r="G20" s="6">
        <f t="shared" si="1"/>
        <v>2</v>
      </c>
      <c r="H20" s="6">
        <f t="shared" si="2"/>
        <v>20</v>
      </c>
      <c r="I20" s="6">
        <f t="shared" si="3"/>
        <v>10</v>
      </c>
      <c r="J20" s="6">
        <f t="shared" si="4"/>
        <v>10</v>
      </c>
      <c r="K20" s="6">
        <f t="shared" si="5"/>
        <v>0</v>
      </c>
      <c r="L20" s="6">
        <f t="shared" si="6"/>
        <v>0</v>
      </c>
      <c r="M20" s="7">
        <f t="shared" si="7"/>
        <v>2</v>
      </c>
      <c r="N20" s="7">
        <f t="shared" si="8"/>
        <v>0</v>
      </c>
      <c r="O20" s="7">
        <v>0.8</v>
      </c>
      <c r="P20" s="11"/>
      <c r="Q20" s="10"/>
      <c r="R20" s="11"/>
      <c r="S20" s="10"/>
      <c r="T20" s="11"/>
      <c r="U20" s="10"/>
      <c r="V20" s="7"/>
      <c r="W20" s="11"/>
      <c r="X20" s="10"/>
      <c r="Y20" s="7"/>
      <c r="Z20" s="7">
        <f t="shared" si="9"/>
        <v>0</v>
      </c>
      <c r="AA20" s="11">
        <v>10</v>
      </c>
      <c r="AB20" s="10" t="s">
        <v>46</v>
      </c>
      <c r="AC20" s="11">
        <v>10</v>
      </c>
      <c r="AD20" s="10" t="s">
        <v>46</v>
      </c>
      <c r="AE20" s="11"/>
      <c r="AF20" s="10"/>
      <c r="AG20" s="7">
        <v>2</v>
      </c>
      <c r="AH20" s="11"/>
      <c r="AI20" s="10"/>
      <c r="AJ20" s="7"/>
      <c r="AK20" s="7">
        <f t="shared" si="10"/>
        <v>2</v>
      </c>
    </row>
    <row r="21" spans="1:37" ht="12.75">
      <c r="A21" s="6"/>
      <c r="B21" s="6"/>
      <c r="C21" s="6"/>
      <c r="D21" s="6" t="s">
        <v>56</v>
      </c>
      <c r="E21" s="3" t="s">
        <v>57</v>
      </c>
      <c r="F21" s="6">
        <f t="shared" si="0"/>
        <v>1</v>
      </c>
      <c r="G21" s="6">
        <f t="shared" si="1"/>
        <v>1</v>
      </c>
      <c r="H21" s="6">
        <f t="shared" si="2"/>
        <v>10</v>
      </c>
      <c r="I21" s="6">
        <f t="shared" si="3"/>
        <v>5</v>
      </c>
      <c r="J21" s="6">
        <f t="shared" si="4"/>
        <v>0</v>
      </c>
      <c r="K21" s="6">
        <f t="shared" si="5"/>
        <v>0</v>
      </c>
      <c r="L21" s="6">
        <f t="shared" si="6"/>
        <v>5</v>
      </c>
      <c r="M21" s="7">
        <f t="shared" si="7"/>
        <v>1</v>
      </c>
      <c r="N21" s="7">
        <f t="shared" si="8"/>
        <v>0.4</v>
      </c>
      <c r="O21" s="7">
        <v>0.44</v>
      </c>
      <c r="P21" s="11"/>
      <c r="Q21" s="10"/>
      <c r="R21" s="11"/>
      <c r="S21" s="10"/>
      <c r="T21" s="11"/>
      <c r="U21" s="10"/>
      <c r="V21" s="7"/>
      <c r="W21" s="11"/>
      <c r="X21" s="10"/>
      <c r="Y21" s="7"/>
      <c r="Z21" s="7">
        <f t="shared" si="9"/>
        <v>0</v>
      </c>
      <c r="AA21" s="11">
        <v>5</v>
      </c>
      <c r="AB21" s="10" t="s">
        <v>55</v>
      </c>
      <c r="AC21" s="11"/>
      <c r="AD21" s="10"/>
      <c r="AE21" s="11"/>
      <c r="AF21" s="10"/>
      <c r="AG21" s="7">
        <v>0.6</v>
      </c>
      <c r="AH21" s="11">
        <v>5</v>
      </c>
      <c r="AI21" s="10" t="s">
        <v>46</v>
      </c>
      <c r="AJ21" s="7">
        <v>0.4</v>
      </c>
      <c r="AK21" s="7">
        <f t="shared" si="10"/>
        <v>1</v>
      </c>
    </row>
    <row r="22" spans="1:37" ht="12.75">
      <c r="A22" s="6"/>
      <c r="B22" s="6"/>
      <c r="C22" s="6"/>
      <c r="D22" s="6" t="s">
        <v>58</v>
      </c>
      <c r="E22" s="3" t="s">
        <v>59</v>
      </c>
      <c r="F22" s="6">
        <f t="shared" si="0"/>
        <v>1</v>
      </c>
      <c r="G22" s="6">
        <f t="shared" si="1"/>
        <v>0</v>
      </c>
      <c r="H22" s="6">
        <f t="shared" si="2"/>
        <v>3</v>
      </c>
      <c r="I22" s="6">
        <f t="shared" si="3"/>
        <v>0</v>
      </c>
      <c r="J22" s="6">
        <f t="shared" si="4"/>
        <v>0</v>
      </c>
      <c r="K22" s="6">
        <f t="shared" si="5"/>
        <v>3</v>
      </c>
      <c r="L22" s="6">
        <f t="shared" si="6"/>
        <v>0</v>
      </c>
      <c r="M22" s="7">
        <f t="shared" si="7"/>
        <v>4</v>
      </c>
      <c r="N22" s="7">
        <f t="shared" si="8"/>
        <v>0</v>
      </c>
      <c r="O22" s="7">
        <v>0.12</v>
      </c>
      <c r="P22" s="11"/>
      <c r="Q22" s="10"/>
      <c r="R22" s="11"/>
      <c r="S22" s="10"/>
      <c r="T22" s="11"/>
      <c r="U22" s="10"/>
      <c r="V22" s="7"/>
      <c r="W22" s="11"/>
      <c r="X22" s="10"/>
      <c r="Y22" s="7"/>
      <c r="Z22" s="7">
        <f t="shared" si="9"/>
        <v>0</v>
      </c>
      <c r="AA22" s="11"/>
      <c r="AB22" s="10"/>
      <c r="AC22" s="11"/>
      <c r="AD22" s="10"/>
      <c r="AE22" s="11">
        <v>3</v>
      </c>
      <c r="AF22" s="10" t="s">
        <v>55</v>
      </c>
      <c r="AG22" s="7">
        <v>4</v>
      </c>
      <c r="AH22" s="11"/>
      <c r="AI22" s="10"/>
      <c r="AJ22" s="7"/>
      <c r="AK22" s="7">
        <f t="shared" si="10"/>
        <v>4</v>
      </c>
    </row>
    <row r="23" spans="1:37" ht="12.75">
      <c r="A23" s="6"/>
      <c r="B23" s="6"/>
      <c r="C23" s="6"/>
      <c r="D23" s="6" t="s">
        <v>60</v>
      </c>
      <c r="E23" s="3" t="s">
        <v>61</v>
      </c>
      <c r="F23" s="6">
        <f t="shared" si="0"/>
        <v>0</v>
      </c>
      <c r="G23" s="6">
        <f t="shared" si="1"/>
        <v>2</v>
      </c>
      <c r="H23" s="6">
        <f t="shared" si="2"/>
        <v>20</v>
      </c>
      <c r="I23" s="6">
        <f t="shared" si="3"/>
        <v>10</v>
      </c>
      <c r="J23" s="6">
        <f t="shared" si="4"/>
        <v>10</v>
      </c>
      <c r="K23" s="6">
        <f t="shared" si="5"/>
        <v>0</v>
      </c>
      <c r="L23" s="6">
        <f t="shared" si="6"/>
        <v>0</v>
      </c>
      <c r="M23" s="7">
        <f t="shared" si="7"/>
        <v>3</v>
      </c>
      <c r="N23" s="7">
        <f t="shared" si="8"/>
        <v>0</v>
      </c>
      <c r="O23" s="7">
        <v>0.8</v>
      </c>
      <c r="P23" s="11">
        <v>10</v>
      </c>
      <c r="Q23" s="10" t="s">
        <v>46</v>
      </c>
      <c r="R23" s="11">
        <v>10</v>
      </c>
      <c r="S23" s="10" t="s">
        <v>46</v>
      </c>
      <c r="T23" s="11"/>
      <c r="U23" s="10"/>
      <c r="V23" s="7">
        <v>3</v>
      </c>
      <c r="W23" s="11"/>
      <c r="X23" s="10"/>
      <c r="Y23" s="7"/>
      <c r="Z23" s="7">
        <f t="shared" si="9"/>
        <v>3</v>
      </c>
      <c r="AA23" s="11"/>
      <c r="AB23" s="10"/>
      <c r="AC23" s="11"/>
      <c r="AD23" s="10"/>
      <c r="AE23" s="11"/>
      <c r="AF23" s="10"/>
      <c r="AG23" s="7"/>
      <c r="AH23" s="11"/>
      <c r="AI23" s="10"/>
      <c r="AJ23" s="7"/>
      <c r="AK23" s="7">
        <f t="shared" si="10"/>
        <v>0</v>
      </c>
    </row>
    <row r="24" spans="1:37" ht="12.75">
      <c r="A24" s="6"/>
      <c r="B24" s="6"/>
      <c r="C24" s="6"/>
      <c r="D24" s="6" t="s">
        <v>62</v>
      </c>
      <c r="E24" s="3" t="s">
        <v>63</v>
      </c>
      <c r="F24" s="6">
        <f t="shared" si="0"/>
        <v>0</v>
      </c>
      <c r="G24" s="6">
        <f t="shared" si="1"/>
        <v>2</v>
      </c>
      <c r="H24" s="6">
        <f t="shared" si="2"/>
        <v>20</v>
      </c>
      <c r="I24" s="6">
        <f t="shared" si="3"/>
        <v>10</v>
      </c>
      <c r="J24" s="6">
        <f t="shared" si="4"/>
        <v>10</v>
      </c>
      <c r="K24" s="6">
        <f t="shared" si="5"/>
        <v>0</v>
      </c>
      <c r="L24" s="6">
        <f t="shared" si="6"/>
        <v>0</v>
      </c>
      <c r="M24" s="7">
        <f t="shared" si="7"/>
        <v>2</v>
      </c>
      <c r="N24" s="7">
        <f t="shared" si="8"/>
        <v>0</v>
      </c>
      <c r="O24" s="7">
        <v>0.8</v>
      </c>
      <c r="P24" s="11">
        <v>10</v>
      </c>
      <c r="Q24" s="10" t="s">
        <v>46</v>
      </c>
      <c r="R24" s="11">
        <v>10</v>
      </c>
      <c r="S24" s="10" t="s">
        <v>46</v>
      </c>
      <c r="T24" s="11"/>
      <c r="U24" s="10"/>
      <c r="V24" s="7">
        <v>2</v>
      </c>
      <c r="W24" s="11"/>
      <c r="X24" s="10"/>
      <c r="Y24" s="7"/>
      <c r="Z24" s="7">
        <f t="shared" si="9"/>
        <v>2</v>
      </c>
      <c r="AA24" s="11"/>
      <c r="AB24" s="10"/>
      <c r="AC24" s="11"/>
      <c r="AD24" s="10"/>
      <c r="AE24" s="11"/>
      <c r="AF24" s="10"/>
      <c r="AG24" s="7"/>
      <c r="AH24" s="11"/>
      <c r="AI24" s="10"/>
      <c r="AJ24" s="7"/>
      <c r="AK24" s="7">
        <f t="shared" si="10"/>
        <v>0</v>
      </c>
    </row>
    <row r="25" spans="1:37" ht="12.75">
      <c r="A25" s="6"/>
      <c r="B25" s="6"/>
      <c r="C25" s="6"/>
      <c r="D25" s="6" t="s">
        <v>64</v>
      </c>
      <c r="E25" s="3" t="s">
        <v>65</v>
      </c>
      <c r="F25" s="6">
        <f t="shared" si="0"/>
        <v>0</v>
      </c>
      <c r="G25" s="6">
        <f t="shared" si="1"/>
        <v>2</v>
      </c>
      <c r="H25" s="6">
        <f t="shared" si="2"/>
        <v>15</v>
      </c>
      <c r="I25" s="6">
        <f t="shared" si="3"/>
        <v>5</v>
      </c>
      <c r="J25" s="6">
        <f t="shared" si="4"/>
        <v>10</v>
      </c>
      <c r="K25" s="6">
        <f t="shared" si="5"/>
        <v>0</v>
      </c>
      <c r="L25" s="6">
        <f t="shared" si="6"/>
        <v>0</v>
      </c>
      <c r="M25" s="7">
        <f t="shared" si="7"/>
        <v>2</v>
      </c>
      <c r="N25" s="7">
        <f t="shared" si="8"/>
        <v>0</v>
      </c>
      <c r="O25" s="7">
        <v>0.6</v>
      </c>
      <c r="P25" s="11">
        <v>5</v>
      </c>
      <c r="Q25" s="10" t="s">
        <v>46</v>
      </c>
      <c r="R25" s="11">
        <v>10</v>
      </c>
      <c r="S25" s="10" t="s">
        <v>46</v>
      </c>
      <c r="T25" s="11"/>
      <c r="U25" s="10"/>
      <c r="V25" s="7">
        <v>2</v>
      </c>
      <c r="W25" s="11"/>
      <c r="X25" s="10"/>
      <c r="Y25" s="7"/>
      <c r="Z25" s="7">
        <f t="shared" si="9"/>
        <v>2</v>
      </c>
      <c r="AA25" s="11"/>
      <c r="AB25" s="10"/>
      <c r="AC25" s="11"/>
      <c r="AD25" s="10"/>
      <c r="AE25" s="11"/>
      <c r="AF25" s="10"/>
      <c r="AG25" s="7"/>
      <c r="AH25" s="11"/>
      <c r="AI25" s="10"/>
      <c r="AJ25" s="7"/>
      <c r="AK25" s="7">
        <f t="shared" si="10"/>
        <v>0</v>
      </c>
    </row>
    <row r="26" spans="1:37" ht="12.75">
      <c r="A26" s="6"/>
      <c r="B26" s="6"/>
      <c r="C26" s="6"/>
      <c r="D26" s="6" t="s">
        <v>66</v>
      </c>
      <c r="E26" s="3" t="s">
        <v>67</v>
      </c>
      <c r="F26" s="6">
        <f t="shared" si="0"/>
        <v>0</v>
      </c>
      <c r="G26" s="6">
        <f t="shared" si="1"/>
        <v>1</v>
      </c>
      <c r="H26" s="6">
        <f t="shared" si="2"/>
        <v>10</v>
      </c>
      <c r="I26" s="6">
        <f t="shared" si="3"/>
        <v>10</v>
      </c>
      <c r="J26" s="6">
        <f t="shared" si="4"/>
        <v>0</v>
      </c>
      <c r="K26" s="6">
        <f t="shared" si="5"/>
        <v>0</v>
      </c>
      <c r="L26" s="6">
        <f t="shared" si="6"/>
        <v>0</v>
      </c>
      <c r="M26" s="7">
        <f t="shared" si="7"/>
        <v>1</v>
      </c>
      <c r="N26" s="7">
        <f t="shared" si="8"/>
        <v>0</v>
      </c>
      <c r="O26" s="7">
        <v>0.4</v>
      </c>
      <c r="P26" s="11">
        <v>10</v>
      </c>
      <c r="Q26" s="10" t="s">
        <v>46</v>
      </c>
      <c r="R26" s="11"/>
      <c r="S26" s="10"/>
      <c r="T26" s="11"/>
      <c r="U26" s="10"/>
      <c r="V26" s="7">
        <v>1</v>
      </c>
      <c r="W26" s="11"/>
      <c r="X26" s="10"/>
      <c r="Y26" s="7"/>
      <c r="Z26" s="7">
        <f t="shared" si="9"/>
        <v>1</v>
      </c>
      <c r="AA26" s="11"/>
      <c r="AB26" s="10"/>
      <c r="AC26" s="11"/>
      <c r="AD26" s="10"/>
      <c r="AE26" s="11"/>
      <c r="AF26" s="10"/>
      <c r="AG26" s="7"/>
      <c r="AH26" s="11"/>
      <c r="AI26" s="10"/>
      <c r="AJ26" s="7"/>
      <c r="AK26" s="7">
        <f t="shared" si="10"/>
        <v>0</v>
      </c>
    </row>
    <row r="27" spans="1:37" ht="12.75">
      <c r="A27" s="6"/>
      <c r="B27" s="6"/>
      <c r="C27" s="6"/>
      <c r="D27" s="6" t="s">
        <v>68</v>
      </c>
      <c r="E27" s="3" t="s">
        <v>69</v>
      </c>
      <c r="F27" s="6">
        <f t="shared" si="0"/>
        <v>0</v>
      </c>
      <c r="G27" s="6">
        <f t="shared" si="1"/>
        <v>1</v>
      </c>
      <c r="H27" s="6">
        <f t="shared" si="2"/>
        <v>6</v>
      </c>
      <c r="I27" s="6">
        <f t="shared" si="3"/>
        <v>6</v>
      </c>
      <c r="J27" s="6">
        <f t="shared" si="4"/>
        <v>0</v>
      </c>
      <c r="K27" s="6">
        <f t="shared" si="5"/>
        <v>0</v>
      </c>
      <c r="L27" s="6">
        <f t="shared" si="6"/>
        <v>0</v>
      </c>
      <c r="M27" s="7">
        <f t="shared" si="7"/>
        <v>1</v>
      </c>
      <c r="N27" s="7">
        <f t="shared" si="8"/>
        <v>0</v>
      </c>
      <c r="O27" s="7">
        <v>0.24</v>
      </c>
      <c r="P27" s="11">
        <v>6</v>
      </c>
      <c r="Q27" s="10" t="s">
        <v>46</v>
      </c>
      <c r="R27" s="11"/>
      <c r="S27" s="10"/>
      <c r="T27" s="11"/>
      <c r="U27" s="10"/>
      <c r="V27" s="7">
        <v>1</v>
      </c>
      <c r="W27" s="11"/>
      <c r="X27" s="10"/>
      <c r="Y27" s="7"/>
      <c r="Z27" s="7">
        <f t="shared" si="9"/>
        <v>1</v>
      </c>
      <c r="AA27" s="11"/>
      <c r="AB27" s="10"/>
      <c r="AC27" s="11"/>
      <c r="AD27" s="10"/>
      <c r="AE27" s="11"/>
      <c r="AF27" s="10"/>
      <c r="AG27" s="7"/>
      <c r="AH27" s="11"/>
      <c r="AI27" s="10"/>
      <c r="AJ27" s="7"/>
      <c r="AK27" s="7">
        <f t="shared" si="10"/>
        <v>0</v>
      </c>
    </row>
    <row r="28" spans="1:37" ht="12.75">
      <c r="A28" s="6"/>
      <c r="B28" s="6"/>
      <c r="C28" s="6"/>
      <c r="D28" s="6" t="s">
        <v>70</v>
      </c>
      <c r="E28" s="3" t="s">
        <v>71</v>
      </c>
      <c r="F28" s="6">
        <f t="shared" si="0"/>
        <v>0</v>
      </c>
      <c r="G28" s="6">
        <f t="shared" si="1"/>
        <v>1</v>
      </c>
      <c r="H28" s="6">
        <f t="shared" si="2"/>
        <v>20</v>
      </c>
      <c r="I28" s="6">
        <f t="shared" si="3"/>
        <v>0</v>
      </c>
      <c r="J28" s="6">
        <f t="shared" si="4"/>
        <v>0</v>
      </c>
      <c r="K28" s="6">
        <f t="shared" si="5"/>
        <v>0</v>
      </c>
      <c r="L28" s="6">
        <f t="shared" si="6"/>
        <v>20</v>
      </c>
      <c r="M28" s="7">
        <f t="shared" si="7"/>
        <v>3</v>
      </c>
      <c r="N28" s="7">
        <f t="shared" si="8"/>
        <v>3</v>
      </c>
      <c r="O28" s="7">
        <v>0.8</v>
      </c>
      <c r="P28" s="11"/>
      <c r="Q28" s="10"/>
      <c r="R28" s="11"/>
      <c r="S28" s="10"/>
      <c r="T28" s="11"/>
      <c r="U28" s="10"/>
      <c r="V28" s="7"/>
      <c r="W28" s="11">
        <v>20</v>
      </c>
      <c r="X28" s="10" t="s">
        <v>46</v>
      </c>
      <c r="Y28" s="7">
        <v>3</v>
      </c>
      <c r="Z28" s="7">
        <f t="shared" si="9"/>
        <v>3</v>
      </c>
      <c r="AA28" s="11"/>
      <c r="AB28" s="10"/>
      <c r="AC28" s="11"/>
      <c r="AD28" s="10"/>
      <c r="AE28" s="11"/>
      <c r="AF28" s="10"/>
      <c r="AG28" s="7"/>
      <c r="AH28" s="11"/>
      <c r="AI28" s="10"/>
      <c r="AJ28" s="7"/>
      <c r="AK28" s="7">
        <f t="shared" si="10"/>
        <v>0</v>
      </c>
    </row>
    <row r="29" spans="1:37" ht="12.75">
      <c r="A29" s="6"/>
      <c r="B29" s="6"/>
      <c r="C29" s="6"/>
      <c r="D29" s="6" t="s">
        <v>72</v>
      </c>
      <c r="E29" s="3" t="s">
        <v>73</v>
      </c>
      <c r="F29" s="6">
        <f t="shared" si="0"/>
        <v>1</v>
      </c>
      <c r="G29" s="6">
        <f t="shared" si="1"/>
        <v>1</v>
      </c>
      <c r="H29" s="6">
        <f t="shared" si="2"/>
        <v>15</v>
      </c>
      <c r="I29" s="6">
        <f t="shared" si="3"/>
        <v>5</v>
      </c>
      <c r="J29" s="6">
        <f t="shared" si="4"/>
        <v>0</v>
      </c>
      <c r="K29" s="6">
        <f t="shared" si="5"/>
        <v>0</v>
      </c>
      <c r="L29" s="6">
        <f t="shared" si="6"/>
        <v>10</v>
      </c>
      <c r="M29" s="7">
        <f t="shared" si="7"/>
        <v>2</v>
      </c>
      <c r="N29" s="7">
        <f t="shared" si="8"/>
        <v>1</v>
      </c>
      <c r="O29" s="7">
        <v>0.6</v>
      </c>
      <c r="P29" s="11">
        <v>5</v>
      </c>
      <c r="Q29" s="10" t="s">
        <v>55</v>
      </c>
      <c r="R29" s="11"/>
      <c r="S29" s="10"/>
      <c r="T29" s="11"/>
      <c r="U29" s="10"/>
      <c r="V29" s="7">
        <v>1</v>
      </c>
      <c r="W29" s="11">
        <v>10</v>
      </c>
      <c r="X29" s="10" t="s">
        <v>46</v>
      </c>
      <c r="Y29" s="7">
        <v>1</v>
      </c>
      <c r="Z29" s="7">
        <f t="shared" si="9"/>
        <v>2</v>
      </c>
      <c r="AA29" s="11"/>
      <c r="AB29" s="10"/>
      <c r="AC29" s="11"/>
      <c r="AD29" s="10"/>
      <c r="AE29" s="11"/>
      <c r="AF29" s="10"/>
      <c r="AG29" s="7"/>
      <c r="AH29" s="11"/>
      <c r="AI29" s="10"/>
      <c r="AJ29" s="7"/>
      <c r="AK29" s="7">
        <f t="shared" si="10"/>
        <v>0</v>
      </c>
    </row>
    <row r="30" spans="1:37" ht="12.75">
      <c r="A30" s="6"/>
      <c r="B30" s="6"/>
      <c r="C30" s="6"/>
      <c r="D30" s="6" t="s">
        <v>74</v>
      </c>
      <c r="E30" s="3" t="s">
        <v>75</v>
      </c>
      <c r="F30" s="6">
        <f t="shared" si="0"/>
        <v>0</v>
      </c>
      <c r="G30" s="6">
        <f t="shared" si="1"/>
        <v>2</v>
      </c>
      <c r="H30" s="6">
        <f t="shared" si="2"/>
        <v>15</v>
      </c>
      <c r="I30" s="6">
        <f t="shared" si="3"/>
        <v>6</v>
      </c>
      <c r="J30" s="6">
        <f t="shared" si="4"/>
        <v>0</v>
      </c>
      <c r="K30" s="6">
        <f t="shared" si="5"/>
        <v>0</v>
      </c>
      <c r="L30" s="6">
        <f t="shared" si="6"/>
        <v>9</v>
      </c>
      <c r="M30" s="7">
        <f t="shared" si="7"/>
        <v>2</v>
      </c>
      <c r="N30" s="7">
        <f t="shared" si="8"/>
        <v>1</v>
      </c>
      <c r="O30" s="7">
        <v>0.56</v>
      </c>
      <c r="P30" s="11"/>
      <c r="Q30" s="10"/>
      <c r="R30" s="11"/>
      <c r="S30" s="10"/>
      <c r="T30" s="11"/>
      <c r="U30" s="10"/>
      <c r="V30" s="7"/>
      <c r="W30" s="11"/>
      <c r="X30" s="10"/>
      <c r="Y30" s="7"/>
      <c r="Z30" s="7">
        <f t="shared" si="9"/>
        <v>0</v>
      </c>
      <c r="AA30" s="11">
        <v>6</v>
      </c>
      <c r="AB30" s="10" t="s">
        <v>46</v>
      </c>
      <c r="AC30" s="11"/>
      <c r="AD30" s="10"/>
      <c r="AE30" s="11"/>
      <c r="AF30" s="10"/>
      <c r="AG30" s="7">
        <v>1</v>
      </c>
      <c r="AH30" s="11">
        <v>9</v>
      </c>
      <c r="AI30" s="10" t="s">
        <v>46</v>
      </c>
      <c r="AJ30" s="7">
        <v>1</v>
      </c>
      <c r="AK30" s="7">
        <f t="shared" si="10"/>
        <v>2</v>
      </c>
    </row>
    <row r="31" spans="1:37" ht="15.75" customHeight="1">
      <c r="A31" s="6"/>
      <c r="B31" s="6"/>
      <c r="C31" s="6"/>
      <c r="D31" s="6"/>
      <c r="E31" s="6" t="s">
        <v>76</v>
      </c>
      <c r="F31" s="6">
        <f aca="true" t="shared" si="11" ref="F31:AK31">SUM(F17:F30)</f>
        <v>3</v>
      </c>
      <c r="G31" s="6">
        <f t="shared" si="11"/>
        <v>21</v>
      </c>
      <c r="H31" s="6">
        <f t="shared" si="11"/>
        <v>219</v>
      </c>
      <c r="I31" s="6">
        <f t="shared" si="11"/>
        <v>93</v>
      </c>
      <c r="J31" s="6">
        <f t="shared" si="11"/>
        <v>69</v>
      </c>
      <c r="K31" s="6">
        <f t="shared" si="11"/>
        <v>3</v>
      </c>
      <c r="L31" s="6">
        <f t="shared" si="11"/>
        <v>54</v>
      </c>
      <c r="M31" s="7">
        <f t="shared" si="11"/>
        <v>31</v>
      </c>
      <c r="N31" s="7">
        <f t="shared" si="11"/>
        <v>7.4</v>
      </c>
      <c r="O31" s="7">
        <f t="shared" si="11"/>
        <v>8.76</v>
      </c>
      <c r="P31" s="11">
        <f t="shared" si="11"/>
        <v>52</v>
      </c>
      <c r="Q31" s="10">
        <f t="shared" si="11"/>
        <v>0</v>
      </c>
      <c r="R31" s="11">
        <f t="shared" si="11"/>
        <v>39</v>
      </c>
      <c r="S31" s="10">
        <f t="shared" si="11"/>
        <v>0</v>
      </c>
      <c r="T31" s="11">
        <f t="shared" si="11"/>
        <v>0</v>
      </c>
      <c r="U31" s="10">
        <f t="shared" si="11"/>
        <v>0</v>
      </c>
      <c r="V31" s="7">
        <f t="shared" si="11"/>
        <v>12</v>
      </c>
      <c r="W31" s="11">
        <f t="shared" si="11"/>
        <v>30</v>
      </c>
      <c r="X31" s="10">
        <f t="shared" si="11"/>
        <v>0</v>
      </c>
      <c r="Y31" s="7">
        <f t="shared" si="11"/>
        <v>4</v>
      </c>
      <c r="Z31" s="7">
        <f t="shared" si="11"/>
        <v>16</v>
      </c>
      <c r="AA31" s="11">
        <f t="shared" si="11"/>
        <v>41</v>
      </c>
      <c r="AB31" s="10">
        <f t="shared" si="11"/>
        <v>0</v>
      </c>
      <c r="AC31" s="11">
        <f t="shared" si="11"/>
        <v>30</v>
      </c>
      <c r="AD31" s="10">
        <f t="shared" si="11"/>
        <v>0</v>
      </c>
      <c r="AE31" s="11">
        <f t="shared" si="11"/>
        <v>3</v>
      </c>
      <c r="AF31" s="10">
        <f t="shared" si="11"/>
        <v>0</v>
      </c>
      <c r="AG31" s="7">
        <f t="shared" si="11"/>
        <v>11.6</v>
      </c>
      <c r="AH31" s="11">
        <f t="shared" si="11"/>
        <v>24</v>
      </c>
      <c r="AI31" s="10">
        <f t="shared" si="11"/>
        <v>0</v>
      </c>
      <c r="AJ31" s="7">
        <f t="shared" si="11"/>
        <v>3.4</v>
      </c>
      <c r="AK31" s="7">
        <f t="shared" si="11"/>
        <v>15</v>
      </c>
    </row>
    <row r="32" spans="1:37" ht="19.5" customHeight="1">
      <c r="A32" s="12" t="s">
        <v>77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2"/>
      <c r="AK32" s="13"/>
    </row>
    <row r="33" spans="1:37" ht="19.5" customHeight="1">
      <c r="A33" s="6"/>
      <c r="B33" s="6"/>
      <c r="C33" s="6"/>
      <c r="D33" s="6"/>
      <c r="E33" s="8" t="s">
        <v>78</v>
      </c>
      <c r="F33" s="6">
        <f aca="true" t="shared" si="12" ref="F33:AK33">F31</f>
        <v>3</v>
      </c>
      <c r="G33" s="6">
        <f t="shared" si="12"/>
        <v>21</v>
      </c>
      <c r="H33" s="6">
        <f t="shared" si="12"/>
        <v>219</v>
      </c>
      <c r="I33" s="6">
        <f t="shared" si="12"/>
        <v>93</v>
      </c>
      <c r="J33" s="6">
        <f t="shared" si="12"/>
        <v>69</v>
      </c>
      <c r="K33" s="6">
        <f t="shared" si="12"/>
        <v>3</v>
      </c>
      <c r="L33" s="6">
        <f t="shared" si="12"/>
        <v>54</v>
      </c>
      <c r="M33" s="7">
        <f t="shared" si="12"/>
        <v>31</v>
      </c>
      <c r="N33" s="7">
        <f t="shared" si="12"/>
        <v>7.4</v>
      </c>
      <c r="O33" s="7">
        <f t="shared" si="12"/>
        <v>8.76</v>
      </c>
      <c r="P33" s="11">
        <f t="shared" si="12"/>
        <v>52</v>
      </c>
      <c r="Q33" s="10">
        <f t="shared" si="12"/>
        <v>0</v>
      </c>
      <c r="R33" s="11">
        <f t="shared" si="12"/>
        <v>39</v>
      </c>
      <c r="S33" s="10">
        <f t="shared" si="12"/>
        <v>0</v>
      </c>
      <c r="T33" s="11">
        <f t="shared" si="12"/>
        <v>0</v>
      </c>
      <c r="U33" s="10">
        <f t="shared" si="12"/>
        <v>0</v>
      </c>
      <c r="V33" s="7">
        <f t="shared" si="12"/>
        <v>12</v>
      </c>
      <c r="W33" s="11">
        <f t="shared" si="12"/>
        <v>30</v>
      </c>
      <c r="X33" s="10">
        <f t="shared" si="12"/>
        <v>0</v>
      </c>
      <c r="Y33" s="7">
        <f t="shared" si="12"/>
        <v>4</v>
      </c>
      <c r="Z33" s="7">
        <f t="shared" si="12"/>
        <v>16</v>
      </c>
      <c r="AA33" s="11">
        <f t="shared" si="12"/>
        <v>41</v>
      </c>
      <c r="AB33" s="10">
        <f t="shared" si="12"/>
        <v>0</v>
      </c>
      <c r="AC33" s="11">
        <f t="shared" si="12"/>
        <v>30</v>
      </c>
      <c r="AD33" s="10">
        <f t="shared" si="12"/>
        <v>0</v>
      </c>
      <c r="AE33" s="11">
        <f t="shared" si="12"/>
        <v>3</v>
      </c>
      <c r="AF33" s="10">
        <f t="shared" si="12"/>
        <v>0</v>
      </c>
      <c r="AG33" s="7">
        <f t="shared" si="12"/>
        <v>11.6</v>
      </c>
      <c r="AH33" s="11">
        <f t="shared" si="12"/>
        <v>24</v>
      </c>
      <c r="AI33" s="10">
        <f t="shared" si="12"/>
        <v>0</v>
      </c>
      <c r="AJ33" s="7">
        <f t="shared" si="12"/>
        <v>3.4</v>
      </c>
      <c r="AK33" s="7">
        <f t="shared" si="12"/>
        <v>15</v>
      </c>
    </row>
    <row r="35" spans="4:5" ht="12.75">
      <c r="D35" s="3" t="s">
        <v>21</v>
      </c>
      <c r="E35" s="3" t="s">
        <v>79</v>
      </c>
    </row>
    <row r="36" spans="4:5" ht="12.75">
      <c r="D36" s="3" t="s">
        <v>25</v>
      </c>
      <c r="E36" s="3" t="s">
        <v>80</v>
      </c>
    </row>
    <row r="37" spans="4:5" ht="12.75">
      <c r="D37" s="14" t="s">
        <v>31</v>
      </c>
      <c r="E37" s="14"/>
    </row>
    <row r="38" spans="4:5" ht="12.75">
      <c r="D38" s="3" t="s">
        <v>33</v>
      </c>
      <c r="E38" s="3" t="s">
        <v>81</v>
      </c>
    </row>
    <row r="39" spans="4:5" ht="12.75">
      <c r="D39" s="3" t="s">
        <v>34</v>
      </c>
      <c r="E39" s="3" t="s">
        <v>82</v>
      </c>
    </row>
    <row r="40" spans="4:5" ht="12.75">
      <c r="D40" s="3" t="s">
        <v>35</v>
      </c>
      <c r="E40" s="3" t="s">
        <v>83</v>
      </c>
    </row>
    <row r="41" spans="4:29" ht="12.75">
      <c r="D41" s="14" t="s">
        <v>32</v>
      </c>
      <c r="E41" s="14"/>
      <c r="M41" s="9"/>
      <c r="U41" s="9"/>
      <c r="AC41" s="9"/>
    </row>
    <row r="42" spans="4:5" ht="12.75">
      <c r="D42" s="3" t="s">
        <v>36</v>
      </c>
      <c r="E42" s="3" t="s">
        <v>84</v>
      </c>
    </row>
  </sheetData>
  <sheetProtection/>
  <mergeCells count="39">
    <mergeCell ref="A11:AJ11"/>
    <mergeCell ref="A12:C14"/>
    <mergeCell ref="D12:D15"/>
    <mergeCell ref="E12:E15"/>
    <mergeCell ref="F12:G12"/>
    <mergeCell ref="F13:F15"/>
    <mergeCell ref="G13:G15"/>
    <mergeCell ref="H12:L12"/>
    <mergeCell ref="H13:H15"/>
    <mergeCell ref="I13:L13"/>
    <mergeCell ref="I14:K14"/>
    <mergeCell ref="M12:M15"/>
    <mergeCell ref="N12:N15"/>
    <mergeCell ref="O12:O15"/>
    <mergeCell ref="P12:AK12"/>
    <mergeCell ref="P13:Z13"/>
    <mergeCell ref="P14:U14"/>
    <mergeCell ref="P15:Q15"/>
    <mergeCell ref="R15:S15"/>
    <mergeCell ref="T15:U15"/>
    <mergeCell ref="W14:X14"/>
    <mergeCell ref="W15:X15"/>
    <mergeCell ref="Y14:Y15"/>
    <mergeCell ref="Z14:Z15"/>
    <mergeCell ref="AA13:AK13"/>
    <mergeCell ref="AA14:AF14"/>
    <mergeCell ref="AA15:AB15"/>
    <mergeCell ref="AC15:AD15"/>
    <mergeCell ref="AE15:AF15"/>
    <mergeCell ref="A32:AK32"/>
    <mergeCell ref="D37:E37"/>
    <mergeCell ref="D41:E41"/>
    <mergeCell ref="AG14:AG15"/>
    <mergeCell ref="AH14:AI14"/>
    <mergeCell ref="AH15:AI15"/>
    <mergeCell ref="AJ14:AJ15"/>
    <mergeCell ref="AK14:AK15"/>
    <mergeCell ref="A16:AK16"/>
    <mergeCell ref="V14:V15"/>
  </mergeCells>
  <printOptions/>
  <pageMargins left="0.23622047244094488" right="0.23622047244094488" top="0.2755905511811024" bottom="0.2755905511811024" header="0.11811023622047244" footer="0.11811023622047244"/>
  <pageSetup fitToHeight="0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Jaworska</dc:creator>
  <cp:keywords/>
  <dc:description/>
  <cp:lastModifiedBy>Magdalena Szymanowska</cp:lastModifiedBy>
  <cp:lastPrinted>2022-06-28T09:11:38Z</cp:lastPrinted>
  <dcterms:created xsi:type="dcterms:W3CDTF">2022-05-26T22:15:55Z</dcterms:created>
  <dcterms:modified xsi:type="dcterms:W3CDTF">2022-06-28T09:12:16Z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2022-05-26T14:36:34Z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950e9a51-16f5-4dcb-a92e-73c57aa26595</vt:lpwstr>
  </property>
  <property fmtid="{D5CDD505-2E9C-101B-9397-08002B2CF9AE}" pid="8" name="MSIP_Label_50945193-57ff-457d-9504-518e9bfb59a9_ContentBits">
    <vt:lpwstr>0</vt:lpwstr>
  </property>
</Properties>
</file>