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Bezpieczeństwo i higiena pracy" sheetId="1" r:id="rId1"/>
  </sheets>
  <definedNames/>
  <calcPr fullCalcOnLoad="1"/>
</workbook>
</file>

<file path=xl/sharedStrings.xml><?xml version="1.0" encoding="utf-8"?>
<sst xmlns="http://schemas.openxmlformats.org/spreadsheetml/2006/main" count="157" uniqueCount="100">
  <si>
    <t>Wydział Budownictwa i Inżynierii Środowiska</t>
  </si>
  <si>
    <t>Nazwa kierunku studiów</t>
  </si>
  <si>
    <t>Bezpieczeństwo i higiena pracy</t>
  </si>
  <si>
    <t>Dziedziny nauki</t>
  </si>
  <si>
    <t>dziedzina nauk inżynieryjno-technicznych, dziedzina nauk społecznych</t>
  </si>
  <si>
    <t>Dyscypliny naukowe</t>
  </si>
  <si>
    <t>inżynieria lądowa i transport (40%), nauki o bezpieczeństwie (60%)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</si>
  <si>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</si>
  <si>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</si>
  <si>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</si>
  <si>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</si>
  <si>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</si>
  <si>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</si>
  <si>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</si>
  <si>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</si>
  <si>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</si>
  <si>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</si>
  <si>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BHP_10-_N_2022_2023_Z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</si>
  <si>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</si>
  <si>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</si>
  <si>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</si>
  <si>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</si>
  <si>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</si>
  <si>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</si>
  <si>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</si>
  <si>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</si>
  <si>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</si>
  <si>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</si>
  <si>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</si>
  <si>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</si>
  <si>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</si>
  <si>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</si>
  <si>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</si>
  <si>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</si>
  <si>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</si>
  <si>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</si>
  <si>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</si>
  <si>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P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</si>
  <si>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</si>
  <si>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</si>
  <si>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</si>
  <si>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</si>
  <si>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</si>
  <si>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</si>
  <si>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</si>
  <si>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</si>
  <si>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</si>
  <si>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</si>
  <si>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10/BHP</t>
  </si>
  <si>
    <t>Podstawy andragogiki i psychologii pracy</t>
  </si>
  <si>
    <t>16/BHP</t>
  </si>
  <si>
    <t>Szkolenie i popularyzacja zagadnień BHP</t>
  </si>
  <si>
    <t>e</t>
  </si>
  <si>
    <t>17/BHP</t>
  </si>
  <si>
    <t>Metodyka i dydaktyka szkoleń w zakresie BHP</t>
  </si>
  <si>
    <t>18/BHP</t>
  </si>
  <si>
    <t>Seminarium dyplomowe</t>
  </si>
  <si>
    <t>Razem</t>
  </si>
  <si>
    <t>Moduły/Przedmioty kształcenia kierunkowego</t>
  </si>
  <si>
    <t>01/BHP</t>
  </si>
  <si>
    <t>Wprowadzenie do zagadnień bezpieczeństwa i higieny pracy</t>
  </si>
  <si>
    <t>02/BHP</t>
  </si>
  <si>
    <t>Czynniki chemiczne w środowisku pracy</t>
  </si>
  <si>
    <t>03/BHP</t>
  </si>
  <si>
    <t>Czynniki mechaniczne i fizyczne w środowisku pracy</t>
  </si>
  <si>
    <t>04/BHP</t>
  </si>
  <si>
    <t>Czynniki biologiczne w środowisku pracy</t>
  </si>
  <si>
    <t>05/BHP</t>
  </si>
  <si>
    <t>Pomiary czynników szkodliwych w środowisku pracy</t>
  </si>
  <si>
    <t>06/BHP</t>
  </si>
  <si>
    <t>Techniczne bezpieczeństwo pracy</t>
  </si>
  <si>
    <t>07/BHP</t>
  </si>
  <si>
    <t>BHP w budownictwie</t>
  </si>
  <si>
    <t>08/BHP</t>
  </si>
  <si>
    <t>Prawna ochrona pracy</t>
  </si>
  <si>
    <t>09/BHP</t>
  </si>
  <si>
    <t>Ergonomia w kształtowaniu warunków pracy</t>
  </si>
  <si>
    <t>11/BHP</t>
  </si>
  <si>
    <t>Analiza i ocena ryzyka zawodowego</t>
  </si>
  <si>
    <t>12/BHP</t>
  </si>
  <si>
    <t>Wypadki przy pracy i choroby zawodowe</t>
  </si>
  <si>
    <t>13/BHP</t>
  </si>
  <si>
    <t>Ochrona przeciwpożarowa</t>
  </si>
  <si>
    <t>14/BHP</t>
  </si>
  <si>
    <t>Systemowe zarządzania bezpieczeństwem i higieną pracy</t>
  </si>
  <si>
    <t>15/BHP</t>
  </si>
  <si>
    <t>Komputerowe wspomaganie systemu zarządzania BHP</t>
  </si>
  <si>
    <t>Moduły/Przedmioty obieralne</t>
  </si>
  <si>
    <t>Przedmioty jednorazowe</t>
  </si>
  <si>
    <t>19/BHP</t>
  </si>
  <si>
    <t>Praca końcowa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</si>
  <si>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</si>
  <si>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</si>
  <si>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</si>
  <si>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</si>
  <si>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</si>
  <si>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</si>
  <si>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</si>
  <si>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projekty</t>
  </si>
  <si>
    <t>Załącznik nr 1 do Uchwały nr 202 Senatu ZUT z dnia 27 czerwca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</si>
</sst>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6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09625" cy="1019175"/>
    <xdr:sp>
      <xdr:nvSpPr>
        <xdr:cNvPr id="1" name="Picture 1"/>
        <xdr:cNvSpPr>
          <a:spLocks noChangeAspect="1"/>
        </xdr:cNvSpPr>
      </xdr:nvSpPr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22</xdr:col>
      <xdr:colOff>76200</xdr:colOff>
      <xdr:row>0</xdr:row>
      <xdr:rowOff>0</xdr:rowOff>
    </xdr:from>
    <xdr:to>
      <xdr:col>41</xdr:col>
      <xdr:colOff>228600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4038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PageLayoutView="0" workbookViewId="0" topLeftCell="C1">
      <selection activeCell="AW22" sqref="AW2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3" width="4.28125" style="0" customWidth="1"/>
    <col min="14" max="16" width="4.7109375" style="0" customWidth="1"/>
    <col min="17" max="17" width="3.57421875" style="0" customWidth="1"/>
    <col min="18" max="18" width="2.0039062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8515625" style="0" customWidth="1"/>
    <col min="39" max="39" width="3.57421875" style="0" customWidth="1"/>
    <col min="40" max="40" width="2.00390625" style="0" customWidth="1"/>
    <col min="41" max="42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15" ht="12.75">
      <c r="E6" t="s">
        <v>9</v>
      </c>
      <c r="F6" s="1" t="s">
        <v>10</v>
      </c>
      <c r="O6" t="s">
        <v>13</v>
      </c>
    </row>
    <row r="7" spans="5:15" ht="12.75">
      <c r="E7" t="s">
        <v>11</v>
      </c>
      <c r="F7" s="1" t="s">
        <v>12</v>
      </c>
      <c r="O7" t="s">
        <v>15</v>
      </c>
    </row>
    <row r="8" spans="5:15" ht="12.75">
      <c r="E8" t="s">
        <v>14</v>
      </c>
      <c r="F8" s="1" t="s">
        <v>8</v>
      </c>
      <c r="O8" t="s">
        <v>99</v>
      </c>
    </row>
    <row r="9" spans="5:6" ht="12.75">
      <c r="E9" t="s">
        <v>16</v>
      </c>
      <c r="F9" s="1" t="s">
        <v>17</v>
      </c>
    </row>
    <row r="11" spans="1:41" ht="12.75">
      <c r="A11" s="14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2" ht="12" customHeight="1">
      <c r="A12" s="16" t="s">
        <v>19</v>
      </c>
      <c r="B12" s="16"/>
      <c r="C12" s="16"/>
      <c r="D12" s="13" t="s">
        <v>23</v>
      </c>
      <c r="E12" s="12" t="s">
        <v>24</v>
      </c>
      <c r="F12" s="12" t="s">
        <v>25</v>
      </c>
      <c r="G12" s="12"/>
      <c r="H12" s="12" t="s">
        <v>28</v>
      </c>
      <c r="I12" s="12"/>
      <c r="J12" s="12"/>
      <c r="K12" s="12"/>
      <c r="L12" s="12"/>
      <c r="M12" s="12"/>
      <c r="N12" s="13" t="s">
        <v>38</v>
      </c>
      <c r="O12" s="13" t="s">
        <v>39</v>
      </c>
      <c r="P12" s="13" t="s">
        <v>40</v>
      </c>
      <c r="Q12" s="17" t="s">
        <v>41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2" customHeight="1">
      <c r="A13" s="16"/>
      <c r="B13" s="16"/>
      <c r="C13" s="16"/>
      <c r="D13" s="13"/>
      <c r="E13" s="12"/>
      <c r="F13" s="13" t="s">
        <v>26</v>
      </c>
      <c r="G13" s="13" t="s">
        <v>27</v>
      </c>
      <c r="H13" s="13" t="s">
        <v>29</v>
      </c>
      <c r="I13" s="12" t="s">
        <v>30</v>
      </c>
      <c r="J13" s="12"/>
      <c r="K13" s="12"/>
      <c r="L13" s="12"/>
      <c r="M13" s="12"/>
      <c r="N13" s="13"/>
      <c r="O13" s="13"/>
      <c r="P13" s="13"/>
      <c r="Q13" s="17" t="s">
        <v>42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 t="s">
        <v>45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24" customHeight="1">
      <c r="A14" s="16"/>
      <c r="B14" s="16"/>
      <c r="C14" s="16"/>
      <c r="D14" s="13"/>
      <c r="E14" s="12"/>
      <c r="F14" s="13"/>
      <c r="G14" s="13"/>
      <c r="H14" s="13"/>
      <c r="I14" s="12" t="s">
        <v>31</v>
      </c>
      <c r="J14" s="12"/>
      <c r="K14" s="12"/>
      <c r="L14" s="12"/>
      <c r="M14" s="5" t="s">
        <v>32</v>
      </c>
      <c r="N14" s="13"/>
      <c r="O14" s="13"/>
      <c r="P14" s="13"/>
      <c r="Q14" s="18" t="s">
        <v>31</v>
      </c>
      <c r="R14" s="18"/>
      <c r="S14" s="18"/>
      <c r="T14" s="18"/>
      <c r="U14" s="18"/>
      <c r="V14" s="18"/>
      <c r="W14" s="18"/>
      <c r="X14" s="18"/>
      <c r="Y14" s="16" t="s">
        <v>43</v>
      </c>
      <c r="Z14" s="18" t="s">
        <v>32</v>
      </c>
      <c r="AA14" s="18"/>
      <c r="AB14" s="16" t="s">
        <v>43</v>
      </c>
      <c r="AC14" s="16" t="s">
        <v>44</v>
      </c>
      <c r="AD14" s="18" t="s">
        <v>31</v>
      </c>
      <c r="AE14" s="18"/>
      <c r="AF14" s="18"/>
      <c r="AG14" s="18"/>
      <c r="AH14" s="18"/>
      <c r="AI14" s="18"/>
      <c r="AJ14" s="18"/>
      <c r="AK14" s="18"/>
      <c r="AL14" s="16" t="s">
        <v>43</v>
      </c>
      <c r="AM14" s="18" t="s">
        <v>32</v>
      </c>
      <c r="AN14" s="18"/>
      <c r="AO14" s="16" t="s">
        <v>43</v>
      </c>
      <c r="AP14" s="16" t="s">
        <v>44</v>
      </c>
    </row>
    <row r="15" spans="1:42" ht="24" customHeight="1">
      <c r="A15" s="4" t="s">
        <v>20</v>
      </c>
      <c r="B15" s="4" t="s">
        <v>21</v>
      </c>
      <c r="C15" s="4" t="s">
        <v>22</v>
      </c>
      <c r="D15" s="13"/>
      <c r="E15" s="12"/>
      <c r="F15" s="13"/>
      <c r="G15" s="13"/>
      <c r="H15" s="13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13"/>
      <c r="O15" s="13"/>
      <c r="P15" s="13"/>
      <c r="Q15" s="12" t="s">
        <v>33</v>
      </c>
      <c r="R15" s="12"/>
      <c r="S15" s="12" t="s">
        <v>34</v>
      </c>
      <c r="T15" s="12"/>
      <c r="U15" s="12" t="s">
        <v>35</v>
      </c>
      <c r="V15" s="12"/>
      <c r="W15" s="12" t="s">
        <v>36</v>
      </c>
      <c r="X15" s="12"/>
      <c r="Y15" s="16"/>
      <c r="Z15" s="12" t="s">
        <v>37</v>
      </c>
      <c r="AA15" s="12"/>
      <c r="AB15" s="16"/>
      <c r="AC15" s="16"/>
      <c r="AD15" s="12" t="s">
        <v>33</v>
      </c>
      <c r="AE15" s="12"/>
      <c r="AF15" s="12" t="s">
        <v>34</v>
      </c>
      <c r="AG15" s="12"/>
      <c r="AH15" s="12" t="s">
        <v>35</v>
      </c>
      <c r="AI15" s="12"/>
      <c r="AJ15" s="12" t="s">
        <v>36</v>
      </c>
      <c r="AK15" s="12"/>
      <c r="AL15" s="16"/>
      <c r="AM15" s="12" t="s">
        <v>37</v>
      </c>
      <c r="AN15" s="12"/>
      <c r="AO15" s="16"/>
      <c r="AP15" s="16"/>
    </row>
    <row r="16" spans="1:42" ht="19.5" customHeight="1">
      <c r="A16" s="20" t="s">
        <v>46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0"/>
      <c r="AP16" s="15"/>
    </row>
    <row r="17" spans="1:42" ht="12.75">
      <c r="A17" s="6"/>
      <c r="B17" s="6"/>
      <c r="C17" s="6"/>
      <c r="D17" s="6" t="s">
        <v>48</v>
      </c>
      <c r="E17" s="3" t="s">
        <v>49</v>
      </c>
      <c r="F17" s="6">
        <f>COUNTIF(Q17:AN17,"e")</f>
        <v>0</v>
      </c>
      <c r="G17" s="6">
        <f>COUNTIF(Q17:AN17,"z")</f>
        <v>1</v>
      </c>
      <c r="H17" s="6">
        <f>SUM(I17:M17)</f>
        <v>8</v>
      </c>
      <c r="I17" s="6">
        <f>Q17+AD17</f>
        <v>8</v>
      </c>
      <c r="J17" s="6">
        <f>S17+AF17</f>
        <v>0</v>
      </c>
      <c r="K17" s="6">
        <f>U17+AH17</f>
        <v>0</v>
      </c>
      <c r="L17" s="6">
        <f>W17+AJ17</f>
        <v>0</v>
      </c>
      <c r="M17" s="6">
        <f>Z17+AM17</f>
        <v>0</v>
      </c>
      <c r="N17" s="7">
        <f>AC17+AP17</f>
        <v>1</v>
      </c>
      <c r="O17" s="7">
        <f>AB17+AO17</f>
        <v>0</v>
      </c>
      <c r="P17" s="7">
        <v>0.32</v>
      </c>
      <c r="Q17" s="11"/>
      <c r="R17" s="10"/>
      <c r="S17" s="11"/>
      <c r="T17" s="10"/>
      <c r="U17" s="11"/>
      <c r="V17" s="10"/>
      <c r="W17" s="11"/>
      <c r="X17" s="10"/>
      <c r="Y17" s="7"/>
      <c r="Z17" s="11"/>
      <c r="AA17" s="10"/>
      <c r="AB17" s="7"/>
      <c r="AC17" s="7">
        <f>Y17+AB17</f>
        <v>0</v>
      </c>
      <c r="AD17" s="11">
        <v>8</v>
      </c>
      <c r="AE17" s="10" t="s">
        <v>47</v>
      </c>
      <c r="AF17" s="11"/>
      <c r="AG17" s="10"/>
      <c r="AH17" s="11"/>
      <c r="AI17" s="10"/>
      <c r="AJ17" s="11"/>
      <c r="AK17" s="10"/>
      <c r="AL17" s="7">
        <v>1</v>
      </c>
      <c r="AM17" s="11"/>
      <c r="AN17" s="10"/>
      <c r="AO17" s="7"/>
      <c r="AP17" s="7">
        <f>AL17+AO17</f>
        <v>1</v>
      </c>
    </row>
    <row r="18" spans="1:42" ht="12.75">
      <c r="A18" s="6"/>
      <c r="B18" s="6"/>
      <c r="C18" s="6"/>
      <c r="D18" s="6" t="s">
        <v>50</v>
      </c>
      <c r="E18" s="3" t="s">
        <v>51</v>
      </c>
      <c r="F18" s="6">
        <f>COUNTIF(Q18:AN18,"e")</f>
        <v>0</v>
      </c>
      <c r="G18" s="6">
        <f>COUNTIF(Q18:AN18,"z")</f>
        <v>1</v>
      </c>
      <c r="H18" s="6">
        <f>SUM(I18:M18)</f>
        <v>8</v>
      </c>
      <c r="I18" s="6">
        <f>Q18+AD18</f>
        <v>8</v>
      </c>
      <c r="J18" s="6">
        <f>S18+AF18</f>
        <v>0</v>
      </c>
      <c r="K18" s="6">
        <f>U18+AH18</f>
        <v>0</v>
      </c>
      <c r="L18" s="6">
        <f>W18+AJ18</f>
        <v>0</v>
      </c>
      <c r="M18" s="6">
        <f>Z18+AM18</f>
        <v>0</v>
      </c>
      <c r="N18" s="7">
        <f>AC18+AP18</f>
        <v>1</v>
      </c>
      <c r="O18" s="7">
        <f>AB18+AO18</f>
        <v>0</v>
      </c>
      <c r="P18" s="7">
        <v>0.32</v>
      </c>
      <c r="Q18" s="11"/>
      <c r="R18" s="10"/>
      <c r="S18" s="11"/>
      <c r="T18" s="10"/>
      <c r="U18" s="11"/>
      <c r="V18" s="10"/>
      <c r="W18" s="11"/>
      <c r="X18" s="10"/>
      <c r="Y18" s="7"/>
      <c r="Z18" s="11"/>
      <c r="AA18" s="10"/>
      <c r="AB18" s="7"/>
      <c r="AC18" s="7">
        <f>Y18+AB18</f>
        <v>0</v>
      </c>
      <c r="AD18" s="11">
        <v>8</v>
      </c>
      <c r="AE18" s="10" t="s">
        <v>47</v>
      </c>
      <c r="AF18" s="11"/>
      <c r="AG18" s="10"/>
      <c r="AH18" s="11"/>
      <c r="AI18" s="10"/>
      <c r="AJ18" s="11"/>
      <c r="AK18" s="10"/>
      <c r="AL18" s="7">
        <v>1</v>
      </c>
      <c r="AM18" s="11"/>
      <c r="AN18" s="10"/>
      <c r="AO18" s="7"/>
      <c r="AP18" s="7">
        <f>AL18+AO18</f>
        <v>1</v>
      </c>
    </row>
    <row r="19" spans="1:42" ht="12.75">
      <c r="A19" s="6"/>
      <c r="B19" s="6"/>
      <c r="C19" s="6"/>
      <c r="D19" s="6" t="s">
        <v>53</v>
      </c>
      <c r="E19" s="3" t="s">
        <v>54</v>
      </c>
      <c r="F19" s="6">
        <f>COUNTIF(Q19:AN19,"e")</f>
        <v>1</v>
      </c>
      <c r="G19" s="6">
        <f>COUNTIF(Q19:AN19,"z")</f>
        <v>1</v>
      </c>
      <c r="H19" s="6">
        <f>SUM(I19:M19)</f>
        <v>16</v>
      </c>
      <c r="I19" s="6">
        <f>Q19+AD19</f>
        <v>8</v>
      </c>
      <c r="J19" s="6">
        <f>S19+AF19</f>
        <v>0</v>
      </c>
      <c r="K19" s="6">
        <f>U19+AH19</f>
        <v>0</v>
      </c>
      <c r="L19" s="6">
        <f>W19+AJ19</f>
        <v>0</v>
      </c>
      <c r="M19" s="6">
        <f>Z19+AM19</f>
        <v>8</v>
      </c>
      <c r="N19" s="7">
        <f>AC19+AP19</f>
        <v>2</v>
      </c>
      <c r="O19" s="7">
        <f>AB19+AO19</f>
        <v>1</v>
      </c>
      <c r="P19" s="7">
        <v>0.72</v>
      </c>
      <c r="Q19" s="11"/>
      <c r="R19" s="10"/>
      <c r="S19" s="11"/>
      <c r="T19" s="10"/>
      <c r="U19" s="11"/>
      <c r="V19" s="10"/>
      <c r="W19" s="11"/>
      <c r="X19" s="10"/>
      <c r="Y19" s="7"/>
      <c r="Z19" s="11"/>
      <c r="AA19" s="10"/>
      <c r="AB19" s="7"/>
      <c r="AC19" s="7">
        <f>Y19+AB19</f>
        <v>0</v>
      </c>
      <c r="AD19" s="11">
        <v>8</v>
      </c>
      <c r="AE19" s="10" t="s">
        <v>52</v>
      </c>
      <c r="AF19" s="11"/>
      <c r="AG19" s="10"/>
      <c r="AH19" s="11"/>
      <c r="AI19" s="10"/>
      <c r="AJ19" s="11"/>
      <c r="AK19" s="10"/>
      <c r="AL19" s="7">
        <v>1</v>
      </c>
      <c r="AM19" s="11">
        <v>8</v>
      </c>
      <c r="AN19" s="10" t="s">
        <v>47</v>
      </c>
      <c r="AO19" s="7">
        <v>1</v>
      </c>
      <c r="AP19" s="7">
        <f>AL19+AO19</f>
        <v>2</v>
      </c>
    </row>
    <row r="20" spans="1:42" ht="12.75">
      <c r="A20" s="6"/>
      <c r="B20" s="6"/>
      <c r="C20" s="6"/>
      <c r="D20" s="6" t="s">
        <v>55</v>
      </c>
      <c r="E20" s="3" t="s">
        <v>56</v>
      </c>
      <c r="F20" s="6">
        <f>COUNTIF(Q20:AN20,"e")</f>
        <v>0</v>
      </c>
      <c r="G20" s="6">
        <f>COUNTIF(Q20:AN20,"z")</f>
        <v>1</v>
      </c>
      <c r="H20" s="6">
        <f>SUM(I20:M20)</f>
        <v>10</v>
      </c>
      <c r="I20" s="6">
        <f>Q20+AD20</f>
        <v>0</v>
      </c>
      <c r="J20" s="6">
        <f>S20+AF20</f>
        <v>0</v>
      </c>
      <c r="K20" s="6">
        <f>U20+AH20</f>
        <v>0</v>
      </c>
      <c r="L20" s="6">
        <f>W20+AJ20</f>
        <v>10</v>
      </c>
      <c r="M20" s="6">
        <f>Z20+AM20</f>
        <v>0</v>
      </c>
      <c r="N20" s="7">
        <f>AC20+AP20</f>
        <v>1</v>
      </c>
      <c r="O20" s="7">
        <f>AB20+AO20</f>
        <v>0</v>
      </c>
      <c r="P20" s="7">
        <v>0.4</v>
      </c>
      <c r="Q20" s="11"/>
      <c r="R20" s="10"/>
      <c r="S20" s="11"/>
      <c r="T20" s="10"/>
      <c r="U20" s="11"/>
      <c r="V20" s="10"/>
      <c r="W20" s="11"/>
      <c r="X20" s="10"/>
      <c r="Y20" s="7"/>
      <c r="Z20" s="11"/>
      <c r="AA20" s="10"/>
      <c r="AB20" s="7"/>
      <c r="AC20" s="7">
        <f>Y20+AB20</f>
        <v>0</v>
      </c>
      <c r="AD20" s="11"/>
      <c r="AE20" s="10"/>
      <c r="AF20" s="11"/>
      <c r="AG20" s="10"/>
      <c r="AH20" s="11"/>
      <c r="AI20" s="10"/>
      <c r="AJ20" s="11">
        <v>10</v>
      </c>
      <c r="AK20" s="10" t="s">
        <v>47</v>
      </c>
      <c r="AL20" s="7">
        <v>1</v>
      </c>
      <c r="AM20" s="11"/>
      <c r="AN20" s="10"/>
      <c r="AO20" s="7"/>
      <c r="AP20" s="7">
        <f>AL20+AO20</f>
        <v>1</v>
      </c>
    </row>
    <row r="21" spans="1:42" ht="15.75" customHeight="1">
      <c r="A21" s="6"/>
      <c r="B21" s="6"/>
      <c r="C21" s="6"/>
      <c r="D21" s="6"/>
      <c r="E21" s="6" t="s">
        <v>57</v>
      </c>
      <c r="F21" s="6">
        <f aca="true" t="shared" si="0" ref="F21:AP21">SUM(F17:F20)</f>
        <v>1</v>
      </c>
      <c r="G21" s="6">
        <f t="shared" si="0"/>
        <v>4</v>
      </c>
      <c r="H21" s="6">
        <f t="shared" si="0"/>
        <v>42</v>
      </c>
      <c r="I21" s="6">
        <f t="shared" si="0"/>
        <v>24</v>
      </c>
      <c r="J21" s="6">
        <f t="shared" si="0"/>
        <v>0</v>
      </c>
      <c r="K21" s="6">
        <f t="shared" si="0"/>
        <v>0</v>
      </c>
      <c r="L21" s="6">
        <f t="shared" si="0"/>
        <v>10</v>
      </c>
      <c r="M21" s="6">
        <f t="shared" si="0"/>
        <v>8</v>
      </c>
      <c r="N21" s="7">
        <f t="shared" si="0"/>
        <v>5</v>
      </c>
      <c r="O21" s="7">
        <f t="shared" si="0"/>
        <v>1</v>
      </c>
      <c r="P21" s="7">
        <f t="shared" si="0"/>
        <v>1.7599999999999998</v>
      </c>
      <c r="Q21" s="11">
        <f t="shared" si="0"/>
        <v>0</v>
      </c>
      <c r="R21" s="10">
        <f t="shared" si="0"/>
        <v>0</v>
      </c>
      <c r="S21" s="11">
        <f t="shared" si="0"/>
        <v>0</v>
      </c>
      <c r="T21" s="10">
        <f t="shared" si="0"/>
        <v>0</v>
      </c>
      <c r="U21" s="11">
        <f t="shared" si="0"/>
        <v>0</v>
      </c>
      <c r="V21" s="10">
        <f t="shared" si="0"/>
        <v>0</v>
      </c>
      <c r="W21" s="11">
        <f t="shared" si="0"/>
        <v>0</v>
      </c>
      <c r="X21" s="10">
        <f t="shared" si="0"/>
        <v>0</v>
      </c>
      <c r="Y21" s="7">
        <f t="shared" si="0"/>
        <v>0</v>
      </c>
      <c r="Z21" s="11">
        <f t="shared" si="0"/>
        <v>0</v>
      </c>
      <c r="AA21" s="10">
        <f t="shared" si="0"/>
        <v>0</v>
      </c>
      <c r="AB21" s="7">
        <f t="shared" si="0"/>
        <v>0</v>
      </c>
      <c r="AC21" s="7">
        <f t="shared" si="0"/>
        <v>0</v>
      </c>
      <c r="AD21" s="11">
        <f t="shared" si="0"/>
        <v>24</v>
      </c>
      <c r="AE21" s="10">
        <f t="shared" si="0"/>
        <v>0</v>
      </c>
      <c r="AF21" s="11">
        <f t="shared" si="0"/>
        <v>0</v>
      </c>
      <c r="AG21" s="10">
        <f t="shared" si="0"/>
        <v>0</v>
      </c>
      <c r="AH21" s="11">
        <f t="shared" si="0"/>
        <v>0</v>
      </c>
      <c r="AI21" s="10">
        <f t="shared" si="0"/>
        <v>0</v>
      </c>
      <c r="AJ21" s="11">
        <f t="shared" si="0"/>
        <v>10</v>
      </c>
      <c r="AK21" s="10">
        <f t="shared" si="0"/>
        <v>0</v>
      </c>
      <c r="AL21" s="7">
        <f t="shared" si="0"/>
        <v>4</v>
      </c>
      <c r="AM21" s="11">
        <f t="shared" si="0"/>
        <v>8</v>
      </c>
      <c r="AN21" s="10">
        <f t="shared" si="0"/>
        <v>0</v>
      </c>
      <c r="AO21" s="7">
        <f t="shared" si="0"/>
        <v>1</v>
      </c>
      <c r="AP21" s="7">
        <f t="shared" si="0"/>
        <v>5</v>
      </c>
    </row>
    <row r="22" spans="1:42" ht="19.5" customHeight="1">
      <c r="A22" s="20" t="s">
        <v>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0"/>
      <c r="AP22" s="15"/>
    </row>
    <row r="23" spans="1:42" ht="12.75">
      <c r="A23" s="6"/>
      <c r="B23" s="6"/>
      <c r="C23" s="6"/>
      <c r="D23" s="6" t="s">
        <v>59</v>
      </c>
      <c r="E23" s="3" t="s">
        <v>60</v>
      </c>
      <c r="F23" s="6">
        <f aca="true" t="shared" si="1" ref="F23:F36">COUNTIF(Q23:AN23,"e")</f>
        <v>0</v>
      </c>
      <c r="G23" s="6">
        <f aca="true" t="shared" si="2" ref="G23:G36">COUNTIF(Q23:AN23,"z")</f>
        <v>1</v>
      </c>
      <c r="H23" s="6">
        <f aca="true" t="shared" si="3" ref="H23:H36">SUM(I23:M23)</f>
        <v>4</v>
      </c>
      <c r="I23" s="6">
        <f aca="true" t="shared" si="4" ref="I23:I36">Q23+AD23</f>
        <v>4</v>
      </c>
      <c r="J23" s="6">
        <f aca="true" t="shared" si="5" ref="J23:J36">S23+AF23</f>
        <v>0</v>
      </c>
      <c r="K23" s="6">
        <f aca="true" t="shared" si="6" ref="K23:K36">U23+AH23</f>
        <v>0</v>
      </c>
      <c r="L23" s="6">
        <f aca="true" t="shared" si="7" ref="L23:L36">W23+AJ23</f>
        <v>0</v>
      </c>
      <c r="M23" s="6">
        <f aca="true" t="shared" si="8" ref="M23:M36">Z23+AM23</f>
        <v>0</v>
      </c>
      <c r="N23" s="7">
        <f aca="true" t="shared" si="9" ref="N23:N36">AC23+AP23</f>
        <v>1</v>
      </c>
      <c r="O23" s="7">
        <f aca="true" t="shared" si="10" ref="O23:O36">AB23+AO23</f>
        <v>0</v>
      </c>
      <c r="P23" s="7">
        <v>0.16</v>
      </c>
      <c r="Q23" s="11">
        <v>4</v>
      </c>
      <c r="R23" s="10" t="s">
        <v>47</v>
      </c>
      <c r="S23" s="11"/>
      <c r="T23" s="10"/>
      <c r="U23" s="11"/>
      <c r="V23" s="10"/>
      <c r="W23" s="11"/>
      <c r="X23" s="10"/>
      <c r="Y23" s="7">
        <v>1</v>
      </c>
      <c r="Z23" s="11"/>
      <c r="AA23" s="10"/>
      <c r="AB23" s="7"/>
      <c r="AC23" s="7">
        <f aca="true" t="shared" si="11" ref="AC23:AC36">Y23+AB23</f>
        <v>1</v>
      </c>
      <c r="AD23" s="11"/>
      <c r="AE23" s="10"/>
      <c r="AF23" s="11"/>
      <c r="AG23" s="10"/>
      <c r="AH23" s="11"/>
      <c r="AI23" s="10"/>
      <c r="AJ23" s="11"/>
      <c r="AK23" s="10"/>
      <c r="AL23" s="7"/>
      <c r="AM23" s="11"/>
      <c r="AN23" s="10"/>
      <c r="AO23" s="7"/>
      <c r="AP23" s="7">
        <f aca="true" t="shared" si="12" ref="AP23:AP36">AL23+AO23</f>
        <v>0</v>
      </c>
    </row>
    <row r="24" spans="1:42" ht="12.75">
      <c r="A24" s="6"/>
      <c r="B24" s="6"/>
      <c r="C24" s="6"/>
      <c r="D24" s="6" t="s">
        <v>61</v>
      </c>
      <c r="E24" s="3" t="s">
        <v>62</v>
      </c>
      <c r="F24" s="6">
        <f t="shared" si="1"/>
        <v>0</v>
      </c>
      <c r="G24" s="6">
        <f t="shared" si="2"/>
        <v>2</v>
      </c>
      <c r="H24" s="6">
        <f t="shared" si="3"/>
        <v>8</v>
      </c>
      <c r="I24" s="6">
        <f t="shared" si="4"/>
        <v>4</v>
      </c>
      <c r="J24" s="6">
        <f t="shared" si="5"/>
        <v>0</v>
      </c>
      <c r="K24" s="6">
        <f t="shared" si="6"/>
        <v>0</v>
      </c>
      <c r="L24" s="6">
        <f t="shared" si="7"/>
        <v>0</v>
      </c>
      <c r="M24" s="6">
        <f t="shared" si="8"/>
        <v>4</v>
      </c>
      <c r="N24" s="7">
        <f t="shared" si="9"/>
        <v>1</v>
      </c>
      <c r="O24" s="7">
        <f t="shared" si="10"/>
        <v>0.4</v>
      </c>
      <c r="P24" s="7">
        <v>0.32</v>
      </c>
      <c r="Q24" s="11">
        <v>4</v>
      </c>
      <c r="R24" s="10" t="s">
        <v>47</v>
      </c>
      <c r="S24" s="11"/>
      <c r="T24" s="10"/>
      <c r="U24" s="11"/>
      <c r="V24" s="10"/>
      <c r="W24" s="11"/>
      <c r="X24" s="10"/>
      <c r="Y24" s="7">
        <v>0.6</v>
      </c>
      <c r="Z24" s="11">
        <v>4</v>
      </c>
      <c r="AA24" s="10" t="s">
        <v>47</v>
      </c>
      <c r="AB24" s="7">
        <v>0.4</v>
      </c>
      <c r="AC24" s="7">
        <f t="shared" si="11"/>
        <v>1</v>
      </c>
      <c r="AD24" s="11"/>
      <c r="AE24" s="10"/>
      <c r="AF24" s="11"/>
      <c r="AG24" s="10"/>
      <c r="AH24" s="11"/>
      <c r="AI24" s="10"/>
      <c r="AJ24" s="11"/>
      <c r="AK24" s="10"/>
      <c r="AL24" s="7"/>
      <c r="AM24" s="11"/>
      <c r="AN24" s="10"/>
      <c r="AO24" s="7"/>
      <c r="AP24" s="7">
        <f t="shared" si="12"/>
        <v>0</v>
      </c>
    </row>
    <row r="25" spans="1:42" ht="12.75">
      <c r="A25" s="6"/>
      <c r="B25" s="6"/>
      <c r="C25" s="6"/>
      <c r="D25" s="6" t="s">
        <v>63</v>
      </c>
      <c r="E25" s="3" t="s">
        <v>64</v>
      </c>
      <c r="F25" s="6">
        <f t="shared" si="1"/>
        <v>0</v>
      </c>
      <c r="G25" s="6">
        <f t="shared" si="2"/>
        <v>2</v>
      </c>
      <c r="H25" s="6">
        <f t="shared" si="3"/>
        <v>8</v>
      </c>
      <c r="I25" s="6">
        <f t="shared" si="4"/>
        <v>4</v>
      </c>
      <c r="J25" s="6">
        <f t="shared" si="5"/>
        <v>4</v>
      </c>
      <c r="K25" s="6">
        <f t="shared" si="6"/>
        <v>0</v>
      </c>
      <c r="L25" s="6">
        <f t="shared" si="7"/>
        <v>0</v>
      </c>
      <c r="M25" s="6">
        <f t="shared" si="8"/>
        <v>0</v>
      </c>
      <c r="N25" s="7">
        <f t="shared" si="9"/>
        <v>1</v>
      </c>
      <c r="O25" s="7">
        <f t="shared" si="10"/>
        <v>0</v>
      </c>
      <c r="P25" s="7">
        <v>0.32</v>
      </c>
      <c r="Q25" s="11">
        <v>4</v>
      </c>
      <c r="R25" s="10" t="s">
        <v>47</v>
      </c>
      <c r="S25" s="11">
        <v>4</v>
      </c>
      <c r="T25" s="10" t="s">
        <v>47</v>
      </c>
      <c r="U25" s="11"/>
      <c r="V25" s="10"/>
      <c r="W25" s="11"/>
      <c r="X25" s="10"/>
      <c r="Y25" s="7">
        <v>1</v>
      </c>
      <c r="Z25" s="11"/>
      <c r="AA25" s="10"/>
      <c r="AB25" s="7"/>
      <c r="AC25" s="7">
        <f t="shared" si="11"/>
        <v>1</v>
      </c>
      <c r="AD25" s="11"/>
      <c r="AE25" s="10"/>
      <c r="AF25" s="11"/>
      <c r="AG25" s="10"/>
      <c r="AH25" s="11"/>
      <c r="AI25" s="10"/>
      <c r="AJ25" s="11"/>
      <c r="AK25" s="10"/>
      <c r="AL25" s="7"/>
      <c r="AM25" s="11"/>
      <c r="AN25" s="10"/>
      <c r="AO25" s="7"/>
      <c r="AP25" s="7">
        <f t="shared" si="12"/>
        <v>0</v>
      </c>
    </row>
    <row r="26" spans="1:42" ht="12.75">
      <c r="A26" s="6"/>
      <c r="B26" s="6"/>
      <c r="C26" s="6"/>
      <c r="D26" s="6" t="s">
        <v>65</v>
      </c>
      <c r="E26" s="3" t="s">
        <v>66</v>
      </c>
      <c r="F26" s="6">
        <f t="shared" si="1"/>
        <v>0</v>
      </c>
      <c r="G26" s="6">
        <f t="shared" si="2"/>
        <v>2</v>
      </c>
      <c r="H26" s="6">
        <f t="shared" si="3"/>
        <v>8</v>
      </c>
      <c r="I26" s="6">
        <f t="shared" si="4"/>
        <v>4</v>
      </c>
      <c r="J26" s="6">
        <f t="shared" si="5"/>
        <v>4</v>
      </c>
      <c r="K26" s="6">
        <f t="shared" si="6"/>
        <v>0</v>
      </c>
      <c r="L26" s="6">
        <f t="shared" si="7"/>
        <v>0</v>
      </c>
      <c r="M26" s="6">
        <f t="shared" si="8"/>
        <v>0</v>
      </c>
      <c r="N26" s="7">
        <f t="shared" si="9"/>
        <v>1</v>
      </c>
      <c r="O26" s="7">
        <f t="shared" si="10"/>
        <v>0</v>
      </c>
      <c r="P26" s="7">
        <v>0.32</v>
      </c>
      <c r="Q26" s="11">
        <v>4</v>
      </c>
      <c r="R26" s="10" t="s">
        <v>47</v>
      </c>
      <c r="S26" s="11">
        <v>4</v>
      </c>
      <c r="T26" s="10" t="s">
        <v>47</v>
      </c>
      <c r="U26" s="11"/>
      <c r="V26" s="10"/>
      <c r="W26" s="11"/>
      <c r="X26" s="10"/>
      <c r="Y26" s="7">
        <v>1</v>
      </c>
      <c r="Z26" s="11"/>
      <c r="AA26" s="10"/>
      <c r="AB26" s="7"/>
      <c r="AC26" s="7">
        <f t="shared" si="11"/>
        <v>1</v>
      </c>
      <c r="AD26" s="11"/>
      <c r="AE26" s="10"/>
      <c r="AF26" s="11"/>
      <c r="AG26" s="10"/>
      <c r="AH26" s="11"/>
      <c r="AI26" s="10"/>
      <c r="AJ26" s="11"/>
      <c r="AK26" s="10"/>
      <c r="AL26" s="7"/>
      <c r="AM26" s="11"/>
      <c r="AN26" s="10"/>
      <c r="AO26" s="7"/>
      <c r="AP26" s="7">
        <f t="shared" si="12"/>
        <v>0</v>
      </c>
    </row>
    <row r="27" spans="1:42" ht="12.75">
      <c r="A27" s="6"/>
      <c r="B27" s="6"/>
      <c r="C27" s="6"/>
      <c r="D27" s="6" t="s">
        <v>67</v>
      </c>
      <c r="E27" s="3" t="s">
        <v>68</v>
      </c>
      <c r="F27" s="6">
        <f t="shared" si="1"/>
        <v>0</v>
      </c>
      <c r="G27" s="6">
        <f t="shared" si="2"/>
        <v>2</v>
      </c>
      <c r="H27" s="6">
        <f t="shared" si="3"/>
        <v>8</v>
      </c>
      <c r="I27" s="6">
        <f t="shared" si="4"/>
        <v>4</v>
      </c>
      <c r="J27" s="6">
        <f t="shared" si="5"/>
        <v>4</v>
      </c>
      <c r="K27" s="6">
        <f t="shared" si="6"/>
        <v>0</v>
      </c>
      <c r="L27" s="6">
        <f t="shared" si="7"/>
        <v>0</v>
      </c>
      <c r="M27" s="6">
        <f t="shared" si="8"/>
        <v>0</v>
      </c>
      <c r="N27" s="7">
        <f t="shared" si="9"/>
        <v>2</v>
      </c>
      <c r="O27" s="7">
        <f t="shared" si="10"/>
        <v>0</v>
      </c>
      <c r="P27" s="7">
        <v>0.32</v>
      </c>
      <c r="Q27" s="11">
        <v>4</v>
      </c>
      <c r="R27" s="10" t="s">
        <v>47</v>
      </c>
      <c r="S27" s="11">
        <v>4</v>
      </c>
      <c r="T27" s="10" t="s">
        <v>47</v>
      </c>
      <c r="U27" s="11"/>
      <c r="V27" s="10"/>
      <c r="W27" s="11"/>
      <c r="X27" s="10"/>
      <c r="Y27" s="7">
        <v>2</v>
      </c>
      <c r="Z27" s="11"/>
      <c r="AA27" s="10"/>
      <c r="AB27" s="7"/>
      <c r="AC27" s="7">
        <f t="shared" si="11"/>
        <v>2</v>
      </c>
      <c r="AD27" s="11"/>
      <c r="AE27" s="10"/>
      <c r="AF27" s="11"/>
      <c r="AG27" s="10"/>
      <c r="AH27" s="11"/>
      <c r="AI27" s="10"/>
      <c r="AJ27" s="11"/>
      <c r="AK27" s="10"/>
      <c r="AL27" s="7"/>
      <c r="AM27" s="11"/>
      <c r="AN27" s="10"/>
      <c r="AO27" s="7"/>
      <c r="AP27" s="7">
        <f t="shared" si="12"/>
        <v>0</v>
      </c>
    </row>
    <row r="28" spans="1:42" ht="12.75">
      <c r="A28" s="6"/>
      <c r="B28" s="6"/>
      <c r="C28" s="6"/>
      <c r="D28" s="6" t="s">
        <v>69</v>
      </c>
      <c r="E28" s="3" t="s">
        <v>70</v>
      </c>
      <c r="F28" s="6">
        <f t="shared" si="1"/>
        <v>1</v>
      </c>
      <c r="G28" s="6">
        <f t="shared" si="2"/>
        <v>1</v>
      </c>
      <c r="H28" s="6">
        <f t="shared" si="3"/>
        <v>16</v>
      </c>
      <c r="I28" s="6">
        <f t="shared" si="4"/>
        <v>8</v>
      </c>
      <c r="J28" s="6">
        <f t="shared" si="5"/>
        <v>0</v>
      </c>
      <c r="K28" s="6">
        <f t="shared" si="6"/>
        <v>0</v>
      </c>
      <c r="L28" s="6">
        <f t="shared" si="7"/>
        <v>0</v>
      </c>
      <c r="M28" s="6">
        <f t="shared" si="8"/>
        <v>8</v>
      </c>
      <c r="N28" s="7">
        <f t="shared" si="9"/>
        <v>2</v>
      </c>
      <c r="O28" s="7">
        <f t="shared" si="10"/>
        <v>1</v>
      </c>
      <c r="P28" s="7">
        <v>0.72</v>
      </c>
      <c r="Q28" s="11">
        <v>8</v>
      </c>
      <c r="R28" s="10" t="s">
        <v>52</v>
      </c>
      <c r="S28" s="11"/>
      <c r="T28" s="10"/>
      <c r="U28" s="11"/>
      <c r="V28" s="10"/>
      <c r="W28" s="11"/>
      <c r="X28" s="10"/>
      <c r="Y28" s="7">
        <v>1</v>
      </c>
      <c r="Z28" s="11">
        <v>8</v>
      </c>
      <c r="AA28" s="10" t="s">
        <v>47</v>
      </c>
      <c r="AB28" s="7">
        <v>1</v>
      </c>
      <c r="AC28" s="7">
        <f t="shared" si="11"/>
        <v>2</v>
      </c>
      <c r="AD28" s="11"/>
      <c r="AE28" s="10"/>
      <c r="AF28" s="11"/>
      <c r="AG28" s="10"/>
      <c r="AH28" s="11"/>
      <c r="AI28" s="10"/>
      <c r="AJ28" s="11"/>
      <c r="AK28" s="10"/>
      <c r="AL28" s="7"/>
      <c r="AM28" s="11"/>
      <c r="AN28" s="10"/>
      <c r="AO28" s="7"/>
      <c r="AP28" s="7">
        <f t="shared" si="12"/>
        <v>0</v>
      </c>
    </row>
    <row r="29" spans="1:42" ht="12.75">
      <c r="A29" s="6"/>
      <c r="B29" s="6"/>
      <c r="C29" s="6"/>
      <c r="D29" s="6" t="s">
        <v>71</v>
      </c>
      <c r="E29" s="3" t="s">
        <v>72</v>
      </c>
      <c r="F29" s="6">
        <f t="shared" si="1"/>
        <v>0</v>
      </c>
      <c r="G29" s="6">
        <f t="shared" si="2"/>
        <v>1</v>
      </c>
      <c r="H29" s="6">
        <f t="shared" si="3"/>
        <v>8</v>
      </c>
      <c r="I29" s="6">
        <f t="shared" si="4"/>
        <v>8</v>
      </c>
      <c r="J29" s="6">
        <f t="shared" si="5"/>
        <v>0</v>
      </c>
      <c r="K29" s="6">
        <f t="shared" si="6"/>
        <v>0</v>
      </c>
      <c r="L29" s="6">
        <f t="shared" si="7"/>
        <v>0</v>
      </c>
      <c r="M29" s="6">
        <f t="shared" si="8"/>
        <v>0</v>
      </c>
      <c r="N29" s="7">
        <f t="shared" si="9"/>
        <v>1</v>
      </c>
      <c r="O29" s="7">
        <f t="shared" si="10"/>
        <v>0</v>
      </c>
      <c r="P29" s="7">
        <v>0.32</v>
      </c>
      <c r="Q29" s="11">
        <v>8</v>
      </c>
      <c r="R29" s="10" t="s">
        <v>47</v>
      </c>
      <c r="S29" s="11"/>
      <c r="T29" s="10"/>
      <c r="U29" s="11"/>
      <c r="V29" s="10"/>
      <c r="W29" s="11"/>
      <c r="X29" s="10"/>
      <c r="Y29" s="7">
        <v>1</v>
      </c>
      <c r="Z29" s="11"/>
      <c r="AA29" s="10"/>
      <c r="AB29" s="7"/>
      <c r="AC29" s="7">
        <f t="shared" si="11"/>
        <v>1</v>
      </c>
      <c r="AD29" s="11"/>
      <c r="AE29" s="10"/>
      <c r="AF29" s="11"/>
      <c r="AG29" s="10"/>
      <c r="AH29" s="11"/>
      <c r="AI29" s="10"/>
      <c r="AJ29" s="11"/>
      <c r="AK29" s="10"/>
      <c r="AL29" s="7"/>
      <c r="AM29" s="11"/>
      <c r="AN29" s="10"/>
      <c r="AO29" s="7"/>
      <c r="AP29" s="7">
        <f t="shared" si="12"/>
        <v>0</v>
      </c>
    </row>
    <row r="30" spans="1:42" ht="12.75">
      <c r="A30" s="6"/>
      <c r="B30" s="6"/>
      <c r="C30" s="6"/>
      <c r="D30" s="6" t="s">
        <v>73</v>
      </c>
      <c r="E30" s="3" t="s">
        <v>74</v>
      </c>
      <c r="F30" s="6">
        <f t="shared" si="1"/>
        <v>1</v>
      </c>
      <c r="G30" s="6">
        <f t="shared" si="2"/>
        <v>1</v>
      </c>
      <c r="H30" s="6">
        <f t="shared" si="3"/>
        <v>16</v>
      </c>
      <c r="I30" s="6">
        <f t="shared" si="4"/>
        <v>8</v>
      </c>
      <c r="J30" s="6">
        <f t="shared" si="5"/>
        <v>8</v>
      </c>
      <c r="K30" s="6">
        <f t="shared" si="6"/>
        <v>0</v>
      </c>
      <c r="L30" s="6">
        <f t="shared" si="7"/>
        <v>0</v>
      </c>
      <c r="M30" s="6">
        <f t="shared" si="8"/>
        <v>0</v>
      </c>
      <c r="N30" s="7">
        <f t="shared" si="9"/>
        <v>2</v>
      </c>
      <c r="O30" s="7">
        <f t="shared" si="10"/>
        <v>0</v>
      </c>
      <c r="P30" s="7">
        <v>0.72</v>
      </c>
      <c r="Q30" s="11">
        <v>8</v>
      </c>
      <c r="R30" s="10" t="s">
        <v>52</v>
      </c>
      <c r="S30" s="11">
        <v>8</v>
      </c>
      <c r="T30" s="10" t="s">
        <v>47</v>
      </c>
      <c r="U30" s="11"/>
      <c r="V30" s="10"/>
      <c r="W30" s="11"/>
      <c r="X30" s="10"/>
      <c r="Y30" s="7">
        <v>2</v>
      </c>
      <c r="Z30" s="11"/>
      <c r="AA30" s="10"/>
      <c r="AB30" s="7"/>
      <c r="AC30" s="7">
        <f t="shared" si="11"/>
        <v>2</v>
      </c>
      <c r="AD30" s="11"/>
      <c r="AE30" s="10"/>
      <c r="AF30" s="11"/>
      <c r="AG30" s="10"/>
      <c r="AH30" s="11"/>
      <c r="AI30" s="10"/>
      <c r="AJ30" s="11"/>
      <c r="AK30" s="10"/>
      <c r="AL30" s="7"/>
      <c r="AM30" s="11"/>
      <c r="AN30" s="10"/>
      <c r="AO30" s="7"/>
      <c r="AP30" s="7">
        <f t="shared" si="12"/>
        <v>0</v>
      </c>
    </row>
    <row r="31" spans="1:42" ht="12.75">
      <c r="A31" s="6"/>
      <c r="B31" s="6"/>
      <c r="C31" s="6"/>
      <c r="D31" s="6" t="s">
        <v>75</v>
      </c>
      <c r="E31" s="3" t="s">
        <v>76</v>
      </c>
      <c r="F31" s="6">
        <f t="shared" si="1"/>
        <v>0</v>
      </c>
      <c r="G31" s="6">
        <f t="shared" si="2"/>
        <v>2</v>
      </c>
      <c r="H31" s="6">
        <f t="shared" si="3"/>
        <v>8</v>
      </c>
      <c r="I31" s="6">
        <f t="shared" si="4"/>
        <v>4</v>
      </c>
      <c r="J31" s="6">
        <f t="shared" si="5"/>
        <v>4</v>
      </c>
      <c r="K31" s="6">
        <f t="shared" si="6"/>
        <v>0</v>
      </c>
      <c r="L31" s="6">
        <f t="shared" si="7"/>
        <v>0</v>
      </c>
      <c r="M31" s="6">
        <f t="shared" si="8"/>
        <v>0</v>
      </c>
      <c r="N31" s="7">
        <f t="shared" si="9"/>
        <v>2</v>
      </c>
      <c r="O31" s="7">
        <f t="shared" si="10"/>
        <v>0</v>
      </c>
      <c r="P31" s="7">
        <v>0.32</v>
      </c>
      <c r="Q31" s="11"/>
      <c r="R31" s="10"/>
      <c r="S31" s="11"/>
      <c r="T31" s="10"/>
      <c r="U31" s="11"/>
      <c r="V31" s="10"/>
      <c r="W31" s="11"/>
      <c r="X31" s="10"/>
      <c r="Y31" s="7"/>
      <c r="Z31" s="11"/>
      <c r="AA31" s="10"/>
      <c r="AB31" s="7"/>
      <c r="AC31" s="7">
        <f t="shared" si="11"/>
        <v>0</v>
      </c>
      <c r="AD31" s="11">
        <v>4</v>
      </c>
      <c r="AE31" s="10" t="s">
        <v>47</v>
      </c>
      <c r="AF31" s="11">
        <v>4</v>
      </c>
      <c r="AG31" s="10" t="s">
        <v>47</v>
      </c>
      <c r="AH31" s="11"/>
      <c r="AI31" s="10"/>
      <c r="AJ31" s="11"/>
      <c r="AK31" s="10"/>
      <c r="AL31" s="7">
        <v>2</v>
      </c>
      <c r="AM31" s="11"/>
      <c r="AN31" s="10"/>
      <c r="AO31" s="7"/>
      <c r="AP31" s="7">
        <f t="shared" si="12"/>
        <v>2</v>
      </c>
    </row>
    <row r="32" spans="1:42" ht="12.75">
      <c r="A32" s="6"/>
      <c r="B32" s="6"/>
      <c r="C32" s="6"/>
      <c r="D32" s="6" t="s">
        <v>77</v>
      </c>
      <c r="E32" s="3" t="s">
        <v>78</v>
      </c>
      <c r="F32" s="6">
        <f t="shared" si="1"/>
        <v>1</v>
      </c>
      <c r="G32" s="6">
        <f t="shared" si="2"/>
        <v>1</v>
      </c>
      <c r="H32" s="6">
        <f t="shared" si="3"/>
        <v>16</v>
      </c>
      <c r="I32" s="6">
        <f t="shared" si="4"/>
        <v>8</v>
      </c>
      <c r="J32" s="6">
        <f t="shared" si="5"/>
        <v>0</v>
      </c>
      <c r="K32" s="6">
        <f t="shared" si="6"/>
        <v>0</v>
      </c>
      <c r="L32" s="6">
        <f t="shared" si="7"/>
        <v>0</v>
      </c>
      <c r="M32" s="6">
        <f t="shared" si="8"/>
        <v>8</v>
      </c>
      <c r="N32" s="7">
        <f t="shared" si="9"/>
        <v>2</v>
      </c>
      <c r="O32" s="7">
        <f t="shared" si="10"/>
        <v>1</v>
      </c>
      <c r="P32" s="7">
        <v>0.72</v>
      </c>
      <c r="Q32" s="11"/>
      <c r="R32" s="10"/>
      <c r="S32" s="11"/>
      <c r="T32" s="10"/>
      <c r="U32" s="11"/>
      <c r="V32" s="10"/>
      <c r="W32" s="11"/>
      <c r="X32" s="10"/>
      <c r="Y32" s="7"/>
      <c r="Z32" s="11"/>
      <c r="AA32" s="10"/>
      <c r="AB32" s="7"/>
      <c r="AC32" s="7">
        <f t="shared" si="11"/>
        <v>0</v>
      </c>
      <c r="AD32" s="11">
        <v>8</v>
      </c>
      <c r="AE32" s="10" t="s">
        <v>52</v>
      </c>
      <c r="AF32" s="11"/>
      <c r="AG32" s="10"/>
      <c r="AH32" s="11"/>
      <c r="AI32" s="10"/>
      <c r="AJ32" s="11"/>
      <c r="AK32" s="10"/>
      <c r="AL32" s="7">
        <v>1</v>
      </c>
      <c r="AM32" s="11">
        <v>8</v>
      </c>
      <c r="AN32" s="10" t="s">
        <v>47</v>
      </c>
      <c r="AO32" s="7">
        <v>1</v>
      </c>
      <c r="AP32" s="7">
        <f t="shared" si="12"/>
        <v>2</v>
      </c>
    </row>
    <row r="33" spans="1:42" ht="12.75">
      <c r="A33" s="6"/>
      <c r="B33" s="6"/>
      <c r="C33" s="6"/>
      <c r="D33" s="6" t="s">
        <v>79</v>
      </c>
      <c r="E33" s="3" t="s">
        <v>80</v>
      </c>
      <c r="F33" s="6">
        <f t="shared" si="1"/>
        <v>1</v>
      </c>
      <c r="G33" s="6">
        <f t="shared" si="2"/>
        <v>1</v>
      </c>
      <c r="H33" s="6">
        <f t="shared" si="3"/>
        <v>16</v>
      </c>
      <c r="I33" s="6">
        <f t="shared" si="4"/>
        <v>8</v>
      </c>
      <c r="J33" s="6">
        <f t="shared" si="5"/>
        <v>8</v>
      </c>
      <c r="K33" s="6">
        <f t="shared" si="6"/>
        <v>0</v>
      </c>
      <c r="L33" s="6">
        <f t="shared" si="7"/>
        <v>0</v>
      </c>
      <c r="M33" s="6">
        <f t="shared" si="8"/>
        <v>0</v>
      </c>
      <c r="N33" s="7">
        <f t="shared" si="9"/>
        <v>2</v>
      </c>
      <c r="O33" s="7">
        <f t="shared" si="10"/>
        <v>0</v>
      </c>
      <c r="P33" s="7">
        <v>0.72</v>
      </c>
      <c r="Q33" s="11"/>
      <c r="R33" s="10"/>
      <c r="S33" s="11"/>
      <c r="T33" s="10"/>
      <c r="U33" s="11"/>
      <c r="V33" s="10"/>
      <c r="W33" s="11"/>
      <c r="X33" s="10"/>
      <c r="Y33" s="7"/>
      <c r="Z33" s="11"/>
      <c r="AA33" s="10"/>
      <c r="AB33" s="7"/>
      <c r="AC33" s="7">
        <f t="shared" si="11"/>
        <v>0</v>
      </c>
      <c r="AD33" s="11">
        <v>8</v>
      </c>
      <c r="AE33" s="10" t="s">
        <v>52</v>
      </c>
      <c r="AF33" s="11">
        <v>8</v>
      </c>
      <c r="AG33" s="10" t="s">
        <v>47</v>
      </c>
      <c r="AH33" s="11"/>
      <c r="AI33" s="10"/>
      <c r="AJ33" s="11"/>
      <c r="AK33" s="10"/>
      <c r="AL33" s="7">
        <v>2</v>
      </c>
      <c r="AM33" s="11"/>
      <c r="AN33" s="10"/>
      <c r="AO33" s="7"/>
      <c r="AP33" s="7">
        <f t="shared" si="12"/>
        <v>2</v>
      </c>
    </row>
    <row r="34" spans="1:42" ht="12.75">
      <c r="A34" s="6"/>
      <c r="B34" s="6"/>
      <c r="C34" s="6"/>
      <c r="D34" s="6" t="s">
        <v>81</v>
      </c>
      <c r="E34" s="3" t="s">
        <v>82</v>
      </c>
      <c r="F34" s="6">
        <f t="shared" si="1"/>
        <v>0</v>
      </c>
      <c r="G34" s="6">
        <f t="shared" si="2"/>
        <v>1</v>
      </c>
      <c r="H34" s="6">
        <f t="shared" si="3"/>
        <v>8</v>
      </c>
      <c r="I34" s="6">
        <f t="shared" si="4"/>
        <v>8</v>
      </c>
      <c r="J34" s="6">
        <f t="shared" si="5"/>
        <v>0</v>
      </c>
      <c r="K34" s="6">
        <f t="shared" si="6"/>
        <v>0</v>
      </c>
      <c r="L34" s="6">
        <f t="shared" si="7"/>
        <v>0</v>
      </c>
      <c r="M34" s="6">
        <f t="shared" si="8"/>
        <v>0</v>
      </c>
      <c r="N34" s="7">
        <f t="shared" si="9"/>
        <v>1</v>
      </c>
      <c r="O34" s="7">
        <f t="shared" si="10"/>
        <v>0</v>
      </c>
      <c r="P34" s="7">
        <v>0.32</v>
      </c>
      <c r="Q34" s="11"/>
      <c r="R34" s="10"/>
      <c r="S34" s="11"/>
      <c r="T34" s="10"/>
      <c r="U34" s="11"/>
      <c r="V34" s="10"/>
      <c r="W34" s="11"/>
      <c r="X34" s="10"/>
      <c r="Y34" s="7"/>
      <c r="Z34" s="11"/>
      <c r="AA34" s="10"/>
      <c r="AB34" s="7"/>
      <c r="AC34" s="7">
        <f t="shared" si="11"/>
        <v>0</v>
      </c>
      <c r="AD34" s="11">
        <v>8</v>
      </c>
      <c r="AE34" s="10" t="s">
        <v>47</v>
      </c>
      <c r="AF34" s="11"/>
      <c r="AG34" s="10"/>
      <c r="AH34" s="11"/>
      <c r="AI34" s="10"/>
      <c r="AJ34" s="11"/>
      <c r="AK34" s="10"/>
      <c r="AL34" s="7">
        <v>1</v>
      </c>
      <c r="AM34" s="11"/>
      <c r="AN34" s="10"/>
      <c r="AO34" s="7"/>
      <c r="AP34" s="7">
        <f t="shared" si="12"/>
        <v>1</v>
      </c>
    </row>
    <row r="35" spans="1:42" ht="12.75">
      <c r="A35" s="6"/>
      <c r="B35" s="6"/>
      <c r="C35" s="6"/>
      <c r="D35" s="6" t="s">
        <v>83</v>
      </c>
      <c r="E35" s="3" t="s">
        <v>84</v>
      </c>
      <c r="F35" s="6">
        <f t="shared" si="1"/>
        <v>0</v>
      </c>
      <c r="G35" s="6">
        <f t="shared" si="2"/>
        <v>1</v>
      </c>
      <c r="H35" s="6">
        <f t="shared" si="3"/>
        <v>8</v>
      </c>
      <c r="I35" s="6">
        <f t="shared" si="4"/>
        <v>8</v>
      </c>
      <c r="J35" s="6">
        <f t="shared" si="5"/>
        <v>0</v>
      </c>
      <c r="K35" s="6">
        <f t="shared" si="6"/>
        <v>0</v>
      </c>
      <c r="L35" s="6">
        <f t="shared" si="7"/>
        <v>0</v>
      </c>
      <c r="M35" s="6">
        <f t="shared" si="8"/>
        <v>0</v>
      </c>
      <c r="N35" s="7">
        <f t="shared" si="9"/>
        <v>1</v>
      </c>
      <c r="O35" s="7">
        <f t="shared" si="10"/>
        <v>0</v>
      </c>
      <c r="P35" s="7">
        <v>0.32</v>
      </c>
      <c r="Q35" s="11"/>
      <c r="R35" s="10"/>
      <c r="S35" s="11"/>
      <c r="T35" s="10"/>
      <c r="U35" s="11"/>
      <c r="V35" s="10"/>
      <c r="W35" s="11"/>
      <c r="X35" s="10"/>
      <c r="Y35" s="7"/>
      <c r="Z35" s="11"/>
      <c r="AA35" s="10"/>
      <c r="AB35" s="7"/>
      <c r="AC35" s="7">
        <f t="shared" si="11"/>
        <v>0</v>
      </c>
      <c r="AD35" s="11">
        <v>8</v>
      </c>
      <c r="AE35" s="10" t="s">
        <v>47</v>
      </c>
      <c r="AF35" s="11"/>
      <c r="AG35" s="10"/>
      <c r="AH35" s="11"/>
      <c r="AI35" s="10"/>
      <c r="AJ35" s="11"/>
      <c r="AK35" s="10"/>
      <c r="AL35" s="7">
        <v>1</v>
      </c>
      <c r="AM35" s="11"/>
      <c r="AN35" s="10"/>
      <c r="AO35" s="7"/>
      <c r="AP35" s="7">
        <f t="shared" si="12"/>
        <v>1</v>
      </c>
    </row>
    <row r="36" spans="1:42" ht="12.75">
      <c r="A36" s="6"/>
      <c r="B36" s="6"/>
      <c r="C36" s="6"/>
      <c r="D36" s="6" t="s">
        <v>85</v>
      </c>
      <c r="E36" s="3" t="s">
        <v>86</v>
      </c>
      <c r="F36" s="6">
        <f t="shared" si="1"/>
        <v>0</v>
      </c>
      <c r="G36" s="6">
        <f t="shared" si="2"/>
        <v>1</v>
      </c>
      <c r="H36" s="6">
        <f t="shared" si="3"/>
        <v>4</v>
      </c>
      <c r="I36" s="6">
        <f t="shared" si="4"/>
        <v>0</v>
      </c>
      <c r="J36" s="6">
        <f t="shared" si="5"/>
        <v>4</v>
      </c>
      <c r="K36" s="6">
        <f t="shared" si="6"/>
        <v>0</v>
      </c>
      <c r="L36" s="6">
        <f t="shared" si="7"/>
        <v>0</v>
      </c>
      <c r="M36" s="6">
        <f t="shared" si="8"/>
        <v>0</v>
      </c>
      <c r="N36" s="7">
        <f t="shared" si="9"/>
        <v>1</v>
      </c>
      <c r="O36" s="7">
        <f t="shared" si="10"/>
        <v>0</v>
      </c>
      <c r="P36" s="7">
        <v>0.16</v>
      </c>
      <c r="Q36" s="11"/>
      <c r="R36" s="10"/>
      <c r="S36" s="11"/>
      <c r="T36" s="10"/>
      <c r="U36" s="11"/>
      <c r="V36" s="10"/>
      <c r="W36" s="11"/>
      <c r="X36" s="10"/>
      <c r="Y36" s="7"/>
      <c r="Z36" s="11"/>
      <c r="AA36" s="10"/>
      <c r="AB36" s="7"/>
      <c r="AC36" s="7">
        <f t="shared" si="11"/>
        <v>0</v>
      </c>
      <c r="AD36" s="11"/>
      <c r="AE36" s="10"/>
      <c r="AF36" s="11">
        <v>4</v>
      </c>
      <c r="AG36" s="10" t="s">
        <v>47</v>
      </c>
      <c r="AH36" s="11"/>
      <c r="AI36" s="10"/>
      <c r="AJ36" s="11"/>
      <c r="AK36" s="10"/>
      <c r="AL36" s="7">
        <v>1</v>
      </c>
      <c r="AM36" s="11"/>
      <c r="AN36" s="10"/>
      <c r="AO36" s="7"/>
      <c r="AP36" s="7">
        <f t="shared" si="12"/>
        <v>1</v>
      </c>
    </row>
    <row r="37" spans="1:42" ht="15.75" customHeight="1">
      <c r="A37" s="6"/>
      <c r="B37" s="6"/>
      <c r="C37" s="6"/>
      <c r="D37" s="6"/>
      <c r="E37" s="6" t="s">
        <v>57</v>
      </c>
      <c r="F37" s="6">
        <f aca="true" t="shared" si="13" ref="F37:AP37">SUM(F23:F36)</f>
        <v>4</v>
      </c>
      <c r="G37" s="6">
        <f t="shared" si="13"/>
        <v>19</v>
      </c>
      <c r="H37" s="6">
        <f t="shared" si="13"/>
        <v>136</v>
      </c>
      <c r="I37" s="6">
        <f t="shared" si="13"/>
        <v>80</v>
      </c>
      <c r="J37" s="6">
        <f t="shared" si="13"/>
        <v>36</v>
      </c>
      <c r="K37" s="6">
        <f t="shared" si="13"/>
        <v>0</v>
      </c>
      <c r="L37" s="6">
        <f t="shared" si="13"/>
        <v>0</v>
      </c>
      <c r="M37" s="6">
        <f t="shared" si="13"/>
        <v>20</v>
      </c>
      <c r="N37" s="7">
        <f t="shared" si="13"/>
        <v>20</v>
      </c>
      <c r="O37" s="7">
        <f t="shared" si="13"/>
        <v>2.4</v>
      </c>
      <c r="P37" s="7">
        <f t="shared" si="13"/>
        <v>5.760000000000001</v>
      </c>
      <c r="Q37" s="11">
        <f t="shared" si="13"/>
        <v>44</v>
      </c>
      <c r="R37" s="10">
        <f t="shared" si="13"/>
        <v>0</v>
      </c>
      <c r="S37" s="11">
        <f t="shared" si="13"/>
        <v>20</v>
      </c>
      <c r="T37" s="10">
        <f t="shared" si="13"/>
        <v>0</v>
      </c>
      <c r="U37" s="11">
        <f t="shared" si="13"/>
        <v>0</v>
      </c>
      <c r="V37" s="10">
        <f t="shared" si="13"/>
        <v>0</v>
      </c>
      <c r="W37" s="11">
        <f t="shared" si="13"/>
        <v>0</v>
      </c>
      <c r="X37" s="10">
        <f t="shared" si="13"/>
        <v>0</v>
      </c>
      <c r="Y37" s="7">
        <f t="shared" si="13"/>
        <v>9.6</v>
      </c>
      <c r="Z37" s="11">
        <f t="shared" si="13"/>
        <v>12</v>
      </c>
      <c r="AA37" s="10">
        <f t="shared" si="13"/>
        <v>0</v>
      </c>
      <c r="AB37" s="7">
        <f t="shared" si="13"/>
        <v>1.4</v>
      </c>
      <c r="AC37" s="7">
        <f t="shared" si="13"/>
        <v>11</v>
      </c>
      <c r="AD37" s="11">
        <f t="shared" si="13"/>
        <v>36</v>
      </c>
      <c r="AE37" s="10">
        <f t="shared" si="13"/>
        <v>0</v>
      </c>
      <c r="AF37" s="11">
        <f t="shared" si="13"/>
        <v>16</v>
      </c>
      <c r="AG37" s="10">
        <f t="shared" si="13"/>
        <v>0</v>
      </c>
      <c r="AH37" s="11">
        <f t="shared" si="13"/>
        <v>0</v>
      </c>
      <c r="AI37" s="10">
        <f t="shared" si="13"/>
        <v>0</v>
      </c>
      <c r="AJ37" s="11">
        <f t="shared" si="13"/>
        <v>0</v>
      </c>
      <c r="AK37" s="10">
        <f t="shared" si="13"/>
        <v>0</v>
      </c>
      <c r="AL37" s="7">
        <f t="shared" si="13"/>
        <v>8</v>
      </c>
      <c r="AM37" s="11">
        <f t="shared" si="13"/>
        <v>8</v>
      </c>
      <c r="AN37" s="10">
        <f t="shared" si="13"/>
        <v>0</v>
      </c>
      <c r="AO37" s="7">
        <f t="shared" si="13"/>
        <v>1</v>
      </c>
      <c r="AP37" s="7">
        <f t="shared" si="13"/>
        <v>9</v>
      </c>
    </row>
    <row r="38" spans="1:42" ht="19.5" customHeight="1">
      <c r="A38" s="20" t="s">
        <v>87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0"/>
      <c r="AP38" s="15"/>
    </row>
    <row r="39" spans="1:42" ht="19.5" customHeight="1">
      <c r="A39" s="20" t="s">
        <v>88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0"/>
      <c r="AP39" s="15"/>
    </row>
    <row r="40" spans="1:42" ht="12.75">
      <c r="A40" s="6"/>
      <c r="B40" s="6"/>
      <c r="C40" s="6"/>
      <c r="D40" s="6" t="s">
        <v>89</v>
      </c>
      <c r="E40" s="3" t="s">
        <v>90</v>
      </c>
      <c r="F40" s="6">
        <f>COUNTIF(Q40:AN40,"e")</f>
        <v>1</v>
      </c>
      <c r="G40" s="6">
        <f>COUNTIF(Q40:AN40,"z")</f>
        <v>0</v>
      </c>
      <c r="H40" s="6">
        <f>SUM(I40:M40)</f>
        <v>1</v>
      </c>
      <c r="I40" s="6">
        <f>Q40+AD40</f>
        <v>0</v>
      </c>
      <c r="J40" s="6">
        <f>S40+AF40</f>
        <v>0</v>
      </c>
      <c r="K40" s="6">
        <f>U40+AH40</f>
        <v>1</v>
      </c>
      <c r="L40" s="6">
        <f>W40+AJ40</f>
        <v>0</v>
      </c>
      <c r="M40" s="6">
        <f>Z40+AM40</f>
        <v>0</v>
      </c>
      <c r="N40" s="7">
        <f>AC40+AP40</f>
        <v>5</v>
      </c>
      <c r="O40" s="7">
        <f>AB40+AO40</f>
        <v>0</v>
      </c>
      <c r="P40" s="7">
        <v>0.04</v>
      </c>
      <c r="Q40" s="11"/>
      <c r="R40" s="10"/>
      <c r="S40" s="11"/>
      <c r="T40" s="10"/>
      <c r="U40" s="11"/>
      <c r="V40" s="10"/>
      <c r="W40" s="11"/>
      <c r="X40" s="10"/>
      <c r="Y40" s="7"/>
      <c r="Z40" s="11"/>
      <c r="AA40" s="10"/>
      <c r="AB40" s="7"/>
      <c r="AC40" s="7">
        <f>Y40+AB40</f>
        <v>0</v>
      </c>
      <c r="AD40" s="11"/>
      <c r="AE40" s="10"/>
      <c r="AF40" s="11"/>
      <c r="AG40" s="10"/>
      <c r="AH40" s="11">
        <v>1</v>
      </c>
      <c r="AI40" s="10" t="s">
        <v>52</v>
      </c>
      <c r="AJ40" s="11"/>
      <c r="AK40" s="10"/>
      <c r="AL40" s="7">
        <v>5</v>
      </c>
      <c r="AM40" s="11"/>
      <c r="AN40" s="10"/>
      <c r="AO40" s="7"/>
      <c r="AP40" s="7">
        <f>AL40+AO40</f>
        <v>5</v>
      </c>
    </row>
    <row r="41" spans="1:42" ht="15.75" customHeight="1">
      <c r="A41" s="6"/>
      <c r="B41" s="6"/>
      <c r="C41" s="6"/>
      <c r="D41" s="6"/>
      <c r="E41" s="6" t="s">
        <v>57</v>
      </c>
      <c r="F41" s="6">
        <f aca="true" t="shared" si="14" ref="F41:AP41">SUM(F40:F40)</f>
        <v>1</v>
      </c>
      <c r="G41" s="6">
        <f t="shared" si="14"/>
        <v>0</v>
      </c>
      <c r="H41" s="6">
        <f t="shared" si="14"/>
        <v>1</v>
      </c>
      <c r="I41" s="6">
        <f t="shared" si="14"/>
        <v>0</v>
      </c>
      <c r="J41" s="6">
        <f t="shared" si="14"/>
        <v>0</v>
      </c>
      <c r="K41" s="6">
        <f t="shared" si="14"/>
        <v>1</v>
      </c>
      <c r="L41" s="6">
        <f t="shared" si="14"/>
        <v>0</v>
      </c>
      <c r="M41" s="6">
        <f t="shared" si="14"/>
        <v>0</v>
      </c>
      <c r="N41" s="7">
        <f t="shared" si="14"/>
        <v>5</v>
      </c>
      <c r="O41" s="7">
        <f t="shared" si="14"/>
        <v>0</v>
      </c>
      <c r="P41" s="7">
        <f t="shared" si="14"/>
        <v>0.04</v>
      </c>
      <c r="Q41" s="11">
        <f t="shared" si="14"/>
        <v>0</v>
      </c>
      <c r="R41" s="10">
        <f t="shared" si="14"/>
        <v>0</v>
      </c>
      <c r="S41" s="11">
        <f t="shared" si="14"/>
        <v>0</v>
      </c>
      <c r="T41" s="10">
        <f t="shared" si="14"/>
        <v>0</v>
      </c>
      <c r="U41" s="11">
        <f t="shared" si="14"/>
        <v>0</v>
      </c>
      <c r="V41" s="10">
        <f t="shared" si="14"/>
        <v>0</v>
      </c>
      <c r="W41" s="11">
        <f t="shared" si="14"/>
        <v>0</v>
      </c>
      <c r="X41" s="10">
        <f t="shared" si="14"/>
        <v>0</v>
      </c>
      <c r="Y41" s="7">
        <f t="shared" si="14"/>
        <v>0</v>
      </c>
      <c r="Z41" s="11">
        <f t="shared" si="14"/>
        <v>0</v>
      </c>
      <c r="AA41" s="10">
        <f t="shared" si="14"/>
        <v>0</v>
      </c>
      <c r="AB41" s="7">
        <f t="shared" si="14"/>
        <v>0</v>
      </c>
      <c r="AC41" s="7">
        <f t="shared" si="14"/>
        <v>0</v>
      </c>
      <c r="AD41" s="11">
        <f t="shared" si="14"/>
        <v>0</v>
      </c>
      <c r="AE41" s="10">
        <f t="shared" si="14"/>
        <v>0</v>
      </c>
      <c r="AF41" s="11">
        <f t="shared" si="14"/>
        <v>0</v>
      </c>
      <c r="AG41" s="10">
        <f t="shared" si="14"/>
        <v>0</v>
      </c>
      <c r="AH41" s="11">
        <f t="shared" si="14"/>
        <v>1</v>
      </c>
      <c r="AI41" s="10">
        <f t="shared" si="14"/>
        <v>0</v>
      </c>
      <c r="AJ41" s="11">
        <f t="shared" si="14"/>
        <v>0</v>
      </c>
      <c r="AK41" s="10">
        <f t="shared" si="14"/>
        <v>0</v>
      </c>
      <c r="AL41" s="7">
        <f t="shared" si="14"/>
        <v>5</v>
      </c>
      <c r="AM41" s="11">
        <f t="shared" si="14"/>
        <v>0</v>
      </c>
      <c r="AN41" s="10">
        <f t="shared" si="14"/>
        <v>0</v>
      </c>
      <c r="AO41" s="7">
        <f t="shared" si="14"/>
        <v>0</v>
      </c>
      <c r="AP41" s="7">
        <f t="shared" si="14"/>
        <v>5</v>
      </c>
    </row>
    <row r="42" spans="1:42" ht="19.5" customHeight="1">
      <c r="A42" s="6"/>
      <c r="B42" s="6"/>
      <c r="C42" s="6"/>
      <c r="D42" s="6"/>
      <c r="E42" s="8" t="s">
        <v>91</v>
      </c>
      <c r="F42" s="6">
        <f aca="true" t="shared" si="15" ref="F42:AP42">F21+F37+F41</f>
        <v>6</v>
      </c>
      <c r="G42" s="6">
        <f t="shared" si="15"/>
        <v>23</v>
      </c>
      <c r="H42" s="6">
        <f t="shared" si="15"/>
        <v>179</v>
      </c>
      <c r="I42" s="6">
        <f t="shared" si="15"/>
        <v>104</v>
      </c>
      <c r="J42" s="6">
        <f t="shared" si="15"/>
        <v>36</v>
      </c>
      <c r="K42" s="6">
        <f t="shared" si="15"/>
        <v>1</v>
      </c>
      <c r="L42" s="6">
        <f t="shared" si="15"/>
        <v>10</v>
      </c>
      <c r="M42" s="6">
        <f t="shared" si="15"/>
        <v>28</v>
      </c>
      <c r="N42" s="7">
        <f t="shared" si="15"/>
        <v>30</v>
      </c>
      <c r="O42" s="7">
        <f t="shared" si="15"/>
        <v>3.4</v>
      </c>
      <c r="P42" s="7">
        <f t="shared" si="15"/>
        <v>7.5600000000000005</v>
      </c>
      <c r="Q42" s="11">
        <f t="shared" si="15"/>
        <v>44</v>
      </c>
      <c r="R42" s="10">
        <f t="shared" si="15"/>
        <v>0</v>
      </c>
      <c r="S42" s="11">
        <f t="shared" si="15"/>
        <v>20</v>
      </c>
      <c r="T42" s="10">
        <f t="shared" si="15"/>
        <v>0</v>
      </c>
      <c r="U42" s="11">
        <f t="shared" si="15"/>
        <v>0</v>
      </c>
      <c r="V42" s="10">
        <f t="shared" si="15"/>
        <v>0</v>
      </c>
      <c r="W42" s="11">
        <f t="shared" si="15"/>
        <v>0</v>
      </c>
      <c r="X42" s="10">
        <f t="shared" si="15"/>
        <v>0</v>
      </c>
      <c r="Y42" s="7">
        <f t="shared" si="15"/>
        <v>9.6</v>
      </c>
      <c r="Z42" s="11">
        <f t="shared" si="15"/>
        <v>12</v>
      </c>
      <c r="AA42" s="10">
        <f t="shared" si="15"/>
        <v>0</v>
      </c>
      <c r="AB42" s="7">
        <f t="shared" si="15"/>
        <v>1.4</v>
      </c>
      <c r="AC42" s="7">
        <f t="shared" si="15"/>
        <v>11</v>
      </c>
      <c r="AD42" s="11">
        <f t="shared" si="15"/>
        <v>60</v>
      </c>
      <c r="AE42" s="10">
        <f t="shared" si="15"/>
        <v>0</v>
      </c>
      <c r="AF42" s="11">
        <f t="shared" si="15"/>
        <v>16</v>
      </c>
      <c r="AG42" s="10">
        <f t="shared" si="15"/>
        <v>0</v>
      </c>
      <c r="AH42" s="11">
        <f t="shared" si="15"/>
        <v>1</v>
      </c>
      <c r="AI42" s="10">
        <f t="shared" si="15"/>
        <v>0</v>
      </c>
      <c r="AJ42" s="11">
        <f t="shared" si="15"/>
        <v>10</v>
      </c>
      <c r="AK42" s="10">
        <f t="shared" si="15"/>
        <v>0</v>
      </c>
      <c r="AL42" s="7">
        <f t="shared" si="15"/>
        <v>17</v>
      </c>
      <c r="AM42" s="11">
        <f t="shared" si="15"/>
        <v>16</v>
      </c>
      <c r="AN42" s="10">
        <f t="shared" si="15"/>
        <v>0</v>
      </c>
      <c r="AO42" s="7">
        <f t="shared" si="15"/>
        <v>2</v>
      </c>
      <c r="AP42" s="7">
        <f t="shared" si="15"/>
        <v>19</v>
      </c>
    </row>
    <row r="44" spans="4:5" ht="12.75">
      <c r="D44" s="3" t="s">
        <v>21</v>
      </c>
      <c r="E44" s="3" t="s">
        <v>92</v>
      </c>
    </row>
    <row r="45" spans="4:5" ht="12.75">
      <c r="D45" s="3" t="s">
        <v>25</v>
      </c>
      <c r="E45" s="3" t="s">
        <v>93</v>
      </c>
    </row>
    <row r="46" spans="4:5" ht="12.75">
      <c r="D46" s="19" t="s">
        <v>31</v>
      </c>
      <c r="E46" s="19"/>
    </row>
    <row r="47" spans="4:5" ht="12.75">
      <c r="D47" s="3" t="s">
        <v>33</v>
      </c>
      <c r="E47" s="3" t="s">
        <v>94</v>
      </c>
    </row>
    <row r="48" spans="4:5" ht="12.75">
      <c r="D48" s="3" t="s">
        <v>34</v>
      </c>
      <c r="E48" s="3" t="s">
        <v>95</v>
      </c>
    </row>
    <row r="49" spans="4:5" ht="12.75">
      <c r="D49" s="3" t="s">
        <v>35</v>
      </c>
      <c r="E49" s="3" t="s">
        <v>96</v>
      </c>
    </row>
    <row r="50" spans="4:29" ht="12.75">
      <c r="D50" s="3" t="s">
        <v>36</v>
      </c>
      <c r="E50" s="3" t="s">
        <v>97</v>
      </c>
      <c r="M50" s="9"/>
      <c r="U50" s="9"/>
      <c r="AC50" s="9"/>
    </row>
    <row r="51" spans="4:5" ht="12.75">
      <c r="D51" s="19" t="s">
        <v>32</v>
      </c>
      <c r="E51" s="19"/>
    </row>
    <row r="52" spans="4:5" ht="12.75">
      <c r="D52" s="3" t="s">
        <v>37</v>
      </c>
      <c r="E52" s="3" t="s">
        <v>98</v>
      </c>
    </row>
  </sheetData>
  <sheetProtection/>
  <mergeCells count="43">
    <mergeCell ref="AM14:AN14"/>
    <mergeCell ref="AM15:AN15"/>
    <mergeCell ref="AO14:AO15"/>
    <mergeCell ref="D51:E51"/>
    <mergeCell ref="AP14:AP15"/>
    <mergeCell ref="A16:AP16"/>
    <mergeCell ref="A22:AP22"/>
    <mergeCell ref="A38:AP38"/>
    <mergeCell ref="A39:AP39"/>
    <mergeCell ref="D46:E46"/>
    <mergeCell ref="W15:X15"/>
    <mergeCell ref="Y14:Y15"/>
    <mergeCell ref="Z14:AA14"/>
    <mergeCell ref="Q12:AP12"/>
    <mergeCell ref="Q13:AC13"/>
    <mergeCell ref="Q14:X14"/>
    <mergeCell ref="AD13:AP13"/>
    <mergeCell ref="AD14:AK14"/>
    <mergeCell ref="AD15:AE15"/>
    <mergeCell ref="AF15:AG15"/>
    <mergeCell ref="AH15:AI15"/>
    <mergeCell ref="AJ15:AK15"/>
    <mergeCell ref="AL14:AL15"/>
    <mergeCell ref="A11:AO11"/>
    <mergeCell ref="A12:C14"/>
    <mergeCell ref="D12:D15"/>
    <mergeCell ref="E12:E15"/>
    <mergeCell ref="F12:G12"/>
    <mergeCell ref="F13:F15"/>
    <mergeCell ref="G13:G15"/>
    <mergeCell ref="Z15:AA15"/>
    <mergeCell ref="AB14:AB15"/>
    <mergeCell ref="AC14:AC15"/>
    <mergeCell ref="H12:M12"/>
    <mergeCell ref="H13:H15"/>
    <mergeCell ref="I13:M13"/>
    <mergeCell ref="Q15:R15"/>
    <mergeCell ref="S15:T15"/>
    <mergeCell ref="U15:V15"/>
    <mergeCell ref="I14:L14"/>
    <mergeCell ref="N12:N15"/>
    <mergeCell ref="O12:O15"/>
    <mergeCell ref="P12:P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2022-06-29T09:36:55Z</cp:lastPrinted>
  <dcterms:created xsi:type="dcterms:W3CDTF">2022-06-29T09:36:20Z</dcterms:created>
  <dcterms:modified xsi:type="dcterms:W3CDTF">2022-06-29T09:37:02Z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2022-05-30T10:31:57Z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f99ad163-5e9b-4903-909d-a36b4cda499c</vt:lpwstr>
  </property>
  <property fmtid="{D5CDD505-2E9C-101B-9397-08002B2CF9AE}" pid="8" name="MSIP_Label_50945193-57ff-457d-9504-518e9bfb59a9_ContentBits">
    <vt:lpwstr>0</vt:lpwstr>
  </property>
</Properties>
</file>