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2165" activeTab="0"/>
  </bookViews>
  <sheets>
    <sheet name="Wycena nieruchomości" sheetId="1" r:id="rId1"/>
  </sheets>
  <definedNames/>
  <calcPr fullCalcOnLoad="1"/>
</workbook>
</file>

<file path=xl/sharedStrings.xml><?xml version="1.0" encoding="utf-8"?>
<sst xmlns="http://schemas.openxmlformats.org/spreadsheetml/2006/main" count="166" uniqueCount="110">
  <si>
    <t>Wydział Ekonomiczny</t>
  </si>
  <si>
    <t>Nazwa kierunku studiów</t>
  </si>
  <si>
    <t>Wycena nieruchomości</t>
  </si>
  <si>
    <t>Dziedziny nauki</t>
  </si>
  <si>
    <t>dziedzina nauk społecznych</t>
  </si>
  <si>
    <t>Dyscypliny naukowe</t>
  </si>
  <si>
    <t>ekonomia i finanse (70%), nauki o zarządzaniu i jakości (30%)</t>
  </si>
  <si>
    <t>Profil kształcenia</t>
  </si>
  <si>
    <t/>
  </si>
  <si>
    <t>Forma studiów</t>
  </si>
  <si>
    <t>niestacjonarna</t>
  </si>
  <si>
    <t>Poziom kształcenia</t>
  </si>
  <si>
    <t>podyplomowy</t>
  </si>
  <si>
    <t>Rok akademicki 2022/2023</t>
  </si>
  <si>
    <t>Specjalność/specjalizacja</t>
  </si>
  <si>
    <t>Obowiązuje od 2022-10-01</t>
  </si>
  <si>
    <t>Kod planu studiów</t>
  </si>
  <si>
    <t>WNR_10-_N_2022_2023_ZL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</si>
  <si>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</si>
  <si>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</si>
  <si>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</si>
  <si>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</si>
  <si>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</si>
  <si>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</si>
  <si>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</si>
  <si>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</si>
  <si>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</si>
  <si>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</si>
  <si>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</si>
  <si>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</si>
  <si>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</si>
  <si>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</si>
  <si>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</si>
  <si>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</si>
  <si>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PD</t>
  </si>
  <si>
    <t>S</t>
  </si>
  <si>
    <t>A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</si>
  <si>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</si>
  <si>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</si>
  <si>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</si>
  <si>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</si>
  <si>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</si>
  <si>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</si>
  <si>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</si>
  <si>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</si>
  <si>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Moduły/Przedmioty kształcenia ogólnego</t>
  </si>
  <si>
    <t>z</t>
  </si>
  <si>
    <t>1</t>
  </si>
  <si>
    <t>Część ogólna prawa cywilnego i podstawy prawa rzeczowego</t>
  </si>
  <si>
    <t>10</t>
  </si>
  <si>
    <t>Ekonomiczne podstawy rynku nieruchomości i inwestycji</t>
  </si>
  <si>
    <t>11</t>
  </si>
  <si>
    <t>Podstawy matematyki finansowej, finansów i bankowości</t>
  </si>
  <si>
    <t>12</t>
  </si>
  <si>
    <t>Podstawy statystyki i ekonometrii</t>
  </si>
  <si>
    <t>13</t>
  </si>
  <si>
    <t>Elementy rachunkowości</t>
  </si>
  <si>
    <t>14</t>
  </si>
  <si>
    <t>Podstawy budownictwa i kosztorysowania</t>
  </si>
  <si>
    <t>15</t>
  </si>
  <si>
    <t>Proces inwestycyjny, eksploatacja nieruchomości i przegląd technologii w budownictwie</t>
  </si>
  <si>
    <t>16</t>
  </si>
  <si>
    <t>Rzeczoznawstwo majątkowe jako działalność zawodowa. Wprowadzenie do problematyki wyceny.</t>
  </si>
  <si>
    <t>17</t>
  </si>
  <si>
    <t>Podejścia metody i techniki wyceny nieruchomości w Polsce</t>
  </si>
  <si>
    <t>18</t>
  </si>
  <si>
    <t>Wycena gruntów rolnych. Gospodarka rolna i wodna.</t>
  </si>
  <si>
    <t>19</t>
  </si>
  <si>
    <t>Wycena nieruchomości leśnych i gospodarka leśna</t>
  </si>
  <si>
    <t>2</t>
  </si>
  <si>
    <t>Podstawy prawa zobowiązań  i wybrane zagadnienia z zakresu prawa rodzinnego i spadkowego</t>
  </si>
  <si>
    <t>20</t>
  </si>
  <si>
    <t>Wycena nieruchomości zurbanizowanych</t>
  </si>
  <si>
    <t>21</t>
  </si>
  <si>
    <t>Wycena praw rzeczowych i zobowiązań umownych</t>
  </si>
  <si>
    <t>23</t>
  </si>
  <si>
    <t>Wycena nieruchomości dla celów szczególnych i wycena nieruchomości specjalnych</t>
  </si>
  <si>
    <t>24</t>
  </si>
  <si>
    <t>Wycena maszyn i urządzeń trwale z gruntem związanych</t>
  </si>
  <si>
    <t>25</t>
  </si>
  <si>
    <t>Powszechna taksacja i doradztwo na rynku nieruchomości a rzeczoznawstwo majatkowe</t>
  </si>
  <si>
    <t>27</t>
  </si>
  <si>
    <t>Seminarium dyplomowe</t>
  </si>
  <si>
    <t>e</t>
  </si>
  <si>
    <t>28</t>
  </si>
  <si>
    <t>Przygotowanie pracy końcowej i egzamin</t>
  </si>
  <si>
    <t>3</t>
  </si>
  <si>
    <t>Podstawy prawa i postępowania administracyjnego</t>
  </si>
  <si>
    <t>4</t>
  </si>
  <si>
    <t>Źródła informacji o nieruchomościach</t>
  </si>
  <si>
    <t>5</t>
  </si>
  <si>
    <t>Gospodarka przestrzenna</t>
  </si>
  <si>
    <t>6</t>
  </si>
  <si>
    <t>Gospodarka nieruchomościami</t>
  </si>
  <si>
    <t>7</t>
  </si>
  <si>
    <t>Gospodarka mieszkaniowa i prawo spółdzielcze</t>
  </si>
  <si>
    <t>8</t>
  </si>
  <si>
    <t>Zamówienia publiczne i ochrona danych osobowych</t>
  </si>
  <si>
    <t>9</t>
  </si>
  <si>
    <t>Podstawy ekonomii</t>
  </si>
  <si>
    <t>Razem</t>
  </si>
  <si>
    <t>Moduły/Przedmioty obieralne</t>
  </si>
  <si>
    <t>SUMA</t>
  </si>
  <si>
    <t>liczba obieranych elementów</t>
  </si>
  <si>
    <t>forma zaliczenia</t>
  </si>
  <si>
    <t>wykłady</t>
  </si>
  <si>
    <t>praca dyplomowa</t>
  </si>
  <si>
    <t>seminaria</t>
  </si>
  <si>
    <t>ćwiczenia audytoryjne</t>
  </si>
  <si>
    <t>Załącznik nr 1 do Uchwały nr 93 Senatu ZUT z dnia 25 kwietnia 2022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</si>
</sst>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2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6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172" fontId="6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indent="6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276225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19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0</xdr:row>
      <xdr:rowOff>85725</xdr:rowOff>
    </xdr:from>
    <xdr:to>
      <xdr:col>36</xdr:col>
      <xdr:colOff>104775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85725"/>
          <a:ext cx="5248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4"/>
  <sheetViews>
    <sheetView tabSelected="1" zoomScalePageLayoutView="0" workbookViewId="0" topLeftCell="A1">
      <selection activeCell="AH8" sqref="AH8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2" width="4.28125" style="0" customWidth="1"/>
    <col min="13" max="15" width="4.7109375" style="0" customWidth="1"/>
    <col min="16" max="16" width="3.57421875" style="0" customWidth="1"/>
    <col min="17" max="17" width="2.00390625" style="0" customWidth="1"/>
    <col min="18" max="18" width="3.57421875" style="0" customWidth="1"/>
    <col min="19" max="19" width="2.00390625" style="0" customWidth="1"/>
    <col min="20" max="20" width="3.57421875" style="0" customWidth="1"/>
    <col min="21" max="21" width="2.00390625" style="0" customWidth="1"/>
    <col min="22" max="22" width="3.8515625" style="0" customWidth="1"/>
    <col min="23" max="23" width="3.57421875" style="0" customWidth="1"/>
    <col min="24" max="24" width="2.00390625" style="0" customWidth="1"/>
    <col min="25" max="26" width="3.8515625" style="0" customWidth="1"/>
    <col min="27" max="27" width="3.57421875" style="0" customWidth="1"/>
    <col min="28" max="28" width="2.00390625" style="0" customWidth="1"/>
    <col min="29" max="29" width="3.57421875" style="0" customWidth="1"/>
    <col min="30" max="30" width="2.00390625" style="0" customWidth="1"/>
    <col min="31" max="31" width="3.57421875" style="0" customWidth="1"/>
    <col min="32" max="32" width="2.00390625" style="0" customWidth="1"/>
    <col min="33" max="33" width="3.8515625" style="0" customWidth="1"/>
    <col min="34" max="34" width="3.57421875" style="0" customWidth="1"/>
    <col min="35" max="35" width="2.00390625" style="0" customWidth="1"/>
    <col min="36" max="37" width="3.8515625" style="0" customWidth="1"/>
  </cols>
  <sheetData>
    <row r="1" s="3" customFormat="1" ht="15.75">
      <c r="E1" s="12" t="s">
        <v>0</v>
      </c>
    </row>
    <row r="2" spans="5:6" s="3" customFormat="1" ht="12.75">
      <c r="E2" s="3" t="s">
        <v>1</v>
      </c>
      <c r="F2" s="13" t="s">
        <v>2</v>
      </c>
    </row>
    <row r="3" spans="5:6" s="3" customFormat="1" ht="12.75">
      <c r="E3" s="3" t="s">
        <v>3</v>
      </c>
      <c r="F3" s="13" t="s">
        <v>4</v>
      </c>
    </row>
    <row r="4" spans="5:6" s="3" customFormat="1" ht="12.75">
      <c r="E4" s="3" t="s">
        <v>5</v>
      </c>
      <c r="F4" s="13" t="s">
        <v>6</v>
      </c>
    </row>
    <row r="5" spans="5:6" s="3" customFormat="1" ht="12.75">
      <c r="E5" s="3" t="s">
        <v>7</v>
      </c>
      <c r="F5" s="13" t="s">
        <v>8</v>
      </c>
    </row>
    <row r="6" spans="5:6" s="3" customFormat="1" ht="12.75">
      <c r="E6" s="3" t="s">
        <v>9</v>
      </c>
      <c r="F6" s="13" t="s">
        <v>10</v>
      </c>
    </row>
    <row r="7" spans="5:22" s="3" customFormat="1" ht="12.75">
      <c r="E7" s="3" t="s">
        <v>11</v>
      </c>
      <c r="F7" s="13" t="s">
        <v>12</v>
      </c>
      <c r="V7" s="3" t="s">
        <v>13</v>
      </c>
    </row>
    <row r="8" spans="5:22" s="3" customFormat="1" ht="12.75">
      <c r="E8" s="3" t="s">
        <v>14</v>
      </c>
      <c r="F8" s="13" t="s">
        <v>8</v>
      </c>
      <c r="V8" s="3" t="s">
        <v>15</v>
      </c>
    </row>
    <row r="9" spans="5:22" s="3" customFormat="1" ht="12.75">
      <c r="E9" s="3" t="s">
        <v>16</v>
      </c>
      <c r="F9" s="13" t="s">
        <v>17</v>
      </c>
      <c r="V9" s="3" t="s">
        <v>109</v>
      </c>
    </row>
    <row r="10" s="3" customFormat="1" ht="17.25" customHeight="1"/>
    <row r="11" spans="1:36" s="3" customFormat="1" ht="0.75" customHeight="1">
      <c r="A11" s="22" t="s">
        <v>18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7" s="3" customFormat="1" ht="12" customHeight="1">
      <c r="A12" s="17" t="s">
        <v>19</v>
      </c>
      <c r="B12" s="17"/>
      <c r="C12" s="17"/>
      <c r="D12" s="21" t="s">
        <v>23</v>
      </c>
      <c r="E12" s="19" t="s">
        <v>24</v>
      </c>
      <c r="F12" s="19" t="s">
        <v>25</v>
      </c>
      <c r="G12" s="19"/>
      <c r="H12" s="19" t="s">
        <v>28</v>
      </c>
      <c r="I12" s="19"/>
      <c r="J12" s="19"/>
      <c r="K12" s="19"/>
      <c r="L12" s="19"/>
      <c r="M12" s="21" t="s">
        <v>37</v>
      </c>
      <c r="N12" s="21" t="s">
        <v>38</v>
      </c>
      <c r="O12" s="21" t="s">
        <v>39</v>
      </c>
      <c r="P12" s="20" t="s">
        <v>40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</row>
    <row r="13" spans="1:37" ht="12" customHeight="1">
      <c r="A13" s="17"/>
      <c r="B13" s="17"/>
      <c r="C13" s="17"/>
      <c r="D13" s="21"/>
      <c r="E13" s="19"/>
      <c r="F13" s="21" t="s">
        <v>26</v>
      </c>
      <c r="G13" s="21" t="s">
        <v>27</v>
      </c>
      <c r="H13" s="21" t="s">
        <v>29</v>
      </c>
      <c r="I13" s="19" t="s">
        <v>30</v>
      </c>
      <c r="J13" s="19"/>
      <c r="K13" s="19"/>
      <c r="L13" s="19"/>
      <c r="M13" s="21"/>
      <c r="N13" s="21"/>
      <c r="O13" s="21"/>
      <c r="P13" s="20" t="s">
        <v>41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 t="s">
        <v>44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</row>
    <row r="14" spans="1:37" ht="24" customHeight="1">
      <c r="A14" s="17"/>
      <c r="B14" s="17"/>
      <c r="C14" s="17"/>
      <c r="D14" s="21"/>
      <c r="E14" s="19"/>
      <c r="F14" s="21"/>
      <c r="G14" s="21"/>
      <c r="H14" s="21"/>
      <c r="I14" s="19" t="s">
        <v>31</v>
      </c>
      <c r="J14" s="19"/>
      <c r="K14" s="19"/>
      <c r="L14" s="5" t="s">
        <v>32</v>
      </c>
      <c r="M14" s="21"/>
      <c r="N14" s="21"/>
      <c r="O14" s="21"/>
      <c r="P14" s="18" t="s">
        <v>31</v>
      </c>
      <c r="Q14" s="18"/>
      <c r="R14" s="18"/>
      <c r="S14" s="18"/>
      <c r="T14" s="18"/>
      <c r="U14" s="18"/>
      <c r="V14" s="17" t="s">
        <v>42</v>
      </c>
      <c r="W14" s="18" t="s">
        <v>32</v>
      </c>
      <c r="X14" s="18"/>
      <c r="Y14" s="17" t="s">
        <v>42</v>
      </c>
      <c r="Z14" s="17" t="s">
        <v>43</v>
      </c>
      <c r="AA14" s="18" t="s">
        <v>31</v>
      </c>
      <c r="AB14" s="18"/>
      <c r="AC14" s="18"/>
      <c r="AD14" s="18"/>
      <c r="AE14" s="18"/>
      <c r="AF14" s="18"/>
      <c r="AG14" s="17" t="s">
        <v>42</v>
      </c>
      <c r="AH14" s="18" t="s">
        <v>32</v>
      </c>
      <c r="AI14" s="18"/>
      <c r="AJ14" s="17" t="s">
        <v>42</v>
      </c>
      <c r="AK14" s="17" t="s">
        <v>43</v>
      </c>
    </row>
    <row r="15" spans="1:37" ht="24" customHeight="1">
      <c r="A15" s="4" t="s">
        <v>20</v>
      </c>
      <c r="B15" s="4" t="s">
        <v>21</v>
      </c>
      <c r="C15" s="4" t="s">
        <v>22</v>
      </c>
      <c r="D15" s="21"/>
      <c r="E15" s="19"/>
      <c r="F15" s="21"/>
      <c r="G15" s="21"/>
      <c r="H15" s="21"/>
      <c r="I15" s="5" t="s">
        <v>33</v>
      </c>
      <c r="J15" s="5" t="s">
        <v>34</v>
      </c>
      <c r="K15" s="5" t="s">
        <v>35</v>
      </c>
      <c r="L15" s="5" t="s">
        <v>36</v>
      </c>
      <c r="M15" s="21"/>
      <c r="N15" s="21"/>
      <c r="O15" s="21"/>
      <c r="P15" s="19" t="s">
        <v>33</v>
      </c>
      <c r="Q15" s="19"/>
      <c r="R15" s="19" t="s">
        <v>34</v>
      </c>
      <c r="S15" s="19"/>
      <c r="T15" s="19" t="s">
        <v>35</v>
      </c>
      <c r="U15" s="19"/>
      <c r="V15" s="17"/>
      <c r="W15" s="19" t="s">
        <v>36</v>
      </c>
      <c r="X15" s="19"/>
      <c r="Y15" s="17"/>
      <c r="Z15" s="17"/>
      <c r="AA15" s="19" t="s">
        <v>33</v>
      </c>
      <c r="AB15" s="19"/>
      <c r="AC15" s="19" t="s">
        <v>34</v>
      </c>
      <c r="AD15" s="19"/>
      <c r="AE15" s="19" t="s">
        <v>35</v>
      </c>
      <c r="AF15" s="19"/>
      <c r="AG15" s="17"/>
      <c r="AH15" s="19" t="s">
        <v>36</v>
      </c>
      <c r="AI15" s="19"/>
      <c r="AJ15" s="17"/>
      <c r="AK15" s="17"/>
    </row>
    <row r="16" spans="1:37" ht="19.5" customHeight="1">
      <c r="A16" s="14" t="s">
        <v>45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4"/>
      <c r="AK16" s="15"/>
    </row>
    <row r="17" spans="1:37" ht="12.75">
      <c r="A17" s="7"/>
      <c r="B17" s="7"/>
      <c r="C17" s="7"/>
      <c r="D17" s="7" t="s">
        <v>47</v>
      </c>
      <c r="E17" s="8" t="s">
        <v>48</v>
      </c>
      <c r="F17" s="7">
        <f aca="true" t="shared" si="0" ref="F17:F42">COUNTIF(P17:AI17,"e")</f>
        <v>0</v>
      </c>
      <c r="G17" s="7">
        <f aca="true" t="shared" si="1" ref="G17:G42">COUNTIF(P17:AI17,"z")</f>
        <v>1</v>
      </c>
      <c r="H17" s="7">
        <f aca="true" t="shared" si="2" ref="H17:H42">SUM(I17:L17)</f>
        <v>20</v>
      </c>
      <c r="I17" s="7">
        <f aca="true" t="shared" si="3" ref="I17:I42">P17+AA17</f>
        <v>20</v>
      </c>
      <c r="J17" s="7">
        <f aca="true" t="shared" si="4" ref="J17:J42">R17+AC17</f>
        <v>0</v>
      </c>
      <c r="K17" s="7">
        <f aca="true" t="shared" si="5" ref="K17:K42">T17+AE17</f>
        <v>0</v>
      </c>
      <c r="L17" s="7">
        <f aca="true" t="shared" si="6" ref="L17:L42">W17+AH17</f>
        <v>0</v>
      </c>
      <c r="M17" s="9">
        <f aca="true" t="shared" si="7" ref="M17:M42">Z17+AK17</f>
        <v>2</v>
      </c>
      <c r="N17" s="9">
        <f aca="true" t="shared" si="8" ref="N17:N42">Y17+AJ17</f>
        <v>0</v>
      </c>
      <c r="O17" s="9">
        <v>0.8</v>
      </c>
      <c r="P17" s="10">
        <v>20</v>
      </c>
      <c r="Q17" s="11" t="s">
        <v>46</v>
      </c>
      <c r="R17" s="10"/>
      <c r="S17" s="11"/>
      <c r="T17" s="10"/>
      <c r="U17" s="11"/>
      <c r="V17" s="9">
        <v>2</v>
      </c>
      <c r="W17" s="10"/>
      <c r="X17" s="11"/>
      <c r="Y17" s="9"/>
      <c r="Z17" s="9">
        <f aca="true" t="shared" si="9" ref="Z17:Z42">V17+Y17</f>
        <v>2</v>
      </c>
      <c r="AA17" s="10"/>
      <c r="AB17" s="11"/>
      <c r="AC17" s="10"/>
      <c r="AD17" s="11"/>
      <c r="AE17" s="10"/>
      <c r="AF17" s="11"/>
      <c r="AG17" s="9"/>
      <c r="AH17" s="10"/>
      <c r="AI17" s="11"/>
      <c r="AJ17" s="9"/>
      <c r="AK17" s="9">
        <f aca="true" t="shared" si="10" ref="AK17:AK42">AG17+AJ17</f>
        <v>0</v>
      </c>
    </row>
    <row r="18" spans="1:37" ht="12.75">
      <c r="A18" s="7"/>
      <c r="B18" s="7"/>
      <c r="C18" s="7"/>
      <c r="D18" s="7" t="s">
        <v>49</v>
      </c>
      <c r="E18" s="8" t="s">
        <v>50</v>
      </c>
      <c r="F18" s="7">
        <f t="shared" si="0"/>
        <v>0</v>
      </c>
      <c r="G18" s="7">
        <f t="shared" si="1"/>
        <v>1</v>
      </c>
      <c r="H18" s="7">
        <f t="shared" si="2"/>
        <v>12</v>
      </c>
      <c r="I18" s="7">
        <f t="shared" si="3"/>
        <v>12</v>
      </c>
      <c r="J18" s="7">
        <f t="shared" si="4"/>
        <v>0</v>
      </c>
      <c r="K18" s="7">
        <f t="shared" si="5"/>
        <v>0</v>
      </c>
      <c r="L18" s="7">
        <f t="shared" si="6"/>
        <v>0</v>
      </c>
      <c r="M18" s="9">
        <f t="shared" si="7"/>
        <v>1</v>
      </c>
      <c r="N18" s="9">
        <f t="shared" si="8"/>
        <v>0</v>
      </c>
      <c r="O18" s="9">
        <v>0.48</v>
      </c>
      <c r="P18" s="10">
        <v>12</v>
      </c>
      <c r="Q18" s="11" t="s">
        <v>46</v>
      </c>
      <c r="R18" s="10"/>
      <c r="S18" s="11"/>
      <c r="T18" s="10"/>
      <c r="U18" s="11"/>
      <c r="V18" s="9">
        <v>1</v>
      </c>
      <c r="W18" s="10"/>
      <c r="X18" s="11"/>
      <c r="Y18" s="9"/>
      <c r="Z18" s="9">
        <f t="shared" si="9"/>
        <v>1</v>
      </c>
      <c r="AA18" s="10"/>
      <c r="AB18" s="11"/>
      <c r="AC18" s="10"/>
      <c r="AD18" s="11"/>
      <c r="AE18" s="10"/>
      <c r="AF18" s="11"/>
      <c r="AG18" s="9"/>
      <c r="AH18" s="10"/>
      <c r="AI18" s="11"/>
      <c r="AJ18" s="9"/>
      <c r="AK18" s="9">
        <f t="shared" si="10"/>
        <v>0</v>
      </c>
    </row>
    <row r="19" spans="1:37" ht="12.75">
      <c r="A19" s="7"/>
      <c r="B19" s="7"/>
      <c r="C19" s="7"/>
      <c r="D19" s="7" t="s">
        <v>51</v>
      </c>
      <c r="E19" s="8" t="s">
        <v>52</v>
      </c>
      <c r="F19" s="7">
        <f t="shared" si="0"/>
        <v>0</v>
      </c>
      <c r="G19" s="7">
        <f t="shared" si="1"/>
        <v>2</v>
      </c>
      <c r="H19" s="7">
        <f t="shared" si="2"/>
        <v>16</v>
      </c>
      <c r="I19" s="7">
        <f t="shared" si="3"/>
        <v>8</v>
      </c>
      <c r="J19" s="7">
        <f t="shared" si="4"/>
        <v>0</v>
      </c>
      <c r="K19" s="7">
        <f t="shared" si="5"/>
        <v>0</v>
      </c>
      <c r="L19" s="7">
        <f t="shared" si="6"/>
        <v>8</v>
      </c>
      <c r="M19" s="9">
        <f t="shared" si="7"/>
        <v>1</v>
      </c>
      <c r="N19" s="9">
        <f t="shared" si="8"/>
        <v>0.6</v>
      </c>
      <c r="O19" s="9">
        <v>0.64</v>
      </c>
      <c r="P19" s="10">
        <v>8</v>
      </c>
      <c r="Q19" s="11" t="s">
        <v>46</v>
      </c>
      <c r="R19" s="10"/>
      <c r="S19" s="11"/>
      <c r="T19" s="10"/>
      <c r="U19" s="11"/>
      <c r="V19" s="9">
        <v>0.4</v>
      </c>
      <c r="W19" s="10">
        <v>8</v>
      </c>
      <c r="X19" s="11" t="s">
        <v>46</v>
      </c>
      <c r="Y19" s="9">
        <v>0.6</v>
      </c>
      <c r="Z19" s="9">
        <f t="shared" si="9"/>
        <v>1</v>
      </c>
      <c r="AA19" s="10"/>
      <c r="AB19" s="11"/>
      <c r="AC19" s="10"/>
      <c r="AD19" s="11"/>
      <c r="AE19" s="10"/>
      <c r="AF19" s="11"/>
      <c r="AG19" s="9"/>
      <c r="AH19" s="10"/>
      <c r="AI19" s="11"/>
      <c r="AJ19" s="9"/>
      <c r="AK19" s="9">
        <f t="shared" si="10"/>
        <v>0</v>
      </c>
    </row>
    <row r="20" spans="1:37" ht="12.75">
      <c r="A20" s="7"/>
      <c r="B20" s="7"/>
      <c r="C20" s="7"/>
      <c r="D20" s="7" t="s">
        <v>53</v>
      </c>
      <c r="E20" s="8" t="s">
        <v>54</v>
      </c>
      <c r="F20" s="7">
        <f t="shared" si="0"/>
        <v>0</v>
      </c>
      <c r="G20" s="7">
        <f t="shared" si="1"/>
        <v>2</v>
      </c>
      <c r="H20" s="7">
        <f t="shared" si="2"/>
        <v>10</v>
      </c>
      <c r="I20" s="7">
        <f t="shared" si="3"/>
        <v>5</v>
      </c>
      <c r="J20" s="7">
        <f t="shared" si="4"/>
        <v>0</v>
      </c>
      <c r="K20" s="7">
        <f t="shared" si="5"/>
        <v>0</v>
      </c>
      <c r="L20" s="7">
        <f t="shared" si="6"/>
        <v>5</v>
      </c>
      <c r="M20" s="9">
        <f t="shared" si="7"/>
        <v>1</v>
      </c>
      <c r="N20" s="9">
        <f t="shared" si="8"/>
        <v>0.6</v>
      </c>
      <c r="O20" s="9">
        <v>0.4</v>
      </c>
      <c r="P20" s="10">
        <v>5</v>
      </c>
      <c r="Q20" s="11" t="s">
        <v>46</v>
      </c>
      <c r="R20" s="10"/>
      <c r="S20" s="11"/>
      <c r="T20" s="10"/>
      <c r="U20" s="11"/>
      <c r="V20" s="9">
        <v>0.4</v>
      </c>
      <c r="W20" s="10">
        <v>5</v>
      </c>
      <c r="X20" s="11" t="s">
        <v>46</v>
      </c>
      <c r="Y20" s="9">
        <v>0.6</v>
      </c>
      <c r="Z20" s="9">
        <f t="shared" si="9"/>
        <v>1</v>
      </c>
      <c r="AA20" s="10"/>
      <c r="AB20" s="11"/>
      <c r="AC20" s="10"/>
      <c r="AD20" s="11"/>
      <c r="AE20" s="10"/>
      <c r="AF20" s="11"/>
      <c r="AG20" s="9"/>
      <c r="AH20" s="10"/>
      <c r="AI20" s="11"/>
      <c r="AJ20" s="9"/>
      <c r="AK20" s="9">
        <f t="shared" si="10"/>
        <v>0</v>
      </c>
    </row>
    <row r="21" spans="1:37" ht="12.75">
      <c r="A21" s="7"/>
      <c r="B21" s="7"/>
      <c r="C21" s="7"/>
      <c r="D21" s="7" t="s">
        <v>55</v>
      </c>
      <c r="E21" s="8" t="s">
        <v>56</v>
      </c>
      <c r="F21" s="7">
        <f t="shared" si="0"/>
        <v>0</v>
      </c>
      <c r="G21" s="7">
        <f t="shared" si="1"/>
        <v>1</v>
      </c>
      <c r="H21" s="7">
        <f t="shared" si="2"/>
        <v>4</v>
      </c>
      <c r="I21" s="7">
        <f t="shared" si="3"/>
        <v>0</v>
      </c>
      <c r="J21" s="7">
        <f t="shared" si="4"/>
        <v>0</v>
      </c>
      <c r="K21" s="7">
        <f t="shared" si="5"/>
        <v>0</v>
      </c>
      <c r="L21" s="7">
        <f t="shared" si="6"/>
        <v>4</v>
      </c>
      <c r="M21" s="9">
        <f t="shared" si="7"/>
        <v>1</v>
      </c>
      <c r="N21" s="9">
        <f t="shared" si="8"/>
        <v>1</v>
      </c>
      <c r="O21" s="9">
        <v>0.32</v>
      </c>
      <c r="P21" s="10"/>
      <c r="Q21" s="11"/>
      <c r="R21" s="10"/>
      <c r="S21" s="11"/>
      <c r="T21" s="10"/>
      <c r="U21" s="11"/>
      <c r="V21" s="9"/>
      <c r="W21" s="10">
        <v>4</v>
      </c>
      <c r="X21" s="11" t="s">
        <v>46</v>
      </c>
      <c r="Y21" s="9">
        <v>1</v>
      </c>
      <c r="Z21" s="9">
        <f t="shared" si="9"/>
        <v>1</v>
      </c>
      <c r="AA21" s="10"/>
      <c r="AB21" s="11"/>
      <c r="AC21" s="10"/>
      <c r="AD21" s="11"/>
      <c r="AE21" s="10"/>
      <c r="AF21" s="11"/>
      <c r="AG21" s="9"/>
      <c r="AH21" s="10"/>
      <c r="AI21" s="11"/>
      <c r="AJ21" s="9"/>
      <c r="AK21" s="9">
        <f t="shared" si="10"/>
        <v>0</v>
      </c>
    </row>
    <row r="22" spans="1:37" ht="12.75">
      <c r="A22" s="7"/>
      <c r="B22" s="7"/>
      <c r="C22" s="7"/>
      <c r="D22" s="7" t="s">
        <v>57</v>
      </c>
      <c r="E22" s="8" t="s">
        <v>58</v>
      </c>
      <c r="F22" s="7">
        <f t="shared" si="0"/>
        <v>0</v>
      </c>
      <c r="G22" s="7">
        <f t="shared" si="1"/>
        <v>1</v>
      </c>
      <c r="H22" s="7">
        <f t="shared" si="2"/>
        <v>14</v>
      </c>
      <c r="I22" s="7">
        <f t="shared" si="3"/>
        <v>14</v>
      </c>
      <c r="J22" s="7">
        <f t="shared" si="4"/>
        <v>0</v>
      </c>
      <c r="K22" s="7">
        <f t="shared" si="5"/>
        <v>0</v>
      </c>
      <c r="L22" s="7">
        <f t="shared" si="6"/>
        <v>0</v>
      </c>
      <c r="M22" s="9">
        <f t="shared" si="7"/>
        <v>1</v>
      </c>
      <c r="N22" s="9">
        <f t="shared" si="8"/>
        <v>0</v>
      </c>
      <c r="O22" s="9">
        <v>0.56</v>
      </c>
      <c r="P22" s="10"/>
      <c r="Q22" s="11"/>
      <c r="R22" s="10"/>
      <c r="S22" s="11"/>
      <c r="T22" s="10"/>
      <c r="U22" s="11"/>
      <c r="V22" s="9"/>
      <c r="W22" s="10"/>
      <c r="X22" s="11"/>
      <c r="Y22" s="9"/>
      <c r="Z22" s="9">
        <f t="shared" si="9"/>
        <v>0</v>
      </c>
      <c r="AA22" s="10">
        <v>14</v>
      </c>
      <c r="AB22" s="11" t="s">
        <v>46</v>
      </c>
      <c r="AC22" s="10"/>
      <c r="AD22" s="11"/>
      <c r="AE22" s="10"/>
      <c r="AF22" s="11"/>
      <c r="AG22" s="9">
        <v>1</v>
      </c>
      <c r="AH22" s="10"/>
      <c r="AI22" s="11"/>
      <c r="AJ22" s="9"/>
      <c r="AK22" s="9">
        <f t="shared" si="10"/>
        <v>1</v>
      </c>
    </row>
    <row r="23" spans="1:37" ht="12.75">
      <c r="A23" s="7"/>
      <c r="B23" s="7"/>
      <c r="C23" s="7"/>
      <c r="D23" s="7" t="s">
        <v>59</v>
      </c>
      <c r="E23" s="8" t="s">
        <v>60</v>
      </c>
      <c r="F23" s="7">
        <f t="shared" si="0"/>
        <v>0</v>
      </c>
      <c r="G23" s="7">
        <f t="shared" si="1"/>
        <v>1</v>
      </c>
      <c r="H23" s="7">
        <f t="shared" si="2"/>
        <v>16</v>
      </c>
      <c r="I23" s="7">
        <f t="shared" si="3"/>
        <v>16</v>
      </c>
      <c r="J23" s="7">
        <f t="shared" si="4"/>
        <v>0</v>
      </c>
      <c r="K23" s="7">
        <f t="shared" si="5"/>
        <v>0</v>
      </c>
      <c r="L23" s="7">
        <f t="shared" si="6"/>
        <v>0</v>
      </c>
      <c r="M23" s="9">
        <f t="shared" si="7"/>
        <v>1</v>
      </c>
      <c r="N23" s="9">
        <f t="shared" si="8"/>
        <v>0</v>
      </c>
      <c r="O23" s="9">
        <v>0.64</v>
      </c>
      <c r="P23" s="10"/>
      <c r="Q23" s="11"/>
      <c r="R23" s="10"/>
      <c r="S23" s="11"/>
      <c r="T23" s="10"/>
      <c r="U23" s="11"/>
      <c r="V23" s="9"/>
      <c r="W23" s="10"/>
      <c r="X23" s="11"/>
      <c r="Y23" s="9"/>
      <c r="Z23" s="9">
        <f t="shared" si="9"/>
        <v>0</v>
      </c>
      <c r="AA23" s="10">
        <v>16</v>
      </c>
      <c r="AB23" s="11" t="s">
        <v>46</v>
      </c>
      <c r="AC23" s="10"/>
      <c r="AD23" s="11"/>
      <c r="AE23" s="10"/>
      <c r="AF23" s="11"/>
      <c r="AG23" s="9">
        <v>1</v>
      </c>
      <c r="AH23" s="10"/>
      <c r="AI23" s="11"/>
      <c r="AJ23" s="9"/>
      <c r="AK23" s="9">
        <f t="shared" si="10"/>
        <v>1</v>
      </c>
    </row>
    <row r="24" spans="1:37" ht="12.75">
      <c r="A24" s="7"/>
      <c r="B24" s="7"/>
      <c r="C24" s="7"/>
      <c r="D24" s="7" t="s">
        <v>61</v>
      </c>
      <c r="E24" s="8" t="s">
        <v>62</v>
      </c>
      <c r="F24" s="7">
        <f t="shared" si="0"/>
        <v>0</v>
      </c>
      <c r="G24" s="7">
        <f t="shared" si="1"/>
        <v>1</v>
      </c>
      <c r="H24" s="7">
        <f t="shared" si="2"/>
        <v>22</v>
      </c>
      <c r="I24" s="7">
        <f t="shared" si="3"/>
        <v>22</v>
      </c>
      <c r="J24" s="7">
        <f t="shared" si="4"/>
        <v>0</v>
      </c>
      <c r="K24" s="7">
        <f t="shared" si="5"/>
        <v>0</v>
      </c>
      <c r="L24" s="7">
        <f t="shared" si="6"/>
        <v>0</v>
      </c>
      <c r="M24" s="9">
        <f t="shared" si="7"/>
        <v>2</v>
      </c>
      <c r="N24" s="9">
        <f t="shared" si="8"/>
        <v>0</v>
      </c>
      <c r="O24" s="9">
        <v>0.88</v>
      </c>
      <c r="P24" s="10"/>
      <c r="Q24" s="11"/>
      <c r="R24" s="10"/>
      <c r="S24" s="11"/>
      <c r="T24" s="10"/>
      <c r="U24" s="11"/>
      <c r="V24" s="9"/>
      <c r="W24" s="10"/>
      <c r="X24" s="11"/>
      <c r="Y24" s="9"/>
      <c r="Z24" s="9">
        <f t="shared" si="9"/>
        <v>0</v>
      </c>
      <c r="AA24" s="10">
        <v>22</v>
      </c>
      <c r="AB24" s="11" t="s">
        <v>46</v>
      </c>
      <c r="AC24" s="10"/>
      <c r="AD24" s="11"/>
      <c r="AE24" s="10"/>
      <c r="AF24" s="11"/>
      <c r="AG24" s="9">
        <v>2</v>
      </c>
      <c r="AH24" s="10"/>
      <c r="AI24" s="11"/>
      <c r="AJ24" s="9"/>
      <c r="AK24" s="9">
        <f t="shared" si="10"/>
        <v>2</v>
      </c>
    </row>
    <row r="25" spans="1:37" ht="12.75">
      <c r="A25" s="7"/>
      <c r="B25" s="7"/>
      <c r="C25" s="7"/>
      <c r="D25" s="7" t="s">
        <v>63</v>
      </c>
      <c r="E25" s="8" t="s">
        <v>64</v>
      </c>
      <c r="F25" s="7">
        <f t="shared" si="0"/>
        <v>0</v>
      </c>
      <c r="G25" s="7">
        <f t="shared" si="1"/>
        <v>2</v>
      </c>
      <c r="H25" s="7">
        <f t="shared" si="2"/>
        <v>26</v>
      </c>
      <c r="I25" s="7">
        <f t="shared" si="3"/>
        <v>10</v>
      </c>
      <c r="J25" s="7">
        <f t="shared" si="4"/>
        <v>0</v>
      </c>
      <c r="K25" s="7">
        <f t="shared" si="5"/>
        <v>0</v>
      </c>
      <c r="L25" s="7">
        <f t="shared" si="6"/>
        <v>16</v>
      </c>
      <c r="M25" s="9">
        <f t="shared" si="7"/>
        <v>2</v>
      </c>
      <c r="N25" s="9">
        <f t="shared" si="8"/>
        <v>1</v>
      </c>
      <c r="O25" s="9">
        <v>1.04</v>
      </c>
      <c r="P25" s="10"/>
      <c r="Q25" s="11"/>
      <c r="R25" s="10"/>
      <c r="S25" s="11"/>
      <c r="T25" s="10"/>
      <c r="U25" s="11"/>
      <c r="V25" s="9"/>
      <c r="W25" s="10"/>
      <c r="X25" s="11"/>
      <c r="Y25" s="9"/>
      <c r="Z25" s="9">
        <f t="shared" si="9"/>
        <v>0</v>
      </c>
      <c r="AA25" s="10">
        <v>10</v>
      </c>
      <c r="AB25" s="11" t="s">
        <v>46</v>
      </c>
      <c r="AC25" s="10"/>
      <c r="AD25" s="11"/>
      <c r="AE25" s="10"/>
      <c r="AF25" s="11"/>
      <c r="AG25" s="9">
        <v>1</v>
      </c>
      <c r="AH25" s="10">
        <v>16</v>
      </c>
      <c r="AI25" s="11" t="s">
        <v>46</v>
      </c>
      <c r="AJ25" s="9">
        <v>1</v>
      </c>
      <c r="AK25" s="9">
        <f t="shared" si="10"/>
        <v>2</v>
      </c>
    </row>
    <row r="26" spans="1:37" ht="12.75">
      <c r="A26" s="7"/>
      <c r="B26" s="7"/>
      <c r="C26" s="7"/>
      <c r="D26" s="7" t="s">
        <v>65</v>
      </c>
      <c r="E26" s="8" t="s">
        <v>66</v>
      </c>
      <c r="F26" s="7">
        <f t="shared" si="0"/>
        <v>0</v>
      </c>
      <c r="G26" s="7">
        <f t="shared" si="1"/>
        <v>2</v>
      </c>
      <c r="H26" s="7">
        <f t="shared" si="2"/>
        <v>11</v>
      </c>
      <c r="I26" s="7">
        <f t="shared" si="3"/>
        <v>4</v>
      </c>
      <c r="J26" s="7">
        <f t="shared" si="4"/>
        <v>0</v>
      </c>
      <c r="K26" s="7">
        <f t="shared" si="5"/>
        <v>0</v>
      </c>
      <c r="L26" s="7">
        <f t="shared" si="6"/>
        <v>7</v>
      </c>
      <c r="M26" s="9">
        <f t="shared" si="7"/>
        <v>1</v>
      </c>
      <c r="N26" s="9">
        <f t="shared" si="8"/>
        <v>0.6</v>
      </c>
      <c r="O26" s="9">
        <v>0.44</v>
      </c>
      <c r="P26" s="10"/>
      <c r="Q26" s="11"/>
      <c r="R26" s="10"/>
      <c r="S26" s="11"/>
      <c r="T26" s="10"/>
      <c r="U26" s="11"/>
      <c r="V26" s="9"/>
      <c r="W26" s="10"/>
      <c r="X26" s="11"/>
      <c r="Y26" s="9"/>
      <c r="Z26" s="9">
        <f t="shared" si="9"/>
        <v>0</v>
      </c>
      <c r="AA26" s="10">
        <v>4</v>
      </c>
      <c r="AB26" s="11" t="s">
        <v>46</v>
      </c>
      <c r="AC26" s="10"/>
      <c r="AD26" s="11"/>
      <c r="AE26" s="10"/>
      <c r="AF26" s="11"/>
      <c r="AG26" s="9">
        <v>0.4</v>
      </c>
      <c r="AH26" s="10">
        <v>7</v>
      </c>
      <c r="AI26" s="11" t="s">
        <v>46</v>
      </c>
      <c r="AJ26" s="9">
        <v>0.6</v>
      </c>
      <c r="AK26" s="9">
        <f t="shared" si="10"/>
        <v>1</v>
      </c>
    </row>
    <row r="27" spans="1:37" ht="12.75">
      <c r="A27" s="7"/>
      <c r="B27" s="7"/>
      <c r="C27" s="7"/>
      <c r="D27" s="7" t="s">
        <v>67</v>
      </c>
      <c r="E27" s="8" t="s">
        <v>68</v>
      </c>
      <c r="F27" s="7">
        <f t="shared" si="0"/>
        <v>0</v>
      </c>
      <c r="G27" s="7">
        <f t="shared" si="1"/>
        <v>2</v>
      </c>
      <c r="H27" s="7">
        <f t="shared" si="2"/>
        <v>7</v>
      </c>
      <c r="I27" s="7">
        <f t="shared" si="3"/>
        <v>3</v>
      </c>
      <c r="J27" s="7">
        <f t="shared" si="4"/>
        <v>0</v>
      </c>
      <c r="K27" s="7">
        <f t="shared" si="5"/>
        <v>0</v>
      </c>
      <c r="L27" s="7">
        <f t="shared" si="6"/>
        <v>4</v>
      </c>
      <c r="M27" s="9">
        <f t="shared" si="7"/>
        <v>1</v>
      </c>
      <c r="N27" s="9">
        <f t="shared" si="8"/>
        <v>0.6</v>
      </c>
      <c r="O27" s="9">
        <v>0.28</v>
      </c>
      <c r="P27" s="10"/>
      <c r="Q27" s="11"/>
      <c r="R27" s="10"/>
      <c r="S27" s="11"/>
      <c r="T27" s="10"/>
      <c r="U27" s="11"/>
      <c r="V27" s="9"/>
      <c r="W27" s="10"/>
      <c r="X27" s="11"/>
      <c r="Y27" s="9"/>
      <c r="Z27" s="9">
        <f t="shared" si="9"/>
        <v>0</v>
      </c>
      <c r="AA27" s="10">
        <v>3</v>
      </c>
      <c r="AB27" s="11" t="s">
        <v>46</v>
      </c>
      <c r="AC27" s="10"/>
      <c r="AD27" s="11"/>
      <c r="AE27" s="10"/>
      <c r="AF27" s="11"/>
      <c r="AG27" s="9">
        <v>0.4</v>
      </c>
      <c r="AH27" s="10">
        <v>4</v>
      </c>
      <c r="AI27" s="11" t="s">
        <v>46</v>
      </c>
      <c r="AJ27" s="9">
        <v>0.6</v>
      </c>
      <c r="AK27" s="9">
        <f t="shared" si="10"/>
        <v>1</v>
      </c>
    </row>
    <row r="28" spans="1:37" ht="12.75">
      <c r="A28" s="7"/>
      <c r="B28" s="7"/>
      <c r="C28" s="7"/>
      <c r="D28" s="7" t="s">
        <v>69</v>
      </c>
      <c r="E28" s="8" t="s">
        <v>70</v>
      </c>
      <c r="F28" s="7">
        <f t="shared" si="0"/>
        <v>0</v>
      </c>
      <c r="G28" s="7">
        <f t="shared" si="1"/>
        <v>1</v>
      </c>
      <c r="H28" s="7">
        <f t="shared" si="2"/>
        <v>12</v>
      </c>
      <c r="I28" s="7">
        <f t="shared" si="3"/>
        <v>12</v>
      </c>
      <c r="J28" s="7">
        <f t="shared" si="4"/>
        <v>0</v>
      </c>
      <c r="K28" s="7">
        <f t="shared" si="5"/>
        <v>0</v>
      </c>
      <c r="L28" s="7">
        <f t="shared" si="6"/>
        <v>0</v>
      </c>
      <c r="M28" s="9">
        <f t="shared" si="7"/>
        <v>1</v>
      </c>
      <c r="N28" s="9">
        <f t="shared" si="8"/>
        <v>0</v>
      </c>
      <c r="O28" s="9">
        <v>0.48</v>
      </c>
      <c r="P28" s="10">
        <v>12</v>
      </c>
      <c r="Q28" s="11" t="s">
        <v>46</v>
      </c>
      <c r="R28" s="10"/>
      <c r="S28" s="11"/>
      <c r="T28" s="10"/>
      <c r="U28" s="11"/>
      <c r="V28" s="9">
        <v>1</v>
      </c>
      <c r="W28" s="10"/>
      <c r="X28" s="11"/>
      <c r="Y28" s="9"/>
      <c r="Z28" s="9">
        <f t="shared" si="9"/>
        <v>1</v>
      </c>
      <c r="AA28" s="10"/>
      <c r="AB28" s="11"/>
      <c r="AC28" s="10"/>
      <c r="AD28" s="11"/>
      <c r="AE28" s="10"/>
      <c r="AF28" s="11"/>
      <c r="AG28" s="9"/>
      <c r="AH28" s="10"/>
      <c r="AI28" s="11"/>
      <c r="AJ28" s="9"/>
      <c r="AK28" s="9">
        <f t="shared" si="10"/>
        <v>0</v>
      </c>
    </row>
    <row r="29" spans="1:37" ht="12.75">
      <c r="A29" s="7"/>
      <c r="B29" s="7"/>
      <c r="C29" s="7"/>
      <c r="D29" s="7" t="s">
        <v>71</v>
      </c>
      <c r="E29" s="8" t="s">
        <v>72</v>
      </c>
      <c r="F29" s="7">
        <f t="shared" si="0"/>
        <v>0</v>
      </c>
      <c r="G29" s="7">
        <f t="shared" si="1"/>
        <v>2</v>
      </c>
      <c r="H29" s="7">
        <f t="shared" si="2"/>
        <v>10</v>
      </c>
      <c r="I29" s="7">
        <f t="shared" si="3"/>
        <v>4</v>
      </c>
      <c r="J29" s="7">
        <f t="shared" si="4"/>
        <v>0</v>
      </c>
      <c r="K29" s="7">
        <f t="shared" si="5"/>
        <v>0</v>
      </c>
      <c r="L29" s="7">
        <f t="shared" si="6"/>
        <v>6</v>
      </c>
      <c r="M29" s="9">
        <f t="shared" si="7"/>
        <v>1</v>
      </c>
      <c r="N29" s="9">
        <f t="shared" si="8"/>
        <v>0.6</v>
      </c>
      <c r="O29" s="9">
        <v>0.4</v>
      </c>
      <c r="P29" s="10"/>
      <c r="Q29" s="11"/>
      <c r="R29" s="10"/>
      <c r="S29" s="11"/>
      <c r="T29" s="10"/>
      <c r="U29" s="11"/>
      <c r="V29" s="9"/>
      <c r="W29" s="10"/>
      <c r="X29" s="11"/>
      <c r="Y29" s="9"/>
      <c r="Z29" s="9">
        <f t="shared" si="9"/>
        <v>0</v>
      </c>
      <c r="AA29" s="10">
        <v>4</v>
      </c>
      <c r="AB29" s="11" t="s">
        <v>46</v>
      </c>
      <c r="AC29" s="10"/>
      <c r="AD29" s="11"/>
      <c r="AE29" s="10"/>
      <c r="AF29" s="11"/>
      <c r="AG29" s="9">
        <v>0.4</v>
      </c>
      <c r="AH29" s="10">
        <v>6</v>
      </c>
      <c r="AI29" s="11" t="s">
        <v>46</v>
      </c>
      <c r="AJ29" s="9">
        <v>0.6</v>
      </c>
      <c r="AK29" s="9">
        <f t="shared" si="10"/>
        <v>1</v>
      </c>
    </row>
    <row r="30" spans="1:37" ht="12.75">
      <c r="A30" s="7"/>
      <c r="B30" s="7"/>
      <c r="C30" s="7"/>
      <c r="D30" s="7" t="s">
        <v>73</v>
      </c>
      <c r="E30" s="8" t="s">
        <v>74</v>
      </c>
      <c r="F30" s="7">
        <f t="shared" si="0"/>
        <v>0</v>
      </c>
      <c r="G30" s="7">
        <f t="shared" si="1"/>
        <v>1</v>
      </c>
      <c r="H30" s="7">
        <f t="shared" si="2"/>
        <v>10</v>
      </c>
      <c r="I30" s="7">
        <f t="shared" si="3"/>
        <v>0</v>
      </c>
      <c r="J30" s="7">
        <f t="shared" si="4"/>
        <v>0</v>
      </c>
      <c r="K30" s="7">
        <f t="shared" si="5"/>
        <v>0</v>
      </c>
      <c r="L30" s="7">
        <f t="shared" si="6"/>
        <v>10</v>
      </c>
      <c r="M30" s="9">
        <f t="shared" si="7"/>
        <v>1</v>
      </c>
      <c r="N30" s="9">
        <f t="shared" si="8"/>
        <v>1</v>
      </c>
      <c r="O30" s="9">
        <v>0.4</v>
      </c>
      <c r="P30" s="10"/>
      <c r="Q30" s="11"/>
      <c r="R30" s="10"/>
      <c r="S30" s="11"/>
      <c r="T30" s="10"/>
      <c r="U30" s="11"/>
      <c r="V30" s="9"/>
      <c r="W30" s="10"/>
      <c r="X30" s="11"/>
      <c r="Y30" s="9"/>
      <c r="Z30" s="9">
        <f t="shared" si="9"/>
        <v>0</v>
      </c>
      <c r="AA30" s="10"/>
      <c r="AB30" s="11"/>
      <c r="AC30" s="10"/>
      <c r="AD30" s="11"/>
      <c r="AE30" s="10"/>
      <c r="AF30" s="11"/>
      <c r="AG30" s="9"/>
      <c r="AH30" s="10">
        <v>10</v>
      </c>
      <c r="AI30" s="11" t="s">
        <v>46</v>
      </c>
      <c r="AJ30" s="9">
        <v>1</v>
      </c>
      <c r="AK30" s="9">
        <f t="shared" si="10"/>
        <v>1</v>
      </c>
    </row>
    <row r="31" spans="1:37" ht="12.75">
      <c r="A31" s="7"/>
      <c r="B31" s="7"/>
      <c r="C31" s="7"/>
      <c r="D31" s="7" t="s">
        <v>75</v>
      </c>
      <c r="E31" s="8" t="s">
        <v>76</v>
      </c>
      <c r="F31" s="7">
        <f t="shared" si="0"/>
        <v>0</v>
      </c>
      <c r="G31" s="7">
        <f t="shared" si="1"/>
        <v>1</v>
      </c>
      <c r="H31" s="7">
        <f t="shared" si="2"/>
        <v>22</v>
      </c>
      <c r="I31" s="7">
        <f t="shared" si="3"/>
        <v>0</v>
      </c>
      <c r="J31" s="7">
        <f t="shared" si="4"/>
        <v>0</v>
      </c>
      <c r="K31" s="7">
        <f t="shared" si="5"/>
        <v>0</v>
      </c>
      <c r="L31" s="7">
        <f t="shared" si="6"/>
        <v>22</v>
      </c>
      <c r="M31" s="9">
        <f t="shared" si="7"/>
        <v>2</v>
      </c>
      <c r="N31" s="9">
        <f t="shared" si="8"/>
        <v>2</v>
      </c>
      <c r="O31" s="9">
        <v>0.88</v>
      </c>
      <c r="P31" s="10"/>
      <c r="Q31" s="11"/>
      <c r="R31" s="10"/>
      <c r="S31" s="11"/>
      <c r="T31" s="10"/>
      <c r="U31" s="11"/>
      <c r="V31" s="9"/>
      <c r="W31" s="10"/>
      <c r="X31" s="11"/>
      <c r="Y31" s="9"/>
      <c r="Z31" s="9">
        <f t="shared" si="9"/>
        <v>0</v>
      </c>
      <c r="AA31" s="10"/>
      <c r="AB31" s="11"/>
      <c r="AC31" s="10"/>
      <c r="AD31" s="11"/>
      <c r="AE31" s="10"/>
      <c r="AF31" s="11"/>
      <c r="AG31" s="9"/>
      <c r="AH31" s="10">
        <v>22</v>
      </c>
      <c r="AI31" s="11" t="s">
        <v>46</v>
      </c>
      <c r="AJ31" s="9">
        <v>2</v>
      </c>
      <c r="AK31" s="9">
        <f t="shared" si="10"/>
        <v>2</v>
      </c>
    </row>
    <row r="32" spans="1:37" ht="12.75">
      <c r="A32" s="7"/>
      <c r="B32" s="7"/>
      <c r="C32" s="7"/>
      <c r="D32" s="7" t="s">
        <v>77</v>
      </c>
      <c r="E32" s="8" t="s">
        <v>78</v>
      </c>
      <c r="F32" s="7">
        <f t="shared" si="0"/>
        <v>0</v>
      </c>
      <c r="G32" s="7">
        <f t="shared" si="1"/>
        <v>1</v>
      </c>
      <c r="H32" s="7">
        <f t="shared" si="2"/>
        <v>4</v>
      </c>
      <c r="I32" s="7">
        <f t="shared" si="3"/>
        <v>0</v>
      </c>
      <c r="J32" s="7">
        <f t="shared" si="4"/>
        <v>0</v>
      </c>
      <c r="K32" s="7">
        <f t="shared" si="5"/>
        <v>0</v>
      </c>
      <c r="L32" s="7">
        <f t="shared" si="6"/>
        <v>4</v>
      </c>
      <c r="M32" s="9">
        <f t="shared" si="7"/>
        <v>1</v>
      </c>
      <c r="N32" s="9">
        <f t="shared" si="8"/>
        <v>1</v>
      </c>
      <c r="O32" s="9">
        <v>0.16</v>
      </c>
      <c r="P32" s="10"/>
      <c r="Q32" s="11"/>
      <c r="R32" s="10"/>
      <c r="S32" s="11"/>
      <c r="T32" s="10"/>
      <c r="U32" s="11"/>
      <c r="V32" s="9"/>
      <c r="W32" s="10"/>
      <c r="X32" s="11"/>
      <c r="Y32" s="9"/>
      <c r="Z32" s="9">
        <f t="shared" si="9"/>
        <v>0</v>
      </c>
      <c r="AA32" s="10"/>
      <c r="AB32" s="11"/>
      <c r="AC32" s="10"/>
      <c r="AD32" s="11"/>
      <c r="AE32" s="10"/>
      <c r="AF32" s="11"/>
      <c r="AG32" s="9"/>
      <c r="AH32" s="10">
        <v>4</v>
      </c>
      <c r="AI32" s="11" t="s">
        <v>46</v>
      </c>
      <c r="AJ32" s="9">
        <v>1</v>
      </c>
      <c r="AK32" s="9">
        <f t="shared" si="10"/>
        <v>1</v>
      </c>
    </row>
    <row r="33" spans="1:37" ht="12.75">
      <c r="A33" s="7"/>
      <c r="B33" s="7"/>
      <c r="C33" s="7"/>
      <c r="D33" s="7" t="s">
        <v>79</v>
      </c>
      <c r="E33" s="8" t="s">
        <v>80</v>
      </c>
      <c r="F33" s="7">
        <f t="shared" si="0"/>
        <v>0</v>
      </c>
      <c r="G33" s="7">
        <f t="shared" si="1"/>
        <v>1</v>
      </c>
      <c r="H33" s="7">
        <f t="shared" si="2"/>
        <v>6</v>
      </c>
      <c r="I33" s="7">
        <f t="shared" si="3"/>
        <v>6</v>
      </c>
      <c r="J33" s="7">
        <f t="shared" si="4"/>
        <v>0</v>
      </c>
      <c r="K33" s="7">
        <f t="shared" si="5"/>
        <v>0</v>
      </c>
      <c r="L33" s="7">
        <f t="shared" si="6"/>
        <v>0</v>
      </c>
      <c r="M33" s="9">
        <f t="shared" si="7"/>
        <v>1</v>
      </c>
      <c r="N33" s="9">
        <f t="shared" si="8"/>
        <v>0</v>
      </c>
      <c r="O33" s="9">
        <v>0.24</v>
      </c>
      <c r="P33" s="10"/>
      <c r="Q33" s="11"/>
      <c r="R33" s="10"/>
      <c r="S33" s="11"/>
      <c r="T33" s="10"/>
      <c r="U33" s="11"/>
      <c r="V33" s="9"/>
      <c r="W33" s="10"/>
      <c r="X33" s="11"/>
      <c r="Y33" s="9"/>
      <c r="Z33" s="9">
        <f t="shared" si="9"/>
        <v>0</v>
      </c>
      <c r="AA33" s="10">
        <v>6</v>
      </c>
      <c r="AB33" s="11" t="s">
        <v>46</v>
      </c>
      <c r="AC33" s="10"/>
      <c r="AD33" s="11"/>
      <c r="AE33" s="10"/>
      <c r="AF33" s="11"/>
      <c r="AG33" s="9">
        <v>1</v>
      </c>
      <c r="AH33" s="10"/>
      <c r="AI33" s="11"/>
      <c r="AJ33" s="9"/>
      <c r="AK33" s="9">
        <f t="shared" si="10"/>
        <v>1</v>
      </c>
    </row>
    <row r="34" spans="1:37" ht="12.75">
      <c r="A34" s="7"/>
      <c r="B34" s="7"/>
      <c r="C34" s="7"/>
      <c r="D34" s="7" t="s">
        <v>81</v>
      </c>
      <c r="E34" s="8" t="s">
        <v>82</v>
      </c>
      <c r="F34" s="7">
        <f t="shared" si="0"/>
        <v>0</v>
      </c>
      <c r="G34" s="7">
        <f t="shared" si="1"/>
        <v>1</v>
      </c>
      <c r="H34" s="7">
        <f t="shared" si="2"/>
        <v>5</v>
      </c>
      <c r="I34" s="7">
        <f t="shared" si="3"/>
        <v>0</v>
      </c>
      <c r="J34" s="7">
        <f t="shared" si="4"/>
        <v>0</v>
      </c>
      <c r="K34" s="7">
        <f t="shared" si="5"/>
        <v>5</v>
      </c>
      <c r="L34" s="7">
        <f t="shared" si="6"/>
        <v>0</v>
      </c>
      <c r="M34" s="9">
        <f t="shared" si="7"/>
        <v>2</v>
      </c>
      <c r="N34" s="9">
        <f t="shared" si="8"/>
        <v>0</v>
      </c>
      <c r="O34" s="9">
        <v>0.2</v>
      </c>
      <c r="P34" s="10"/>
      <c r="Q34" s="11"/>
      <c r="R34" s="10"/>
      <c r="S34" s="11"/>
      <c r="T34" s="10"/>
      <c r="U34" s="11"/>
      <c r="V34" s="9"/>
      <c r="W34" s="10"/>
      <c r="X34" s="11"/>
      <c r="Y34" s="9"/>
      <c r="Z34" s="9">
        <f t="shared" si="9"/>
        <v>0</v>
      </c>
      <c r="AA34" s="10"/>
      <c r="AB34" s="11"/>
      <c r="AC34" s="10"/>
      <c r="AD34" s="11"/>
      <c r="AE34" s="10">
        <v>5</v>
      </c>
      <c r="AF34" s="11" t="s">
        <v>46</v>
      </c>
      <c r="AG34" s="9">
        <v>2</v>
      </c>
      <c r="AH34" s="10"/>
      <c r="AI34" s="11"/>
      <c r="AJ34" s="9"/>
      <c r="AK34" s="9">
        <f t="shared" si="10"/>
        <v>2</v>
      </c>
    </row>
    <row r="35" spans="1:37" ht="12.75">
      <c r="A35" s="7"/>
      <c r="B35" s="7"/>
      <c r="C35" s="7"/>
      <c r="D35" s="7" t="s">
        <v>84</v>
      </c>
      <c r="E35" s="8" t="s">
        <v>85</v>
      </c>
      <c r="F35" s="7">
        <f t="shared" si="0"/>
        <v>1</v>
      </c>
      <c r="G35" s="7">
        <f t="shared" si="1"/>
        <v>0</v>
      </c>
      <c r="H35" s="7">
        <f t="shared" si="2"/>
        <v>5</v>
      </c>
      <c r="I35" s="7">
        <f t="shared" si="3"/>
        <v>0</v>
      </c>
      <c r="J35" s="7">
        <f t="shared" si="4"/>
        <v>5</v>
      </c>
      <c r="K35" s="7">
        <f t="shared" si="5"/>
        <v>0</v>
      </c>
      <c r="L35" s="7">
        <f t="shared" si="6"/>
        <v>0</v>
      </c>
      <c r="M35" s="9">
        <f t="shared" si="7"/>
        <v>5</v>
      </c>
      <c r="N35" s="9">
        <f t="shared" si="8"/>
        <v>0</v>
      </c>
      <c r="O35" s="9">
        <v>0.04</v>
      </c>
      <c r="P35" s="10"/>
      <c r="Q35" s="11"/>
      <c r="R35" s="10"/>
      <c r="S35" s="11"/>
      <c r="T35" s="10"/>
      <c r="U35" s="11"/>
      <c r="V35" s="9"/>
      <c r="W35" s="10"/>
      <c r="X35" s="11"/>
      <c r="Y35" s="9"/>
      <c r="Z35" s="9">
        <f t="shared" si="9"/>
        <v>0</v>
      </c>
      <c r="AA35" s="10"/>
      <c r="AB35" s="11"/>
      <c r="AC35" s="10">
        <v>5</v>
      </c>
      <c r="AD35" s="11" t="s">
        <v>83</v>
      </c>
      <c r="AE35" s="10"/>
      <c r="AF35" s="11"/>
      <c r="AG35" s="9">
        <v>5</v>
      </c>
      <c r="AH35" s="10"/>
      <c r="AI35" s="11"/>
      <c r="AJ35" s="9"/>
      <c r="AK35" s="9">
        <f t="shared" si="10"/>
        <v>5</v>
      </c>
    </row>
    <row r="36" spans="1:37" ht="12.75">
      <c r="A36" s="7"/>
      <c r="B36" s="7"/>
      <c r="C36" s="7"/>
      <c r="D36" s="7" t="s">
        <v>86</v>
      </c>
      <c r="E36" s="8" t="s">
        <v>87</v>
      </c>
      <c r="F36" s="7">
        <f t="shared" si="0"/>
        <v>0</v>
      </c>
      <c r="G36" s="7">
        <f t="shared" si="1"/>
        <v>1</v>
      </c>
      <c r="H36" s="7">
        <f t="shared" si="2"/>
        <v>4</v>
      </c>
      <c r="I36" s="7">
        <f t="shared" si="3"/>
        <v>4</v>
      </c>
      <c r="J36" s="7">
        <f t="shared" si="4"/>
        <v>0</v>
      </c>
      <c r="K36" s="7">
        <f t="shared" si="5"/>
        <v>0</v>
      </c>
      <c r="L36" s="7">
        <f t="shared" si="6"/>
        <v>0</v>
      </c>
      <c r="M36" s="9">
        <f t="shared" si="7"/>
        <v>1</v>
      </c>
      <c r="N36" s="9">
        <f t="shared" si="8"/>
        <v>0</v>
      </c>
      <c r="O36" s="9">
        <v>0.16</v>
      </c>
      <c r="P36" s="10">
        <v>4</v>
      </c>
      <c r="Q36" s="11" t="s">
        <v>46</v>
      </c>
      <c r="R36" s="10"/>
      <c r="S36" s="11"/>
      <c r="T36" s="10"/>
      <c r="U36" s="11"/>
      <c r="V36" s="9">
        <v>1</v>
      </c>
      <c r="W36" s="10"/>
      <c r="X36" s="11"/>
      <c r="Y36" s="9"/>
      <c r="Z36" s="9">
        <f t="shared" si="9"/>
        <v>1</v>
      </c>
      <c r="AA36" s="10"/>
      <c r="AB36" s="11"/>
      <c r="AC36" s="10"/>
      <c r="AD36" s="11"/>
      <c r="AE36" s="10"/>
      <c r="AF36" s="11"/>
      <c r="AG36" s="9"/>
      <c r="AH36" s="10"/>
      <c r="AI36" s="11"/>
      <c r="AJ36" s="9"/>
      <c r="AK36" s="9">
        <f t="shared" si="10"/>
        <v>0</v>
      </c>
    </row>
    <row r="37" spans="1:37" ht="12.75">
      <c r="A37" s="7"/>
      <c r="B37" s="7"/>
      <c r="C37" s="7"/>
      <c r="D37" s="7" t="s">
        <v>88</v>
      </c>
      <c r="E37" s="8" t="s">
        <v>89</v>
      </c>
      <c r="F37" s="7">
        <f t="shared" si="0"/>
        <v>0</v>
      </c>
      <c r="G37" s="7">
        <f t="shared" si="1"/>
        <v>2</v>
      </c>
      <c r="H37" s="7">
        <f t="shared" si="2"/>
        <v>10</v>
      </c>
      <c r="I37" s="7">
        <f t="shared" si="3"/>
        <v>6</v>
      </c>
      <c r="J37" s="7">
        <f t="shared" si="4"/>
        <v>0</v>
      </c>
      <c r="K37" s="7">
        <f t="shared" si="5"/>
        <v>0</v>
      </c>
      <c r="L37" s="7">
        <f t="shared" si="6"/>
        <v>4</v>
      </c>
      <c r="M37" s="9">
        <f t="shared" si="7"/>
        <v>1</v>
      </c>
      <c r="N37" s="9">
        <f t="shared" si="8"/>
        <v>0.4</v>
      </c>
      <c r="O37" s="9">
        <v>0.4</v>
      </c>
      <c r="P37" s="10">
        <v>6</v>
      </c>
      <c r="Q37" s="11" t="s">
        <v>46</v>
      </c>
      <c r="R37" s="10"/>
      <c r="S37" s="11"/>
      <c r="T37" s="10"/>
      <c r="U37" s="11"/>
      <c r="V37" s="9">
        <v>0.6</v>
      </c>
      <c r="W37" s="10">
        <v>4</v>
      </c>
      <c r="X37" s="11" t="s">
        <v>46</v>
      </c>
      <c r="Y37" s="9">
        <v>0.4</v>
      </c>
      <c r="Z37" s="9">
        <f t="shared" si="9"/>
        <v>1</v>
      </c>
      <c r="AA37" s="10"/>
      <c r="AB37" s="11"/>
      <c r="AC37" s="10"/>
      <c r="AD37" s="11"/>
      <c r="AE37" s="10"/>
      <c r="AF37" s="11"/>
      <c r="AG37" s="9"/>
      <c r="AH37" s="10"/>
      <c r="AI37" s="11"/>
      <c r="AJ37" s="9"/>
      <c r="AK37" s="9">
        <f t="shared" si="10"/>
        <v>0</v>
      </c>
    </row>
    <row r="38" spans="1:37" ht="12.75">
      <c r="A38" s="7"/>
      <c r="B38" s="7"/>
      <c r="C38" s="7"/>
      <c r="D38" s="7" t="s">
        <v>90</v>
      </c>
      <c r="E38" s="8" t="s">
        <v>91</v>
      </c>
      <c r="F38" s="7">
        <f t="shared" si="0"/>
        <v>0</v>
      </c>
      <c r="G38" s="7">
        <f t="shared" si="1"/>
        <v>1</v>
      </c>
      <c r="H38" s="7">
        <f t="shared" si="2"/>
        <v>6</v>
      </c>
      <c r="I38" s="7">
        <f t="shared" si="3"/>
        <v>6</v>
      </c>
      <c r="J38" s="7">
        <f t="shared" si="4"/>
        <v>0</v>
      </c>
      <c r="K38" s="7">
        <f t="shared" si="5"/>
        <v>0</v>
      </c>
      <c r="L38" s="7">
        <f t="shared" si="6"/>
        <v>0</v>
      </c>
      <c r="M38" s="9">
        <f t="shared" si="7"/>
        <v>1</v>
      </c>
      <c r="N38" s="9">
        <f t="shared" si="8"/>
        <v>0</v>
      </c>
      <c r="O38" s="9">
        <v>0.24</v>
      </c>
      <c r="P38" s="10">
        <v>6</v>
      </c>
      <c r="Q38" s="11" t="s">
        <v>46</v>
      </c>
      <c r="R38" s="10"/>
      <c r="S38" s="11"/>
      <c r="T38" s="10"/>
      <c r="U38" s="11"/>
      <c r="V38" s="9">
        <v>1</v>
      </c>
      <c r="W38" s="10"/>
      <c r="X38" s="11"/>
      <c r="Y38" s="9"/>
      <c r="Z38" s="9">
        <f t="shared" si="9"/>
        <v>1</v>
      </c>
      <c r="AA38" s="10"/>
      <c r="AB38" s="11"/>
      <c r="AC38" s="10"/>
      <c r="AD38" s="11"/>
      <c r="AE38" s="10"/>
      <c r="AF38" s="11"/>
      <c r="AG38" s="9"/>
      <c r="AH38" s="10"/>
      <c r="AI38" s="11"/>
      <c r="AJ38" s="9"/>
      <c r="AK38" s="9">
        <f t="shared" si="10"/>
        <v>0</v>
      </c>
    </row>
    <row r="39" spans="1:37" ht="12.75">
      <c r="A39" s="7"/>
      <c r="B39" s="7"/>
      <c r="C39" s="7"/>
      <c r="D39" s="7" t="s">
        <v>92</v>
      </c>
      <c r="E39" s="8" t="s">
        <v>93</v>
      </c>
      <c r="F39" s="7">
        <f t="shared" si="0"/>
        <v>0</v>
      </c>
      <c r="G39" s="7">
        <f t="shared" si="1"/>
        <v>1</v>
      </c>
      <c r="H39" s="7">
        <f t="shared" si="2"/>
        <v>12</v>
      </c>
      <c r="I39" s="7">
        <f t="shared" si="3"/>
        <v>12</v>
      </c>
      <c r="J39" s="7">
        <f t="shared" si="4"/>
        <v>0</v>
      </c>
      <c r="K39" s="7">
        <f t="shared" si="5"/>
        <v>0</v>
      </c>
      <c r="L39" s="7">
        <f t="shared" si="6"/>
        <v>0</v>
      </c>
      <c r="M39" s="9">
        <f t="shared" si="7"/>
        <v>1</v>
      </c>
      <c r="N39" s="9">
        <f t="shared" si="8"/>
        <v>0</v>
      </c>
      <c r="O39" s="9">
        <v>0.48</v>
      </c>
      <c r="P39" s="10">
        <v>12</v>
      </c>
      <c r="Q39" s="11" t="s">
        <v>46</v>
      </c>
      <c r="R39" s="10"/>
      <c r="S39" s="11"/>
      <c r="T39" s="10"/>
      <c r="U39" s="11"/>
      <c r="V39" s="9">
        <v>1</v>
      </c>
      <c r="W39" s="10"/>
      <c r="X39" s="11"/>
      <c r="Y39" s="9"/>
      <c r="Z39" s="9">
        <f t="shared" si="9"/>
        <v>1</v>
      </c>
      <c r="AA39" s="10"/>
      <c r="AB39" s="11"/>
      <c r="AC39" s="10"/>
      <c r="AD39" s="11"/>
      <c r="AE39" s="10"/>
      <c r="AF39" s="11"/>
      <c r="AG39" s="9"/>
      <c r="AH39" s="10"/>
      <c r="AI39" s="11"/>
      <c r="AJ39" s="9"/>
      <c r="AK39" s="9">
        <f t="shared" si="10"/>
        <v>0</v>
      </c>
    </row>
    <row r="40" spans="1:37" ht="12.75">
      <c r="A40" s="7"/>
      <c r="B40" s="7"/>
      <c r="C40" s="7"/>
      <c r="D40" s="7" t="s">
        <v>94</v>
      </c>
      <c r="E40" s="8" t="s">
        <v>95</v>
      </c>
      <c r="F40" s="7">
        <f t="shared" si="0"/>
        <v>0</v>
      </c>
      <c r="G40" s="7">
        <f t="shared" si="1"/>
        <v>1</v>
      </c>
      <c r="H40" s="7">
        <f t="shared" si="2"/>
        <v>10</v>
      </c>
      <c r="I40" s="7">
        <f t="shared" si="3"/>
        <v>10</v>
      </c>
      <c r="J40" s="7">
        <f t="shared" si="4"/>
        <v>0</v>
      </c>
      <c r="K40" s="7">
        <f t="shared" si="5"/>
        <v>0</v>
      </c>
      <c r="L40" s="7">
        <f t="shared" si="6"/>
        <v>0</v>
      </c>
      <c r="M40" s="9">
        <f t="shared" si="7"/>
        <v>1</v>
      </c>
      <c r="N40" s="9">
        <f t="shared" si="8"/>
        <v>0</v>
      </c>
      <c r="O40" s="9">
        <v>0.4</v>
      </c>
      <c r="P40" s="10">
        <v>10</v>
      </c>
      <c r="Q40" s="11" t="s">
        <v>46</v>
      </c>
      <c r="R40" s="10"/>
      <c r="S40" s="11"/>
      <c r="T40" s="10"/>
      <c r="U40" s="11"/>
      <c r="V40" s="9">
        <v>1</v>
      </c>
      <c r="W40" s="10"/>
      <c r="X40" s="11"/>
      <c r="Y40" s="9"/>
      <c r="Z40" s="9">
        <f t="shared" si="9"/>
        <v>1</v>
      </c>
      <c r="AA40" s="10"/>
      <c r="AB40" s="11"/>
      <c r="AC40" s="10"/>
      <c r="AD40" s="11"/>
      <c r="AE40" s="10"/>
      <c r="AF40" s="11"/>
      <c r="AG40" s="9"/>
      <c r="AH40" s="10"/>
      <c r="AI40" s="11"/>
      <c r="AJ40" s="9"/>
      <c r="AK40" s="9">
        <f t="shared" si="10"/>
        <v>0</v>
      </c>
    </row>
    <row r="41" spans="1:37" ht="12.75">
      <c r="A41" s="7"/>
      <c r="B41" s="7"/>
      <c r="C41" s="7"/>
      <c r="D41" s="7" t="s">
        <v>96</v>
      </c>
      <c r="E41" s="8" t="s">
        <v>97</v>
      </c>
      <c r="F41" s="7">
        <f t="shared" si="0"/>
        <v>0</v>
      </c>
      <c r="G41" s="7">
        <f t="shared" si="1"/>
        <v>1</v>
      </c>
      <c r="H41" s="7">
        <f t="shared" si="2"/>
        <v>6</v>
      </c>
      <c r="I41" s="7">
        <f t="shared" si="3"/>
        <v>6</v>
      </c>
      <c r="J41" s="7">
        <f t="shared" si="4"/>
        <v>0</v>
      </c>
      <c r="K41" s="7">
        <f t="shared" si="5"/>
        <v>0</v>
      </c>
      <c r="L41" s="7">
        <f t="shared" si="6"/>
        <v>0</v>
      </c>
      <c r="M41" s="9">
        <f t="shared" si="7"/>
        <v>1</v>
      </c>
      <c r="N41" s="9">
        <f t="shared" si="8"/>
        <v>0</v>
      </c>
      <c r="O41" s="9">
        <v>0.24</v>
      </c>
      <c r="P41" s="10">
        <v>6</v>
      </c>
      <c r="Q41" s="11" t="s">
        <v>46</v>
      </c>
      <c r="R41" s="10"/>
      <c r="S41" s="11"/>
      <c r="T41" s="10"/>
      <c r="U41" s="11"/>
      <c r="V41" s="9">
        <v>1</v>
      </c>
      <c r="W41" s="10"/>
      <c r="X41" s="11"/>
      <c r="Y41" s="9"/>
      <c r="Z41" s="9">
        <f t="shared" si="9"/>
        <v>1</v>
      </c>
      <c r="AA41" s="10"/>
      <c r="AB41" s="11"/>
      <c r="AC41" s="10"/>
      <c r="AD41" s="11"/>
      <c r="AE41" s="10"/>
      <c r="AF41" s="11"/>
      <c r="AG41" s="9"/>
      <c r="AH41" s="10"/>
      <c r="AI41" s="11"/>
      <c r="AJ41" s="9"/>
      <c r="AK41" s="9">
        <f t="shared" si="10"/>
        <v>0</v>
      </c>
    </row>
    <row r="42" spans="1:37" ht="12.75">
      <c r="A42" s="7"/>
      <c r="B42" s="7"/>
      <c r="C42" s="7"/>
      <c r="D42" s="7" t="s">
        <v>98</v>
      </c>
      <c r="E42" s="8" t="s">
        <v>99</v>
      </c>
      <c r="F42" s="7">
        <f t="shared" si="0"/>
        <v>0</v>
      </c>
      <c r="G42" s="7">
        <f t="shared" si="1"/>
        <v>1</v>
      </c>
      <c r="H42" s="7">
        <f t="shared" si="2"/>
        <v>6</v>
      </c>
      <c r="I42" s="7">
        <f t="shared" si="3"/>
        <v>6</v>
      </c>
      <c r="J42" s="7">
        <f t="shared" si="4"/>
        <v>0</v>
      </c>
      <c r="K42" s="7">
        <f t="shared" si="5"/>
        <v>0</v>
      </c>
      <c r="L42" s="7">
        <f t="shared" si="6"/>
        <v>0</v>
      </c>
      <c r="M42" s="9">
        <f t="shared" si="7"/>
        <v>1</v>
      </c>
      <c r="N42" s="9">
        <f t="shared" si="8"/>
        <v>0</v>
      </c>
      <c r="O42" s="9">
        <v>0.24</v>
      </c>
      <c r="P42" s="10">
        <v>6</v>
      </c>
      <c r="Q42" s="11" t="s">
        <v>46</v>
      </c>
      <c r="R42" s="10"/>
      <c r="S42" s="11"/>
      <c r="T42" s="10"/>
      <c r="U42" s="11"/>
      <c r="V42" s="9">
        <v>1</v>
      </c>
      <c r="W42" s="10"/>
      <c r="X42" s="11"/>
      <c r="Y42" s="9"/>
      <c r="Z42" s="9">
        <f t="shared" si="9"/>
        <v>1</v>
      </c>
      <c r="AA42" s="10"/>
      <c r="AB42" s="11"/>
      <c r="AC42" s="10"/>
      <c r="AD42" s="11"/>
      <c r="AE42" s="10"/>
      <c r="AF42" s="11"/>
      <c r="AG42" s="9"/>
      <c r="AH42" s="10"/>
      <c r="AI42" s="11"/>
      <c r="AJ42" s="9"/>
      <c r="AK42" s="9">
        <f t="shared" si="10"/>
        <v>0</v>
      </c>
    </row>
    <row r="43" spans="1:37" ht="15.75" customHeight="1">
      <c r="A43" s="7"/>
      <c r="B43" s="7"/>
      <c r="C43" s="7"/>
      <c r="D43" s="7"/>
      <c r="E43" s="7" t="s">
        <v>100</v>
      </c>
      <c r="F43" s="7">
        <f aca="true" t="shared" si="11" ref="F43:AK43">SUM(F17:F42)</f>
        <v>1</v>
      </c>
      <c r="G43" s="7">
        <f t="shared" si="11"/>
        <v>32</v>
      </c>
      <c r="H43" s="7">
        <f t="shared" si="11"/>
        <v>286</v>
      </c>
      <c r="I43" s="7">
        <f t="shared" si="11"/>
        <v>186</v>
      </c>
      <c r="J43" s="7">
        <f t="shared" si="11"/>
        <v>5</v>
      </c>
      <c r="K43" s="7">
        <f t="shared" si="11"/>
        <v>5</v>
      </c>
      <c r="L43" s="7">
        <f t="shared" si="11"/>
        <v>90</v>
      </c>
      <c r="M43" s="9">
        <f t="shared" si="11"/>
        <v>35</v>
      </c>
      <c r="N43" s="9">
        <f t="shared" si="11"/>
        <v>9.4</v>
      </c>
      <c r="O43" s="9">
        <f t="shared" si="11"/>
        <v>11.440000000000003</v>
      </c>
      <c r="P43" s="10">
        <f t="shared" si="11"/>
        <v>107</v>
      </c>
      <c r="Q43" s="11">
        <f t="shared" si="11"/>
        <v>0</v>
      </c>
      <c r="R43" s="10">
        <f t="shared" si="11"/>
        <v>0</v>
      </c>
      <c r="S43" s="11">
        <f t="shared" si="11"/>
        <v>0</v>
      </c>
      <c r="T43" s="10">
        <f t="shared" si="11"/>
        <v>0</v>
      </c>
      <c r="U43" s="11">
        <f t="shared" si="11"/>
        <v>0</v>
      </c>
      <c r="V43" s="9">
        <f t="shared" si="11"/>
        <v>11.399999999999999</v>
      </c>
      <c r="W43" s="10">
        <f t="shared" si="11"/>
        <v>21</v>
      </c>
      <c r="X43" s="11">
        <f t="shared" si="11"/>
        <v>0</v>
      </c>
      <c r="Y43" s="9">
        <f t="shared" si="11"/>
        <v>2.6</v>
      </c>
      <c r="Z43" s="9">
        <f t="shared" si="11"/>
        <v>14</v>
      </c>
      <c r="AA43" s="10">
        <f t="shared" si="11"/>
        <v>79</v>
      </c>
      <c r="AB43" s="11">
        <f t="shared" si="11"/>
        <v>0</v>
      </c>
      <c r="AC43" s="10">
        <f t="shared" si="11"/>
        <v>5</v>
      </c>
      <c r="AD43" s="11">
        <f t="shared" si="11"/>
        <v>0</v>
      </c>
      <c r="AE43" s="10">
        <f t="shared" si="11"/>
        <v>5</v>
      </c>
      <c r="AF43" s="11">
        <f t="shared" si="11"/>
        <v>0</v>
      </c>
      <c r="AG43" s="9">
        <f t="shared" si="11"/>
        <v>14.200000000000001</v>
      </c>
      <c r="AH43" s="10">
        <f t="shared" si="11"/>
        <v>69</v>
      </c>
      <c r="AI43" s="11">
        <f t="shared" si="11"/>
        <v>0</v>
      </c>
      <c r="AJ43" s="9">
        <f t="shared" si="11"/>
        <v>6.800000000000001</v>
      </c>
      <c r="AK43" s="9">
        <f t="shared" si="11"/>
        <v>21</v>
      </c>
    </row>
    <row r="44" spans="1:37" ht="19.5" customHeight="1">
      <c r="A44" s="14" t="s">
        <v>101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4"/>
      <c r="AK44" s="15"/>
    </row>
    <row r="45" spans="1:37" ht="19.5" customHeight="1">
      <c r="A45" s="7"/>
      <c r="B45" s="7"/>
      <c r="C45" s="7"/>
      <c r="D45" s="7"/>
      <c r="E45" s="6" t="s">
        <v>102</v>
      </c>
      <c r="F45" s="7">
        <f aca="true" t="shared" si="12" ref="F45:AK45">F43</f>
        <v>1</v>
      </c>
      <c r="G45" s="7">
        <f t="shared" si="12"/>
        <v>32</v>
      </c>
      <c r="H45" s="7">
        <f t="shared" si="12"/>
        <v>286</v>
      </c>
      <c r="I45" s="7">
        <f t="shared" si="12"/>
        <v>186</v>
      </c>
      <c r="J45" s="7">
        <f t="shared" si="12"/>
        <v>5</v>
      </c>
      <c r="K45" s="7">
        <f t="shared" si="12"/>
        <v>5</v>
      </c>
      <c r="L45" s="7">
        <f t="shared" si="12"/>
        <v>90</v>
      </c>
      <c r="M45" s="9">
        <f t="shared" si="12"/>
        <v>35</v>
      </c>
      <c r="N45" s="9">
        <f t="shared" si="12"/>
        <v>9.4</v>
      </c>
      <c r="O45" s="9">
        <f t="shared" si="12"/>
        <v>11.440000000000003</v>
      </c>
      <c r="P45" s="10">
        <f t="shared" si="12"/>
        <v>107</v>
      </c>
      <c r="Q45" s="11">
        <f t="shared" si="12"/>
        <v>0</v>
      </c>
      <c r="R45" s="10">
        <f t="shared" si="12"/>
        <v>0</v>
      </c>
      <c r="S45" s="11">
        <f t="shared" si="12"/>
        <v>0</v>
      </c>
      <c r="T45" s="10">
        <f t="shared" si="12"/>
        <v>0</v>
      </c>
      <c r="U45" s="11">
        <f t="shared" si="12"/>
        <v>0</v>
      </c>
      <c r="V45" s="9">
        <f t="shared" si="12"/>
        <v>11.399999999999999</v>
      </c>
      <c r="W45" s="10">
        <f t="shared" si="12"/>
        <v>21</v>
      </c>
      <c r="X45" s="11">
        <f t="shared" si="12"/>
        <v>0</v>
      </c>
      <c r="Y45" s="9">
        <f t="shared" si="12"/>
        <v>2.6</v>
      </c>
      <c r="Z45" s="9">
        <f t="shared" si="12"/>
        <v>14</v>
      </c>
      <c r="AA45" s="10">
        <f t="shared" si="12"/>
        <v>79</v>
      </c>
      <c r="AB45" s="11">
        <f t="shared" si="12"/>
        <v>0</v>
      </c>
      <c r="AC45" s="10">
        <f t="shared" si="12"/>
        <v>5</v>
      </c>
      <c r="AD45" s="11">
        <f t="shared" si="12"/>
        <v>0</v>
      </c>
      <c r="AE45" s="10">
        <f t="shared" si="12"/>
        <v>5</v>
      </c>
      <c r="AF45" s="11">
        <f t="shared" si="12"/>
        <v>0</v>
      </c>
      <c r="AG45" s="9">
        <f t="shared" si="12"/>
        <v>14.200000000000001</v>
      </c>
      <c r="AH45" s="10">
        <f t="shared" si="12"/>
        <v>69</v>
      </c>
      <c r="AI45" s="11">
        <f t="shared" si="12"/>
        <v>0</v>
      </c>
      <c r="AJ45" s="9">
        <f t="shared" si="12"/>
        <v>6.800000000000001</v>
      </c>
      <c r="AK45" s="9">
        <f t="shared" si="12"/>
        <v>21</v>
      </c>
    </row>
    <row r="47" spans="4:5" ht="12.75">
      <c r="D47" s="1" t="s">
        <v>21</v>
      </c>
      <c r="E47" s="1" t="s">
        <v>103</v>
      </c>
    </row>
    <row r="48" spans="4:5" ht="12.75">
      <c r="D48" s="1" t="s">
        <v>25</v>
      </c>
      <c r="E48" s="1" t="s">
        <v>104</v>
      </c>
    </row>
    <row r="49" spans="4:5" ht="12.75">
      <c r="D49" s="16" t="s">
        <v>31</v>
      </c>
      <c r="E49" s="16"/>
    </row>
    <row r="50" spans="4:5" ht="12.75">
      <c r="D50" s="1" t="s">
        <v>33</v>
      </c>
      <c r="E50" s="1" t="s">
        <v>105</v>
      </c>
    </row>
    <row r="51" spans="4:5" ht="12.75">
      <c r="D51" s="1" t="s">
        <v>34</v>
      </c>
      <c r="E51" s="1" t="s">
        <v>106</v>
      </c>
    </row>
    <row r="52" spans="4:5" ht="12.75">
      <c r="D52" s="1" t="s">
        <v>35</v>
      </c>
      <c r="E52" s="1" t="s">
        <v>107</v>
      </c>
    </row>
    <row r="53" spans="4:29" ht="12.75">
      <c r="D53" s="16" t="s">
        <v>32</v>
      </c>
      <c r="E53" s="16"/>
      <c r="M53" s="2"/>
      <c r="U53" s="2"/>
      <c r="AC53" s="2"/>
    </row>
    <row r="54" spans="4:5" ht="12.75">
      <c r="D54" s="1" t="s">
        <v>36</v>
      </c>
      <c r="E54" s="1" t="s">
        <v>108</v>
      </c>
    </row>
  </sheetData>
  <sheetProtection/>
  <mergeCells count="39">
    <mergeCell ref="A11:AJ11"/>
    <mergeCell ref="A12:C14"/>
    <mergeCell ref="D12:D15"/>
    <mergeCell ref="E12:E15"/>
    <mergeCell ref="F12:G12"/>
    <mergeCell ref="F13:F15"/>
    <mergeCell ref="G13:G15"/>
    <mergeCell ref="H12:L12"/>
    <mergeCell ref="H13:H15"/>
    <mergeCell ref="I13:L13"/>
    <mergeCell ref="I14:K14"/>
    <mergeCell ref="M12:M15"/>
    <mergeCell ref="N12:N15"/>
    <mergeCell ref="O12:O15"/>
    <mergeCell ref="P12:AK12"/>
    <mergeCell ref="P13:Z13"/>
    <mergeCell ref="P14:U14"/>
    <mergeCell ref="P15:Q15"/>
    <mergeCell ref="R15:S15"/>
    <mergeCell ref="T15:U15"/>
    <mergeCell ref="W14:X14"/>
    <mergeCell ref="W15:X15"/>
    <mergeCell ref="Y14:Y15"/>
    <mergeCell ref="Z14:Z15"/>
    <mergeCell ref="AA13:AK13"/>
    <mergeCell ref="AA14:AF14"/>
    <mergeCell ref="AA15:AB15"/>
    <mergeCell ref="AC15:AD15"/>
    <mergeCell ref="AE15:AF15"/>
    <mergeCell ref="A44:AK44"/>
    <mergeCell ref="D49:E49"/>
    <mergeCell ref="D53:E53"/>
    <mergeCell ref="AG14:AG15"/>
    <mergeCell ref="AH14:AI14"/>
    <mergeCell ref="AH15:AI15"/>
    <mergeCell ref="AJ14:AJ15"/>
    <mergeCell ref="AK14:AK15"/>
    <mergeCell ref="A16:AK16"/>
    <mergeCell ref="V14:V15"/>
  </mergeCells>
  <printOptions/>
  <pageMargins left="0.5118110236220472" right="0.5118110236220472" top="0.5511811023622047" bottom="0.5511811023622047" header="0.31496062992125984" footer="0.31496062992125984"/>
  <pageSetup fitToWidth="0" fitToHeight="1" horizontalDpi="300" verticalDpi="3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Zaremba</dc:creator>
  <cp:keywords/>
  <dc:description/>
  <cp:lastModifiedBy>Magdalena Szymanowska</cp:lastModifiedBy>
  <cp:lastPrinted>2022-03-15T06:16:02Z</cp:lastPrinted>
  <dcterms:created xsi:type="dcterms:W3CDTF">2022-03-10T13:05:55Z</dcterms:created>
  <dcterms:modified xsi:type="dcterms:W3CDTF">2022-04-25T11:19:41Z</dcterms:modified>
  <cp:category/>
  <cp:version/>
  <cp:contentType/>
  <cp:contentStatus/>
</cp:coreProperties>
</file>