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772F40BC-99C1-4B40-9AE7-2F4C63D15908}" xr6:coauthVersionLast="45" xr6:coauthVersionMax="45" xr10:uidLastSave="{00000000-0000-0000-0000-000000000000}"/>
  <bookViews>
    <workbookView xWindow="-120" yWindow="-120" windowWidth="38640" windowHeight="15840"/>
  </bookViews>
  <sheets>
    <sheet name="Projektowanie materiałowe w k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N17" i="1"/>
  <c r="O17" i="1"/>
  <c r="P17" i="1"/>
  <c r="R17" i="1"/>
  <c r="S17" i="1"/>
  <c r="AL17" i="1"/>
  <c r="F17" i="1"/>
  <c r="BE17" i="1"/>
  <c r="BO17" i="1"/>
  <c r="M17" i="1"/>
  <c r="BW17" i="1"/>
  <c r="BX17" i="1"/>
  <c r="CQ17" i="1"/>
  <c r="DJ17" i="1"/>
  <c r="EC17" i="1"/>
  <c r="EV17" i="1"/>
  <c r="FO17" i="1"/>
  <c r="I18" i="1"/>
  <c r="J18" i="1"/>
  <c r="K18" i="1"/>
  <c r="L18" i="1"/>
  <c r="N18" i="1"/>
  <c r="O18" i="1"/>
  <c r="P18" i="1"/>
  <c r="S18" i="1"/>
  <c r="AL18" i="1"/>
  <c r="BE18" i="1"/>
  <c r="BX18" i="1"/>
  <c r="CH18" i="1"/>
  <c r="M18" i="1"/>
  <c r="CP18" i="1"/>
  <c r="R18" i="1"/>
  <c r="R27" i="1"/>
  <c r="DJ18" i="1"/>
  <c r="EC18" i="1"/>
  <c r="EV18" i="1"/>
  <c r="FO18" i="1"/>
  <c r="I19" i="1"/>
  <c r="J19" i="1"/>
  <c r="K19" i="1"/>
  <c r="L19" i="1"/>
  <c r="N19" i="1"/>
  <c r="O19" i="1"/>
  <c r="P19" i="1"/>
  <c r="R19" i="1"/>
  <c r="S19" i="1"/>
  <c r="AL19" i="1"/>
  <c r="F19" i="1"/>
  <c r="BE19" i="1"/>
  <c r="BX19" i="1"/>
  <c r="CQ19" i="1"/>
  <c r="DA19" i="1"/>
  <c r="M19" i="1"/>
  <c r="DI19" i="1"/>
  <c r="DJ19" i="1"/>
  <c r="EC19" i="1"/>
  <c r="EV19" i="1"/>
  <c r="FO19" i="1"/>
  <c r="I20" i="1"/>
  <c r="J20" i="1"/>
  <c r="H20" i="1"/>
  <c r="K20" i="1"/>
  <c r="L20" i="1"/>
  <c r="M20" i="1"/>
  <c r="N20" i="1"/>
  <c r="O20" i="1"/>
  <c r="P20" i="1"/>
  <c r="R20" i="1"/>
  <c r="AL20" i="1"/>
  <c r="G20" i="1"/>
  <c r="BE20" i="1"/>
  <c r="F20" i="1"/>
  <c r="BX20" i="1"/>
  <c r="CQ20" i="1"/>
  <c r="DJ20" i="1"/>
  <c r="EC20" i="1"/>
  <c r="EV20" i="1"/>
  <c r="FO20" i="1"/>
  <c r="I21" i="1"/>
  <c r="J21" i="1"/>
  <c r="J27" i="1"/>
  <c r="K21" i="1"/>
  <c r="L21" i="1"/>
  <c r="L27" i="1"/>
  <c r="M21" i="1"/>
  <c r="N21" i="1"/>
  <c r="N27" i="1"/>
  <c r="O21" i="1"/>
  <c r="P21" i="1"/>
  <c r="P27" i="1"/>
  <c r="R21" i="1"/>
  <c r="AL21" i="1"/>
  <c r="G21" i="1"/>
  <c r="BE21" i="1"/>
  <c r="BX21" i="1"/>
  <c r="CQ21" i="1"/>
  <c r="DJ21" i="1"/>
  <c r="EC21" i="1"/>
  <c r="EV21" i="1"/>
  <c r="FO21" i="1"/>
  <c r="I22" i="1"/>
  <c r="H22" i="1"/>
  <c r="J22" i="1"/>
  <c r="K22" i="1"/>
  <c r="L22" i="1"/>
  <c r="M22" i="1"/>
  <c r="N22" i="1"/>
  <c r="O22" i="1"/>
  <c r="P22" i="1"/>
  <c r="R22" i="1"/>
  <c r="AL22" i="1"/>
  <c r="F22" i="1"/>
  <c r="BE22" i="1"/>
  <c r="BX22" i="1"/>
  <c r="BX27" i="1"/>
  <c r="CQ22" i="1"/>
  <c r="DJ22" i="1"/>
  <c r="DJ27" i="1"/>
  <c r="EC22" i="1"/>
  <c r="EV22" i="1"/>
  <c r="FO22" i="1"/>
  <c r="I23" i="1"/>
  <c r="J23" i="1"/>
  <c r="H23" i="1"/>
  <c r="K23" i="1"/>
  <c r="L23" i="1"/>
  <c r="M23" i="1"/>
  <c r="N23" i="1"/>
  <c r="O23" i="1"/>
  <c r="P23" i="1"/>
  <c r="R23" i="1"/>
  <c r="AL23" i="1"/>
  <c r="G23" i="1"/>
  <c r="BE23" i="1"/>
  <c r="F23" i="1"/>
  <c r="BX23" i="1"/>
  <c r="CQ23" i="1"/>
  <c r="DJ23" i="1"/>
  <c r="EC23" i="1"/>
  <c r="EV23" i="1"/>
  <c r="FO23" i="1"/>
  <c r="I24" i="1"/>
  <c r="H24" i="1"/>
  <c r="J24" i="1"/>
  <c r="K24" i="1"/>
  <c r="L24" i="1"/>
  <c r="M24" i="1"/>
  <c r="N24" i="1"/>
  <c r="O24" i="1"/>
  <c r="P24" i="1"/>
  <c r="R24" i="1"/>
  <c r="S24" i="1"/>
  <c r="AL24" i="1"/>
  <c r="F24" i="1"/>
  <c r="BE24" i="1"/>
  <c r="BX24" i="1"/>
  <c r="CQ24" i="1"/>
  <c r="DJ24" i="1"/>
  <c r="EC24" i="1"/>
  <c r="ED24" i="1"/>
  <c r="EH24" i="1"/>
  <c r="EV24" i="1"/>
  <c r="FO24" i="1"/>
  <c r="I25" i="1"/>
  <c r="K25" i="1"/>
  <c r="L25" i="1"/>
  <c r="M25" i="1"/>
  <c r="N25" i="1"/>
  <c r="O25" i="1"/>
  <c r="P25" i="1"/>
  <c r="R25" i="1"/>
  <c r="S25" i="1"/>
  <c r="AL25" i="1"/>
  <c r="F25" i="1"/>
  <c r="BE25" i="1"/>
  <c r="G25" i="1"/>
  <c r="BX25" i="1"/>
  <c r="CQ25" i="1"/>
  <c r="CR25" i="1"/>
  <c r="CT25" i="1"/>
  <c r="J25" i="1"/>
  <c r="CV25" i="1"/>
  <c r="DJ25" i="1"/>
  <c r="EC25" i="1"/>
  <c r="EV25" i="1"/>
  <c r="FO25" i="1"/>
  <c r="J26" i="1"/>
  <c r="K26" i="1"/>
  <c r="L26" i="1"/>
  <c r="M26" i="1"/>
  <c r="N26" i="1"/>
  <c r="O26" i="1"/>
  <c r="P26" i="1"/>
  <c r="R26" i="1"/>
  <c r="S26" i="1"/>
  <c r="AL26" i="1"/>
  <c r="BE26" i="1"/>
  <c r="BX26" i="1"/>
  <c r="CQ26" i="1"/>
  <c r="DJ26" i="1"/>
  <c r="EC26" i="1"/>
  <c r="ED26" i="1"/>
  <c r="I26" i="1"/>
  <c r="EF26" i="1"/>
  <c r="EH26" i="1"/>
  <c r="EV26" i="1"/>
  <c r="FO26" i="1"/>
  <c r="K27" i="1"/>
  <c r="O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R27" i="1"/>
  <c r="CS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E27" i="1"/>
  <c r="EF27" i="1"/>
  <c r="EG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DJ29" i="1"/>
  <c r="EC29" i="1"/>
  <c r="EV29" i="1"/>
  <c r="FO29" i="1"/>
  <c r="I30" i="1"/>
  <c r="J30" i="1"/>
  <c r="K30" i="1"/>
  <c r="L30" i="1"/>
  <c r="L36" i="1"/>
  <c r="M30" i="1"/>
  <c r="N30" i="1"/>
  <c r="O30" i="1"/>
  <c r="P30" i="1"/>
  <c r="R30" i="1"/>
  <c r="AL30" i="1"/>
  <c r="G30" i="1"/>
  <c r="BE30" i="1"/>
  <c r="BX30" i="1"/>
  <c r="CQ30" i="1"/>
  <c r="DJ30" i="1"/>
  <c r="EC30" i="1"/>
  <c r="EV30" i="1"/>
  <c r="FO30" i="1"/>
  <c r="G31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DJ31" i="1"/>
  <c r="EC31" i="1"/>
  <c r="EV31" i="1"/>
  <c r="FO31" i="1"/>
  <c r="I32" i="1"/>
  <c r="J32" i="1"/>
  <c r="H32" i="1"/>
  <c r="K32" i="1"/>
  <c r="L32" i="1"/>
  <c r="M32" i="1"/>
  <c r="N32" i="1"/>
  <c r="O32" i="1"/>
  <c r="P32" i="1"/>
  <c r="R32" i="1"/>
  <c r="AL32" i="1"/>
  <c r="G32" i="1"/>
  <c r="BE32" i="1"/>
  <c r="F32" i="1"/>
  <c r="BX32" i="1"/>
  <c r="CQ32" i="1"/>
  <c r="DJ32" i="1"/>
  <c r="EC32" i="1"/>
  <c r="EV32" i="1"/>
  <c r="FO32" i="1"/>
  <c r="G33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DJ33" i="1"/>
  <c r="EC33" i="1"/>
  <c r="EV33" i="1"/>
  <c r="FO33" i="1"/>
  <c r="I34" i="1"/>
  <c r="J34" i="1"/>
  <c r="H34" i="1"/>
  <c r="K34" i="1"/>
  <c r="L34" i="1"/>
  <c r="M34" i="1"/>
  <c r="N34" i="1"/>
  <c r="O34" i="1"/>
  <c r="P34" i="1"/>
  <c r="R34" i="1"/>
  <c r="AL34" i="1"/>
  <c r="G34" i="1"/>
  <c r="BE34" i="1"/>
  <c r="F34" i="1"/>
  <c r="BX34" i="1"/>
  <c r="CQ34" i="1"/>
  <c r="DJ34" i="1"/>
  <c r="EC34" i="1"/>
  <c r="EV34" i="1"/>
  <c r="FO34" i="1"/>
  <c r="G35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DJ35" i="1"/>
  <c r="EC35" i="1"/>
  <c r="EV35" i="1"/>
  <c r="FO35" i="1"/>
  <c r="P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I38" i="1"/>
  <c r="J38" i="1"/>
  <c r="H38" i="1"/>
  <c r="K38" i="1"/>
  <c r="L38" i="1"/>
  <c r="M38" i="1"/>
  <c r="N38" i="1"/>
  <c r="O38" i="1"/>
  <c r="P38" i="1"/>
  <c r="R38" i="1"/>
  <c r="AL38" i="1"/>
  <c r="G38" i="1"/>
  <c r="BE38" i="1"/>
  <c r="F38" i="1"/>
  <c r="BX38" i="1"/>
  <c r="CQ38" i="1"/>
  <c r="DJ38" i="1"/>
  <c r="EC38" i="1"/>
  <c r="EV38" i="1"/>
  <c r="FO38" i="1"/>
  <c r="G39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DJ39" i="1"/>
  <c r="EC39" i="1"/>
  <c r="EV39" i="1"/>
  <c r="FO39" i="1"/>
  <c r="I40" i="1"/>
  <c r="J40" i="1"/>
  <c r="H40" i="1"/>
  <c r="K40" i="1"/>
  <c r="L40" i="1"/>
  <c r="M40" i="1"/>
  <c r="N40" i="1"/>
  <c r="O40" i="1"/>
  <c r="P40" i="1"/>
  <c r="R40" i="1"/>
  <c r="AL40" i="1"/>
  <c r="G40" i="1"/>
  <c r="BE40" i="1"/>
  <c r="F40" i="1"/>
  <c r="BX40" i="1"/>
  <c r="CQ40" i="1"/>
  <c r="DJ40" i="1"/>
  <c r="EC40" i="1"/>
  <c r="EV40" i="1"/>
  <c r="FO40" i="1"/>
  <c r="G41" i="1"/>
  <c r="I41" i="1"/>
  <c r="J41" i="1"/>
  <c r="K41" i="1"/>
  <c r="L41" i="1"/>
  <c r="M41" i="1"/>
  <c r="N41" i="1"/>
  <c r="O41" i="1"/>
  <c r="P41" i="1"/>
  <c r="R41" i="1"/>
  <c r="AL41" i="1"/>
  <c r="BE41" i="1"/>
  <c r="BX41" i="1"/>
  <c r="CQ41" i="1"/>
  <c r="DJ41" i="1"/>
  <c r="EC41" i="1"/>
  <c r="EV41" i="1"/>
  <c r="FO41" i="1"/>
  <c r="I42" i="1"/>
  <c r="J42" i="1"/>
  <c r="H42" i="1"/>
  <c r="K42" i="1"/>
  <c r="L42" i="1"/>
  <c r="M42" i="1"/>
  <c r="N42" i="1"/>
  <c r="O42" i="1"/>
  <c r="P42" i="1"/>
  <c r="R42" i="1"/>
  <c r="AL42" i="1"/>
  <c r="G42" i="1"/>
  <c r="BE42" i="1"/>
  <c r="F42" i="1"/>
  <c r="BX42" i="1"/>
  <c r="CQ42" i="1"/>
  <c r="DJ42" i="1"/>
  <c r="EC42" i="1"/>
  <c r="EV42" i="1"/>
  <c r="FO42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DJ43" i="1"/>
  <c r="EC43" i="1"/>
  <c r="EV43" i="1"/>
  <c r="FO43" i="1"/>
  <c r="I44" i="1"/>
  <c r="J44" i="1"/>
  <c r="H44" i="1"/>
  <c r="K44" i="1"/>
  <c r="L44" i="1"/>
  <c r="M44" i="1"/>
  <c r="N44" i="1"/>
  <c r="O44" i="1"/>
  <c r="P44" i="1"/>
  <c r="R44" i="1"/>
  <c r="AL44" i="1"/>
  <c r="G44" i="1"/>
  <c r="BE44" i="1"/>
  <c r="F44" i="1"/>
  <c r="BX44" i="1"/>
  <c r="CQ44" i="1"/>
  <c r="DJ44" i="1"/>
  <c r="EC44" i="1"/>
  <c r="EV44" i="1"/>
  <c r="FO44" i="1"/>
  <c r="G45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DJ45" i="1"/>
  <c r="EC45" i="1"/>
  <c r="EV45" i="1"/>
  <c r="FO45" i="1"/>
  <c r="I46" i="1"/>
  <c r="J46" i="1"/>
  <c r="H46" i="1"/>
  <c r="K46" i="1"/>
  <c r="L46" i="1"/>
  <c r="M46" i="1"/>
  <c r="N46" i="1"/>
  <c r="O46" i="1"/>
  <c r="P46" i="1"/>
  <c r="R46" i="1"/>
  <c r="AL46" i="1"/>
  <c r="G46" i="1"/>
  <c r="BE46" i="1"/>
  <c r="F46" i="1"/>
  <c r="BX46" i="1"/>
  <c r="CQ46" i="1"/>
  <c r="DJ46" i="1"/>
  <c r="EC46" i="1"/>
  <c r="EV46" i="1"/>
  <c r="FO46" i="1"/>
  <c r="G47" i="1"/>
  <c r="I47" i="1"/>
  <c r="J47" i="1"/>
  <c r="K47" i="1"/>
  <c r="L47" i="1"/>
  <c r="M47" i="1"/>
  <c r="N47" i="1"/>
  <c r="O47" i="1"/>
  <c r="P47" i="1"/>
  <c r="R47" i="1"/>
  <c r="AL47" i="1"/>
  <c r="BE47" i="1"/>
  <c r="BX47" i="1"/>
  <c r="CQ47" i="1"/>
  <c r="DJ47" i="1"/>
  <c r="EC47" i="1"/>
  <c r="EV47" i="1"/>
  <c r="FO47" i="1"/>
  <c r="I48" i="1"/>
  <c r="J48" i="1"/>
  <c r="H48" i="1"/>
  <c r="K48" i="1"/>
  <c r="L48" i="1"/>
  <c r="M48" i="1"/>
  <c r="N48" i="1"/>
  <c r="O48" i="1"/>
  <c r="P48" i="1"/>
  <c r="R48" i="1"/>
  <c r="AL48" i="1"/>
  <c r="BE48" i="1"/>
  <c r="BX48" i="1"/>
  <c r="CQ48" i="1"/>
  <c r="DJ48" i="1"/>
  <c r="EC48" i="1"/>
  <c r="EV48" i="1"/>
  <c r="FO48" i="1"/>
  <c r="I49" i="1"/>
  <c r="J49" i="1"/>
  <c r="H49" i="1"/>
  <c r="K49" i="1"/>
  <c r="L49" i="1"/>
  <c r="M49" i="1"/>
  <c r="N49" i="1"/>
  <c r="O49" i="1"/>
  <c r="P49" i="1"/>
  <c r="R49" i="1"/>
  <c r="AL49" i="1"/>
  <c r="G49" i="1"/>
  <c r="BE49" i="1"/>
  <c r="F49" i="1"/>
  <c r="BX49" i="1"/>
  <c r="CQ49" i="1"/>
  <c r="DJ49" i="1"/>
  <c r="EC49" i="1"/>
  <c r="EV49" i="1"/>
  <c r="FO49" i="1"/>
  <c r="G50" i="1"/>
  <c r="I50" i="1"/>
  <c r="J50" i="1"/>
  <c r="K50" i="1"/>
  <c r="L50" i="1"/>
  <c r="M50" i="1"/>
  <c r="N50" i="1"/>
  <c r="O50" i="1"/>
  <c r="P50" i="1"/>
  <c r="R50" i="1"/>
  <c r="AL50" i="1"/>
  <c r="BE50" i="1"/>
  <c r="BX50" i="1"/>
  <c r="CQ50" i="1"/>
  <c r="DJ50" i="1"/>
  <c r="EC50" i="1"/>
  <c r="EV50" i="1"/>
  <c r="FO50" i="1"/>
  <c r="I51" i="1"/>
  <c r="J51" i="1"/>
  <c r="H51" i="1"/>
  <c r="K51" i="1"/>
  <c r="L51" i="1"/>
  <c r="M51" i="1"/>
  <c r="N51" i="1"/>
  <c r="O51" i="1"/>
  <c r="P51" i="1"/>
  <c r="R51" i="1"/>
  <c r="AL51" i="1"/>
  <c r="G51" i="1"/>
  <c r="BE51" i="1"/>
  <c r="F51" i="1"/>
  <c r="BX51" i="1"/>
  <c r="CQ51" i="1"/>
  <c r="DJ51" i="1"/>
  <c r="EC51" i="1"/>
  <c r="EV51" i="1"/>
  <c r="FO51" i="1"/>
  <c r="G52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DJ52" i="1"/>
  <c r="EC52" i="1"/>
  <c r="EV52" i="1"/>
  <c r="FO52" i="1"/>
  <c r="I53" i="1"/>
  <c r="J53" i="1"/>
  <c r="H53" i="1"/>
  <c r="K53" i="1"/>
  <c r="L53" i="1"/>
  <c r="M53" i="1"/>
  <c r="N53" i="1"/>
  <c r="O53" i="1"/>
  <c r="P53" i="1"/>
  <c r="R53" i="1"/>
  <c r="AL53" i="1"/>
  <c r="G53" i="1"/>
  <c r="BE53" i="1"/>
  <c r="F53" i="1"/>
  <c r="BX53" i="1"/>
  <c r="CQ53" i="1"/>
  <c r="DJ53" i="1"/>
  <c r="EC53" i="1"/>
  <c r="EV53" i="1"/>
  <c r="FO53" i="1"/>
  <c r="G54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DJ54" i="1"/>
  <c r="EC54" i="1"/>
  <c r="EV54" i="1"/>
  <c r="FO54" i="1"/>
  <c r="I55" i="1"/>
  <c r="J55" i="1"/>
  <c r="H55" i="1"/>
  <c r="K55" i="1"/>
  <c r="L55" i="1"/>
  <c r="M55" i="1"/>
  <c r="N55" i="1"/>
  <c r="O55" i="1"/>
  <c r="P55" i="1"/>
  <c r="R55" i="1"/>
  <c r="AL55" i="1"/>
  <c r="G55" i="1"/>
  <c r="BE55" i="1"/>
  <c r="F55" i="1"/>
  <c r="BX55" i="1"/>
  <c r="CQ55" i="1"/>
  <c r="DJ55" i="1"/>
  <c r="EC55" i="1"/>
  <c r="EV55" i="1"/>
  <c r="FO55" i="1"/>
  <c r="G56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DJ56" i="1"/>
  <c r="EC56" i="1"/>
  <c r="EV56" i="1"/>
  <c r="FO56" i="1"/>
  <c r="I57" i="1"/>
  <c r="J57" i="1"/>
  <c r="H57" i="1"/>
  <c r="K57" i="1"/>
  <c r="L57" i="1"/>
  <c r="M57" i="1"/>
  <c r="N57" i="1"/>
  <c r="O57" i="1"/>
  <c r="P57" i="1"/>
  <c r="R57" i="1"/>
  <c r="AL57" i="1"/>
  <c r="G57" i="1"/>
  <c r="BE57" i="1"/>
  <c r="F57" i="1"/>
  <c r="BX57" i="1"/>
  <c r="CQ57" i="1"/>
  <c r="DJ57" i="1"/>
  <c r="EC57" i="1"/>
  <c r="EV57" i="1"/>
  <c r="FO57" i="1"/>
  <c r="G58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DJ58" i="1"/>
  <c r="EC58" i="1"/>
  <c r="EV58" i="1"/>
  <c r="FO58" i="1"/>
  <c r="I59" i="1"/>
  <c r="J59" i="1"/>
  <c r="H59" i="1"/>
  <c r="K59" i="1"/>
  <c r="L59" i="1"/>
  <c r="M59" i="1"/>
  <c r="N59" i="1"/>
  <c r="O59" i="1"/>
  <c r="P59" i="1"/>
  <c r="R59" i="1"/>
  <c r="AL59" i="1"/>
  <c r="G59" i="1"/>
  <c r="BE59" i="1"/>
  <c r="F59" i="1"/>
  <c r="BX59" i="1"/>
  <c r="CQ59" i="1"/>
  <c r="DJ59" i="1"/>
  <c r="EC59" i="1"/>
  <c r="EV59" i="1"/>
  <c r="FO59" i="1"/>
  <c r="G60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DJ60" i="1"/>
  <c r="EC60" i="1"/>
  <c r="EV60" i="1"/>
  <c r="FO60" i="1"/>
  <c r="I61" i="1"/>
  <c r="J61" i="1"/>
  <c r="H61" i="1"/>
  <c r="K61" i="1"/>
  <c r="L61" i="1"/>
  <c r="M61" i="1"/>
  <c r="N61" i="1"/>
  <c r="O61" i="1"/>
  <c r="P61" i="1"/>
  <c r="R61" i="1"/>
  <c r="AL61" i="1"/>
  <c r="G61" i="1"/>
  <c r="BE61" i="1"/>
  <c r="F61" i="1"/>
  <c r="BX61" i="1"/>
  <c r="CQ61" i="1"/>
  <c r="DJ61" i="1"/>
  <c r="EC61" i="1"/>
  <c r="EV61" i="1"/>
  <c r="FO61" i="1"/>
  <c r="G62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DJ62" i="1"/>
  <c r="EC62" i="1"/>
  <c r="EV62" i="1"/>
  <c r="FO62" i="1"/>
  <c r="I63" i="1"/>
  <c r="J63" i="1"/>
  <c r="H63" i="1"/>
  <c r="K63" i="1"/>
  <c r="L63" i="1"/>
  <c r="M63" i="1"/>
  <c r="N63" i="1"/>
  <c r="O63" i="1"/>
  <c r="P63" i="1"/>
  <c r="R63" i="1"/>
  <c r="AL63" i="1"/>
  <c r="G63" i="1"/>
  <c r="BE63" i="1"/>
  <c r="F63" i="1"/>
  <c r="BX63" i="1"/>
  <c r="CQ63" i="1"/>
  <c r="DJ63" i="1"/>
  <c r="EC63" i="1"/>
  <c r="EV63" i="1"/>
  <c r="FO63" i="1"/>
  <c r="G64" i="1"/>
  <c r="I64" i="1"/>
  <c r="J64" i="1"/>
  <c r="K64" i="1"/>
  <c r="L64" i="1"/>
  <c r="M64" i="1"/>
  <c r="N64" i="1"/>
  <c r="O64" i="1"/>
  <c r="P64" i="1"/>
  <c r="R64" i="1"/>
  <c r="AL64" i="1"/>
  <c r="BE64" i="1"/>
  <c r="BX64" i="1"/>
  <c r="CQ64" i="1"/>
  <c r="DJ64" i="1"/>
  <c r="EC64" i="1"/>
  <c r="EV64" i="1"/>
  <c r="FO64" i="1"/>
  <c r="I65" i="1"/>
  <c r="J65" i="1"/>
  <c r="H65" i="1"/>
  <c r="K65" i="1"/>
  <c r="L65" i="1"/>
  <c r="M65" i="1"/>
  <c r="N65" i="1"/>
  <c r="O65" i="1"/>
  <c r="P65" i="1"/>
  <c r="R65" i="1"/>
  <c r="AL65" i="1"/>
  <c r="G65" i="1"/>
  <c r="BE65" i="1"/>
  <c r="F65" i="1"/>
  <c r="BX65" i="1"/>
  <c r="CQ65" i="1"/>
  <c r="DJ65" i="1"/>
  <c r="EC65" i="1"/>
  <c r="EV65" i="1"/>
  <c r="FO65" i="1"/>
  <c r="G66" i="1"/>
  <c r="I66" i="1"/>
  <c r="J66" i="1"/>
  <c r="K66" i="1"/>
  <c r="L66" i="1"/>
  <c r="M66" i="1"/>
  <c r="N66" i="1"/>
  <c r="O66" i="1"/>
  <c r="P66" i="1"/>
  <c r="R66" i="1"/>
  <c r="AL66" i="1"/>
  <c r="BE66" i="1"/>
  <c r="BX66" i="1"/>
  <c r="CQ66" i="1"/>
  <c r="DJ66" i="1"/>
  <c r="EC66" i="1"/>
  <c r="EV66" i="1"/>
  <c r="FO66" i="1"/>
  <c r="I67" i="1"/>
  <c r="J67" i="1"/>
  <c r="H67" i="1"/>
  <c r="K67" i="1"/>
  <c r="L67" i="1"/>
  <c r="M67" i="1"/>
  <c r="N67" i="1"/>
  <c r="O67" i="1"/>
  <c r="P67" i="1"/>
  <c r="S67" i="1"/>
  <c r="AL67" i="1"/>
  <c r="BE67" i="1"/>
  <c r="BX67" i="1"/>
  <c r="CJ67" i="1"/>
  <c r="CP67" i="1"/>
  <c r="CQ67" i="1"/>
  <c r="DJ67" i="1"/>
  <c r="EC67" i="1"/>
  <c r="EV67" i="1"/>
  <c r="FO67" i="1"/>
  <c r="I68" i="1"/>
  <c r="J68" i="1"/>
  <c r="H68" i="1"/>
  <c r="K68" i="1"/>
  <c r="L68" i="1"/>
  <c r="M68" i="1"/>
  <c r="N68" i="1"/>
  <c r="O68" i="1"/>
  <c r="P68" i="1"/>
  <c r="R68" i="1"/>
  <c r="AL68" i="1"/>
  <c r="BE68" i="1"/>
  <c r="F68" i="1"/>
  <c r="BX68" i="1"/>
  <c r="CQ68" i="1"/>
  <c r="DJ68" i="1"/>
  <c r="EC68" i="1"/>
  <c r="EV68" i="1"/>
  <c r="FO68" i="1"/>
  <c r="I69" i="1"/>
  <c r="J69" i="1"/>
  <c r="K69" i="1"/>
  <c r="L69" i="1"/>
  <c r="M69" i="1"/>
  <c r="N69" i="1"/>
  <c r="O69" i="1"/>
  <c r="P69" i="1"/>
  <c r="R69" i="1"/>
  <c r="AL69" i="1"/>
  <c r="BE69" i="1"/>
  <c r="BX69" i="1"/>
  <c r="CQ69" i="1"/>
  <c r="DJ69" i="1"/>
  <c r="EC69" i="1"/>
  <c r="EV69" i="1"/>
  <c r="FO69" i="1"/>
  <c r="I70" i="1"/>
  <c r="J70" i="1"/>
  <c r="H70" i="1"/>
  <c r="K70" i="1"/>
  <c r="L70" i="1"/>
  <c r="M70" i="1"/>
  <c r="N70" i="1"/>
  <c r="O70" i="1"/>
  <c r="P70" i="1"/>
  <c r="R70" i="1"/>
  <c r="AL70" i="1"/>
  <c r="BE70" i="1"/>
  <c r="F70" i="1"/>
  <c r="BX70" i="1"/>
  <c r="CQ70" i="1"/>
  <c r="DJ70" i="1"/>
  <c r="EC70" i="1"/>
  <c r="EV70" i="1"/>
  <c r="FO70" i="1"/>
  <c r="I71" i="1"/>
  <c r="J71" i="1"/>
  <c r="K71" i="1"/>
  <c r="M71" i="1"/>
  <c r="N71" i="1"/>
  <c r="O71" i="1"/>
  <c r="P71" i="1"/>
  <c r="S71" i="1"/>
  <c r="AL71" i="1"/>
  <c r="BE71" i="1"/>
  <c r="BX71" i="1"/>
  <c r="CQ71" i="1"/>
  <c r="CR71" i="1"/>
  <c r="CV71" i="1"/>
  <c r="CY71" i="1"/>
  <c r="L71" i="1"/>
  <c r="DI71" i="1"/>
  <c r="R71" i="1"/>
  <c r="EC71" i="1"/>
  <c r="EV71" i="1"/>
  <c r="FO71" i="1"/>
  <c r="G72" i="1"/>
  <c r="I72" i="1"/>
  <c r="J72" i="1"/>
  <c r="K72" i="1"/>
  <c r="L72" i="1"/>
  <c r="M72" i="1"/>
  <c r="N72" i="1"/>
  <c r="O72" i="1"/>
  <c r="P72" i="1"/>
  <c r="R72" i="1"/>
  <c r="AL72" i="1"/>
  <c r="BE72" i="1"/>
  <c r="BX72" i="1"/>
  <c r="CQ72" i="1"/>
  <c r="DJ72" i="1"/>
  <c r="EC72" i="1"/>
  <c r="EV72" i="1"/>
  <c r="FO72" i="1"/>
  <c r="I73" i="1"/>
  <c r="J73" i="1"/>
  <c r="H73" i="1"/>
  <c r="K73" i="1"/>
  <c r="L73" i="1"/>
  <c r="M73" i="1"/>
  <c r="N73" i="1"/>
  <c r="O73" i="1"/>
  <c r="P73" i="1"/>
  <c r="R73" i="1"/>
  <c r="AL73" i="1"/>
  <c r="G73" i="1"/>
  <c r="BE73" i="1"/>
  <c r="F73" i="1"/>
  <c r="BX73" i="1"/>
  <c r="CQ73" i="1"/>
  <c r="DJ73" i="1"/>
  <c r="EC73" i="1"/>
  <c r="EV73" i="1"/>
  <c r="FO73" i="1"/>
  <c r="G74" i="1"/>
  <c r="I74" i="1"/>
  <c r="J74" i="1"/>
  <c r="K74" i="1"/>
  <c r="L74" i="1"/>
  <c r="M74" i="1"/>
  <c r="N74" i="1"/>
  <c r="O74" i="1"/>
  <c r="P74" i="1"/>
  <c r="R74" i="1"/>
  <c r="AL74" i="1"/>
  <c r="BE74" i="1"/>
  <c r="BX74" i="1"/>
  <c r="CQ74" i="1"/>
  <c r="DJ74" i="1"/>
  <c r="EC74" i="1"/>
  <c r="EV74" i="1"/>
  <c r="FO74" i="1"/>
  <c r="I75" i="1"/>
  <c r="J75" i="1"/>
  <c r="H75" i="1"/>
  <c r="K75" i="1"/>
  <c r="L75" i="1"/>
  <c r="M75" i="1"/>
  <c r="N75" i="1"/>
  <c r="O75" i="1"/>
  <c r="P75" i="1"/>
  <c r="R75" i="1"/>
  <c r="S75" i="1"/>
  <c r="AL75" i="1"/>
  <c r="BE75" i="1"/>
  <c r="BX75" i="1"/>
  <c r="CQ75" i="1"/>
  <c r="DC75" i="1"/>
  <c r="DI75" i="1"/>
  <c r="DJ75" i="1"/>
  <c r="EC75" i="1"/>
  <c r="EV75" i="1"/>
  <c r="FO75" i="1"/>
  <c r="I76" i="1"/>
  <c r="J76" i="1"/>
  <c r="H76" i="1"/>
  <c r="K76" i="1"/>
  <c r="L76" i="1"/>
  <c r="M76" i="1"/>
  <c r="N76" i="1"/>
  <c r="O76" i="1"/>
  <c r="P76" i="1"/>
  <c r="S76" i="1"/>
  <c r="AL76" i="1"/>
  <c r="BE76" i="1"/>
  <c r="BX76" i="1"/>
  <c r="CQ76" i="1"/>
  <c r="DJ76" i="1"/>
  <c r="DZ76" i="1"/>
  <c r="EB76" i="1"/>
  <c r="EC76" i="1"/>
  <c r="EV76" i="1"/>
  <c r="FO76" i="1"/>
  <c r="I77" i="1"/>
  <c r="J77" i="1"/>
  <c r="H77" i="1"/>
  <c r="K77" i="1"/>
  <c r="L77" i="1"/>
  <c r="M77" i="1"/>
  <c r="N77" i="1"/>
  <c r="O77" i="1"/>
  <c r="P77" i="1"/>
  <c r="R77" i="1"/>
  <c r="AL77" i="1"/>
  <c r="BE77" i="1"/>
  <c r="F77" i="1"/>
  <c r="BX77" i="1"/>
  <c r="CQ77" i="1"/>
  <c r="DJ77" i="1"/>
  <c r="EC77" i="1"/>
  <c r="EV77" i="1"/>
  <c r="FO77" i="1"/>
  <c r="J78" i="1"/>
  <c r="K78" i="1"/>
  <c r="M78" i="1"/>
  <c r="N78" i="1"/>
  <c r="O78" i="1"/>
  <c r="P78" i="1"/>
  <c r="S78" i="1"/>
  <c r="AL78" i="1"/>
  <c r="BE78" i="1"/>
  <c r="G78" i="1"/>
  <c r="BX78" i="1"/>
  <c r="CQ78" i="1"/>
  <c r="DJ78" i="1"/>
  <c r="DK78" i="1"/>
  <c r="I78" i="1"/>
  <c r="H78" i="1"/>
  <c r="DO78" i="1"/>
  <c r="DR78" i="1"/>
  <c r="L78" i="1"/>
  <c r="EB78" i="1"/>
  <c r="R78" i="1"/>
  <c r="EC78" i="1"/>
  <c r="EV78" i="1"/>
  <c r="FO78" i="1"/>
  <c r="I79" i="1"/>
  <c r="J79" i="1"/>
  <c r="K79" i="1"/>
  <c r="L79" i="1"/>
  <c r="M79" i="1"/>
  <c r="N79" i="1"/>
  <c r="O79" i="1"/>
  <c r="P79" i="1"/>
  <c r="R79" i="1"/>
  <c r="AL79" i="1"/>
  <c r="BE79" i="1"/>
  <c r="BX79" i="1"/>
  <c r="CQ79" i="1"/>
  <c r="DJ79" i="1"/>
  <c r="EC79" i="1"/>
  <c r="EV79" i="1"/>
  <c r="FO79" i="1"/>
  <c r="I80" i="1"/>
  <c r="J80" i="1"/>
  <c r="H80" i="1"/>
  <c r="K80" i="1"/>
  <c r="L80" i="1"/>
  <c r="M80" i="1"/>
  <c r="N80" i="1"/>
  <c r="O80" i="1"/>
  <c r="P80" i="1"/>
  <c r="R80" i="1"/>
  <c r="AL80" i="1"/>
  <c r="BE80" i="1"/>
  <c r="F80" i="1"/>
  <c r="BX80" i="1"/>
  <c r="CQ80" i="1"/>
  <c r="DJ80" i="1"/>
  <c r="EC80" i="1"/>
  <c r="EV80" i="1"/>
  <c r="FO80" i="1"/>
  <c r="J81" i="1"/>
  <c r="K81" i="1"/>
  <c r="M81" i="1"/>
  <c r="N81" i="1"/>
  <c r="O81" i="1"/>
  <c r="P81" i="1"/>
  <c r="S81" i="1"/>
  <c r="AL81" i="1"/>
  <c r="BE81" i="1"/>
  <c r="G81" i="1"/>
  <c r="BX81" i="1"/>
  <c r="CQ81" i="1"/>
  <c r="DJ81" i="1"/>
  <c r="DK81" i="1"/>
  <c r="I81" i="1"/>
  <c r="H81" i="1"/>
  <c r="DO81" i="1"/>
  <c r="DR81" i="1"/>
  <c r="L81" i="1"/>
  <c r="EB81" i="1"/>
  <c r="R81" i="1"/>
  <c r="EC81" i="1"/>
  <c r="EV81" i="1"/>
  <c r="FO81" i="1"/>
  <c r="J82" i="1"/>
  <c r="K82" i="1"/>
  <c r="M82" i="1"/>
  <c r="N82" i="1"/>
  <c r="O82" i="1"/>
  <c r="P82" i="1"/>
  <c r="S82" i="1"/>
  <c r="AL82" i="1"/>
  <c r="BE82" i="1"/>
  <c r="G82" i="1"/>
  <c r="BX82" i="1"/>
  <c r="CQ82" i="1"/>
  <c r="DJ82" i="1"/>
  <c r="DK82" i="1"/>
  <c r="I82" i="1"/>
  <c r="H82" i="1"/>
  <c r="DO82" i="1"/>
  <c r="DR82" i="1"/>
  <c r="L82" i="1"/>
  <c r="EB82" i="1"/>
  <c r="R82" i="1"/>
  <c r="EC82" i="1"/>
  <c r="EV82" i="1"/>
  <c r="FO82" i="1"/>
  <c r="I83" i="1"/>
  <c r="J83" i="1"/>
  <c r="K83" i="1"/>
  <c r="L83" i="1"/>
  <c r="M83" i="1"/>
  <c r="N83" i="1"/>
  <c r="O83" i="1"/>
  <c r="P83" i="1"/>
  <c r="R83" i="1"/>
  <c r="AL83" i="1"/>
  <c r="BE83" i="1"/>
  <c r="BX83" i="1"/>
  <c r="CQ83" i="1"/>
  <c r="DJ83" i="1"/>
  <c r="EC83" i="1"/>
  <c r="EV83" i="1"/>
  <c r="FO83" i="1"/>
  <c r="J84" i="1"/>
  <c r="J94" i="1"/>
  <c r="K84" i="1"/>
  <c r="L84" i="1"/>
  <c r="M84" i="1"/>
  <c r="N84" i="1"/>
  <c r="N94" i="1"/>
  <c r="O84" i="1"/>
  <c r="P84" i="1"/>
  <c r="S84" i="1"/>
  <c r="AL84" i="1"/>
  <c r="BE84" i="1"/>
  <c r="BX84" i="1"/>
  <c r="CQ84" i="1"/>
  <c r="DJ84" i="1"/>
  <c r="DK84" i="1"/>
  <c r="I84" i="1"/>
  <c r="H84" i="1"/>
  <c r="DO84" i="1"/>
  <c r="DV84" i="1"/>
  <c r="EB84" i="1"/>
  <c r="R84" i="1"/>
  <c r="EV84" i="1"/>
  <c r="FO84" i="1"/>
  <c r="J85" i="1"/>
  <c r="K85" i="1"/>
  <c r="L85" i="1"/>
  <c r="M85" i="1"/>
  <c r="N85" i="1"/>
  <c r="O85" i="1"/>
  <c r="P85" i="1"/>
  <c r="S85" i="1"/>
  <c r="AL85" i="1"/>
  <c r="BE85" i="1"/>
  <c r="BX85" i="1"/>
  <c r="CQ85" i="1"/>
  <c r="DJ85" i="1"/>
  <c r="DK85" i="1"/>
  <c r="I85" i="1"/>
  <c r="H85" i="1"/>
  <c r="DO85" i="1"/>
  <c r="DR85" i="1"/>
  <c r="EB85" i="1"/>
  <c r="R85" i="1"/>
  <c r="EV85" i="1"/>
  <c r="FO85" i="1"/>
  <c r="I86" i="1"/>
  <c r="J86" i="1"/>
  <c r="H86" i="1"/>
  <c r="K86" i="1"/>
  <c r="L86" i="1"/>
  <c r="M86" i="1"/>
  <c r="N86" i="1"/>
  <c r="O86" i="1"/>
  <c r="P86" i="1"/>
  <c r="R86" i="1"/>
  <c r="AL86" i="1"/>
  <c r="BE86" i="1"/>
  <c r="F86" i="1"/>
  <c r="BX86" i="1"/>
  <c r="CQ86" i="1"/>
  <c r="DJ86" i="1"/>
  <c r="EC86" i="1"/>
  <c r="EV86" i="1"/>
  <c r="FO86" i="1"/>
  <c r="I87" i="1"/>
  <c r="J87" i="1"/>
  <c r="K87" i="1"/>
  <c r="L87" i="1"/>
  <c r="M87" i="1"/>
  <c r="O87" i="1"/>
  <c r="P87" i="1"/>
  <c r="S87" i="1"/>
  <c r="AL87" i="1"/>
  <c r="BE87" i="1"/>
  <c r="G87" i="1"/>
  <c r="BX87" i="1"/>
  <c r="CQ87" i="1"/>
  <c r="DJ87" i="1"/>
  <c r="DV87" i="1"/>
  <c r="N87" i="1"/>
  <c r="EB87" i="1"/>
  <c r="R87" i="1"/>
  <c r="EC87" i="1"/>
  <c r="EV87" i="1"/>
  <c r="FO87" i="1"/>
  <c r="I88" i="1"/>
  <c r="J88" i="1"/>
  <c r="K88" i="1"/>
  <c r="L88" i="1"/>
  <c r="M88" i="1"/>
  <c r="N88" i="1"/>
  <c r="O88" i="1"/>
  <c r="S88" i="1"/>
  <c r="AL88" i="1"/>
  <c r="BE88" i="1"/>
  <c r="BX88" i="1"/>
  <c r="CQ88" i="1"/>
  <c r="DJ88" i="1"/>
  <c r="EC88" i="1"/>
  <c r="ES88" i="1"/>
  <c r="P88" i="1"/>
  <c r="EU88" i="1"/>
  <c r="FO88" i="1"/>
  <c r="I89" i="1"/>
  <c r="J89" i="1"/>
  <c r="K89" i="1"/>
  <c r="L89" i="1"/>
  <c r="M89" i="1"/>
  <c r="O89" i="1"/>
  <c r="P89" i="1"/>
  <c r="S89" i="1"/>
  <c r="AL89" i="1"/>
  <c r="BE89" i="1"/>
  <c r="BX89" i="1"/>
  <c r="CQ89" i="1"/>
  <c r="DJ89" i="1"/>
  <c r="EC89" i="1"/>
  <c r="EO89" i="1"/>
  <c r="N89" i="1"/>
  <c r="EU89" i="1"/>
  <c r="FO89" i="1"/>
  <c r="I90" i="1"/>
  <c r="J90" i="1"/>
  <c r="K90" i="1"/>
  <c r="L90" i="1"/>
  <c r="M90" i="1"/>
  <c r="N90" i="1"/>
  <c r="O90" i="1"/>
  <c r="P90" i="1"/>
  <c r="R90" i="1"/>
  <c r="AL90" i="1"/>
  <c r="BE90" i="1"/>
  <c r="BX90" i="1"/>
  <c r="CQ90" i="1"/>
  <c r="DJ90" i="1"/>
  <c r="EC90" i="1"/>
  <c r="EV90" i="1"/>
  <c r="FO90" i="1"/>
  <c r="F91" i="1"/>
  <c r="J91" i="1"/>
  <c r="K91" i="1"/>
  <c r="L91" i="1"/>
  <c r="M91" i="1"/>
  <c r="N91" i="1"/>
  <c r="O91" i="1"/>
  <c r="P91" i="1"/>
  <c r="R91" i="1"/>
  <c r="S91" i="1"/>
  <c r="AL91" i="1"/>
  <c r="BE91" i="1"/>
  <c r="BX91" i="1"/>
  <c r="CQ91" i="1"/>
  <c r="DJ91" i="1"/>
  <c r="EC91" i="1"/>
  <c r="ED91" i="1"/>
  <c r="I91" i="1"/>
  <c r="H91" i="1"/>
  <c r="EH91" i="1"/>
  <c r="EV91" i="1"/>
  <c r="FO91" i="1"/>
  <c r="J92" i="1"/>
  <c r="K92" i="1"/>
  <c r="L92" i="1"/>
  <c r="M92" i="1"/>
  <c r="N92" i="1"/>
  <c r="O92" i="1"/>
  <c r="P92" i="1"/>
  <c r="R92" i="1"/>
  <c r="S92" i="1"/>
  <c r="AL92" i="1"/>
  <c r="BE92" i="1"/>
  <c r="BX92" i="1"/>
  <c r="CQ92" i="1"/>
  <c r="DJ92" i="1"/>
  <c r="EC92" i="1"/>
  <c r="ED92" i="1"/>
  <c r="I92" i="1"/>
  <c r="H92" i="1"/>
  <c r="EF92" i="1"/>
  <c r="EH92" i="1"/>
  <c r="EV92" i="1"/>
  <c r="FO92" i="1"/>
  <c r="G93" i="1"/>
  <c r="I93" i="1"/>
  <c r="J93" i="1"/>
  <c r="K93" i="1"/>
  <c r="L93" i="1"/>
  <c r="M93" i="1"/>
  <c r="N93" i="1"/>
  <c r="O93" i="1"/>
  <c r="P93" i="1"/>
  <c r="R93" i="1"/>
  <c r="AL93" i="1"/>
  <c r="BE93" i="1"/>
  <c r="BX93" i="1"/>
  <c r="CQ93" i="1"/>
  <c r="DJ93" i="1"/>
  <c r="EC93" i="1"/>
  <c r="EV93" i="1"/>
  <c r="FO93" i="1"/>
  <c r="L94" i="1"/>
  <c r="P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P147" i="1"/>
  <c r="BQ94" i="1"/>
  <c r="BR94" i="1"/>
  <c r="BR147" i="1"/>
  <c r="BS94" i="1"/>
  <c r="BT94" i="1"/>
  <c r="BT147" i="1"/>
  <c r="BU94" i="1"/>
  <c r="BV94" i="1"/>
  <c r="BV147" i="1"/>
  <c r="BW94" i="1"/>
  <c r="BX94" i="1"/>
  <c r="BX147" i="1"/>
  <c r="BY94" i="1"/>
  <c r="BZ94" i="1"/>
  <c r="BZ147" i="1"/>
  <c r="CA94" i="1"/>
  <c r="CB94" i="1"/>
  <c r="CB147" i="1"/>
  <c r="CC94" i="1"/>
  <c r="CD94" i="1"/>
  <c r="CD147" i="1"/>
  <c r="CE94" i="1"/>
  <c r="CF94" i="1"/>
  <c r="CF147" i="1"/>
  <c r="CG94" i="1"/>
  <c r="CH94" i="1"/>
  <c r="CH147" i="1"/>
  <c r="CI94" i="1"/>
  <c r="CJ94" i="1"/>
  <c r="CJ147" i="1"/>
  <c r="CK94" i="1"/>
  <c r="CL94" i="1"/>
  <c r="CL147" i="1"/>
  <c r="CM94" i="1"/>
  <c r="CN94" i="1"/>
  <c r="CN147" i="1"/>
  <c r="CO94" i="1"/>
  <c r="CP94" i="1"/>
  <c r="CP147" i="1"/>
  <c r="CQ94" i="1"/>
  <c r="CR94" i="1"/>
  <c r="CR147" i="1"/>
  <c r="CS94" i="1"/>
  <c r="CT94" i="1"/>
  <c r="CU94" i="1"/>
  <c r="CV94" i="1"/>
  <c r="CV147" i="1"/>
  <c r="CW94" i="1"/>
  <c r="CX94" i="1"/>
  <c r="CX147" i="1"/>
  <c r="CY94" i="1"/>
  <c r="CZ94" i="1"/>
  <c r="CZ147" i="1"/>
  <c r="DA94" i="1"/>
  <c r="DB94" i="1"/>
  <c r="DB147" i="1"/>
  <c r="DC94" i="1"/>
  <c r="DD94" i="1"/>
  <c r="DD147" i="1"/>
  <c r="DE94" i="1"/>
  <c r="DF94" i="1"/>
  <c r="DF147" i="1"/>
  <c r="DG94" i="1"/>
  <c r="DH94" i="1"/>
  <c r="DH147" i="1"/>
  <c r="DI94" i="1"/>
  <c r="DK94" i="1"/>
  <c r="DL94" i="1"/>
  <c r="DL147" i="1"/>
  <c r="DM94" i="1"/>
  <c r="DN94" i="1"/>
  <c r="DN147" i="1"/>
  <c r="DO94" i="1"/>
  <c r="DP94" i="1"/>
  <c r="DP147" i="1"/>
  <c r="DQ94" i="1"/>
  <c r="DR94" i="1"/>
  <c r="DR147" i="1"/>
  <c r="DS94" i="1"/>
  <c r="DT94" i="1"/>
  <c r="DT147" i="1"/>
  <c r="DU94" i="1"/>
  <c r="DV94" i="1"/>
  <c r="DV147" i="1"/>
  <c r="DW94" i="1"/>
  <c r="DX94" i="1"/>
  <c r="DX147" i="1"/>
  <c r="DY94" i="1"/>
  <c r="DZ94" i="1"/>
  <c r="DZ147" i="1"/>
  <c r="EA94" i="1"/>
  <c r="EB94" i="1"/>
  <c r="EB147" i="1"/>
  <c r="ED94" i="1"/>
  <c r="EE94" i="1"/>
  <c r="EF94" i="1"/>
  <c r="EG94" i="1"/>
  <c r="EH94" i="1"/>
  <c r="EI94" i="1"/>
  <c r="EJ94" i="1"/>
  <c r="EK94" i="1"/>
  <c r="EL94" i="1"/>
  <c r="EM94" i="1"/>
  <c r="EN94" i="1"/>
  <c r="EO94" i="1"/>
  <c r="EP94" i="1"/>
  <c r="EQ94" i="1"/>
  <c r="ER94" i="1"/>
  <c r="ES94" i="1"/>
  <c r="ET94" i="1"/>
  <c r="EU94" i="1"/>
  <c r="EW94" i="1"/>
  <c r="EX94" i="1"/>
  <c r="EY94" i="1"/>
  <c r="EZ94" i="1"/>
  <c r="FA94" i="1"/>
  <c r="FB94" i="1"/>
  <c r="FC94" i="1"/>
  <c r="FD94" i="1"/>
  <c r="FE94" i="1"/>
  <c r="FF94" i="1"/>
  <c r="FG94" i="1"/>
  <c r="FH94" i="1"/>
  <c r="FI94" i="1"/>
  <c r="FJ94" i="1"/>
  <c r="FK94" i="1"/>
  <c r="FL94" i="1"/>
  <c r="FM94" i="1"/>
  <c r="FN94" i="1"/>
  <c r="FO94" i="1"/>
  <c r="I96" i="1"/>
  <c r="J96" i="1"/>
  <c r="H96" i="1"/>
  <c r="K96" i="1"/>
  <c r="L96" i="1"/>
  <c r="M96" i="1"/>
  <c r="N96" i="1"/>
  <c r="O96" i="1"/>
  <c r="P96" i="1"/>
  <c r="R96" i="1"/>
  <c r="AL96" i="1"/>
  <c r="G96" i="1"/>
  <c r="BE96" i="1"/>
  <c r="F96" i="1"/>
  <c r="BX96" i="1"/>
  <c r="CQ96" i="1"/>
  <c r="DJ96" i="1"/>
  <c r="EC96" i="1"/>
  <c r="EV96" i="1"/>
  <c r="FO96" i="1"/>
  <c r="G97" i="1"/>
  <c r="I97" i="1"/>
  <c r="J97" i="1"/>
  <c r="K97" i="1"/>
  <c r="L97" i="1"/>
  <c r="M97" i="1"/>
  <c r="N97" i="1"/>
  <c r="O97" i="1"/>
  <c r="P97" i="1"/>
  <c r="R97" i="1"/>
  <c r="AL97" i="1"/>
  <c r="BE97" i="1"/>
  <c r="BX97" i="1"/>
  <c r="CQ97" i="1"/>
  <c r="DJ97" i="1"/>
  <c r="EC97" i="1"/>
  <c r="EV97" i="1"/>
  <c r="FO97" i="1"/>
  <c r="I98" i="1"/>
  <c r="J98" i="1"/>
  <c r="H98" i="1"/>
  <c r="K98" i="1"/>
  <c r="L98" i="1"/>
  <c r="M98" i="1"/>
  <c r="N98" i="1"/>
  <c r="O98" i="1"/>
  <c r="P98" i="1"/>
  <c r="R98" i="1"/>
  <c r="AL98" i="1"/>
  <c r="G98" i="1"/>
  <c r="BE98" i="1"/>
  <c r="F98" i="1"/>
  <c r="BX98" i="1"/>
  <c r="CQ98" i="1"/>
  <c r="DJ98" i="1"/>
  <c r="EC98" i="1"/>
  <c r="EV98" i="1"/>
  <c r="FO98" i="1"/>
  <c r="G99" i="1"/>
  <c r="I99" i="1"/>
  <c r="J99" i="1"/>
  <c r="K99" i="1"/>
  <c r="L99" i="1"/>
  <c r="M99" i="1"/>
  <c r="N99" i="1"/>
  <c r="O99" i="1"/>
  <c r="P99" i="1"/>
  <c r="R99" i="1"/>
  <c r="AL99" i="1"/>
  <c r="BE99" i="1"/>
  <c r="BX99" i="1"/>
  <c r="CQ99" i="1"/>
  <c r="DJ99" i="1"/>
  <c r="EC99" i="1"/>
  <c r="EV99" i="1"/>
  <c r="FO99" i="1"/>
  <c r="I100" i="1"/>
  <c r="J100" i="1"/>
  <c r="H100" i="1"/>
  <c r="K100" i="1"/>
  <c r="L100" i="1"/>
  <c r="M100" i="1"/>
  <c r="N100" i="1"/>
  <c r="O100" i="1"/>
  <c r="P100" i="1"/>
  <c r="R100" i="1"/>
  <c r="AL100" i="1"/>
  <c r="G100" i="1"/>
  <c r="BE100" i="1"/>
  <c r="F100" i="1"/>
  <c r="BX100" i="1"/>
  <c r="CQ100" i="1"/>
  <c r="DJ100" i="1"/>
  <c r="EC100" i="1"/>
  <c r="EV100" i="1"/>
  <c r="FO100" i="1"/>
  <c r="G101" i="1"/>
  <c r="I101" i="1"/>
  <c r="J101" i="1"/>
  <c r="K101" i="1"/>
  <c r="L101" i="1"/>
  <c r="M101" i="1"/>
  <c r="N101" i="1"/>
  <c r="O101" i="1"/>
  <c r="P101" i="1"/>
  <c r="R101" i="1"/>
  <c r="AL101" i="1"/>
  <c r="BE101" i="1"/>
  <c r="BX101" i="1"/>
  <c r="CQ101" i="1"/>
  <c r="DJ101" i="1"/>
  <c r="EC101" i="1"/>
  <c r="EV101" i="1"/>
  <c r="FO101" i="1"/>
  <c r="I102" i="1"/>
  <c r="J102" i="1"/>
  <c r="H102" i="1"/>
  <c r="K102" i="1"/>
  <c r="L102" i="1"/>
  <c r="M102" i="1"/>
  <c r="N102" i="1"/>
  <c r="O102" i="1"/>
  <c r="P102" i="1"/>
  <c r="R102" i="1"/>
  <c r="AL102" i="1"/>
  <c r="G102" i="1"/>
  <c r="BE102" i="1"/>
  <c r="F102" i="1"/>
  <c r="BX102" i="1"/>
  <c r="CQ102" i="1"/>
  <c r="DJ102" i="1"/>
  <c r="EC102" i="1"/>
  <c r="EV102" i="1"/>
  <c r="FO102" i="1"/>
  <c r="G103" i="1"/>
  <c r="I103" i="1"/>
  <c r="J103" i="1"/>
  <c r="K103" i="1"/>
  <c r="L103" i="1"/>
  <c r="M103" i="1"/>
  <c r="N103" i="1"/>
  <c r="O103" i="1"/>
  <c r="P103" i="1"/>
  <c r="R103" i="1"/>
  <c r="AL103" i="1"/>
  <c r="BE103" i="1"/>
  <c r="BX103" i="1"/>
  <c r="CQ103" i="1"/>
  <c r="DJ103" i="1"/>
  <c r="EC103" i="1"/>
  <c r="EV103" i="1"/>
  <c r="FO103" i="1"/>
  <c r="I104" i="1"/>
  <c r="J104" i="1"/>
  <c r="H104" i="1"/>
  <c r="K104" i="1"/>
  <c r="L104" i="1"/>
  <c r="M104" i="1"/>
  <c r="N104" i="1"/>
  <c r="O104" i="1"/>
  <c r="P104" i="1"/>
  <c r="R104" i="1"/>
  <c r="AL104" i="1"/>
  <c r="G104" i="1"/>
  <c r="BE104" i="1"/>
  <c r="F104" i="1"/>
  <c r="BX104" i="1"/>
  <c r="CQ104" i="1"/>
  <c r="DJ104" i="1"/>
  <c r="EC104" i="1"/>
  <c r="EV104" i="1"/>
  <c r="FO104" i="1"/>
  <c r="G105" i="1"/>
  <c r="I105" i="1"/>
  <c r="J105" i="1"/>
  <c r="K105" i="1"/>
  <c r="L105" i="1"/>
  <c r="M105" i="1"/>
  <c r="N105" i="1"/>
  <c r="O105" i="1"/>
  <c r="P105" i="1"/>
  <c r="R105" i="1"/>
  <c r="AL105" i="1"/>
  <c r="BE105" i="1"/>
  <c r="BX105" i="1"/>
  <c r="CQ105" i="1"/>
  <c r="DJ105" i="1"/>
  <c r="EC105" i="1"/>
  <c r="EV105" i="1"/>
  <c r="FO105" i="1"/>
  <c r="I106" i="1"/>
  <c r="J106" i="1"/>
  <c r="H106" i="1"/>
  <c r="K106" i="1"/>
  <c r="L106" i="1"/>
  <c r="M106" i="1"/>
  <c r="N106" i="1"/>
  <c r="O106" i="1"/>
  <c r="P106" i="1"/>
  <c r="R106" i="1"/>
  <c r="AL106" i="1"/>
  <c r="G106" i="1"/>
  <c r="BE106" i="1"/>
  <c r="F106" i="1"/>
  <c r="BX106" i="1"/>
  <c r="CQ106" i="1"/>
  <c r="DJ106" i="1"/>
  <c r="EC106" i="1"/>
  <c r="EV106" i="1"/>
  <c r="FO106" i="1"/>
  <c r="G107" i="1"/>
  <c r="I107" i="1"/>
  <c r="J107" i="1"/>
  <c r="K107" i="1"/>
  <c r="L107" i="1"/>
  <c r="M107" i="1"/>
  <c r="N107" i="1"/>
  <c r="O107" i="1"/>
  <c r="P107" i="1"/>
  <c r="R107" i="1"/>
  <c r="AL107" i="1"/>
  <c r="BE107" i="1"/>
  <c r="BX107" i="1"/>
  <c r="CQ107" i="1"/>
  <c r="DJ107" i="1"/>
  <c r="EC107" i="1"/>
  <c r="EV107" i="1"/>
  <c r="FO107" i="1"/>
  <c r="I108" i="1"/>
  <c r="J108" i="1"/>
  <c r="H108" i="1"/>
  <c r="K108" i="1"/>
  <c r="L108" i="1"/>
  <c r="M108" i="1"/>
  <c r="N108" i="1"/>
  <c r="O108" i="1"/>
  <c r="P108" i="1"/>
  <c r="R108" i="1"/>
  <c r="AL108" i="1"/>
  <c r="G108" i="1"/>
  <c r="BE108" i="1"/>
  <c r="F108" i="1"/>
  <c r="BX108" i="1"/>
  <c r="CQ108" i="1"/>
  <c r="DJ108" i="1"/>
  <c r="EC108" i="1"/>
  <c r="EV108" i="1"/>
  <c r="FO108" i="1"/>
  <c r="I109" i="1"/>
  <c r="H109" i="1"/>
  <c r="J109" i="1"/>
  <c r="K109" i="1"/>
  <c r="L109" i="1"/>
  <c r="M109" i="1"/>
  <c r="N109" i="1"/>
  <c r="O109" i="1"/>
  <c r="P109" i="1"/>
  <c r="R109" i="1"/>
  <c r="AL109" i="1"/>
  <c r="BE109" i="1"/>
  <c r="BX109" i="1"/>
  <c r="CQ109" i="1"/>
  <c r="DJ109" i="1"/>
  <c r="EC109" i="1"/>
  <c r="EV109" i="1"/>
  <c r="FO109" i="1"/>
  <c r="I110" i="1"/>
  <c r="J110" i="1"/>
  <c r="H110" i="1"/>
  <c r="K110" i="1"/>
  <c r="L110" i="1"/>
  <c r="M110" i="1"/>
  <c r="N110" i="1"/>
  <c r="O110" i="1"/>
  <c r="P110" i="1"/>
  <c r="R110" i="1"/>
  <c r="AL110" i="1"/>
  <c r="G110" i="1"/>
  <c r="BE110" i="1"/>
  <c r="F110" i="1"/>
  <c r="BX110" i="1"/>
  <c r="CQ110" i="1"/>
  <c r="DJ110" i="1"/>
  <c r="EC110" i="1"/>
  <c r="EV110" i="1"/>
  <c r="FO110" i="1"/>
  <c r="I111" i="1"/>
  <c r="H111" i="1"/>
  <c r="J111" i="1"/>
  <c r="K111" i="1"/>
  <c r="L111" i="1"/>
  <c r="M111" i="1"/>
  <c r="N111" i="1"/>
  <c r="O111" i="1"/>
  <c r="P111" i="1"/>
  <c r="R111" i="1"/>
  <c r="AL111" i="1"/>
  <c r="F111" i="1"/>
  <c r="BE111" i="1"/>
  <c r="BX111" i="1"/>
  <c r="CQ111" i="1"/>
  <c r="DJ111" i="1"/>
  <c r="EC111" i="1"/>
  <c r="EV111" i="1"/>
  <c r="FO111" i="1"/>
  <c r="I112" i="1"/>
  <c r="J112" i="1"/>
  <c r="H112" i="1"/>
  <c r="K112" i="1"/>
  <c r="L112" i="1"/>
  <c r="M112" i="1"/>
  <c r="N112" i="1"/>
  <c r="O112" i="1"/>
  <c r="P112" i="1"/>
  <c r="R112" i="1"/>
  <c r="AL112" i="1"/>
  <c r="G112" i="1"/>
  <c r="BE112" i="1"/>
  <c r="F112" i="1"/>
  <c r="BX112" i="1"/>
  <c r="CQ112" i="1"/>
  <c r="DJ112" i="1"/>
  <c r="EC112" i="1"/>
  <c r="EV112" i="1"/>
  <c r="FO112" i="1"/>
  <c r="I113" i="1"/>
  <c r="H113" i="1"/>
  <c r="J113" i="1"/>
  <c r="K113" i="1"/>
  <c r="L113" i="1"/>
  <c r="M113" i="1"/>
  <c r="N113" i="1"/>
  <c r="O113" i="1"/>
  <c r="P113" i="1"/>
  <c r="R113" i="1"/>
  <c r="AL113" i="1"/>
  <c r="F113" i="1"/>
  <c r="BE113" i="1"/>
  <c r="BX113" i="1"/>
  <c r="CQ113" i="1"/>
  <c r="DJ113" i="1"/>
  <c r="EC113" i="1"/>
  <c r="EV113" i="1"/>
  <c r="FO113" i="1"/>
  <c r="I114" i="1"/>
  <c r="J114" i="1"/>
  <c r="H114" i="1"/>
  <c r="K114" i="1"/>
  <c r="L114" i="1"/>
  <c r="M114" i="1"/>
  <c r="N114" i="1"/>
  <c r="O114" i="1"/>
  <c r="P114" i="1"/>
  <c r="R114" i="1"/>
  <c r="AL114" i="1"/>
  <c r="G114" i="1"/>
  <c r="BE114" i="1"/>
  <c r="F114" i="1"/>
  <c r="BX114" i="1"/>
  <c r="CQ114" i="1"/>
  <c r="DJ114" i="1"/>
  <c r="EC114" i="1"/>
  <c r="EV114" i="1"/>
  <c r="FO114" i="1"/>
  <c r="I115" i="1"/>
  <c r="H115" i="1"/>
  <c r="J115" i="1"/>
  <c r="K115" i="1"/>
  <c r="L115" i="1"/>
  <c r="M115" i="1"/>
  <c r="N115" i="1"/>
  <c r="O115" i="1"/>
  <c r="P115" i="1"/>
  <c r="R115" i="1"/>
  <c r="AL115" i="1"/>
  <c r="F115" i="1"/>
  <c r="BE115" i="1"/>
  <c r="BX115" i="1"/>
  <c r="CQ115" i="1"/>
  <c r="DJ115" i="1"/>
  <c r="EC115" i="1"/>
  <c r="EV115" i="1"/>
  <c r="FO115" i="1"/>
  <c r="I116" i="1"/>
  <c r="J116" i="1"/>
  <c r="H116" i="1"/>
  <c r="K116" i="1"/>
  <c r="L116" i="1"/>
  <c r="M116" i="1"/>
  <c r="N116" i="1"/>
  <c r="O116" i="1"/>
  <c r="P116" i="1"/>
  <c r="R116" i="1"/>
  <c r="AL116" i="1"/>
  <c r="G116" i="1"/>
  <c r="BE116" i="1"/>
  <c r="F116" i="1"/>
  <c r="BX116" i="1"/>
  <c r="CQ116" i="1"/>
  <c r="DJ116" i="1"/>
  <c r="EC116" i="1"/>
  <c r="EV116" i="1"/>
  <c r="FO116" i="1"/>
  <c r="I117" i="1"/>
  <c r="H117" i="1"/>
  <c r="J117" i="1"/>
  <c r="K117" i="1"/>
  <c r="L117" i="1"/>
  <c r="M117" i="1"/>
  <c r="N117" i="1"/>
  <c r="O117" i="1"/>
  <c r="P117" i="1"/>
  <c r="R117" i="1"/>
  <c r="AL117" i="1"/>
  <c r="F117" i="1"/>
  <c r="BE117" i="1"/>
  <c r="BX117" i="1"/>
  <c r="CQ117" i="1"/>
  <c r="DJ117" i="1"/>
  <c r="EC117" i="1"/>
  <c r="EV117" i="1"/>
  <c r="FO117" i="1"/>
  <c r="I118" i="1"/>
  <c r="J118" i="1"/>
  <c r="H118" i="1"/>
  <c r="K118" i="1"/>
  <c r="L118" i="1"/>
  <c r="M118" i="1"/>
  <c r="N118" i="1"/>
  <c r="O118" i="1"/>
  <c r="P118" i="1"/>
  <c r="R118" i="1"/>
  <c r="AL118" i="1"/>
  <c r="G118" i="1"/>
  <c r="BE118" i="1"/>
  <c r="F118" i="1"/>
  <c r="BX118" i="1"/>
  <c r="CQ118" i="1"/>
  <c r="DJ118" i="1"/>
  <c r="EC118" i="1"/>
  <c r="EV118" i="1"/>
  <c r="FO118" i="1"/>
  <c r="I119" i="1"/>
  <c r="H119" i="1"/>
  <c r="J119" i="1"/>
  <c r="K119" i="1"/>
  <c r="L119" i="1"/>
  <c r="M119" i="1"/>
  <c r="N119" i="1"/>
  <c r="O119" i="1"/>
  <c r="P119" i="1"/>
  <c r="R119" i="1"/>
  <c r="AL119" i="1"/>
  <c r="F119" i="1"/>
  <c r="BE119" i="1"/>
  <c r="BX119" i="1"/>
  <c r="CQ119" i="1"/>
  <c r="DJ119" i="1"/>
  <c r="EC119" i="1"/>
  <c r="EV119" i="1"/>
  <c r="FO119" i="1"/>
  <c r="I120" i="1"/>
  <c r="J120" i="1"/>
  <c r="H120" i="1"/>
  <c r="K120" i="1"/>
  <c r="L120" i="1"/>
  <c r="M120" i="1"/>
  <c r="N120" i="1"/>
  <c r="O120" i="1"/>
  <c r="P120" i="1"/>
  <c r="R120" i="1"/>
  <c r="AL120" i="1"/>
  <c r="G120" i="1"/>
  <c r="BE120" i="1"/>
  <c r="F120" i="1"/>
  <c r="BX120" i="1"/>
  <c r="CQ120" i="1"/>
  <c r="DJ120" i="1"/>
  <c r="EC120" i="1"/>
  <c r="EV120" i="1"/>
  <c r="FO120" i="1"/>
  <c r="I121" i="1"/>
  <c r="H121" i="1"/>
  <c r="J121" i="1"/>
  <c r="K121" i="1"/>
  <c r="L121" i="1"/>
  <c r="M121" i="1"/>
  <c r="N121" i="1"/>
  <c r="O121" i="1"/>
  <c r="P121" i="1"/>
  <c r="R121" i="1"/>
  <c r="AL121" i="1"/>
  <c r="F121" i="1"/>
  <c r="BE121" i="1"/>
  <c r="BX121" i="1"/>
  <c r="CQ121" i="1"/>
  <c r="DJ121" i="1"/>
  <c r="EC121" i="1"/>
  <c r="EV121" i="1"/>
  <c r="FO121" i="1"/>
  <c r="I122" i="1"/>
  <c r="J122" i="1"/>
  <c r="H122" i="1"/>
  <c r="K122" i="1"/>
  <c r="L122" i="1"/>
  <c r="M122" i="1"/>
  <c r="N122" i="1"/>
  <c r="O122" i="1"/>
  <c r="P122" i="1"/>
  <c r="R122" i="1"/>
  <c r="AL122" i="1"/>
  <c r="G122" i="1"/>
  <c r="BE122" i="1"/>
  <c r="F122" i="1"/>
  <c r="BX122" i="1"/>
  <c r="CQ122" i="1"/>
  <c r="DJ122" i="1"/>
  <c r="EC122" i="1"/>
  <c r="EV122" i="1"/>
  <c r="FO122" i="1"/>
  <c r="I123" i="1"/>
  <c r="H123" i="1"/>
  <c r="J123" i="1"/>
  <c r="K123" i="1"/>
  <c r="L123" i="1"/>
  <c r="M123" i="1"/>
  <c r="N123" i="1"/>
  <c r="O123" i="1"/>
  <c r="P123" i="1"/>
  <c r="R123" i="1"/>
  <c r="AL123" i="1"/>
  <c r="F123" i="1"/>
  <c r="BE123" i="1"/>
  <c r="BX123" i="1"/>
  <c r="CQ123" i="1"/>
  <c r="DJ123" i="1"/>
  <c r="EC123" i="1"/>
  <c r="EV123" i="1"/>
  <c r="FO123" i="1"/>
  <c r="I124" i="1"/>
  <c r="J124" i="1"/>
  <c r="H124" i="1"/>
  <c r="K124" i="1"/>
  <c r="L124" i="1"/>
  <c r="M124" i="1"/>
  <c r="N124" i="1"/>
  <c r="O124" i="1"/>
  <c r="P124" i="1"/>
  <c r="R124" i="1"/>
  <c r="AL124" i="1"/>
  <c r="G124" i="1"/>
  <c r="BE124" i="1"/>
  <c r="F124" i="1"/>
  <c r="BX124" i="1"/>
  <c r="CQ124" i="1"/>
  <c r="DJ124" i="1"/>
  <c r="EC124" i="1"/>
  <c r="EV124" i="1"/>
  <c r="FO124" i="1"/>
  <c r="I125" i="1"/>
  <c r="H125" i="1"/>
  <c r="J125" i="1"/>
  <c r="K125" i="1"/>
  <c r="L125" i="1"/>
  <c r="M125" i="1"/>
  <c r="N125" i="1"/>
  <c r="O125" i="1"/>
  <c r="P125" i="1"/>
  <c r="R125" i="1"/>
  <c r="AL125" i="1"/>
  <c r="F125" i="1"/>
  <c r="BE125" i="1"/>
  <c r="BX125" i="1"/>
  <c r="CQ125" i="1"/>
  <c r="DJ125" i="1"/>
  <c r="EC125" i="1"/>
  <c r="EV125" i="1"/>
  <c r="FO125" i="1"/>
  <c r="I126" i="1"/>
  <c r="J126" i="1"/>
  <c r="H126" i="1"/>
  <c r="K126" i="1"/>
  <c r="L126" i="1"/>
  <c r="M126" i="1"/>
  <c r="N126" i="1"/>
  <c r="O126" i="1"/>
  <c r="P126" i="1"/>
  <c r="R126" i="1"/>
  <c r="AL126" i="1"/>
  <c r="G126" i="1"/>
  <c r="BE126" i="1"/>
  <c r="F126" i="1"/>
  <c r="BX126" i="1"/>
  <c r="CQ126" i="1"/>
  <c r="DJ126" i="1"/>
  <c r="EC126" i="1"/>
  <c r="EV126" i="1"/>
  <c r="FO126" i="1"/>
  <c r="I127" i="1"/>
  <c r="H127" i="1"/>
  <c r="J127" i="1"/>
  <c r="K127" i="1"/>
  <c r="L127" i="1"/>
  <c r="M127" i="1"/>
  <c r="N127" i="1"/>
  <c r="O127" i="1"/>
  <c r="P127" i="1"/>
  <c r="R127" i="1"/>
  <c r="AL127" i="1"/>
  <c r="F127" i="1"/>
  <c r="BE127" i="1"/>
  <c r="BX127" i="1"/>
  <c r="CQ127" i="1"/>
  <c r="DJ127" i="1"/>
  <c r="EC127" i="1"/>
  <c r="EV127" i="1"/>
  <c r="FO127" i="1"/>
  <c r="I128" i="1"/>
  <c r="J128" i="1"/>
  <c r="H128" i="1"/>
  <c r="K128" i="1"/>
  <c r="L128" i="1"/>
  <c r="M128" i="1"/>
  <c r="N128" i="1"/>
  <c r="O128" i="1"/>
  <c r="P128" i="1"/>
  <c r="R128" i="1"/>
  <c r="AL128" i="1"/>
  <c r="G128" i="1"/>
  <c r="BE128" i="1"/>
  <c r="F128" i="1"/>
  <c r="BX128" i="1"/>
  <c r="CQ128" i="1"/>
  <c r="DJ128" i="1"/>
  <c r="EC128" i="1"/>
  <c r="EV128" i="1"/>
  <c r="FO128" i="1"/>
  <c r="I129" i="1"/>
  <c r="H129" i="1"/>
  <c r="J129" i="1"/>
  <c r="K129" i="1"/>
  <c r="L129" i="1"/>
  <c r="M129" i="1"/>
  <c r="N129" i="1"/>
  <c r="O129" i="1"/>
  <c r="P129" i="1"/>
  <c r="R129" i="1"/>
  <c r="AL129" i="1"/>
  <c r="F129" i="1"/>
  <c r="BE129" i="1"/>
  <c r="BX129" i="1"/>
  <c r="CQ129" i="1"/>
  <c r="DJ129" i="1"/>
  <c r="EC129" i="1"/>
  <c r="EV129" i="1"/>
  <c r="FO129" i="1"/>
  <c r="I130" i="1"/>
  <c r="J130" i="1"/>
  <c r="H130" i="1"/>
  <c r="K130" i="1"/>
  <c r="L130" i="1"/>
  <c r="M130" i="1"/>
  <c r="N130" i="1"/>
  <c r="O130" i="1"/>
  <c r="P130" i="1"/>
  <c r="R130" i="1"/>
  <c r="AL130" i="1"/>
  <c r="G130" i="1"/>
  <c r="BE130" i="1"/>
  <c r="F130" i="1"/>
  <c r="BX130" i="1"/>
  <c r="CQ130" i="1"/>
  <c r="DJ130" i="1"/>
  <c r="EC130" i="1"/>
  <c r="EV130" i="1"/>
  <c r="FO130" i="1"/>
  <c r="I131" i="1"/>
  <c r="H131" i="1"/>
  <c r="J131" i="1"/>
  <c r="K131" i="1"/>
  <c r="L131" i="1"/>
  <c r="M131" i="1"/>
  <c r="N131" i="1"/>
  <c r="O131" i="1"/>
  <c r="P131" i="1"/>
  <c r="R131" i="1"/>
  <c r="AL131" i="1"/>
  <c r="F131" i="1"/>
  <c r="BE131" i="1"/>
  <c r="BX131" i="1"/>
  <c r="CQ131" i="1"/>
  <c r="DJ131" i="1"/>
  <c r="EC131" i="1"/>
  <c r="EV131" i="1"/>
  <c r="FO131" i="1"/>
  <c r="I132" i="1"/>
  <c r="J132" i="1"/>
  <c r="H132" i="1"/>
  <c r="K132" i="1"/>
  <c r="L132" i="1"/>
  <c r="M132" i="1"/>
  <c r="N132" i="1"/>
  <c r="O132" i="1"/>
  <c r="P132" i="1"/>
  <c r="R132" i="1"/>
  <c r="AL132" i="1"/>
  <c r="G132" i="1"/>
  <c r="BE132" i="1"/>
  <c r="F132" i="1"/>
  <c r="BX132" i="1"/>
  <c r="CQ132" i="1"/>
  <c r="DJ132" i="1"/>
  <c r="EC132" i="1"/>
  <c r="EV132" i="1"/>
  <c r="FO132" i="1"/>
  <c r="I134" i="1"/>
  <c r="H134" i="1"/>
  <c r="H135" i="1"/>
  <c r="J134" i="1"/>
  <c r="K134" i="1"/>
  <c r="K135" i="1"/>
  <c r="L134" i="1"/>
  <c r="M134" i="1"/>
  <c r="M135" i="1"/>
  <c r="N134" i="1"/>
  <c r="O134" i="1"/>
  <c r="O135" i="1"/>
  <c r="P134" i="1"/>
  <c r="R134" i="1"/>
  <c r="AL134" i="1"/>
  <c r="F134" i="1"/>
  <c r="F135" i="1"/>
  <c r="BE134" i="1"/>
  <c r="BX134" i="1"/>
  <c r="CQ134" i="1"/>
  <c r="DJ134" i="1"/>
  <c r="EC134" i="1"/>
  <c r="EV134" i="1"/>
  <c r="FO134" i="1"/>
  <c r="J135" i="1"/>
  <c r="L135" i="1"/>
  <c r="N135" i="1"/>
  <c r="P135" i="1"/>
  <c r="R135" i="1"/>
  <c r="S135" i="1"/>
  <c r="T135" i="1"/>
  <c r="U135" i="1"/>
  <c r="V135" i="1"/>
  <c r="W135" i="1"/>
  <c r="X135" i="1"/>
  <c r="X147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D147" i="1"/>
  <c r="BE135" i="1"/>
  <c r="BF135" i="1"/>
  <c r="BG135" i="1"/>
  <c r="BH135" i="1"/>
  <c r="BI135" i="1"/>
  <c r="BJ135" i="1"/>
  <c r="BJ147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U135" i="1"/>
  <c r="DV135" i="1"/>
  <c r="DW135" i="1"/>
  <c r="DX135" i="1"/>
  <c r="DY135" i="1"/>
  <c r="DZ135" i="1"/>
  <c r="EA135" i="1"/>
  <c r="EB135" i="1"/>
  <c r="EC135" i="1"/>
  <c r="ED135" i="1"/>
  <c r="EE135" i="1"/>
  <c r="EF135" i="1"/>
  <c r="EG135" i="1"/>
  <c r="EH135" i="1"/>
  <c r="EI135" i="1"/>
  <c r="EJ135" i="1"/>
  <c r="EK135" i="1"/>
  <c r="EL135" i="1"/>
  <c r="EM135" i="1"/>
  <c r="EN135" i="1"/>
  <c r="EO135" i="1"/>
  <c r="EP135" i="1"/>
  <c r="EQ135" i="1"/>
  <c r="ER135" i="1"/>
  <c r="ES135" i="1"/>
  <c r="ET135" i="1"/>
  <c r="EU135" i="1"/>
  <c r="EV135" i="1"/>
  <c r="EW135" i="1"/>
  <c r="EX135" i="1"/>
  <c r="EY135" i="1"/>
  <c r="EZ135" i="1"/>
  <c r="FA135" i="1"/>
  <c r="FB135" i="1"/>
  <c r="FC135" i="1"/>
  <c r="FD135" i="1"/>
  <c r="FE135" i="1"/>
  <c r="FF135" i="1"/>
  <c r="FG135" i="1"/>
  <c r="FH135" i="1"/>
  <c r="FI135" i="1"/>
  <c r="FJ135" i="1"/>
  <c r="FK135" i="1"/>
  <c r="FL135" i="1"/>
  <c r="FM135" i="1"/>
  <c r="FN135" i="1"/>
  <c r="FN147" i="1"/>
  <c r="FO135" i="1"/>
  <c r="I137" i="1"/>
  <c r="J137" i="1"/>
  <c r="H137" i="1"/>
  <c r="K137" i="1"/>
  <c r="L137" i="1"/>
  <c r="M137" i="1"/>
  <c r="N137" i="1"/>
  <c r="O137" i="1"/>
  <c r="P137" i="1"/>
  <c r="R137" i="1"/>
  <c r="AL137" i="1"/>
  <c r="G137" i="1"/>
  <c r="BE137" i="1"/>
  <c r="BE141" i="1"/>
  <c r="BX137" i="1"/>
  <c r="CQ137" i="1"/>
  <c r="CQ141" i="1"/>
  <c r="DJ137" i="1"/>
  <c r="EC137" i="1"/>
  <c r="EC141" i="1"/>
  <c r="EV137" i="1"/>
  <c r="FO137" i="1"/>
  <c r="FO141" i="1"/>
  <c r="I138" i="1"/>
  <c r="H138" i="1"/>
  <c r="J138" i="1"/>
  <c r="K138" i="1"/>
  <c r="K141" i="1"/>
  <c r="L138" i="1"/>
  <c r="M138" i="1"/>
  <c r="M141" i="1"/>
  <c r="N138" i="1"/>
  <c r="O138" i="1"/>
  <c r="O141" i="1"/>
  <c r="P138" i="1"/>
  <c r="R138" i="1"/>
  <c r="AL138" i="1"/>
  <c r="F138" i="1"/>
  <c r="BE138" i="1"/>
  <c r="BX138" i="1"/>
  <c r="CQ138" i="1"/>
  <c r="DJ138" i="1"/>
  <c r="EC138" i="1"/>
  <c r="EV138" i="1"/>
  <c r="FO138" i="1"/>
  <c r="I139" i="1"/>
  <c r="J139" i="1"/>
  <c r="H139" i="1"/>
  <c r="K139" i="1"/>
  <c r="L139" i="1"/>
  <c r="M139" i="1"/>
  <c r="N139" i="1"/>
  <c r="O139" i="1"/>
  <c r="P139" i="1"/>
  <c r="R139" i="1"/>
  <c r="AL139" i="1"/>
  <c r="G139" i="1"/>
  <c r="BE139" i="1"/>
  <c r="F139" i="1"/>
  <c r="BX139" i="1"/>
  <c r="CQ139" i="1"/>
  <c r="DJ139" i="1"/>
  <c r="EC139" i="1"/>
  <c r="EV139" i="1"/>
  <c r="FO139" i="1"/>
  <c r="I140" i="1"/>
  <c r="H140" i="1"/>
  <c r="J140" i="1"/>
  <c r="K140" i="1"/>
  <c r="L140" i="1"/>
  <c r="M140" i="1"/>
  <c r="N140" i="1"/>
  <c r="O140" i="1"/>
  <c r="P140" i="1"/>
  <c r="R140" i="1"/>
  <c r="AL140" i="1"/>
  <c r="F140" i="1"/>
  <c r="BE140" i="1"/>
  <c r="BX140" i="1"/>
  <c r="CQ140" i="1"/>
  <c r="DJ140" i="1"/>
  <c r="EC140" i="1"/>
  <c r="EV140" i="1"/>
  <c r="FO140" i="1"/>
  <c r="J141" i="1"/>
  <c r="L141" i="1"/>
  <c r="L147" i="1"/>
  <c r="N141" i="1"/>
  <c r="P141" i="1"/>
  <c r="P147" i="1"/>
  <c r="R141" i="1"/>
  <c r="S141" i="1"/>
  <c r="T141" i="1"/>
  <c r="T147" i="1"/>
  <c r="U141" i="1"/>
  <c r="V141" i="1"/>
  <c r="V147" i="1"/>
  <c r="W141" i="1"/>
  <c r="X141" i="1"/>
  <c r="Y141" i="1"/>
  <c r="Z141" i="1"/>
  <c r="Z147" i="1"/>
  <c r="AA141" i="1"/>
  <c r="AB141" i="1"/>
  <c r="AB147" i="1"/>
  <c r="AC141" i="1"/>
  <c r="AD141" i="1"/>
  <c r="AD147" i="1"/>
  <c r="AE141" i="1"/>
  <c r="AF141" i="1"/>
  <c r="AF147" i="1"/>
  <c r="AG141" i="1"/>
  <c r="AH141" i="1"/>
  <c r="AH147" i="1"/>
  <c r="AI141" i="1"/>
  <c r="AJ141" i="1"/>
  <c r="AJ147" i="1"/>
  <c r="AK141" i="1"/>
  <c r="AL141" i="1"/>
  <c r="AM141" i="1"/>
  <c r="AN141" i="1"/>
  <c r="AN147" i="1"/>
  <c r="AO141" i="1"/>
  <c r="AP141" i="1"/>
  <c r="AP147" i="1"/>
  <c r="AQ141" i="1"/>
  <c r="AR141" i="1"/>
  <c r="AR147" i="1"/>
  <c r="AS141" i="1"/>
  <c r="AT141" i="1"/>
  <c r="AT147" i="1"/>
  <c r="AU141" i="1"/>
  <c r="AV141" i="1"/>
  <c r="AV147" i="1"/>
  <c r="AW141" i="1"/>
  <c r="AX141" i="1"/>
  <c r="AX147" i="1"/>
  <c r="AY141" i="1"/>
  <c r="AZ141" i="1"/>
  <c r="AZ147" i="1"/>
  <c r="BA141" i="1"/>
  <c r="BB141" i="1"/>
  <c r="BB147" i="1"/>
  <c r="BC141" i="1"/>
  <c r="BD141" i="1"/>
  <c r="BF141" i="1"/>
  <c r="BF147" i="1"/>
  <c r="BG141" i="1"/>
  <c r="BH141" i="1"/>
  <c r="BH147" i="1"/>
  <c r="BI141" i="1"/>
  <c r="BJ141" i="1"/>
  <c r="BK141" i="1"/>
  <c r="BL141" i="1"/>
  <c r="BL147" i="1"/>
  <c r="BM141" i="1"/>
  <c r="BN141" i="1"/>
  <c r="BN147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D141" i="1"/>
  <c r="EE141" i="1"/>
  <c r="EF141" i="1"/>
  <c r="EF147" i="1"/>
  <c r="EG141" i="1"/>
  <c r="EH141" i="1"/>
  <c r="EI141" i="1"/>
  <c r="EJ141" i="1"/>
  <c r="EJ147" i="1"/>
  <c r="EK141" i="1"/>
  <c r="EL141" i="1"/>
  <c r="EL147" i="1"/>
  <c r="EM141" i="1"/>
  <c r="EN141" i="1"/>
  <c r="EN147" i="1"/>
  <c r="EO141" i="1"/>
  <c r="EP141" i="1"/>
  <c r="EP147" i="1"/>
  <c r="EQ141" i="1"/>
  <c r="ER141" i="1"/>
  <c r="ER147" i="1"/>
  <c r="ES141" i="1"/>
  <c r="ET141" i="1"/>
  <c r="ET147" i="1"/>
  <c r="EU141" i="1"/>
  <c r="EV141" i="1"/>
  <c r="EW141" i="1"/>
  <c r="EX141" i="1"/>
  <c r="EX147" i="1"/>
  <c r="EY141" i="1"/>
  <c r="EZ141" i="1"/>
  <c r="EZ147" i="1"/>
  <c r="FA141" i="1"/>
  <c r="FB141" i="1"/>
  <c r="FB147" i="1"/>
  <c r="FC141" i="1"/>
  <c r="FD141" i="1"/>
  <c r="FD147" i="1"/>
  <c r="FE141" i="1"/>
  <c r="FF141" i="1"/>
  <c r="FF147" i="1"/>
  <c r="FG141" i="1"/>
  <c r="FH141" i="1"/>
  <c r="FH147" i="1"/>
  <c r="FI141" i="1"/>
  <c r="FJ141" i="1"/>
  <c r="FJ147" i="1"/>
  <c r="FK141" i="1"/>
  <c r="FL141" i="1"/>
  <c r="FL147" i="1"/>
  <c r="FM141" i="1"/>
  <c r="FN141" i="1"/>
  <c r="I143" i="1"/>
  <c r="J143" i="1"/>
  <c r="J146" i="1"/>
  <c r="K143" i="1"/>
  <c r="L143" i="1"/>
  <c r="L146" i="1"/>
  <c r="M143" i="1"/>
  <c r="N143" i="1"/>
  <c r="N146" i="1"/>
  <c r="O143" i="1"/>
  <c r="P143" i="1"/>
  <c r="P146" i="1"/>
  <c r="R143" i="1"/>
  <c r="R146" i="1"/>
  <c r="AL143" i="1"/>
  <c r="G143" i="1"/>
  <c r="BE143" i="1"/>
  <c r="F143" i="1"/>
  <c r="BX143" i="1"/>
  <c r="CQ143" i="1"/>
  <c r="DJ143" i="1"/>
  <c r="EC143" i="1"/>
  <c r="EV143" i="1"/>
  <c r="FO143" i="1"/>
  <c r="I144" i="1"/>
  <c r="H144" i="1"/>
  <c r="J144" i="1"/>
  <c r="K144" i="1"/>
  <c r="L144" i="1"/>
  <c r="M144" i="1"/>
  <c r="N144" i="1"/>
  <c r="O144" i="1"/>
  <c r="P144" i="1"/>
  <c r="R144" i="1"/>
  <c r="AL144" i="1"/>
  <c r="F144" i="1"/>
  <c r="BE144" i="1"/>
  <c r="BX144" i="1"/>
  <c r="BX146" i="1"/>
  <c r="CQ144" i="1"/>
  <c r="DJ144" i="1"/>
  <c r="DJ146" i="1"/>
  <c r="EC144" i="1"/>
  <c r="EV144" i="1"/>
  <c r="EV146" i="1"/>
  <c r="FO144" i="1"/>
  <c r="I145" i="1"/>
  <c r="J145" i="1"/>
  <c r="H145" i="1"/>
  <c r="K145" i="1"/>
  <c r="L145" i="1"/>
  <c r="M145" i="1"/>
  <c r="N145" i="1"/>
  <c r="O145" i="1"/>
  <c r="P145" i="1"/>
  <c r="R145" i="1"/>
  <c r="AL145" i="1"/>
  <c r="G145" i="1"/>
  <c r="BE145" i="1"/>
  <c r="F145" i="1"/>
  <c r="BX145" i="1"/>
  <c r="CQ145" i="1"/>
  <c r="DJ145" i="1"/>
  <c r="EC145" i="1"/>
  <c r="EV145" i="1"/>
  <c r="FO145" i="1"/>
  <c r="I146" i="1"/>
  <c r="K146" i="1"/>
  <c r="M146" i="1"/>
  <c r="O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K146" i="1"/>
  <c r="DL146" i="1"/>
  <c r="DM146" i="1"/>
  <c r="DN146" i="1"/>
  <c r="DO146" i="1"/>
  <c r="DP146" i="1"/>
  <c r="DQ146" i="1"/>
  <c r="DR146" i="1"/>
  <c r="DS146" i="1"/>
  <c r="DT146" i="1"/>
  <c r="DU146" i="1"/>
  <c r="DV146" i="1"/>
  <c r="DW146" i="1"/>
  <c r="DX146" i="1"/>
  <c r="DY146" i="1"/>
  <c r="DZ146" i="1"/>
  <c r="EA146" i="1"/>
  <c r="EB146" i="1"/>
  <c r="EC146" i="1"/>
  <c r="ED146" i="1"/>
  <c r="EE146" i="1"/>
  <c r="EF146" i="1"/>
  <c r="EG146" i="1"/>
  <c r="EH146" i="1"/>
  <c r="EI146" i="1"/>
  <c r="EJ146" i="1"/>
  <c r="EK146" i="1"/>
  <c r="EL146" i="1"/>
  <c r="EM146" i="1"/>
  <c r="EN146" i="1"/>
  <c r="EO146" i="1"/>
  <c r="EP146" i="1"/>
  <c r="EQ146" i="1"/>
  <c r="ER146" i="1"/>
  <c r="ES146" i="1"/>
  <c r="ET146" i="1"/>
  <c r="EU146" i="1"/>
  <c r="EW146" i="1"/>
  <c r="EX146" i="1"/>
  <c r="EY146" i="1"/>
  <c r="EZ146" i="1"/>
  <c r="FA146" i="1"/>
  <c r="FB146" i="1"/>
  <c r="FC146" i="1"/>
  <c r="FD146" i="1"/>
  <c r="FE146" i="1"/>
  <c r="FF146" i="1"/>
  <c r="FG146" i="1"/>
  <c r="FH146" i="1"/>
  <c r="FI146" i="1"/>
  <c r="FJ146" i="1"/>
  <c r="FK146" i="1"/>
  <c r="FL146" i="1"/>
  <c r="FM146" i="1"/>
  <c r="FN146" i="1"/>
  <c r="FO146" i="1"/>
  <c r="S147" i="1"/>
  <c r="U147" i="1"/>
  <c r="W147" i="1"/>
  <c r="Y147" i="1"/>
  <c r="AA147" i="1"/>
  <c r="AC147" i="1"/>
  <c r="AE147" i="1"/>
  <c r="AG147" i="1"/>
  <c r="AI147" i="1"/>
  <c r="AK147" i="1"/>
  <c r="AM147" i="1"/>
  <c r="AO147" i="1"/>
  <c r="AQ147" i="1"/>
  <c r="AS147" i="1"/>
  <c r="AU147" i="1"/>
  <c r="AW147" i="1"/>
  <c r="AY147" i="1"/>
  <c r="BA147" i="1"/>
  <c r="BC147" i="1"/>
  <c r="BG147" i="1"/>
  <c r="BI147" i="1"/>
  <c r="BK147" i="1"/>
  <c r="BM147" i="1"/>
  <c r="BO147" i="1"/>
  <c r="BQ147" i="1"/>
  <c r="BS147" i="1"/>
  <c r="BU147" i="1"/>
  <c r="BW147" i="1"/>
  <c r="BY147" i="1"/>
  <c r="CA147" i="1"/>
  <c r="CC147" i="1"/>
  <c r="CE147" i="1"/>
  <c r="CG147" i="1"/>
  <c r="CI147" i="1"/>
  <c r="CK147" i="1"/>
  <c r="CM147" i="1"/>
  <c r="CO147" i="1"/>
  <c r="CS147" i="1"/>
  <c r="CU147" i="1"/>
  <c r="CW147" i="1"/>
  <c r="CY147" i="1"/>
  <c r="DA147" i="1"/>
  <c r="DC147" i="1"/>
  <c r="DE147" i="1"/>
  <c r="DG147" i="1"/>
  <c r="DI147" i="1"/>
  <c r="DK147" i="1"/>
  <c r="DM147" i="1"/>
  <c r="DO147" i="1"/>
  <c r="DQ147" i="1"/>
  <c r="DS147" i="1"/>
  <c r="DU147" i="1"/>
  <c r="DW147" i="1"/>
  <c r="DY147" i="1"/>
  <c r="EA147" i="1"/>
  <c r="EE147" i="1"/>
  <c r="EG147" i="1"/>
  <c r="EI147" i="1"/>
  <c r="EK147" i="1"/>
  <c r="EM147" i="1"/>
  <c r="EO147" i="1"/>
  <c r="EQ147" i="1"/>
  <c r="ES147" i="1"/>
  <c r="EU147" i="1"/>
  <c r="EW147" i="1"/>
  <c r="EY147" i="1"/>
  <c r="FA147" i="1"/>
  <c r="FC147" i="1"/>
  <c r="FE147" i="1"/>
  <c r="FG147" i="1"/>
  <c r="FI147" i="1"/>
  <c r="FK147" i="1"/>
  <c r="FM147" i="1"/>
  <c r="F146" i="1"/>
  <c r="H141" i="1"/>
  <c r="Q144" i="1"/>
  <c r="G144" i="1"/>
  <c r="G146" i="1"/>
  <c r="H143" i="1"/>
  <c r="H146" i="1"/>
  <c r="Q140" i="1"/>
  <c r="G140" i="1"/>
  <c r="Q138" i="1"/>
  <c r="G138" i="1"/>
  <c r="G141" i="1"/>
  <c r="F137" i="1"/>
  <c r="F141" i="1"/>
  <c r="Q134" i="1"/>
  <c r="Q135" i="1"/>
  <c r="G134" i="1"/>
  <c r="G135" i="1"/>
  <c r="Q131" i="1"/>
  <c r="G131" i="1"/>
  <c r="Q129" i="1"/>
  <c r="G129" i="1"/>
  <c r="Q127" i="1"/>
  <c r="G127" i="1"/>
  <c r="Q125" i="1"/>
  <c r="G125" i="1"/>
  <c r="Q123" i="1"/>
  <c r="G123" i="1"/>
  <c r="Q121" i="1"/>
  <c r="G121" i="1"/>
  <c r="Q119" i="1"/>
  <c r="G119" i="1"/>
  <c r="Q117" i="1"/>
  <c r="G117" i="1"/>
  <c r="Q115" i="1"/>
  <c r="G115" i="1"/>
  <c r="Q113" i="1"/>
  <c r="G113" i="1"/>
  <c r="Q111" i="1"/>
  <c r="G111" i="1"/>
  <c r="F109" i="1"/>
  <c r="Q109" i="1"/>
  <c r="G109" i="1"/>
  <c r="AL146" i="1"/>
  <c r="Q145" i="1"/>
  <c r="Q143" i="1"/>
  <c r="Q146" i="1"/>
  <c r="I141" i="1"/>
  <c r="Q139" i="1"/>
  <c r="Q137" i="1"/>
  <c r="I135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F107" i="1"/>
  <c r="Q107" i="1"/>
  <c r="H107" i="1"/>
  <c r="F105" i="1"/>
  <c r="Q105" i="1"/>
  <c r="H105" i="1"/>
  <c r="F103" i="1"/>
  <c r="Q103" i="1"/>
  <c r="H103" i="1"/>
  <c r="F101" i="1"/>
  <c r="Q101" i="1"/>
  <c r="H101" i="1"/>
  <c r="F99" i="1"/>
  <c r="Q99" i="1"/>
  <c r="H99" i="1"/>
  <c r="F97" i="1"/>
  <c r="Q97" i="1"/>
  <c r="H97" i="1"/>
  <c r="G71" i="1"/>
  <c r="Q108" i="1"/>
  <c r="Q106" i="1"/>
  <c r="Q104" i="1"/>
  <c r="Q102" i="1"/>
  <c r="Q100" i="1"/>
  <c r="Q98" i="1"/>
  <c r="Q96" i="1"/>
  <c r="G92" i="1"/>
  <c r="Q92" i="1"/>
  <c r="F90" i="1"/>
  <c r="Q90" i="1"/>
  <c r="H90" i="1"/>
  <c r="R88" i="1"/>
  <c r="EV88" i="1"/>
  <c r="H88" i="1"/>
  <c r="H87" i="1"/>
  <c r="F83" i="1"/>
  <c r="Q83" i="1"/>
  <c r="H83" i="1"/>
  <c r="F79" i="1"/>
  <c r="Q79" i="1"/>
  <c r="H79" i="1"/>
  <c r="DJ71" i="1"/>
  <c r="DJ94" i="1"/>
  <c r="DJ147" i="1"/>
  <c r="H71" i="1"/>
  <c r="F69" i="1"/>
  <c r="Q69" i="1"/>
  <c r="H69" i="1"/>
  <c r="N36" i="1"/>
  <c r="N147" i="1"/>
  <c r="J36" i="1"/>
  <c r="J147" i="1"/>
  <c r="H30" i="1"/>
  <c r="H26" i="1"/>
  <c r="I27" i="1"/>
  <c r="G26" i="1"/>
  <c r="H19" i="1"/>
  <c r="M27" i="1"/>
  <c r="H17" i="1"/>
  <c r="AL94" i="1"/>
  <c r="F93" i="1"/>
  <c r="Q93" i="1"/>
  <c r="H93" i="1"/>
  <c r="F92" i="1"/>
  <c r="G91" i="1"/>
  <c r="Q91" i="1"/>
  <c r="G90" i="1"/>
  <c r="R89" i="1"/>
  <c r="EV89" i="1"/>
  <c r="H89" i="1"/>
  <c r="F88" i="1"/>
  <c r="F87" i="1"/>
  <c r="Q87" i="1"/>
  <c r="G86" i="1"/>
  <c r="EC85" i="1"/>
  <c r="F85" i="1"/>
  <c r="G85" i="1"/>
  <c r="Q85" i="1"/>
  <c r="EC84" i="1"/>
  <c r="Q84" i="1"/>
  <c r="G83" i="1"/>
  <c r="F82" i="1"/>
  <c r="Q82" i="1"/>
  <c r="F81" i="1"/>
  <c r="Q81" i="1"/>
  <c r="G80" i="1"/>
  <c r="G79" i="1"/>
  <c r="F78" i="1"/>
  <c r="Q78" i="1"/>
  <c r="G77" i="1"/>
  <c r="G76" i="1"/>
  <c r="Q76" i="1"/>
  <c r="R76" i="1"/>
  <c r="F76" i="1"/>
  <c r="G75" i="1"/>
  <c r="Q75" i="1"/>
  <c r="F75" i="1"/>
  <c r="F74" i="1"/>
  <c r="Q74" i="1"/>
  <c r="H74" i="1"/>
  <c r="F72" i="1"/>
  <c r="Q72" i="1"/>
  <c r="H72" i="1"/>
  <c r="F71" i="1"/>
  <c r="Q71" i="1"/>
  <c r="G70" i="1"/>
  <c r="G69" i="1"/>
  <c r="G68" i="1"/>
  <c r="G67" i="1"/>
  <c r="Q67" i="1"/>
  <c r="R67" i="1"/>
  <c r="R94" i="1"/>
  <c r="R147" i="1"/>
  <c r="F67" i="1"/>
  <c r="F66" i="1"/>
  <c r="Q66" i="1"/>
  <c r="H66" i="1"/>
  <c r="F64" i="1"/>
  <c r="Q64" i="1"/>
  <c r="H64" i="1"/>
  <c r="F62" i="1"/>
  <c r="Q62" i="1"/>
  <c r="H62" i="1"/>
  <c r="F60" i="1"/>
  <c r="Q60" i="1"/>
  <c r="H60" i="1"/>
  <c r="F58" i="1"/>
  <c r="Q58" i="1"/>
  <c r="H58" i="1"/>
  <c r="F56" i="1"/>
  <c r="Q56" i="1"/>
  <c r="H56" i="1"/>
  <c r="F54" i="1"/>
  <c r="Q54" i="1"/>
  <c r="H54" i="1"/>
  <c r="F52" i="1"/>
  <c r="Q52" i="1"/>
  <c r="H52" i="1"/>
  <c r="F50" i="1"/>
  <c r="Q50" i="1"/>
  <c r="O94" i="1"/>
  <c r="M94" i="1"/>
  <c r="K94" i="1"/>
  <c r="H50" i="1"/>
  <c r="I94" i="1"/>
  <c r="G48" i="1"/>
  <c r="Q48" i="1"/>
  <c r="F48" i="1"/>
  <c r="Q86" i="1"/>
  <c r="Q80" i="1"/>
  <c r="Q77" i="1"/>
  <c r="Q73" i="1"/>
  <c r="Q70" i="1"/>
  <c r="Q68" i="1"/>
  <c r="Q65" i="1"/>
  <c r="Q63" i="1"/>
  <c r="Q61" i="1"/>
  <c r="Q59" i="1"/>
  <c r="Q57" i="1"/>
  <c r="Q55" i="1"/>
  <c r="Q53" i="1"/>
  <c r="Q51" i="1"/>
  <c r="Q49" i="1"/>
  <c r="F47" i="1"/>
  <c r="Q47" i="1"/>
  <c r="H47" i="1"/>
  <c r="F45" i="1"/>
  <c r="Q45" i="1"/>
  <c r="H45" i="1"/>
  <c r="F43" i="1"/>
  <c r="Q43" i="1"/>
  <c r="H43" i="1"/>
  <c r="F41" i="1"/>
  <c r="Q41" i="1"/>
  <c r="H41" i="1"/>
  <c r="F39" i="1"/>
  <c r="Q39" i="1"/>
  <c r="H39" i="1"/>
  <c r="H94" i="1"/>
  <c r="F35" i="1"/>
  <c r="Q35" i="1"/>
  <c r="H35" i="1"/>
  <c r="F33" i="1"/>
  <c r="Q33" i="1"/>
  <c r="H33" i="1"/>
  <c r="F31" i="1"/>
  <c r="Q31" i="1"/>
  <c r="H31" i="1"/>
  <c r="FO36" i="1"/>
  <c r="FO147" i="1"/>
  <c r="EC36" i="1"/>
  <c r="CQ36" i="1"/>
  <c r="BE36" i="1"/>
  <c r="BE147" i="1"/>
  <c r="F30" i="1"/>
  <c r="F29" i="1"/>
  <c r="F36" i="1"/>
  <c r="G29" i="1"/>
  <c r="G36" i="1"/>
  <c r="Q29" i="1"/>
  <c r="O36" i="1"/>
  <c r="O147" i="1"/>
  <c r="M36" i="1"/>
  <c r="K36" i="1"/>
  <c r="K147" i="1"/>
  <c r="H29" i="1"/>
  <c r="H36" i="1"/>
  <c r="I36" i="1"/>
  <c r="H25" i="1"/>
  <c r="G24" i="1"/>
  <c r="EV27" i="1"/>
  <c r="H18" i="1"/>
  <c r="F26" i="1"/>
  <c r="Q25" i="1"/>
  <c r="Q24" i="1"/>
  <c r="Q22" i="1"/>
  <c r="G22" i="1"/>
  <c r="H21" i="1"/>
  <c r="F21" i="1"/>
  <c r="Q20" i="1"/>
  <c r="Q19" i="1"/>
  <c r="G19" i="1"/>
  <c r="CQ18" i="1"/>
  <c r="CQ27" i="1"/>
  <c r="CQ147" i="1"/>
  <c r="G18" i="1"/>
  <c r="Q17" i="1"/>
  <c r="G17" i="1"/>
  <c r="G27" i="1"/>
  <c r="Q46" i="1"/>
  <c r="Q44" i="1"/>
  <c r="Q42" i="1"/>
  <c r="Q40" i="1"/>
  <c r="Q38" i="1"/>
  <c r="Q34" i="1"/>
  <c r="Q32" i="1"/>
  <c r="Q30" i="1"/>
  <c r="EH27" i="1"/>
  <c r="EH147" i="1"/>
  <c r="ED27" i="1"/>
  <c r="ED147" i="1"/>
  <c r="CT27" i="1"/>
  <c r="CT147" i="1"/>
  <c r="AL27" i="1"/>
  <c r="AL147" i="1"/>
  <c r="Q26" i="1"/>
  <c r="Q23" i="1"/>
  <c r="Q21" i="1"/>
  <c r="G94" i="1"/>
  <c r="G147" i="1"/>
  <c r="F84" i="1"/>
  <c r="EC94" i="1"/>
  <c r="EC147" i="1"/>
  <c r="G89" i="1"/>
  <c r="Q89" i="1"/>
  <c r="H27" i="1"/>
  <c r="H147" i="1"/>
  <c r="M147" i="1"/>
  <c r="I147" i="1"/>
  <c r="EV94" i="1"/>
  <c r="F89" i="1"/>
  <c r="EV147" i="1"/>
  <c r="Q36" i="1"/>
  <c r="Q94" i="1"/>
  <c r="Q18" i="1"/>
  <c r="Q27" i="1"/>
  <c r="Q147" i="1"/>
  <c r="F94" i="1"/>
  <c r="G84" i="1"/>
  <c r="Q88" i="1"/>
  <c r="F18" i="1"/>
  <c r="F27" i="1"/>
  <c r="F147" i="1"/>
  <c r="G88" i="1"/>
  <c r="Q141" i="1"/>
</calcChain>
</file>

<file path=xl/sharedStrings.xml><?xml version="1.0" encoding="utf-8"?>
<sst xmlns="http://schemas.openxmlformats.org/spreadsheetml/2006/main" count="611" uniqueCount="300">
  <si>
    <t>Wydział Inżynierii Mechanicznej i Mechatroniki</t>
  </si>
  <si>
    <t>Nazwa kierunku studiów</t>
  </si>
  <si>
    <t>Projektowanie materiałowe w konstrukcjach inżynierskich</t>
  </si>
  <si>
    <t>Dziedziny nauki</t>
  </si>
  <si>
    <t>dziedzina nauk inżynieryjno-technicznych</t>
  </si>
  <si>
    <t>Dyscypliny naukowe</t>
  </si>
  <si>
    <t>inżynieria materiałowa (60%), inżynieria mechaniczna (40%)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</si>
  <si>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</si>
  <si>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</si>
  <si>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</si>
  <si>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</si>
  <si>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</si>
  <si>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</si>
  <si>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</si>
  <si>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</si>
  <si>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</si>
  <si>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</si>
  <si>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</si>
  <si>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PMKI_1A_S_2021_2022_Z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</si>
  <si>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</si>
  <si>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</si>
  <si>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</si>
  <si>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</si>
  <si>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</si>
  <si>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</si>
  <si>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</si>
  <si>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</si>
  <si>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</si>
  <si>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</si>
  <si>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</si>
  <si>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</si>
  <si>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</si>
  <si>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</si>
  <si>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</si>
  <si>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</si>
  <si>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</si>
  <si>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</si>
  <si>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</si>
  <si>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</si>
  <si>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</si>
  <si>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</si>
  <si>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</si>
  <si>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</si>
  <si>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</si>
  <si>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</si>
  <si>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</si>
  <si>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</si>
  <si>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</si>
  <si>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</si>
  <si>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</si>
  <si>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</si>
  <si>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</si>
  <si>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</si>
  <si>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</si>
  <si>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</si>
  <si>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</si>
  <si>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</si>
  <si>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</si>
  <si>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</si>
  <si>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</si>
  <si>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</si>
  <si>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</si>
  <si>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</si>
  <si>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</si>
  <si>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A04</t>
  </si>
  <si>
    <t>Wychowanie fizyczne I</t>
  </si>
  <si>
    <t>A05</t>
  </si>
  <si>
    <t>Wychowanie fizyczne II</t>
  </si>
  <si>
    <t>A06</t>
  </si>
  <si>
    <t>Ekonomia</t>
  </si>
  <si>
    <t>A07</t>
  </si>
  <si>
    <t>Ochrona własności intelektualnej</t>
  </si>
  <si>
    <t>Blok obieralny 1</t>
  </si>
  <si>
    <t>Blok obieralny 13</t>
  </si>
  <si>
    <t>Blok obieralny 14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</si>
  <si>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</si>
  <si>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</si>
  <si>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</si>
  <si>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</si>
  <si>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</si>
  <si>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</si>
  <si>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</si>
  <si>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Metody statystyczne w inżynierii</t>
  </si>
  <si>
    <t>B04</t>
  </si>
  <si>
    <t>Fizyka</t>
  </si>
  <si>
    <t>B05</t>
  </si>
  <si>
    <t>Chemia</t>
  </si>
  <si>
    <t>B06</t>
  </si>
  <si>
    <t>Informatyka</t>
  </si>
  <si>
    <t>B07</t>
  </si>
  <si>
    <t>Informatyczne techniki obliczeniowe</t>
  </si>
  <si>
    <t>Moduły/Przedmioty kształcenia kierunkowego</t>
  </si>
  <si>
    <t>C01</t>
  </si>
  <si>
    <t>Podstawy nauki o materiałach</t>
  </si>
  <si>
    <t>C02</t>
  </si>
  <si>
    <t>Materiałoznawstwo</t>
  </si>
  <si>
    <t>C03</t>
  </si>
  <si>
    <t>Mechanika I</t>
  </si>
  <si>
    <t>C04</t>
  </si>
  <si>
    <t>Mechanika II</t>
  </si>
  <si>
    <t>C05</t>
  </si>
  <si>
    <t>Rysunek techniczny</t>
  </si>
  <si>
    <t>C06</t>
  </si>
  <si>
    <t>Metaloznawstwo</t>
  </si>
  <si>
    <t>C07</t>
  </si>
  <si>
    <t>Technologie materiałów termoplastycznych</t>
  </si>
  <si>
    <t>C08</t>
  </si>
  <si>
    <t>Techniki wytwarzania Odlewnictwo</t>
  </si>
  <si>
    <t>C09</t>
  </si>
  <si>
    <t>Wytrzymałość materiałów I</t>
  </si>
  <si>
    <t>C10</t>
  </si>
  <si>
    <t>Wytrzymałość materiałów II</t>
  </si>
  <si>
    <t>C11</t>
  </si>
  <si>
    <t>Wytwarzanie materiałów</t>
  </si>
  <si>
    <t>C12</t>
  </si>
  <si>
    <t>Grafika inżynierska</t>
  </si>
  <si>
    <t>C13</t>
  </si>
  <si>
    <t>Technologia kompozytów ceramicznych i metalicznych</t>
  </si>
  <si>
    <t>C14</t>
  </si>
  <si>
    <t>Obróbka ubytkowa</t>
  </si>
  <si>
    <t>C15</t>
  </si>
  <si>
    <t>Podstawy konstrukcji maszyn I</t>
  </si>
  <si>
    <t>C16</t>
  </si>
  <si>
    <t>Podstawy konstrukcji maszyn II</t>
  </si>
  <si>
    <t>C17</t>
  </si>
  <si>
    <t>Techniki spawania i spajania</t>
  </si>
  <si>
    <t>C18</t>
  </si>
  <si>
    <t>Technologia materiałów reaktywnych</t>
  </si>
  <si>
    <t>C20</t>
  </si>
  <si>
    <t>Konstrukcyjne stopy żelaza</t>
  </si>
  <si>
    <t>C21</t>
  </si>
  <si>
    <t>Metrologia</t>
  </si>
  <si>
    <t>C22</t>
  </si>
  <si>
    <t>Termodynamika techniczna I</t>
  </si>
  <si>
    <t>C23</t>
  </si>
  <si>
    <t>Termodynamika techniczna II</t>
  </si>
  <si>
    <t>C24</t>
  </si>
  <si>
    <t>Obróbka cieplna</t>
  </si>
  <si>
    <t>C25</t>
  </si>
  <si>
    <t>Elektrotechnika</t>
  </si>
  <si>
    <t>C26</t>
  </si>
  <si>
    <t>Podstawy modelowania inżynierskiego</t>
  </si>
  <si>
    <t>C27</t>
  </si>
  <si>
    <t>Przeróbka plastyczna</t>
  </si>
  <si>
    <t>C28</t>
  </si>
  <si>
    <t>Pomiary w technologiach materiałowych</t>
  </si>
  <si>
    <t>C29</t>
  </si>
  <si>
    <t>Podstawy inżynierii powierzchni</t>
  </si>
  <si>
    <t>C30</t>
  </si>
  <si>
    <t>Podstawy projektowania materiałowego</t>
  </si>
  <si>
    <t>Blok obieralny 2</t>
  </si>
  <si>
    <t>C32</t>
  </si>
  <si>
    <t>Stopy metali nieżelaznych</t>
  </si>
  <si>
    <t>C33</t>
  </si>
  <si>
    <t>Przetwórstwo tworzyw polimerowych</t>
  </si>
  <si>
    <t>C34</t>
  </si>
  <si>
    <t>Metody badań materiałów I</t>
  </si>
  <si>
    <t>Blok obieralny 3</t>
  </si>
  <si>
    <t>C36</t>
  </si>
  <si>
    <t>Mechanika kompozytów</t>
  </si>
  <si>
    <t>C37</t>
  </si>
  <si>
    <t>Wprowadzenie do projektowania i oceny konstrukcji spawanych</t>
  </si>
  <si>
    <t>C38</t>
  </si>
  <si>
    <t>Algorytmizacja zagadnień inżynierskich</t>
  </si>
  <si>
    <t>Blok obieralny 4</t>
  </si>
  <si>
    <t>Blok obieralny 15</t>
  </si>
  <si>
    <t>C41</t>
  </si>
  <si>
    <t>Normalizacja</t>
  </si>
  <si>
    <t>Blok obieralny 5</t>
  </si>
  <si>
    <t>C43</t>
  </si>
  <si>
    <t>Materiały specjalne</t>
  </si>
  <si>
    <t>C44</t>
  </si>
  <si>
    <t>Zrównoważony rozwój w projektowaniu</t>
  </si>
  <si>
    <t>Blok obieralny 6</t>
  </si>
  <si>
    <t>Blok obieralny 7</t>
  </si>
  <si>
    <t>C47</t>
  </si>
  <si>
    <t>Technologia montażu z analizą zamienności</t>
  </si>
  <si>
    <t>Blok obieralny 8</t>
  </si>
  <si>
    <t>Blok obieralny 9</t>
  </si>
  <si>
    <t>C50</t>
  </si>
  <si>
    <t>Prototypowanie w budowie maszyn</t>
  </si>
  <si>
    <t>Blok obieralny 10</t>
  </si>
  <si>
    <t>Blok obieralny 16</t>
  </si>
  <si>
    <t>Blok obieralny 17</t>
  </si>
  <si>
    <t>C54</t>
  </si>
  <si>
    <t>BHP i ergonomia w przemyśle</t>
  </si>
  <si>
    <t>Blok obieralny 11</t>
  </si>
  <si>
    <t>Blok obieralny 12</t>
  </si>
  <si>
    <t>C57</t>
  </si>
  <si>
    <t>Prawo pracy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</si>
  <si>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</si>
  <si>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</si>
  <si>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</si>
  <si>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</si>
  <si>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</si>
  <si>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</si>
  <si>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</si>
  <si>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</si>
  <si>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</si>
  <si>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</si>
  <si>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</si>
  <si>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</si>
  <si>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</si>
  <si>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A08-1</t>
  </si>
  <si>
    <t>Wybrane zagadnienia kultury - muzyka</t>
  </si>
  <si>
    <t>A08-2</t>
  </si>
  <si>
    <t>Wybrane zagadnienia kultury - Szczecin w sztuce</t>
  </si>
  <si>
    <t>A09-1</t>
  </si>
  <si>
    <t>Socjologia</t>
  </si>
  <si>
    <t>A09-2</t>
  </si>
  <si>
    <t>Etyka</t>
  </si>
  <si>
    <t>A10-1</t>
  </si>
  <si>
    <t>Komunikacja społeczna i autoprezentacja</t>
  </si>
  <si>
    <t>A10-2</t>
  </si>
  <si>
    <t>Sztuka negocjacji</t>
  </si>
  <si>
    <t>C31-1</t>
  </si>
  <si>
    <t>Dobór materiałów w procesie projektowania</t>
  </si>
  <si>
    <t>C31-2</t>
  </si>
  <si>
    <t>Projektowanie wyrobów</t>
  </si>
  <si>
    <t>C35-1</t>
  </si>
  <si>
    <t>Mechanizmy zużycia materiałów</t>
  </si>
  <si>
    <t>C35-2</t>
  </si>
  <si>
    <t>Wear mechanisms of materials</t>
  </si>
  <si>
    <t>C39-1</t>
  </si>
  <si>
    <t>Projektowanie procesu technologicznego</t>
  </si>
  <si>
    <t>C39-2</t>
  </si>
  <si>
    <t>Analiza nieprawidłowości w procesie technologicznym</t>
  </si>
  <si>
    <t>C40</t>
  </si>
  <si>
    <t>Seminarium dyplomowe I</t>
  </si>
  <si>
    <t>C42-1</t>
  </si>
  <si>
    <t>Technologia kompozytów polimerowych</t>
  </si>
  <si>
    <t>C42-2</t>
  </si>
  <si>
    <t>Technology of polymer composites</t>
  </si>
  <si>
    <t>C45-1</t>
  </si>
  <si>
    <t>Technologie zagospodarowania odpadów</t>
  </si>
  <si>
    <t>C45-2</t>
  </si>
  <si>
    <t>Waste management technologies</t>
  </si>
  <si>
    <t>C46-1</t>
  </si>
  <si>
    <t>Powłoki ochronne</t>
  </si>
  <si>
    <t>C46-2</t>
  </si>
  <si>
    <t>Protective coatings</t>
  </si>
  <si>
    <t>C48-1</t>
  </si>
  <si>
    <t>Projektowanie oprzyrządowania - polimery</t>
  </si>
  <si>
    <t>C48-2</t>
  </si>
  <si>
    <t>Projektowanie oprzyrządowania - metale</t>
  </si>
  <si>
    <t>C49-1</t>
  </si>
  <si>
    <t>Metody badań materiałów II</t>
  </si>
  <si>
    <t>C49-2</t>
  </si>
  <si>
    <t>Methods of materials testing II</t>
  </si>
  <si>
    <t>C51-1</t>
  </si>
  <si>
    <t>Analiza możliwości usprawniania wyrobów</t>
  </si>
  <si>
    <t>C51-2</t>
  </si>
  <si>
    <t>Analiza przyczyn niszczenia wyrobów</t>
  </si>
  <si>
    <t>C52</t>
  </si>
  <si>
    <t>Seminarium dyplomowe II</t>
  </si>
  <si>
    <t>C53</t>
  </si>
  <si>
    <t>Praca dyplomowa</t>
  </si>
  <si>
    <t>C55-1</t>
  </si>
  <si>
    <t>Zaawansowane materiały</t>
  </si>
  <si>
    <t>C55-2</t>
  </si>
  <si>
    <t>Zaawansowane technologie materiałowe</t>
  </si>
  <si>
    <t>C56-1</t>
  </si>
  <si>
    <t>System zarządzania jakością w przedsiębiorstwie</t>
  </si>
  <si>
    <t>C56-2</t>
  </si>
  <si>
    <t>System zarządzania jakością w laboratorium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</si>
  <si>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</si>
  <si>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</si>
  <si>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</si>
  <si>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</si>
  <si>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</si>
  <si>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</si>
  <si>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</si>
  <si>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</si>
  <si>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</si>
  <si>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</si>
  <si>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</si>
  <si>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</si>
  <si>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Przedmioty uzupełniające</t>
  </si>
  <si>
    <t>U01</t>
  </si>
  <si>
    <t>Chemia (zajęcia uzupełniajace)</t>
  </si>
  <si>
    <t>U02</t>
  </si>
  <si>
    <t>Fizyka (zajęcia uzupełniające)</t>
  </si>
  <si>
    <t>U03</t>
  </si>
  <si>
    <t>Matematyka (zajęcia uzupełniające)</t>
  </si>
  <si>
    <t>SUMA</t>
  </si>
  <si>
    <t>Sporządził</t>
  </si>
  <si>
    <t>Dziekan</t>
  </si>
  <si>
    <t>Stwierdzenie zgodności</t>
  </si>
  <si>
    <t>Prorektor ds. kształcenia</t>
  </si>
  <si>
    <t>(data, podpis)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</si>
  <si>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</si>
  <si>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</si>
  <si>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</si>
  <si>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</si>
  <si>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</si>
  <si>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</si>
  <si>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</si>
  <si>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praktyki</t>
  </si>
  <si>
    <t>seminaria dyplomowe</t>
  </si>
  <si>
    <t xml:space="preserve">Załącznik nr 1 do Uchwały nr 60 Senatu ZUT z dnia 29 marca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</si>
</sst>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45C765BA-CC47-4CE8-881F-E4D83045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B1194F23-52B5-4A71-AB77-205C6E8E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60"/>
  <sheetViews>
    <sheetView tabSelected="1" workbookViewId="0">
      <selection activeCell="O7" sqref="O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85546875" customWidth="1"/>
    <col min="101" max="101" width="3.5703125" customWidth="1"/>
    <col min="102" max="102" width="2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85546875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85546875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85546875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299</v>
      </c>
    </row>
    <row r="11" spans="1:171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41</v>
      </c>
      <c r="R12" s="15" t="s">
        <v>42</v>
      </c>
      <c r="S12" s="15" t="s">
        <v>43</v>
      </c>
      <c r="T12" s="17" t="s">
        <v>44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49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52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55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48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50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51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53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54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56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57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46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46</v>
      </c>
      <c r="AL14" s="14" t="s">
        <v>47</v>
      </c>
      <c r="AM14" s="18" t="s">
        <v>32</v>
      </c>
      <c r="AN14" s="18"/>
      <c r="AO14" s="18"/>
      <c r="AP14" s="18"/>
      <c r="AQ14" s="14" t="s">
        <v>46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46</v>
      </c>
      <c r="BE14" s="14" t="s">
        <v>47</v>
      </c>
      <c r="BF14" s="18" t="s">
        <v>32</v>
      </c>
      <c r="BG14" s="18"/>
      <c r="BH14" s="18"/>
      <c r="BI14" s="18"/>
      <c r="BJ14" s="14" t="s">
        <v>46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46</v>
      </c>
      <c r="BX14" s="14" t="s">
        <v>47</v>
      </c>
      <c r="BY14" s="18" t="s">
        <v>32</v>
      </c>
      <c r="BZ14" s="18"/>
      <c r="CA14" s="18"/>
      <c r="CB14" s="18"/>
      <c r="CC14" s="14" t="s">
        <v>46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46</v>
      </c>
      <c r="CQ14" s="14" t="s">
        <v>47</v>
      </c>
      <c r="CR14" s="18" t="s">
        <v>32</v>
      </c>
      <c r="CS14" s="18"/>
      <c r="CT14" s="18"/>
      <c r="CU14" s="18"/>
      <c r="CV14" s="14" t="s">
        <v>46</v>
      </c>
      <c r="CW14" s="18" t="s">
        <v>33</v>
      </c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4" t="s">
        <v>46</v>
      </c>
      <c r="DJ14" s="14" t="s">
        <v>47</v>
      </c>
      <c r="DK14" s="18" t="s">
        <v>32</v>
      </c>
      <c r="DL14" s="18"/>
      <c r="DM14" s="18"/>
      <c r="DN14" s="18"/>
      <c r="DO14" s="14" t="s">
        <v>46</v>
      </c>
      <c r="DP14" s="18" t="s">
        <v>33</v>
      </c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4" t="s">
        <v>46</v>
      </c>
      <c r="EC14" s="14" t="s">
        <v>47</v>
      </c>
      <c r="ED14" s="18" t="s">
        <v>32</v>
      </c>
      <c r="EE14" s="18"/>
      <c r="EF14" s="18"/>
      <c r="EG14" s="18"/>
      <c r="EH14" s="14" t="s">
        <v>46</v>
      </c>
      <c r="EI14" s="18" t="s">
        <v>33</v>
      </c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4" t="s">
        <v>46</v>
      </c>
      <c r="EV14" s="14" t="s">
        <v>47</v>
      </c>
      <c r="EW14" s="18" t="s">
        <v>32</v>
      </c>
      <c r="EX14" s="18"/>
      <c r="EY14" s="18"/>
      <c r="EZ14" s="18"/>
      <c r="FA14" s="14" t="s">
        <v>46</v>
      </c>
      <c r="FB14" s="18" t="s">
        <v>33</v>
      </c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4" t="s">
        <v>46</v>
      </c>
      <c r="FO14" s="14" t="s">
        <v>47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35</v>
      </c>
      <c r="Z15" s="16"/>
      <c r="AA15" s="16" t="s">
        <v>36</v>
      </c>
      <c r="AB15" s="16"/>
      <c r="AC15" s="16" t="s">
        <v>37</v>
      </c>
      <c r="AD15" s="16"/>
      <c r="AE15" s="16" t="s">
        <v>38</v>
      </c>
      <c r="AF15" s="16"/>
      <c r="AG15" s="16" t="s">
        <v>39</v>
      </c>
      <c r="AH15" s="16"/>
      <c r="AI15" s="16" t="s">
        <v>40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6" t="s">
        <v>39</v>
      </c>
      <c r="BA15" s="16"/>
      <c r="BB15" s="16" t="s">
        <v>40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35</v>
      </c>
      <c r="BL15" s="16"/>
      <c r="BM15" s="16" t="s">
        <v>36</v>
      </c>
      <c r="BN15" s="16"/>
      <c r="BO15" s="16" t="s">
        <v>37</v>
      </c>
      <c r="BP15" s="16"/>
      <c r="BQ15" s="16" t="s">
        <v>38</v>
      </c>
      <c r="BR15" s="16"/>
      <c r="BS15" s="16" t="s">
        <v>39</v>
      </c>
      <c r="BT15" s="16"/>
      <c r="BU15" s="16" t="s">
        <v>40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35</v>
      </c>
      <c r="CE15" s="16"/>
      <c r="CF15" s="16" t="s">
        <v>36</v>
      </c>
      <c r="CG15" s="16"/>
      <c r="CH15" s="16" t="s">
        <v>37</v>
      </c>
      <c r="CI15" s="16"/>
      <c r="CJ15" s="16" t="s">
        <v>38</v>
      </c>
      <c r="CK15" s="16"/>
      <c r="CL15" s="16" t="s">
        <v>39</v>
      </c>
      <c r="CM15" s="16"/>
      <c r="CN15" s="16" t="s">
        <v>40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4"/>
      <c r="CW15" s="16" t="s">
        <v>35</v>
      </c>
      <c r="CX15" s="16"/>
      <c r="CY15" s="16" t="s">
        <v>36</v>
      </c>
      <c r="CZ15" s="16"/>
      <c r="DA15" s="16" t="s">
        <v>37</v>
      </c>
      <c r="DB15" s="16"/>
      <c r="DC15" s="16" t="s">
        <v>38</v>
      </c>
      <c r="DD15" s="16"/>
      <c r="DE15" s="16" t="s">
        <v>39</v>
      </c>
      <c r="DF15" s="16"/>
      <c r="DG15" s="16" t="s">
        <v>40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4"/>
      <c r="DP15" s="16" t="s">
        <v>35</v>
      </c>
      <c r="DQ15" s="16"/>
      <c r="DR15" s="16" t="s">
        <v>36</v>
      </c>
      <c r="DS15" s="16"/>
      <c r="DT15" s="16" t="s">
        <v>37</v>
      </c>
      <c r="DU15" s="16"/>
      <c r="DV15" s="16" t="s">
        <v>38</v>
      </c>
      <c r="DW15" s="16"/>
      <c r="DX15" s="16" t="s">
        <v>39</v>
      </c>
      <c r="DY15" s="16"/>
      <c r="DZ15" s="16" t="s">
        <v>40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4"/>
      <c r="EI15" s="16" t="s">
        <v>35</v>
      </c>
      <c r="EJ15" s="16"/>
      <c r="EK15" s="16" t="s">
        <v>36</v>
      </c>
      <c r="EL15" s="16"/>
      <c r="EM15" s="16" t="s">
        <v>37</v>
      </c>
      <c r="EN15" s="16"/>
      <c r="EO15" s="16" t="s">
        <v>38</v>
      </c>
      <c r="EP15" s="16"/>
      <c r="EQ15" s="16" t="s">
        <v>39</v>
      </c>
      <c r="ER15" s="16"/>
      <c r="ES15" s="16" t="s">
        <v>40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4"/>
      <c r="FB15" s="16" t="s">
        <v>35</v>
      </c>
      <c r="FC15" s="16"/>
      <c r="FD15" s="16" t="s">
        <v>36</v>
      </c>
      <c r="FE15" s="16"/>
      <c r="FF15" s="16" t="s">
        <v>37</v>
      </c>
      <c r="FG15" s="16"/>
      <c r="FH15" s="16" t="s">
        <v>38</v>
      </c>
      <c r="FI15" s="16"/>
      <c r="FJ15" s="16" t="s">
        <v>39</v>
      </c>
      <c r="FK15" s="16"/>
      <c r="FL15" s="16" t="s">
        <v>40</v>
      </c>
      <c r="FM15" s="16"/>
      <c r="FN15" s="14"/>
      <c r="FO15" s="14"/>
    </row>
    <row r="16" spans="1:171" ht="20.100000000000001" customHeight="1" x14ac:dyDescent="0.2">
      <c r="A16" s="19" t="s">
        <v>58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">
      <c r="A17" s="6">
        <v>50</v>
      </c>
      <c r="B17" s="6">
        <v>1</v>
      </c>
      <c r="C17" s="6"/>
      <c r="D17" s="6"/>
      <c r="E17" s="3" t="s">
        <v>59</v>
      </c>
      <c r="F17" s="6">
        <f>$B$17*COUNTIF(T17:FM17,"e")</f>
        <v>0</v>
      </c>
      <c r="G17" s="6">
        <f>$B$17*COUNTIF(T17:FM17,"z")</f>
        <v>1</v>
      </c>
      <c r="H17" s="6">
        <f t="shared" ref="H17:H26" si="0">SUM(I17:P17)</f>
        <v>30</v>
      </c>
      <c r="I17" s="6">
        <f t="shared" ref="I17:I26" si="1">T17+AM17+BF17+BY17+CR17+DK17+ED17+EW17</f>
        <v>0</v>
      </c>
      <c r="J17" s="6">
        <f t="shared" ref="J17:J26" si="2">V17+AO17+BH17+CA17+CT17+DM17+EF17+EY17</f>
        <v>0</v>
      </c>
      <c r="K17" s="6">
        <f t="shared" ref="K17:K26" si="3">Y17+AR17+BK17+CD17+CW17+DP17+EI17+FB17</f>
        <v>0</v>
      </c>
      <c r="L17" s="6">
        <f t="shared" ref="L17:L26" si="4">AA17+AT17+BM17+CF17+CY17+DR17+EK17+FD17</f>
        <v>0</v>
      </c>
      <c r="M17" s="6">
        <f t="shared" ref="M17:M26" si="5">AC17+AV17+BO17+CH17+DA17+DT17+EM17+FF17</f>
        <v>30</v>
      </c>
      <c r="N17" s="6">
        <f t="shared" ref="N17:N26" si="6">AE17+AX17+BQ17+CJ17+DC17+DV17+EO17+FH17</f>
        <v>0</v>
      </c>
      <c r="O17" s="6">
        <f t="shared" ref="O17:O26" si="7">AG17+AZ17+BS17+CL17+DE17+DX17+EQ17+FJ17</f>
        <v>0</v>
      </c>
      <c r="P17" s="6">
        <f t="shared" ref="P17:P26" si="8">AI17+BB17+BU17+CN17+DG17+DZ17+ES17+FL17</f>
        <v>0</v>
      </c>
      <c r="Q17" s="7">
        <f t="shared" ref="Q17:Q26" si="9">AL17+BE17+BX17+CQ17+DJ17+EC17+EV17+FO17</f>
        <v>2</v>
      </c>
      <c r="R17" s="7">
        <f t="shared" ref="R17:R26" si="10">AK17+BD17+BW17+CP17+DI17+EB17+EU17+FN17</f>
        <v>2</v>
      </c>
      <c r="S17" s="7">
        <f>$B$17*1.2</f>
        <v>1.2</v>
      </c>
      <c r="T17" s="11"/>
      <c r="U17" s="10"/>
      <c r="V17" s="11"/>
      <c r="W17" s="10"/>
      <c r="X17" s="7"/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6" si="11">X17+AK17</f>
        <v>0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6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>
        <f>$B$17*30</f>
        <v>30</v>
      </c>
      <c r="BP17" s="10" t="s">
        <v>60</v>
      </c>
      <c r="BQ17" s="11"/>
      <c r="BR17" s="10"/>
      <c r="BS17" s="11"/>
      <c r="BT17" s="10"/>
      <c r="BU17" s="11"/>
      <c r="BV17" s="10"/>
      <c r="BW17" s="7">
        <f>$B$17*2</f>
        <v>2</v>
      </c>
      <c r="BX17" s="7">
        <f t="shared" ref="BX17:BX26" si="13">BJ17+BW17</f>
        <v>2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6" si="14">CC17+CP17</f>
        <v>0</v>
      </c>
      <c r="CR17" s="11"/>
      <c r="CS17" s="10"/>
      <c r="CT17" s="11"/>
      <c r="CU17" s="10"/>
      <c r="CV17" s="7"/>
      <c r="CW17" s="11"/>
      <c r="CX17" s="10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6" si="15">CV17+DI17</f>
        <v>0</v>
      </c>
      <c r="DK17" s="11"/>
      <c r="DL17" s="10"/>
      <c r="DM17" s="11"/>
      <c r="DN17" s="10"/>
      <c r="DO17" s="7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6" si="16">DO17+EB17</f>
        <v>0</v>
      </c>
      <c r="ED17" s="11"/>
      <c r="EE17" s="10"/>
      <c r="EF17" s="11"/>
      <c r="EG17" s="10"/>
      <c r="EH17" s="7"/>
      <c r="EI17" s="11"/>
      <c r="EJ17" s="10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6" si="17">EH17+EU17</f>
        <v>0</v>
      </c>
      <c r="EW17" s="11"/>
      <c r="EX17" s="10"/>
      <c r="EY17" s="11"/>
      <c r="EZ17" s="10"/>
      <c r="FA17" s="7"/>
      <c r="FB17" s="11"/>
      <c r="FC17" s="10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6" si="18">FA17+FN17</f>
        <v>0</v>
      </c>
    </row>
    <row r="18" spans="1:171" x14ac:dyDescent="0.2">
      <c r="A18" s="6">
        <v>51</v>
      </c>
      <c r="B18" s="6">
        <v>1</v>
      </c>
      <c r="C18" s="6"/>
      <c r="D18" s="6"/>
      <c r="E18" s="3" t="s">
        <v>61</v>
      </c>
      <c r="F18" s="6">
        <f>$B$18*COUNTIF(T18:FM18,"e")</f>
        <v>0</v>
      </c>
      <c r="G18" s="6">
        <f>$B$18*COUNTIF(T18:FM18,"z")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2</v>
      </c>
      <c r="S18" s="7">
        <f>$B$18*2</f>
        <v>2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>
        <f>$B$18*60</f>
        <v>60</v>
      </c>
      <c r="CI18" s="10" t="s">
        <v>60</v>
      </c>
      <c r="CJ18" s="11"/>
      <c r="CK18" s="10"/>
      <c r="CL18" s="11"/>
      <c r="CM18" s="10"/>
      <c r="CN18" s="11"/>
      <c r="CO18" s="10"/>
      <c r="CP18" s="7">
        <f>$B$18*2</f>
        <v>2</v>
      </c>
      <c r="CQ18" s="7">
        <f t="shared" si="14"/>
        <v>2</v>
      </c>
      <c r="CR18" s="11"/>
      <c r="CS18" s="10"/>
      <c r="CT18" s="11"/>
      <c r="CU18" s="10"/>
      <c r="CV18" s="7"/>
      <c r="CW18" s="11"/>
      <c r="CX18" s="10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7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7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7"/>
      <c r="FB18" s="11"/>
      <c r="FC18" s="10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>
        <v>52</v>
      </c>
      <c r="B19" s="6">
        <v>1</v>
      </c>
      <c r="C19" s="6"/>
      <c r="D19" s="6"/>
      <c r="E19" s="3" t="s">
        <v>62</v>
      </c>
      <c r="F19" s="6">
        <f>$B$19*COUNTIF(T19:FM19,"e")</f>
        <v>1</v>
      </c>
      <c r="G19" s="6">
        <f>$B$19*COUNTIF(T19:FM19,"z")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60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f>$B$19*2.6</f>
        <v>2.6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7"/>
      <c r="CW19" s="11"/>
      <c r="CX19" s="10"/>
      <c r="CY19" s="11"/>
      <c r="CZ19" s="10"/>
      <c r="DA19" s="11">
        <f>$B$19*60</f>
        <v>60</v>
      </c>
      <c r="DB19" s="10" t="s">
        <v>63</v>
      </c>
      <c r="DC19" s="11"/>
      <c r="DD19" s="10"/>
      <c r="DE19" s="11"/>
      <c r="DF19" s="10"/>
      <c r="DG19" s="11"/>
      <c r="DH19" s="10"/>
      <c r="DI19" s="7">
        <f>$B$19*3</f>
        <v>3</v>
      </c>
      <c r="DJ19" s="7">
        <f t="shared" si="15"/>
        <v>3</v>
      </c>
      <c r="DK19" s="11"/>
      <c r="DL19" s="10"/>
      <c r="DM19" s="11"/>
      <c r="DN19" s="10"/>
      <c r="DO19" s="7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7"/>
      <c r="EI19" s="11"/>
      <c r="EJ19" s="10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7"/>
      <c r="FB19" s="11"/>
      <c r="FC19" s="10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64</v>
      </c>
      <c r="E20" s="3" t="s">
        <v>65</v>
      </c>
      <c r="F20" s="6">
        <f>COUNTIF(T20:FM20,"e")</f>
        <v>0</v>
      </c>
      <c r="G20" s="6">
        <f>COUNTIF(T20:FM20,"z")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30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>
        <v>30</v>
      </c>
      <c r="BL20" s="10" t="s">
        <v>60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>
        <v>0</v>
      </c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7"/>
      <c r="CW20" s="11"/>
      <c r="CX20" s="10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7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7"/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7"/>
      <c r="FB20" s="11"/>
      <c r="FC20" s="10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66</v>
      </c>
      <c r="E21" s="3" t="s">
        <v>67</v>
      </c>
      <c r="F21" s="6">
        <f>COUNTIF(T21:FM21,"e")</f>
        <v>0</v>
      </c>
      <c r="G21" s="6">
        <f>COUNTIF(T21:FM21,"z")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30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0</v>
      </c>
      <c r="R21" s="7">
        <f t="shared" si="10"/>
        <v>0</v>
      </c>
      <c r="S21" s="7">
        <v>0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7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>
        <v>30</v>
      </c>
      <c r="CE21" s="10" t="s">
        <v>60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>
        <v>0</v>
      </c>
      <c r="CQ21" s="7">
        <f t="shared" si="14"/>
        <v>0</v>
      </c>
      <c r="CR21" s="11"/>
      <c r="CS21" s="10"/>
      <c r="CT21" s="11"/>
      <c r="CU21" s="10"/>
      <c r="CV21" s="7"/>
      <c r="CW21" s="11"/>
      <c r="CX21" s="10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7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7"/>
      <c r="EI21" s="11"/>
      <c r="EJ21" s="10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7"/>
      <c r="FB21" s="11"/>
      <c r="FC21" s="10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/>
      <c r="B22" s="6"/>
      <c r="C22" s="6"/>
      <c r="D22" s="6" t="s">
        <v>68</v>
      </c>
      <c r="E22" s="3" t="s">
        <v>69</v>
      </c>
      <c r="F22" s="6">
        <f>COUNTIF(T22:FM22,"e")</f>
        <v>0</v>
      </c>
      <c r="G22" s="6">
        <f>COUNTIF(T22:FM22,"z")</f>
        <v>2</v>
      </c>
      <c r="H22" s="6">
        <f t="shared" si="0"/>
        <v>30</v>
      </c>
      <c r="I22" s="6">
        <f t="shared" si="1"/>
        <v>15</v>
      </c>
      <c r="J22" s="6">
        <f t="shared" si="2"/>
        <v>15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0</v>
      </c>
      <c r="S22" s="7">
        <v>1.32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>
        <v>15</v>
      </c>
      <c r="BZ22" s="10" t="s">
        <v>60</v>
      </c>
      <c r="CA22" s="11">
        <v>15</v>
      </c>
      <c r="CB22" s="10" t="s">
        <v>60</v>
      </c>
      <c r="CC22" s="7">
        <v>2</v>
      </c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2</v>
      </c>
      <c r="CR22" s="11"/>
      <c r="CS22" s="10"/>
      <c r="CT22" s="11"/>
      <c r="CU22" s="10"/>
      <c r="CV22" s="7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7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7"/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7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70</v>
      </c>
      <c r="E23" s="3" t="s">
        <v>71</v>
      </c>
      <c r="F23" s="6">
        <f>COUNTIF(T23:FM23,"e")</f>
        <v>0</v>
      </c>
      <c r="G23" s="6">
        <f>COUNTIF(T23:FM23,"z")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0</v>
      </c>
      <c r="R23" s="7">
        <f t="shared" si="10"/>
        <v>0</v>
      </c>
      <c r="S23" s="7">
        <v>0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7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7"/>
      <c r="CW23" s="11"/>
      <c r="CX23" s="10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7"/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>
        <v>15</v>
      </c>
      <c r="EE23" s="10" t="s">
        <v>60</v>
      </c>
      <c r="EF23" s="11"/>
      <c r="EG23" s="10"/>
      <c r="EH23" s="7">
        <v>0</v>
      </c>
      <c r="EI23" s="11"/>
      <c r="EJ23" s="10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7"/>
      <c r="FB23" s="11"/>
      <c r="FC23" s="10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1</v>
      </c>
      <c r="B24" s="6">
        <v>1</v>
      </c>
      <c r="C24" s="6"/>
      <c r="D24" s="6"/>
      <c r="E24" s="3" t="s">
        <v>72</v>
      </c>
      <c r="F24" s="6">
        <f>$B$24*COUNTIF(T24:FM24,"e")</f>
        <v>0</v>
      </c>
      <c r="G24" s="6">
        <f>$B$24*COUNTIF(T24:FM24,"z")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1</v>
      </c>
      <c r="R24" s="7">
        <f t="shared" si="10"/>
        <v>0</v>
      </c>
      <c r="S24" s="7">
        <f>$B$24*0.6</f>
        <v>0.6</v>
      </c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7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7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7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7"/>
      <c r="CW24" s="11"/>
      <c r="CX24" s="10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7"/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>
        <f>$B$24*15</f>
        <v>15</v>
      </c>
      <c r="EE24" s="10" t="s">
        <v>60</v>
      </c>
      <c r="EF24" s="11"/>
      <c r="EG24" s="10"/>
      <c r="EH24" s="7">
        <f>$B$24*1</f>
        <v>1</v>
      </c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1</v>
      </c>
      <c r="EW24" s="11"/>
      <c r="EX24" s="10"/>
      <c r="EY24" s="11"/>
      <c r="EZ24" s="10"/>
      <c r="FA24" s="7"/>
      <c r="FB24" s="11"/>
      <c r="FC24" s="10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>
        <v>13</v>
      </c>
      <c r="B25" s="6">
        <v>1</v>
      </c>
      <c r="C25" s="6"/>
      <c r="D25" s="6"/>
      <c r="E25" s="3" t="s">
        <v>73</v>
      </c>
      <c r="F25" s="6">
        <f>$B$25*COUNTIF(T25:FM25,"e")</f>
        <v>0</v>
      </c>
      <c r="G25" s="6">
        <f>$B$25*COUNTIF(T25:FM25,"z")</f>
        <v>2</v>
      </c>
      <c r="H25" s="6">
        <f t="shared" si="0"/>
        <v>30</v>
      </c>
      <c r="I25" s="6">
        <f t="shared" si="1"/>
        <v>15</v>
      </c>
      <c r="J25" s="6">
        <f t="shared" si="2"/>
        <v>15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2</v>
      </c>
      <c r="R25" s="7">
        <f t="shared" si="10"/>
        <v>0</v>
      </c>
      <c r="S25" s="7">
        <f>$B$25*1.28</f>
        <v>1.28</v>
      </c>
      <c r="T25" s="11"/>
      <c r="U25" s="10"/>
      <c r="V25" s="11"/>
      <c r="W25" s="10"/>
      <c r="X25" s="7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7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7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7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>
        <f>$B$25*15</f>
        <v>15</v>
      </c>
      <c r="CS25" s="10" t="s">
        <v>60</v>
      </c>
      <c r="CT25" s="11">
        <f>$B$25*15</f>
        <v>15</v>
      </c>
      <c r="CU25" s="10" t="s">
        <v>60</v>
      </c>
      <c r="CV25" s="7">
        <f>$B$25*2</f>
        <v>2</v>
      </c>
      <c r="CW25" s="11"/>
      <c r="CX25" s="10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2</v>
      </c>
      <c r="DK25" s="11"/>
      <c r="DL25" s="10"/>
      <c r="DM25" s="11"/>
      <c r="DN25" s="10"/>
      <c r="DO25" s="7"/>
      <c r="DP25" s="11"/>
      <c r="DQ25" s="10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7"/>
      <c r="EI25" s="11"/>
      <c r="EJ25" s="10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7"/>
      <c r="FB25" s="11"/>
      <c r="FC25" s="10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>
        <v>14</v>
      </c>
      <c r="B26" s="6">
        <v>1</v>
      </c>
      <c r="C26" s="6"/>
      <c r="D26" s="6"/>
      <c r="E26" s="3" t="s">
        <v>74</v>
      </c>
      <c r="F26" s="6">
        <f>$B$26*COUNTIF(T26:FM26,"e")</f>
        <v>0</v>
      </c>
      <c r="G26" s="6">
        <f>$B$26*COUNTIF(T26:FM26,"z")</f>
        <v>2</v>
      </c>
      <c r="H26" s="6">
        <f t="shared" si="0"/>
        <v>25</v>
      </c>
      <c r="I26" s="6">
        <f t="shared" si="1"/>
        <v>10</v>
      </c>
      <c r="J26" s="6">
        <f t="shared" si="2"/>
        <v>15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f>$B$26*1</f>
        <v>1</v>
      </c>
      <c r="T26" s="11"/>
      <c r="U26" s="10"/>
      <c r="V26" s="11"/>
      <c r="W26" s="10"/>
      <c r="X26" s="7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7"/>
      <c r="CW26" s="11"/>
      <c r="CX26" s="10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7"/>
      <c r="DP26" s="11"/>
      <c r="DQ26" s="10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>
        <f>$B$26*10</f>
        <v>10</v>
      </c>
      <c r="EE26" s="10" t="s">
        <v>60</v>
      </c>
      <c r="EF26" s="11">
        <f>$B$26*15</f>
        <v>15</v>
      </c>
      <c r="EG26" s="10" t="s">
        <v>60</v>
      </c>
      <c r="EH26" s="7">
        <f>$B$26*1</f>
        <v>1</v>
      </c>
      <c r="EI26" s="11"/>
      <c r="EJ26" s="10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1</v>
      </c>
      <c r="EW26" s="11"/>
      <c r="EX26" s="10"/>
      <c r="EY26" s="11"/>
      <c r="EZ26" s="10"/>
      <c r="FA26" s="7"/>
      <c r="FB26" s="11"/>
      <c r="FC26" s="10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ht="15.95" customHeight="1" x14ac:dyDescent="0.2">
      <c r="A27" s="6"/>
      <c r="B27" s="6"/>
      <c r="C27" s="6"/>
      <c r="D27" s="6"/>
      <c r="E27" s="6" t="s">
        <v>75</v>
      </c>
      <c r="F27" s="6">
        <f t="shared" ref="F27:AK27" si="19">SUM(F17:F26)</f>
        <v>1</v>
      </c>
      <c r="G27" s="6">
        <f t="shared" si="19"/>
        <v>12</v>
      </c>
      <c r="H27" s="6">
        <f t="shared" si="19"/>
        <v>325</v>
      </c>
      <c r="I27" s="6">
        <f t="shared" si="19"/>
        <v>70</v>
      </c>
      <c r="J27" s="6">
        <f t="shared" si="19"/>
        <v>45</v>
      </c>
      <c r="K27" s="6">
        <f t="shared" si="19"/>
        <v>60</v>
      </c>
      <c r="L27" s="6">
        <f t="shared" si="19"/>
        <v>0</v>
      </c>
      <c r="M27" s="6">
        <f t="shared" si="19"/>
        <v>150</v>
      </c>
      <c r="N27" s="6">
        <f t="shared" si="19"/>
        <v>0</v>
      </c>
      <c r="O27" s="6">
        <f t="shared" si="19"/>
        <v>0</v>
      </c>
      <c r="P27" s="6">
        <f t="shared" si="19"/>
        <v>0</v>
      </c>
      <c r="Q27" s="7">
        <f t="shared" si="19"/>
        <v>13</v>
      </c>
      <c r="R27" s="7">
        <f t="shared" si="19"/>
        <v>7</v>
      </c>
      <c r="S27" s="7">
        <f t="shared" si="19"/>
        <v>10</v>
      </c>
      <c r="T27" s="11">
        <f t="shared" si="19"/>
        <v>0</v>
      </c>
      <c r="U27" s="10">
        <f t="shared" si="19"/>
        <v>0</v>
      </c>
      <c r="V27" s="11">
        <f t="shared" si="19"/>
        <v>0</v>
      </c>
      <c r="W27" s="10">
        <f t="shared" si="19"/>
        <v>0</v>
      </c>
      <c r="X27" s="7">
        <f t="shared" si="19"/>
        <v>0</v>
      </c>
      <c r="Y27" s="11">
        <f t="shared" si="19"/>
        <v>0</v>
      </c>
      <c r="Z27" s="10">
        <f t="shared" si="19"/>
        <v>0</v>
      </c>
      <c r="AA27" s="11">
        <f t="shared" si="19"/>
        <v>0</v>
      </c>
      <c r="AB27" s="10">
        <f t="shared" si="19"/>
        <v>0</v>
      </c>
      <c r="AC27" s="11">
        <f t="shared" si="19"/>
        <v>0</v>
      </c>
      <c r="AD27" s="10">
        <f t="shared" si="19"/>
        <v>0</v>
      </c>
      <c r="AE27" s="11">
        <f t="shared" si="19"/>
        <v>0</v>
      </c>
      <c r="AF27" s="10">
        <f t="shared" si="19"/>
        <v>0</v>
      </c>
      <c r="AG27" s="11">
        <f t="shared" si="19"/>
        <v>0</v>
      </c>
      <c r="AH27" s="10">
        <f t="shared" si="19"/>
        <v>0</v>
      </c>
      <c r="AI27" s="11">
        <f t="shared" si="19"/>
        <v>0</v>
      </c>
      <c r="AJ27" s="10">
        <f t="shared" si="19"/>
        <v>0</v>
      </c>
      <c r="AK27" s="7">
        <f t="shared" si="19"/>
        <v>0</v>
      </c>
      <c r="AL27" s="7">
        <f t="shared" ref="AL27:BQ27" si="20">SUM(AL17:AL26)</f>
        <v>0</v>
      </c>
      <c r="AM27" s="11">
        <f t="shared" si="20"/>
        <v>0</v>
      </c>
      <c r="AN27" s="10">
        <f t="shared" si="20"/>
        <v>0</v>
      </c>
      <c r="AO27" s="11">
        <f t="shared" si="20"/>
        <v>0</v>
      </c>
      <c r="AP27" s="10">
        <f t="shared" si="20"/>
        <v>0</v>
      </c>
      <c r="AQ27" s="7">
        <f t="shared" si="20"/>
        <v>0</v>
      </c>
      <c r="AR27" s="11">
        <f t="shared" si="20"/>
        <v>0</v>
      </c>
      <c r="AS27" s="10">
        <f t="shared" si="20"/>
        <v>0</v>
      </c>
      <c r="AT27" s="11">
        <f t="shared" si="20"/>
        <v>0</v>
      </c>
      <c r="AU27" s="10">
        <f t="shared" si="20"/>
        <v>0</v>
      </c>
      <c r="AV27" s="11">
        <f t="shared" si="20"/>
        <v>0</v>
      </c>
      <c r="AW27" s="10">
        <f t="shared" si="20"/>
        <v>0</v>
      </c>
      <c r="AX27" s="11">
        <f t="shared" si="20"/>
        <v>0</v>
      </c>
      <c r="AY27" s="10">
        <f t="shared" si="20"/>
        <v>0</v>
      </c>
      <c r="AZ27" s="11">
        <f t="shared" si="20"/>
        <v>0</v>
      </c>
      <c r="BA27" s="10">
        <f t="shared" si="20"/>
        <v>0</v>
      </c>
      <c r="BB27" s="11">
        <f t="shared" si="20"/>
        <v>0</v>
      </c>
      <c r="BC27" s="10">
        <f t="shared" si="20"/>
        <v>0</v>
      </c>
      <c r="BD27" s="7">
        <f t="shared" si="20"/>
        <v>0</v>
      </c>
      <c r="BE27" s="7">
        <f t="shared" si="20"/>
        <v>0</v>
      </c>
      <c r="BF27" s="11">
        <f t="shared" si="20"/>
        <v>0</v>
      </c>
      <c r="BG27" s="10">
        <f t="shared" si="20"/>
        <v>0</v>
      </c>
      <c r="BH27" s="11">
        <f t="shared" si="20"/>
        <v>0</v>
      </c>
      <c r="BI27" s="10">
        <f t="shared" si="20"/>
        <v>0</v>
      </c>
      <c r="BJ27" s="7">
        <f t="shared" si="20"/>
        <v>0</v>
      </c>
      <c r="BK27" s="11">
        <f t="shared" si="20"/>
        <v>30</v>
      </c>
      <c r="BL27" s="10">
        <f t="shared" si="20"/>
        <v>0</v>
      </c>
      <c r="BM27" s="11">
        <f t="shared" si="20"/>
        <v>0</v>
      </c>
      <c r="BN27" s="10">
        <f t="shared" si="20"/>
        <v>0</v>
      </c>
      <c r="BO27" s="11">
        <f t="shared" si="20"/>
        <v>30</v>
      </c>
      <c r="BP27" s="10">
        <f t="shared" si="20"/>
        <v>0</v>
      </c>
      <c r="BQ27" s="11">
        <f t="shared" si="20"/>
        <v>0</v>
      </c>
      <c r="BR27" s="10">
        <f t="shared" ref="BR27:CW27" si="21">SUM(BR17:BR26)</f>
        <v>0</v>
      </c>
      <c r="BS27" s="11">
        <f t="shared" si="21"/>
        <v>0</v>
      </c>
      <c r="BT27" s="10">
        <f t="shared" si="21"/>
        <v>0</v>
      </c>
      <c r="BU27" s="11">
        <f t="shared" si="21"/>
        <v>0</v>
      </c>
      <c r="BV27" s="10">
        <f t="shared" si="21"/>
        <v>0</v>
      </c>
      <c r="BW27" s="7">
        <f t="shared" si="21"/>
        <v>2</v>
      </c>
      <c r="BX27" s="7">
        <f t="shared" si="21"/>
        <v>2</v>
      </c>
      <c r="BY27" s="11">
        <f t="shared" si="21"/>
        <v>15</v>
      </c>
      <c r="BZ27" s="10">
        <f t="shared" si="21"/>
        <v>0</v>
      </c>
      <c r="CA27" s="11">
        <f t="shared" si="21"/>
        <v>15</v>
      </c>
      <c r="CB27" s="10">
        <f t="shared" si="21"/>
        <v>0</v>
      </c>
      <c r="CC27" s="7">
        <f t="shared" si="21"/>
        <v>2</v>
      </c>
      <c r="CD27" s="11">
        <f t="shared" si="21"/>
        <v>30</v>
      </c>
      <c r="CE27" s="10">
        <f t="shared" si="21"/>
        <v>0</v>
      </c>
      <c r="CF27" s="11">
        <f t="shared" si="21"/>
        <v>0</v>
      </c>
      <c r="CG27" s="10">
        <f t="shared" si="21"/>
        <v>0</v>
      </c>
      <c r="CH27" s="11">
        <f t="shared" si="21"/>
        <v>60</v>
      </c>
      <c r="CI27" s="10">
        <f t="shared" si="21"/>
        <v>0</v>
      </c>
      <c r="CJ27" s="11">
        <f t="shared" si="21"/>
        <v>0</v>
      </c>
      <c r="CK27" s="10">
        <f t="shared" si="21"/>
        <v>0</v>
      </c>
      <c r="CL27" s="11">
        <f t="shared" si="21"/>
        <v>0</v>
      </c>
      <c r="CM27" s="10">
        <f t="shared" si="21"/>
        <v>0</v>
      </c>
      <c r="CN27" s="11">
        <f t="shared" si="21"/>
        <v>0</v>
      </c>
      <c r="CO27" s="10">
        <f t="shared" si="21"/>
        <v>0</v>
      </c>
      <c r="CP27" s="7">
        <f t="shared" si="21"/>
        <v>2</v>
      </c>
      <c r="CQ27" s="7">
        <f t="shared" si="21"/>
        <v>4</v>
      </c>
      <c r="CR27" s="11">
        <f t="shared" si="21"/>
        <v>15</v>
      </c>
      <c r="CS27" s="10">
        <f t="shared" si="21"/>
        <v>0</v>
      </c>
      <c r="CT27" s="11">
        <f t="shared" si="21"/>
        <v>15</v>
      </c>
      <c r="CU27" s="10">
        <f t="shared" si="21"/>
        <v>0</v>
      </c>
      <c r="CV27" s="7">
        <f t="shared" si="21"/>
        <v>2</v>
      </c>
      <c r="CW27" s="11">
        <f t="shared" si="21"/>
        <v>0</v>
      </c>
      <c r="CX27" s="10">
        <f t="shared" ref="CX27:EC27" si="22">SUM(CX17:CX26)</f>
        <v>0</v>
      </c>
      <c r="CY27" s="11">
        <f t="shared" si="22"/>
        <v>0</v>
      </c>
      <c r="CZ27" s="10">
        <f t="shared" si="22"/>
        <v>0</v>
      </c>
      <c r="DA27" s="11">
        <f t="shared" si="22"/>
        <v>60</v>
      </c>
      <c r="DB27" s="10">
        <f t="shared" si="22"/>
        <v>0</v>
      </c>
      <c r="DC27" s="11">
        <f t="shared" si="22"/>
        <v>0</v>
      </c>
      <c r="DD27" s="10">
        <f t="shared" si="22"/>
        <v>0</v>
      </c>
      <c r="DE27" s="11">
        <f t="shared" si="22"/>
        <v>0</v>
      </c>
      <c r="DF27" s="10">
        <f t="shared" si="22"/>
        <v>0</v>
      </c>
      <c r="DG27" s="11">
        <f t="shared" si="22"/>
        <v>0</v>
      </c>
      <c r="DH27" s="10">
        <f t="shared" si="22"/>
        <v>0</v>
      </c>
      <c r="DI27" s="7">
        <f t="shared" si="22"/>
        <v>3</v>
      </c>
      <c r="DJ27" s="7">
        <f t="shared" si="22"/>
        <v>5</v>
      </c>
      <c r="DK27" s="11">
        <f t="shared" si="22"/>
        <v>0</v>
      </c>
      <c r="DL27" s="10">
        <f t="shared" si="22"/>
        <v>0</v>
      </c>
      <c r="DM27" s="11">
        <f t="shared" si="22"/>
        <v>0</v>
      </c>
      <c r="DN27" s="10">
        <f t="shared" si="22"/>
        <v>0</v>
      </c>
      <c r="DO27" s="7">
        <f t="shared" si="22"/>
        <v>0</v>
      </c>
      <c r="DP27" s="11">
        <f t="shared" si="22"/>
        <v>0</v>
      </c>
      <c r="DQ27" s="10">
        <f t="shared" si="22"/>
        <v>0</v>
      </c>
      <c r="DR27" s="11">
        <f t="shared" si="22"/>
        <v>0</v>
      </c>
      <c r="DS27" s="10">
        <f t="shared" si="22"/>
        <v>0</v>
      </c>
      <c r="DT27" s="11">
        <f t="shared" si="22"/>
        <v>0</v>
      </c>
      <c r="DU27" s="10">
        <f t="shared" si="22"/>
        <v>0</v>
      </c>
      <c r="DV27" s="11">
        <f t="shared" si="22"/>
        <v>0</v>
      </c>
      <c r="DW27" s="10">
        <f t="shared" si="22"/>
        <v>0</v>
      </c>
      <c r="DX27" s="11">
        <f t="shared" si="22"/>
        <v>0</v>
      </c>
      <c r="DY27" s="10">
        <f t="shared" si="22"/>
        <v>0</v>
      </c>
      <c r="DZ27" s="11">
        <f t="shared" si="22"/>
        <v>0</v>
      </c>
      <c r="EA27" s="10">
        <f t="shared" si="22"/>
        <v>0</v>
      </c>
      <c r="EB27" s="7">
        <f t="shared" si="22"/>
        <v>0</v>
      </c>
      <c r="EC27" s="7">
        <f t="shared" si="22"/>
        <v>0</v>
      </c>
      <c r="ED27" s="11">
        <f t="shared" ref="ED27:FI27" si="23">SUM(ED17:ED26)</f>
        <v>40</v>
      </c>
      <c r="EE27" s="10">
        <f t="shared" si="23"/>
        <v>0</v>
      </c>
      <c r="EF27" s="11">
        <f t="shared" si="23"/>
        <v>15</v>
      </c>
      <c r="EG27" s="10">
        <f t="shared" si="23"/>
        <v>0</v>
      </c>
      <c r="EH27" s="7">
        <f t="shared" si="23"/>
        <v>2</v>
      </c>
      <c r="EI27" s="11">
        <f t="shared" si="23"/>
        <v>0</v>
      </c>
      <c r="EJ27" s="10">
        <f t="shared" si="23"/>
        <v>0</v>
      </c>
      <c r="EK27" s="11">
        <f t="shared" si="23"/>
        <v>0</v>
      </c>
      <c r="EL27" s="10">
        <f t="shared" si="23"/>
        <v>0</v>
      </c>
      <c r="EM27" s="11">
        <f t="shared" si="23"/>
        <v>0</v>
      </c>
      <c r="EN27" s="10">
        <f t="shared" si="23"/>
        <v>0</v>
      </c>
      <c r="EO27" s="11">
        <f t="shared" si="23"/>
        <v>0</v>
      </c>
      <c r="EP27" s="10">
        <f t="shared" si="23"/>
        <v>0</v>
      </c>
      <c r="EQ27" s="11">
        <f t="shared" si="23"/>
        <v>0</v>
      </c>
      <c r="ER27" s="10">
        <f t="shared" si="23"/>
        <v>0</v>
      </c>
      <c r="ES27" s="11">
        <f t="shared" si="23"/>
        <v>0</v>
      </c>
      <c r="ET27" s="10">
        <f t="shared" si="23"/>
        <v>0</v>
      </c>
      <c r="EU27" s="7">
        <f t="shared" si="23"/>
        <v>0</v>
      </c>
      <c r="EV27" s="7">
        <f t="shared" si="23"/>
        <v>2</v>
      </c>
      <c r="EW27" s="11">
        <f t="shared" si="23"/>
        <v>0</v>
      </c>
      <c r="EX27" s="10">
        <f t="shared" si="23"/>
        <v>0</v>
      </c>
      <c r="EY27" s="11">
        <f t="shared" si="23"/>
        <v>0</v>
      </c>
      <c r="EZ27" s="10">
        <f t="shared" si="23"/>
        <v>0</v>
      </c>
      <c r="FA27" s="7">
        <f t="shared" si="23"/>
        <v>0</v>
      </c>
      <c r="FB27" s="11">
        <f t="shared" si="23"/>
        <v>0</v>
      </c>
      <c r="FC27" s="10">
        <f t="shared" si="23"/>
        <v>0</v>
      </c>
      <c r="FD27" s="11">
        <f t="shared" si="23"/>
        <v>0</v>
      </c>
      <c r="FE27" s="10">
        <f t="shared" si="23"/>
        <v>0</v>
      </c>
      <c r="FF27" s="11">
        <f t="shared" si="23"/>
        <v>0</v>
      </c>
      <c r="FG27" s="10">
        <f t="shared" si="23"/>
        <v>0</v>
      </c>
      <c r="FH27" s="11">
        <f t="shared" si="23"/>
        <v>0</v>
      </c>
      <c r="FI27" s="10">
        <f t="shared" si="23"/>
        <v>0</v>
      </c>
      <c r="FJ27" s="11">
        <f t="shared" ref="FJ27:FO27" si="24">SUM(FJ17:FJ26)</f>
        <v>0</v>
      </c>
      <c r="FK27" s="10">
        <f t="shared" si="24"/>
        <v>0</v>
      </c>
      <c r="FL27" s="11">
        <f t="shared" si="24"/>
        <v>0</v>
      </c>
      <c r="FM27" s="10">
        <f t="shared" si="24"/>
        <v>0</v>
      </c>
      <c r="FN27" s="7">
        <f t="shared" si="24"/>
        <v>0</v>
      </c>
      <c r="FO27" s="7">
        <f t="shared" si="24"/>
        <v>0</v>
      </c>
    </row>
    <row r="28" spans="1:171" ht="20.100000000000001" customHeight="1" x14ac:dyDescent="0.2">
      <c r="A28" s="19" t="s">
        <v>76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9"/>
      <c r="FO28" s="13"/>
    </row>
    <row r="29" spans="1:171" x14ac:dyDescent="0.2">
      <c r="A29" s="6"/>
      <c r="B29" s="6"/>
      <c r="C29" s="6"/>
      <c r="D29" s="6" t="s">
        <v>77</v>
      </c>
      <c r="E29" s="3" t="s">
        <v>78</v>
      </c>
      <c r="F29" s="6">
        <f t="shared" ref="F29:F35" si="25">COUNTIF(T29:FM29,"e")</f>
        <v>1</v>
      </c>
      <c r="G29" s="6">
        <f t="shared" ref="G29:G35" si="26">COUNTIF(T29:FM29,"z")</f>
        <v>1</v>
      </c>
      <c r="H29" s="6">
        <f t="shared" ref="H29:H35" si="27">SUM(I29:P29)</f>
        <v>60</v>
      </c>
      <c r="I29" s="6">
        <f t="shared" ref="I29:I35" si="28">T29+AM29+BF29+BY29+CR29+DK29+ED29+EW29</f>
        <v>30</v>
      </c>
      <c r="J29" s="6">
        <f t="shared" ref="J29:J35" si="29">V29+AO29+BH29+CA29+CT29+DM29+EF29+EY29</f>
        <v>30</v>
      </c>
      <c r="K29" s="6">
        <f t="shared" ref="K29:K35" si="30">Y29+AR29+BK29+CD29+CW29+DP29+EI29+FB29</f>
        <v>0</v>
      </c>
      <c r="L29" s="6">
        <f t="shared" ref="L29:L35" si="31">AA29+AT29+BM29+CF29+CY29+DR29+EK29+FD29</f>
        <v>0</v>
      </c>
      <c r="M29" s="6">
        <f t="shared" ref="M29:M35" si="32">AC29+AV29+BO29+CH29+DA29+DT29+EM29+FF29</f>
        <v>0</v>
      </c>
      <c r="N29" s="6">
        <f t="shared" ref="N29:N35" si="33">AE29+AX29+BQ29+CJ29+DC29+DV29+EO29+FH29</f>
        <v>0</v>
      </c>
      <c r="O29" s="6">
        <f t="shared" ref="O29:O35" si="34">AG29+AZ29+BS29+CL29+DE29+DX29+EQ29+FJ29</f>
        <v>0</v>
      </c>
      <c r="P29" s="6">
        <f t="shared" ref="P29:P35" si="35">AI29+BB29+BU29+CN29+DG29+DZ29+ES29+FL29</f>
        <v>0</v>
      </c>
      <c r="Q29" s="7">
        <f t="shared" ref="Q29:Q35" si="36">AL29+BE29+BX29+CQ29+DJ29+EC29+EV29+FO29</f>
        <v>5</v>
      </c>
      <c r="R29" s="7">
        <f t="shared" ref="R29:R35" si="37">AK29+BD29+BW29+CP29+DI29+EB29+EU29+FN29</f>
        <v>0</v>
      </c>
      <c r="S29" s="7">
        <v>2.6</v>
      </c>
      <c r="T29" s="11">
        <v>30</v>
      </c>
      <c r="U29" s="10" t="s">
        <v>63</v>
      </c>
      <c r="V29" s="11">
        <v>30</v>
      </c>
      <c r="W29" s="10" t="s">
        <v>60</v>
      </c>
      <c r="X29" s="7">
        <v>5</v>
      </c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35" si="38">X29+AK29</f>
        <v>5</v>
      </c>
      <c r="AM29" s="11"/>
      <c r="AN29" s="10"/>
      <c r="AO29" s="11"/>
      <c r="AP29" s="10"/>
      <c r="AQ29" s="7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ref="BE29:BE35" si="39">AQ29+BD29</f>
        <v>0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35" si="40">BJ29+BW29</f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35" si="41">CC29+CP29</f>
        <v>0</v>
      </c>
      <c r="CR29" s="11"/>
      <c r="CS29" s="10"/>
      <c r="CT29" s="11"/>
      <c r="CU29" s="10"/>
      <c r="CV29" s="7"/>
      <c r="CW29" s="11"/>
      <c r="CX29" s="10"/>
      <c r="CY29" s="11"/>
      <c r="CZ29" s="10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 t="shared" ref="DJ29:DJ35" si="42">CV29+DI29</f>
        <v>0</v>
      </c>
      <c r="DK29" s="11"/>
      <c r="DL29" s="10"/>
      <c r="DM29" s="11"/>
      <c r="DN29" s="10"/>
      <c r="DO29" s="7"/>
      <c r="DP29" s="11"/>
      <c r="DQ29" s="10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 t="shared" ref="EC29:EC35" si="43">DO29+EB29</f>
        <v>0</v>
      </c>
      <c r="ED29" s="11"/>
      <c r="EE29" s="10"/>
      <c r="EF29" s="11"/>
      <c r="EG29" s="10"/>
      <c r="EH29" s="7"/>
      <c r="EI29" s="11"/>
      <c r="EJ29" s="10"/>
      <c r="EK29" s="11"/>
      <c r="EL29" s="10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 t="shared" ref="EV29:EV35" si="44">EH29+EU29</f>
        <v>0</v>
      </c>
      <c r="EW29" s="11"/>
      <c r="EX29" s="10"/>
      <c r="EY29" s="11"/>
      <c r="EZ29" s="10"/>
      <c r="FA29" s="7"/>
      <c r="FB29" s="11"/>
      <c r="FC29" s="10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 t="shared" ref="FO29:FO35" si="45">FA29+FN29</f>
        <v>0</v>
      </c>
    </row>
    <row r="30" spans="1:171" x14ac:dyDescent="0.2">
      <c r="A30" s="6"/>
      <c r="B30" s="6"/>
      <c r="C30" s="6"/>
      <c r="D30" s="6" t="s">
        <v>79</v>
      </c>
      <c r="E30" s="3" t="s">
        <v>80</v>
      </c>
      <c r="F30" s="6">
        <f t="shared" si="25"/>
        <v>1</v>
      </c>
      <c r="G30" s="6">
        <f t="shared" si="26"/>
        <v>1</v>
      </c>
      <c r="H30" s="6">
        <f t="shared" si="27"/>
        <v>60</v>
      </c>
      <c r="I30" s="6">
        <f t="shared" si="28"/>
        <v>30</v>
      </c>
      <c r="J30" s="6">
        <f t="shared" si="29"/>
        <v>30</v>
      </c>
      <c r="K30" s="6">
        <f t="shared" si="30"/>
        <v>0</v>
      </c>
      <c r="L30" s="6">
        <f t="shared" si="31"/>
        <v>0</v>
      </c>
      <c r="M30" s="6">
        <f t="shared" si="32"/>
        <v>0</v>
      </c>
      <c r="N30" s="6">
        <f t="shared" si="33"/>
        <v>0</v>
      </c>
      <c r="O30" s="6">
        <f t="shared" si="34"/>
        <v>0</v>
      </c>
      <c r="P30" s="6">
        <f t="shared" si="35"/>
        <v>0</v>
      </c>
      <c r="Q30" s="7">
        <f t="shared" si="36"/>
        <v>5</v>
      </c>
      <c r="R30" s="7">
        <f t="shared" si="37"/>
        <v>0</v>
      </c>
      <c r="S30" s="7">
        <v>2.5</v>
      </c>
      <c r="T30" s="11"/>
      <c r="U30" s="10"/>
      <c r="V30" s="11"/>
      <c r="W30" s="10"/>
      <c r="X30" s="7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38"/>
        <v>0</v>
      </c>
      <c r="AM30" s="11">
        <v>30</v>
      </c>
      <c r="AN30" s="10" t="s">
        <v>63</v>
      </c>
      <c r="AO30" s="11">
        <v>30</v>
      </c>
      <c r="AP30" s="10" t="s">
        <v>60</v>
      </c>
      <c r="AQ30" s="7">
        <v>5</v>
      </c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9"/>
        <v>5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40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41"/>
        <v>0</v>
      </c>
      <c r="CR30" s="11"/>
      <c r="CS30" s="10"/>
      <c r="CT30" s="11"/>
      <c r="CU30" s="10"/>
      <c r="CV30" s="7"/>
      <c r="CW30" s="11"/>
      <c r="CX30" s="10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si="42"/>
        <v>0</v>
      </c>
      <c r="DK30" s="11"/>
      <c r="DL30" s="10"/>
      <c r="DM30" s="11"/>
      <c r="DN30" s="10"/>
      <c r="DO30" s="7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si="43"/>
        <v>0</v>
      </c>
      <c r="ED30" s="11"/>
      <c r="EE30" s="10"/>
      <c r="EF30" s="11"/>
      <c r="EG30" s="10"/>
      <c r="EH30" s="7"/>
      <c r="EI30" s="11"/>
      <c r="EJ30" s="10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si="44"/>
        <v>0</v>
      </c>
      <c r="EW30" s="11"/>
      <c r="EX30" s="10"/>
      <c r="EY30" s="11"/>
      <c r="EZ30" s="10"/>
      <c r="FA30" s="7"/>
      <c r="FB30" s="11"/>
      <c r="FC30" s="10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si="45"/>
        <v>0</v>
      </c>
    </row>
    <row r="31" spans="1:171" x14ac:dyDescent="0.2">
      <c r="A31" s="6"/>
      <c r="B31" s="6"/>
      <c r="C31" s="6"/>
      <c r="D31" s="6" t="s">
        <v>81</v>
      </c>
      <c r="E31" s="3" t="s">
        <v>82</v>
      </c>
      <c r="F31" s="6">
        <f t="shared" si="25"/>
        <v>0</v>
      </c>
      <c r="G31" s="6">
        <f t="shared" si="26"/>
        <v>2</v>
      </c>
      <c r="H31" s="6">
        <f t="shared" si="27"/>
        <v>45</v>
      </c>
      <c r="I31" s="6">
        <f t="shared" si="28"/>
        <v>30</v>
      </c>
      <c r="J31" s="6">
        <f t="shared" si="29"/>
        <v>0</v>
      </c>
      <c r="K31" s="6">
        <f t="shared" si="30"/>
        <v>0</v>
      </c>
      <c r="L31" s="6">
        <f t="shared" si="31"/>
        <v>15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3</v>
      </c>
      <c r="R31" s="7">
        <f t="shared" si="37"/>
        <v>1</v>
      </c>
      <c r="S31" s="7">
        <v>2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0</v>
      </c>
      <c r="AM31" s="11">
        <v>30</v>
      </c>
      <c r="AN31" s="10" t="s">
        <v>60</v>
      </c>
      <c r="AO31" s="11"/>
      <c r="AP31" s="10"/>
      <c r="AQ31" s="7">
        <v>2</v>
      </c>
      <c r="AR31" s="11"/>
      <c r="AS31" s="10"/>
      <c r="AT31" s="11">
        <v>15</v>
      </c>
      <c r="AU31" s="10" t="s">
        <v>60</v>
      </c>
      <c r="AV31" s="11"/>
      <c r="AW31" s="10"/>
      <c r="AX31" s="11"/>
      <c r="AY31" s="10"/>
      <c r="AZ31" s="11"/>
      <c r="BA31" s="10"/>
      <c r="BB31" s="11"/>
      <c r="BC31" s="10"/>
      <c r="BD31" s="7">
        <v>1</v>
      </c>
      <c r="BE31" s="7">
        <f t="shared" si="39"/>
        <v>3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7"/>
      <c r="CW31" s="11"/>
      <c r="CX31" s="10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7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7"/>
      <c r="EI31" s="11"/>
      <c r="EJ31" s="10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7"/>
      <c r="FB31" s="11"/>
      <c r="FC31" s="10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83</v>
      </c>
      <c r="E32" s="3" t="s">
        <v>84</v>
      </c>
      <c r="F32" s="6">
        <f t="shared" si="25"/>
        <v>1</v>
      </c>
      <c r="G32" s="6">
        <f t="shared" si="26"/>
        <v>1</v>
      </c>
      <c r="H32" s="6">
        <f t="shared" si="27"/>
        <v>60</v>
      </c>
      <c r="I32" s="6">
        <f t="shared" si="28"/>
        <v>30</v>
      </c>
      <c r="J32" s="6">
        <f t="shared" si="29"/>
        <v>0</v>
      </c>
      <c r="K32" s="6">
        <f t="shared" si="30"/>
        <v>0</v>
      </c>
      <c r="L32" s="6">
        <f t="shared" si="31"/>
        <v>30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5</v>
      </c>
      <c r="R32" s="7">
        <f t="shared" si="37"/>
        <v>2</v>
      </c>
      <c r="S32" s="7">
        <v>2.8</v>
      </c>
      <c r="T32" s="11">
        <v>30</v>
      </c>
      <c r="U32" s="10" t="s">
        <v>63</v>
      </c>
      <c r="V32" s="11"/>
      <c r="W32" s="10"/>
      <c r="X32" s="7">
        <v>3</v>
      </c>
      <c r="Y32" s="11"/>
      <c r="Z32" s="10"/>
      <c r="AA32" s="11">
        <v>30</v>
      </c>
      <c r="AB32" s="10" t="s">
        <v>60</v>
      </c>
      <c r="AC32" s="11"/>
      <c r="AD32" s="10"/>
      <c r="AE32" s="11"/>
      <c r="AF32" s="10"/>
      <c r="AG32" s="11"/>
      <c r="AH32" s="10"/>
      <c r="AI32" s="11"/>
      <c r="AJ32" s="10"/>
      <c r="AK32" s="7">
        <v>2</v>
      </c>
      <c r="AL32" s="7">
        <f t="shared" si="38"/>
        <v>5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7"/>
      <c r="CW32" s="11"/>
      <c r="CX32" s="10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7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7"/>
      <c r="EI32" s="11"/>
      <c r="EJ32" s="10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7"/>
      <c r="FB32" s="11"/>
      <c r="FC32" s="10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85</v>
      </c>
      <c r="E33" s="3" t="s">
        <v>86</v>
      </c>
      <c r="F33" s="6">
        <f t="shared" si="25"/>
        <v>1</v>
      </c>
      <c r="G33" s="6">
        <f t="shared" si="26"/>
        <v>1</v>
      </c>
      <c r="H33" s="6">
        <f t="shared" si="27"/>
        <v>45</v>
      </c>
      <c r="I33" s="6">
        <f t="shared" si="28"/>
        <v>30</v>
      </c>
      <c r="J33" s="6">
        <f t="shared" si="29"/>
        <v>15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4</v>
      </c>
      <c r="R33" s="7">
        <f t="shared" si="37"/>
        <v>0</v>
      </c>
      <c r="S33" s="7">
        <v>2.08</v>
      </c>
      <c r="T33" s="11">
        <v>30</v>
      </c>
      <c r="U33" s="10" t="s">
        <v>63</v>
      </c>
      <c r="V33" s="11">
        <v>15</v>
      </c>
      <c r="W33" s="10" t="s">
        <v>60</v>
      </c>
      <c r="X33" s="7">
        <v>4</v>
      </c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4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7"/>
      <c r="CW33" s="11"/>
      <c r="CX33" s="10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7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7"/>
      <c r="EI33" s="11"/>
      <c r="EJ33" s="10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7"/>
      <c r="FB33" s="11"/>
      <c r="FC33" s="10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87</v>
      </c>
      <c r="E34" s="3" t="s">
        <v>88</v>
      </c>
      <c r="F34" s="6">
        <f t="shared" si="25"/>
        <v>0</v>
      </c>
      <c r="G34" s="6">
        <f t="shared" si="26"/>
        <v>2</v>
      </c>
      <c r="H34" s="6">
        <f t="shared" si="27"/>
        <v>45</v>
      </c>
      <c r="I34" s="6">
        <f t="shared" si="28"/>
        <v>15</v>
      </c>
      <c r="J34" s="6">
        <f t="shared" si="29"/>
        <v>0</v>
      </c>
      <c r="K34" s="6">
        <f t="shared" si="30"/>
        <v>0</v>
      </c>
      <c r="L34" s="6">
        <f t="shared" si="31"/>
        <v>30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3</v>
      </c>
      <c r="R34" s="7">
        <f t="shared" si="37"/>
        <v>2</v>
      </c>
      <c r="S34" s="7">
        <v>1.8</v>
      </c>
      <c r="T34" s="11">
        <v>15</v>
      </c>
      <c r="U34" s="10" t="s">
        <v>60</v>
      </c>
      <c r="V34" s="11"/>
      <c r="W34" s="10"/>
      <c r="X34" s="7">
        <v>1</v>
      </c>
      <c r="Y34" s="11"/>
      <c r="Z34" s="10"/>
      <c r="AA34" s="11">
        <v>30</v>
      </c>
      <c r="AB34" s="10" t="s">
        <v>60</v>
      </c>
      <c r="AC34" s="11"/>
      <c r="AD34" s="10"/>
      <c r="AE34" s="11"/>
      <c r="AF34" s="10"/>
      <c r="AG34" s="11"/>
      <c r="AH34" s="10"/>
      <c r="AI34" s="11"/>
      <c r="AJ34" s="10"/>
      <c r="AK34" s="7">
        <v>2</v>
      </c>
      <c r="AL34" s="7">
        <f t="shared" si="38"/>
        <v>3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7"/>
      <c r="CW34" s="11"/>
      <c r="CX34" s="10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7"/>
      <c r="DP34" s="11"/>
      <c r="DQ34" s="10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7"/>
      <c r="EI34" s="11"/>
      <c r="EJ34" s="10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7"/>
      <c r="FB34" s="11"/>
      <c r="FC34" s="10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89</v>
      </c>
      <c r="E35" s="3" t="s">
        <v>90</v>
      </c>
      <c r="F35" s="6">
        <f t="shared" si="25"/>
        <v>0</v>
      </c>
      <c r="G35" s="6">
        <f t="shared" si="26"/>
        <v>2</v>
      </c>
      <c r="H35" s="6">
        <f t="shared" si="27"/>
        <v>30</v>
      </c>
      <c r="I35" s="6">
        <f t="shared" si="28"/>
        <v>15</v>
      </c>
      <c r="J35" s="6">
        <f t="shared" si="29"/>
        <v>0</v>
      </c>
      <c r="K35" s="6">
        <f t="shared" si="30"/>
        <v>0</v>
      </c>
      <c r="L35" s="6">
        <f t="shared" si="31"/>
        <v>15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2</v>
      </c>
      <c r="R35" s="7">
        <f t="shared" si="37"/>
        <v>1</v>
      </c>
      <c r="S35" s="7">
        <v>1.2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v>15</v>
      </c>
      <c r="AN35" s="10" t="s">
        <v>60</v>
      </c>
      <c r="AO35" s="11"/>
      <c r="AP35" s="10"/>
      <c r="AQ35" s="7">
        <v>1</v>
      </c>
      <c r="AR35" s="11"/>
      <c r="AS35" s="10"/>
      <c r="AT35" s="11">
        <v>15</v>
      </c>
      <c r="AU35" s="10" t="s">
        <v>60</v>
      </c>
      <c r="AV35" s="11"/>
      <c r="AW35" s="10"/>
      <c r="AX35" s="11"/>
      <c r="AY35" s="10"/>
      <c r="AZ35" s="11"/>
      <c r="BA35" s="10"/>
      <c r="BB35" s="11"/>
      <c r="BC35" s="10"/>
      <c r="BD35" s="7">
        <v>1</v>
      </c>
      <c r="BE35" s="7">
        <f t="shared" si="39"/>
        <v>2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7"/>
      <c r="CW35" s="11"/>
      <c r="CX35" s="10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7"/>
      <c r="DP35" s="11"/>
      <c r="DQ35" s="10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7"/>
      <c r="EI35" s="11"/>
      <c r="EJ35" s="10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7"/>
      <c r="FB35" s="11"/>
      <c r="FC35" s="10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ht="15.95" customHeight="1" x14ac:dyDescent="0.2">
      <c r="A36" s="6"/>
      <c r="B36" s="6"/>
      <c r="C36" s="6"/>
      <c r="D36" s="6"/>
      <c r="E36" s="6" t="s">
        <v>75</v>
      </c>
      <c r="F36" s="6">
        <f t="shared" ref="F36:AK36" si="46">SUM(F29:F35)</f>
        <v>4</v>
      </c>
      <c r="G36" s="6">
        <f t="shared" si="46"/>
        <v>10</v>
      </c>
      <c r="H36" s="6">
        <f t="shared" si="46"/>
        <v>345</v>
      </c>
      <c r="I36" s="6">
        <f t="shared" si="46"/>
        <v>180</v>
      </c>
      <c r="J36" s="6">
        <f t="shared" si="46"/>
        <v>75</v>
      </c>
      <c r="K36" s="6">
        <f t="shared" si="46"/>
        <v>0</v>
      </c>
      <c r="L36" s="6">
        <f t="shared" si="46"/>
        <v>90</v>
      </c>
      <c r="M36" s="6">
        <f t="shared" si="46"/>
        <v>0</v>
      </c>
      <c r="N36" s="6">
        <f t="shared" si="46"/>
        <v>0</v>
      </c>
      <c r="O36" s="6">
        <f t="shared" si="46"/>
        <v>0</v>
      </c>
      <c r="P36" s="6">
        <f t="shared" si="46"/>
        <v>0</v>
      </c>
      <c r="Q36" s="7">
        <f t="shared" si="46"/>
        <v>27</v>
      </c>
      <c r="R36" s="7">
        <f t="shared" si="46"/>
        <v>6</v>
      </c>
      <c r="S36" s="7">
        <f t="shared" si="46"/>
        <v>14.979999999999999</v>
      </c>
      <c r="T36" s="11">
        <f t="shared" si="46"/>
        <v>105</v>
      </c>
      <c r="U36" s="10">
        <f t="shared" si="46"/>
        <v>0</v>
      </c>
      <c r="V36" s="11">
        <f t="shared" si="46"/>
        <v>45</v>
      </c>
      <c r="W36" s="10">
        <f t="shared" si="46"/>
        <v>0</v>
      </c>
      <c r="X36" s="7">
        <f t="shared" si="46"/>
        <v>13</v>
      </c>
      <c r="Y36" s="11">
        <f t="shared" si="46"/>
        <v>0</v>
      </c>
      <c r="Z36" s="10">
        <f t="shared" si="46"/>
        <v>0</v>
      </c>
      <c r="AA36" s="11">
        <f t="shared" si="46"/>
        <v>60</v>
      </c>
      <c r="AB36" s="10">
        <f t="shared" si="46"/>
        <v>0</v>
      </c>
      <c r="AC36" s="11">
        <f t="shared" si="46"/>
        <v>0</v>
      </c>
      <c r="AD36" s="10">
        <f t="shared" si="46"/>
        <v>0</v>
      </c>
      <c r="AE36" s="11">
        <f t="shared" si="46"/>
        <v>0</v>
      </c>
      <c r="AF36" s="10">
        <f t="shared" si="46"/>
        <v>0</v>
      </c>
      <c r="AG36" s="11">
        <f t="shared" si="46"/>
        <v>0</v>
      </c>
      <c r="AH36" s="10">
        <f t="shared" si="46"/>
        <v>0</v>
      </c>
      <c r="AI36" s="11">
        <f t="shared" si="46"/>
        <v>0</v>
      </c>
      <c r="AJ36" s="10">
        <f t="shared" si="46"/>
        <v>0</v>
      </c>
      <c r="AK36" s="7">
        <f t="shared" si="46"/>
        <v>4</v>
      </c>
      <c r="AL36" s="7">
        <f t="shared" ref="AL36:BQ36" si="47">SUM(AL29:AL35)</f>
        <v>17</v>
      </c>
      <c r="AM36" s="11">
        <f t="shared" si="47"/>
        <v>75</v>
      </c>
      <c r="AN36" s="10">
        <f t="shared" si="47"/>
        <v>0</v>
      </c>
      <c r="AO36" s="11">
        <f t="shared" si="47"/>
        <v>30</v>
      </c>
      <c r="AP36" s="10">
        <f t="shared" si="47"/>
        <v>0</v>
      </c>
      <c r="AQ36" s="7">
        <f t="shared" si="47"/>
        <v>8</v>
      </c>
      <c r="AR36" s="11">
        <f t="shared" si="47"/>
        <v>0</v>
      </c>
      <c r="AS36" s="10">
        <f t="shared" si="47"/>
        <v>0</v>
      </c>
      <c r="AT36" s="11">
        <f t="shared" si="47"/>
        <v>30</v>
      </c>
      <c r="AU36" s="10">
        <f t="shared" si="47"/>
        <v>0</v>
      </c>
      <c r="AV36" s="11">
        <f t="shared" si="47"/>
        <v>0</v>
      </c>
      <c r="AW36" s="10">
        <f t="shared" si="47"/>
        <v>0</v>
      </c>
      <c r="AX36" s="11">
        <f t="shared" si="47"/>
        <v>0</v>
      </c>
      <c r="AY36" s="10">
        <f t="shared" si="47"/>
        <v>0</v>
      </c>
      <c r="AZ36" s="11">
        <f t="shared" si="47"/>
        <v>0</v>
      </c>
      <c r="BA36" s="10">
        <f t="shared" si="47"/>
        <v>0</v>
      </c>
      <c r="BB36" s="11">
        <f t="shared" si="47"/>
        <v>0</v>
      </c>
      <c r="BC36" s="10">
        <f t="shared" si="47"/>
        <v>0</v>
      </c>
      <c r="BD36" s="7">
        <f t="shared" si="47"/>
        <v>2</v>
      </c>
      <c r="BE36" s="7">
        <f t="shared" si="47"/>
        <v>10</v>
      </c>
      <c r="BF36" s="11">
        <f t="shared" si="47"/>
        <v>0</v>
      </c>
      <c r="BG36" s="10">
        <f t="shared" si="47"/>
        <v>0</v>
      </c>
      <c r="BH36" s="11">
        <f t="shared" si="47"/>
        <v>0</v>
      </c>
      <c r="BI36" s="10">
        <f t="shared" si="47"/>
        <v>0</v>
      </c>
      <c r="BJ36" s="7">
        <f t="shared" si="47"/>
        <v>0</v>
      </c>
      <c r="BK36" s="11">
        <f t="shared" si="47"/>
        <v>0</v>
      </c>
      <c r="BL36" s="10">
        <f t="shared" si="47"/>
        <v>0</v>
      </c>
      <c r="BM36" s="11">
        <f t="shared" si="47"/>
        <v>0</v>
      </c>
      <c r="BN36" s="10">
        <f t="shared" si="47"/>
        <v>0</v>
      </c>
      <c r="BO36" s="11">
        <f t="shared" si="47"/>
        <v>0</v>
      </c>
      <c r="BP36" s="10">
        <f t="shared" si="47"/>
        <v>0</v>
      </c>
      <c r="BQ36" s="11">
        <f t="shared" si="47"/>
        <v>0</v>
      </c>
      <c r="BR36" s="10">
        <f t="shared" ref="BR36:CW36" si="48">SUM(BR29:BR35)</f>
        <v>0</v>
      </c>
      <c r="BS36" s="11">
        <f t="shared" si="48"/>
        <v>0</v>
      </c>
      <c r="BT36" s="10">
        <f t="shared" si="48"/>
        <v>0</v>
      </c>
      <c r="BU36" s="11">
        <f t="shared" si="48"/>
        <v>0</v>
      </c>
      <c r="BV36" s="10">
        <f t="shared" si="48"/>
        <v>0</v>
      </c>
      <c r="BW36" s="7">
        <f t="shared" si="48"/>
        <v>0</v>
      </c>
      <c r="BX36" s="7">
        <f t="shared" si="48"/>
        <v>0</v>
      </c>
      <c r="BY36" s="11">
        <f t="shared" si="48"/>
        <v>0</v>
      </c>
      <c r="BZ36" s="10">
        <f t="shared" si="48"/>
        <v>0</v>
      </c>
      <c r="CA36" s="11">
        <f t="shared" si="48"/>
        <v>0</v>
      </c>
      <c r="CB36" s="10">
        <f t="shared" si="48"/>
        <v>0</v>
      </c>
      <c r="CC36" s="7">
        <f t="shared" si="48"/>
        <v>0</v>
      </c>
      <c r="CD36" s="11">
        <f t="shared" si="48"/>
        <v>0</v>
      </c>
      <c r="CE36" s="10">
        <f t="shared" si="48"/>
        <v>0</v>
      </c>
      <c r="CF36" s="11">
        <f t="shared" si="48"/>
        <v>0</v>
      </c>
      <c r="CG36" s="10">
        <f t="shared" si="48"/>
        <v>0</v>
      </c>
      <c r="CH36" s="11">
        <f t="shared" si="48"/>
        <v>0</v>
      </c>
      <c r="CI36" s="10">
        <f t="shared" si="48"/>
        <v>0</v>
      </c>
      <c r="CJ36" s="11">
        <f t="shared" si="48"/>
        <v>0</v>
      </c>
      <c r="CK36" s="10">
        <f t="shared" si="48"/>
        <v>0</v>
      </c>
      <c r="CL36" s="11">
        <f t="shared" si="48"/>
        <v>0</v>
      </c>
      <c r="CM36" s="10">
        <f t="shared" si="48"/>
        <v>0</v>
      </c>
      <c r="CN36" s="11">
        <f t="shared" si="48"/>
        <v>0</v>
      </c>
      <c r="CO36" s="10">
        <f t="shared" si="48"/>
        <v>0</v>
      </c>
      <c r="CP36" s="7">
        <f t="shared" si="48"/>
        <v>0</v>
      </c>
      <c r="CQ36" s="7">
        <f t="shared" si="48"/>
        <v>0</v>
      </c>
      <c r="CR36" s="11">
        <f t="shared" si="48"/>
        <v>0</v>
      </c>
      <c r="CS36" s="10">
        <f t="shared" si="48"/>
        <v>0</v>
      </c>
      <c r="CT36" s="11">
        <f t="shared" si="48"/>
        <v>0</v>
      </c>
      <c r="CU36" s="10">
        <f t="shared" si="48"/>
        <v>0</v>
      </c>
      <c r="CV36" s="7">
        <f t="shared" si="48"/>
        <v>0</v>
      </c>
      <c r="CW36" s="11">
        <f t="shared" si="48"/>
        <v>0</v>
      </c>
      <c r="CX36" s="10">
        <f t="shared" ref="CX36:EC36" si="49">SUM(CX29:CX35)</f>
        <v>0</v>
      </c>
      <c r="CY36" s="11">
        <f t="shared" si="49"/>
        <v>0</v>
      </c>
      <c r="CZ36" s="10">
        <f t="shared" si="49"/>
        <v>0</v>
      </c>
      <c r="DA36" s="11">
        <f t="shared" si="49"/>
        <v>0</v>
      </c>
      <c r="DB36" s="10">
        <f t="shared" si="49"/>
        <v>0</v>
      </c>
      <c r="DC36" s="11">
        <f t="shared" si="49"/>
        <v>0</v>
      </c>
      <c r="DD36" s="10">
        <f t="shared" si="49"/>
        <v>0</v>
      </c>
      <c r="DE36" s="11">
        <f t="shared" si="49"/>
        <v>0</v>
      </c>
      <c r="DF36" s="10">
        <f t="shared" si="49"/>
        <v>0</v>
      </c>
      <c r="DG36" s="11">
        <f t="shared" si="49"/>
        <v>0</v>
      </c>
      <c r="DH36" s="10">
        <f t="shared" si="49"/>
        <v>0</v>
      </c>
      <c r="DI36" s="7">
        <f t="shared" si="49"/>
        <v>0</v>
      </c>
      <c r="DJ36" s="7">
        <f t="shared" si="49"/>
        <v>0</v>
      </c>
      <c r="DK36" s="11">
        <f t="shared" si="49"/>
        <v>0</v>
      </c>
      <c r="DL36" s="10">
        <f t="shared" si="49"/>
        <v>0</v>
      </c>
      <c r="DM36" s="11">
        <f t="shared" si="49"/>
        <v>0</v>
      </c>
      <c r="DN36" s="10">
        <f t="shared" si="49"/>
        <v>0</v>
      </c>
      <c r="DO36" s="7">
        <f t="shared" si="49"/>
        <v>0</v>
      </c>
      <c r="DP36" s="11">
        <f t="shared" si="49"/>
        <v>0</v>
      </c>
      <c r="DQ36" s="10">
        <f t="shared" si="49"/>
        <v>0</v>
      </c>
      <c r="DR36" s="11">
        <f t="shared" si="49"/>
        <v>0</v>
      </c>
      <c r="DS36" s="10">
        <f t="shared" si="49"/>
        <v>0</v>
      </c>
      <c r="DT36" s="11">
        <f t="shared" si="49"/>
        <v>0</v>
      </c>
      <c r="DU36" s="10">
        <f t="shared" si="49"/>
        <v>0</v>
      </c>
      <c r="DV36" s="11">
        <f t="shared" si="49"/>
        <v>0</v>
      </c>
      <c r="DW36" s="10">
        <f t="shared" si="49"/>
        <v>0</v>
      </c>
      <c r="DX36" s="11">
        <f t="shared" si="49"/>
        <v>0</v>
      </c>
      <c r="DY36" s="10">
        <f t="shared" si="49"/>
        <v>0</v>
      </c>
      <c r="DZ36" s="11">
        <f t="shared" si="49"/>
        <v>0</v>
      </c>
      <c r="EA36" s="10">
        <f t="shared" si="49"/>
        <v>0</v>
      </c>
      <c r="EB36" s="7">
        <f t="shared" si="49"/>
        <v>0</v>
      </c>
      <c r="EC36" s="7">
        <f t="shared" si="49"/>
        <v>0</v>
      </c>
      <c r="ED36" s="11">
        <f t="shared" ref="ED36:FI36" si="50">SUM(ED29:ED35)</f>
        <v>0</v>
      </c>
      <c r="EE36" s="10">
        <f t="shared" si="50"/>
        <v>0</v>
      </c>
      <c r="EF36" s="11">
        <f t="shared" si="50"/>
        <v>0</v>
      </c>
      <c r="EG36" s="10">
        <f t="shared" si="50"/>
        <v>0</v>
      </c>
      <c r="EH36" s="7">
        <f t="shared" si="50"/>
        <v>0</v>
      </c>
      <c r="EI36" s="11">
        <f t="shared" si="50"/>
        <v>0</v>
      </c>
      <c r="EJ36" s="10">
        <f t="shared" si="50"/>
        <v>0</v>
      </c>
      <c r="EK36" s="11">
        <f t="shared" si="50"/>
        <v>0</v>
      </c>
      <c r="EL36" s="10">
        <f t="shared" si="50"/>
        <v>0</v>
      </c>
      <c r="EM36" s="11">
        <f t="shared" si="50"/>
        <v>0</v>
      </c>
      <c r="EN36" s="10">
        <f t="shared" si="50"/>
        <v>0</v>
      </c>
      <c r="EO36" s="11">
        <f t="shared" si="50"/>
        <v>0</v>
      </c>
      <c r="EP36" s="10">
        <f t="shared" si="50"/>
        <v>0</v>
      </c>
      <c r="EQ36" s="11">
        <f t="shared" si="50"/>
        <v>0</v>
      </c>
      <c r="ER36" s="10">
        <f t="shared" si="50"/>
        <v>0</v>
      </c>
      <c r="ES36" s="11">
        <f t="shared" si="50"/>
        <v>0</v>
      </c>
      <c r="ET36" s="10">
        <f t="shared" si="50"/>
        <v>0</v>
      </c>
      <c r="EU36" s="7">
        <f t="shared" si="50"/>
        <v>0</v>
      </c>
      <c r="EV36" s="7">
        <f t="shared" si="50"/>
        <v>0</v>
      </c>
      <c r="EW36" s="11">
        <f t="shared" si="50"/>
        <v>0</v>
      </c>
      <c r="EX36" s="10">
        <f t="shared" si="50"/>
        <v>0</v>
      </c>
      <c r="EY36" s="11">
        <f t="shared" si="50"/>
        <v>0</v>
      </c>
      <c r="EZ36" s="10">
        <f t="shared" si="50"/>
        <v>0</v>
      </c>
      <c r="FA36" s="7">
        <f t="shared" si="50"/>
        <v>0</v>
      </c>
      <c r="FB36" s="11">
        <f t="shared" si="50"/>
        <v>0</v>
      </c>
      <c r="FC36" s="10">
        <f t="shared" si="50"/>
        <v>0</v>
      </c>
      <c r="FD36" s="11">
        <f t="shared" si="50"/>
        <v>0</v>
      </c>
      <c r="FE36" s="10">
        <f t="shared" si="50"/>
        <v>0</v>
      </c>
      <c r="FF36" s="11">
        <f t="shared" si="50"/>
        <v>0</v>
      </c>
      <c r="FG36" s="10">
        <f t="shared" si="50"/>
        <v>0</v>
      </c>
      <c r="FH36" s="11">
        <f t="shared" si="50"/>
        <v>0</v>
      </c>
      <c r="FI36" s="10">
        <f t="shared" si="50"/>
        <v>0</v>
      </c>
      <c r="FJ36" s="11">
        <f t="shared" ref="FJ36:FO36" si="51">SUM(FJ29:FJ35)</f>
        <v>0</v>
      </c>
      <c r="FK36" s="10">
        <f t="shared" si="51"/>
        <v>0</v>
      </c>
      <c r="FL36" s="11">
        <f t="shared" si="51"/>
        <v>0</v>
      </c>
      <c r="FM36" s="10">
        <f t="shared" si="51"/>
        <v>0</v>
      </c>
      <c r="FN36" s="7">
        <f t="shared" si="51"/>
        <v>0</v>
      </c>
      <c r="FO36" s="7">
        <f t="shared" si="51"/>
        <v>0</v>
      </c>
    </row>
    <row r="37" spans="1:171" ht="20.100000000000001" customHeight="1" x14ac:dyDescent="0.2">
      <c r="A37" s="19" t="s">
        <v>91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9"/>
      <c r="FO37" s="13"/>
    </row>
    <row r="38" spans="1:171" x14ac:dyDescent="0.2">
      <c r="A38" s="6"/>
      <c r="B38" s="6"/>
      <c r="C38" s="6"/>
      <c r="D38" s="6" t="s">
        <v>92</v>
      </c>
      <c r="E38" s="3" t="s">
        <v>93</v>
      </c>
      <c r="F38" s="6">
        <f t="shared" ref="F38:F66" si="52">COUNTIF(T38:FM38,"e")</f>
        <v>0</v>
      </c>
      <c r="G38" s="6">
        <f t="shared" ref="G38:G66" si="53">COUNTIF(T38:FM38,"z")</f>
        <v>2</v>
      </c>
      <c r="H38" s="6">
        <f t="shared" ref="H38:H69" si="54">SUM(I38:P38)</f>
        <v>45</v>
      </c>
      <c r="I38" s="6">
        <f t="shared" ref="I38:I69" si="55">T38+AM38+BF38+BY38+CR38+DK38+ED38+EW38</f>
        <v>30</v>
      </c>
      <c r="J38" s="6">
        <f t="shared" ref="J38:J69" si="56">V38+AO38+BH38+CA38+CT38+DM38+EF38+EY38</f>
        <v>15</v>
      </c>
      <c r="K38" s="6">
        <f t="shared" ref="K38:K69" si="57">Y38+AR38+BK38+CD38+CW38+DP38+EI38+FB38</f>
        <v>0</v>
      </c>
      <c r="L38" s="6">
        <f t="shared" ref="L38:L69" si="58">AA38+AT38+BM38+CF38+CY38+DR38+EK38+FD38</f>
        <v>0</v>
      </c>
      <c r="M38" s="6">
        <f t="shared" ref="M38:M69" si="59">AC38+AV38+BO38+CH38+DA38+DT38+EM38+FF38</f>
        <v>0</v>
      </c>
      <c r="N38" s="6">
        <f t="shared" ref="N38:N69" si="60">AE38+AX38+BQ38+CJ38+DC38+DV38+EO38+FH38</f>
        <v>0</v>
      </c>
      <c r="O38" s="6">
        <f t="shared" ref="O38:O69" si="61">AG38+AZ38+BS38+CL38+DE38+DX38+EQ38+FJ38</f>
        <v>0</v>
      </c>
      <c r="P38" s="6">
        <f t="shared" ref="P38:P69" si="62">AI38+BB38+BU38+CN38+DG38+DZ38+ES38+FL38</f>
        <v>0</v>
      </c>
      <c r="Q38" s="7">
        <f t="shared" ref="Q38:Q69" si="63">AL38+BE38+BX38+CQ38+DJ38+EC38+EV38+FO38</f>
        <v>3</v>
      </c>
      <c r="R38" s="7">
        <f t="shared" ref="R38:R69" si="64">AK38+BD38+BW38+CP38+DI38+EB38+EU38+FN38</f>
        <v>0</v>
      </c>
      <c r="S38" s="7">
        <v>1.98</v>
      </c>
      <c r="T38" s="11">
        <v>30</v>
      </c>
      <c r="U38" s="10" t="s">
        <v>60</v>
      </c>
      <c r="V38" s="11">
        <v>15</v>
      </c>
      <c r="W38" s="10" t="s">
        <v>60</v>
      </c>
      <c r="X38" s="7">
        <v>3</v>
      </c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ref="AL38:AL69" si="65">X38+AK38</f>
        <v>3</v>
      </c>
      <c r="AM38" s="11"/>
      <c r="AN38" s="10"/>
      <c r="AO38" s="11"/>
      <c r="AP38" s="10"/>
      <c r="AQ38" s="7"/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ref="BE38:BE69" si="66">AQ38+BD38</f>
        <v>0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ref="BX38:BX69" si="67">BJ38+BW38</f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ref="CQ38:CQ69" si="68">CC38+CP38</f>
        <v>0</v>
      </c>
      <c r="CR38" s="11"/>
      <c r="CS38" s="10"/>
      <c r="CT38" s="11"/>
      <c r="CU38" s="10"/>
      <c r="CV38" s="7"/>
      <c r="CW38" s="11"/>
      <c r="CX38" s="10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ref="DJ38:DJ69" si="69">CV38+DI38</f>
        <v>0</v>
      </c>
      <c r="DK38" s="11"/>
      <c r="DL38" s="10"/>
      <c r="DM38" s="11"/>
      <c r="DN38" s="10"/>
      <c r="DO38" s="7"/>
      <c r="DP38" s="11"/>
      <c r="DQ38" s="10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ref="EC38:EC69" si="70">DO38+EB38</f>
        <v>0</v>
      </c>
      <c r="ED38" s="11"/>
      <c r="EE38" s="10"/>
      <c r="EF38" s="11"/>
      <c r="EG38" s="10"/>
      <c r="EH38" s="7"/>
      <c r="EI38" s="11"/>
      <c r="EJ38" s="10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ref="EV38:EV69" si="71">EH38+EU38</f>
        <v>0</v>
      </c>
      <c r="EW38" s="11"/>
      <c r="EX38" s="10"/>
      <c r="EY38" s="11"/>
      <c r="EZ38" s="10"/>
      <c r="FA38" s="7"/>
      <c r="FB38" s="11"/>
      <c r="FC38" s="10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ref="FO38:FO69" si="72">FA38+FN38</f>
        <v>0</v>
      </c>
    </row>
    <row r="39" spans="1:171" x14ac:dyDescent="0.2">
      <c r="A39" s="6"/>
      <c r="B39" s="6"/>
      <c r="C39" s="6"/>
      <c r="D39" s="6" t="s">
        <v>94</v>
      </c>
      <c r="E39" s="3" t="s">
        <v>95</v>
      </c>
      <c r="F39" s="6">
        <f t="shared" si="52"/>
        <v>0</v>
      </c>
      <c r="G39" s="6">
        <f t="shared" si="53"/>
        <v>2</v>
      </c>
      <c r="H39" s="6">
        <f t="shared" si="54"/>
        <v>30</v>
      </c>
      <c r="I39" s="6">
        <f t="shared" si="55"/>
        <v>15</v>
      </c>
      <c r="J39" s="6">
        <f t="shared" si="56"/>
        <v>15</v>
      </c>
      <c r="K39" s="6">
        <f t="shared" si="57"/>
        <v>0</v>
      </c>
      <c r="L39" s="6">
        <f t="shared" si="58"/>
        <v>0</v>
      </c>
      <c r="M39" s="6">
        <f t="shared" si="59"/>
        <v>0</v>
      </c>
      <c r="N39" s="6">
        <f t="shared" si="60"/>
        <v>0</v>
      </c>
      <c r="O39" s="6">
        <f t="shared" si="61"/>
        <v>0</v>
      </c>
      <c r="P39" s="6">
        <f t="shared" si="62"/>
        <v>0</v>
      </c>
      <c r="Q39" s="7">
        <f t="shared" si="63"/>
        <v>3</v>
      </c>
      <c r="R39" s="7">
        <f t="shared" si="64"/>
        <v>0</v>
      </c>
      <c r="S39" s="7">
        <v>1.56</v>
      </c>
      <c r="T39" s="11">
        <v>15</v>
      </c>
      <c r="U39" s="10" t="s">
        <v>60</v>
      </c>
      <c r="V39" s="11">
        <v>15</v>
      </c>
      <c r="W39" s="10" t="s">
        <v>60</v>
      </c>
      <c r="X39" s="7">
        <v>3</v>
      </c>
      <c r="Y39" s="11"/>
      <c r="Z39" s="10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65"/>
        <v>3</v>
      </c>
      <c r="AM39" s="11"/>
      <c r="AN39" s="10"/>
      <c r="AO39" s="11"/>
      <c r="AP39" s="10"/>
      <c r="AQ39" s="7"/>
      <c r="AR39" s="11"/>
      <c r="AS39" s="10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66"/>
        <v>0</v>
      </c>
      <c r="BF39" s="11"/>
      <c r="BG39" s="10"/>
      <c r="BH39" s="11"/>
      <c r="BI39" s="10"/>
      <c r="BJ39" s="7"/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67"/>
        <v>0</v>
      </c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68"/>
        <v>0</v>
      </c>
      <c r="CR39" s="11"/>
      <c r="CS39" s="10"/>
      <c r="CT39" s="11"/>
      <c r="CU39" s="10"/>
      <c r="CV39" s="7"/>
      <c r="CW39" s="11"/>
      <c r="CX39" s="10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69"/>
        <v>0</v>
      </c>
      <c r="DK39" s="11"/>
      <c r="DL39" s="10"/>
      <c r="DM39" s="11"/>
      <c r="DN39" s="10"/>
      <c r="DO39" s="7"/>
      <c r="DP39" s="11"/>
      <c r="DQ39" s="10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70"/>
        <v>0</v>
      </c>
      <c r="ED39" s="11"/>
      <c r="EE39" s="10"/>
      <c r="EF39" s="11"/>
      <c r="EG39" s="10"/>
      <c r="EH39" s="7"/>
      <c r="EI39" s="11"/>
      <c r="EJ39" s="10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71"/>
        <v>0</v>
      </c>
      <c r="EW39" s="11"/>
      <c r="EX39" s="10"/>
      <c r="EY39" s="11"/>
      <c r="EZ39" s="10"/>
      <c r="FA39" s="7"/>
      <c r="FB39" s="11"/>
      <c r="FC39" s="10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72"/>
        <v>0</v>
      </c>
    </row>
    <row r="40" spans="1:171" x14ac:dyDescent="0.2">
      <c r="A40" s="6"/>
      <c r="B40" s="6"/>
      <c r="C40" s="6"/>
      <c r="D40" s="6" t="s">
        <v>96</v>
      </c>
      <c r="E40" s="3" t="s">
        <v>97</v>
      </c>
      <c r="F40" s="6">
        <f t="shared" si="52"/>
        <v>0</v>
      </c>
      <c r="G40" s="6">
        <f t="shared" si="53"/>
        <v>2</v>
      </c>
      <c r="H40" s="6">
        <f t="shared" si="54"/>
        <v>30</v>
      </c>
      <c r="I40" s="6">
        <f t="shared" si="55"/>
        <v>15</v>
      </c>
      <c r="J40" s="6">
        <f t="shared" si="56"/>
        <v>15</v>
      </c>
      <c r="K40" s="6">
        <f t="shared" si="57"/>
        <v>0</v>
      </c>
      <c r="L40" s="6">
        <f t="shared" si="58"/>
        <v>0</v>
      </c>
      <c r="M40" s="6">
        <f t="shared" si="59"/>
        <v>0</v>
      </c>
      <c r="N40" s="6">
        <f t="shared" si="60"/>
        <v>0</v>
      </c>
      <c r="O40" s="6">
        <f t="shared" si="61"/>
        <v>0</v>
      </c>
      <c r="P40" s="6">
        <f t="shared" si="62"/>
        <v>0</v>
      </c>
      <c r="Q40" s="7">
        <f t="shared" si="63"/>
        <v>3</v>
      </c>
      <c r="R40" s="7">
        <f t="shared" si="64"/>
        <v>0</v>
      </c>
      <c r="S40" s="7">
        <v>1.44</v>
      </c>
      <c r="T40" s="11">
        <v>15</v>
      </c>
      <c r="U40" s="10" t="s">
        <v>60</v>
      </c>
      <c r="V40" s="11">
        <v>15</v>
      </c>
      <c r="W40" s="10" t="s">
        <v>60</v>
      </c>
      <c r="X40" s="7">
        <v>3</v>
      </c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65"/>
        <v>3</v>
      </c>
      <c r="AM40" s="11"/>
      <c r="AN40" s="10"/>
      <c r="AO40" s="11"/>
      <c r="AP40" s="10"/>
      <c r="AQ40" s="7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66"/>
        <v>0</v>
      </c>
      <c r="BF40" s="11"/>
      <c r="BG40" s="10"/>
      <c r="BH40" s="11"/>
      <c r="BI40" s="10"/>
      <c r="BJ40" s="7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67"/>
        <v>0</v>
      </c>
      <c r="BY40" s="11"/>
      <c r="BZ40" s="10"/>
      <c r="CA40" s="11"/>
      <c r="CB40" s="10"/>
      <c r="CC40" s="7"/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68"/>
        <v>0</v>
      </c>
      <c r="CR40" s="11"/>
      <c r="CS40" s="10"/>
      <c r="CT40" s="11"/>
      <c r="CU40" s="10"/>
      <c r="CV40" s="7"/>
      <c r="CW40" s="11"/>
      <c r="CX40" s="10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69"/>
        <v>0</v>
      </c>
      <c r="DK40" s="11"/>
      <c r="DL40" s="10"/>
      <c r="DM40" s="11"/>
      <c r="DN40" s="10"/>
      <c r="DO40" s="7"/>
      <c r="DP40" s="11"/>
      <c r="DQ40" s="10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70"/>
        <v>0</v>
      </c>
      <c r="ED40" s="11"/>
      <c r="EE40" s="10"/>
      <c r="EF40" s="11"/>
      <c r="EG40" s="10"/>
      <c r="EH40" s="7"/>
      <c r="EI40" s="11"/>
      <c r="EJ40" s="10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71"/>
        <v>0</v>
      </c>
      <c r="EW40" s="11"/>
      <c r="EX40" s="10"/>
      <c r="EY40" s="11"/>
      <c r="EZ40" s="10"/>
      <c r="FA40" s="7"/>
      <c r="FB40" s="11"/>
      <c r="FC40" s="10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72"/>
        <v>0</v>
      </c>
    </row>
    <row r="41" spans="1:171" x14ac:dyDescent="0.2">
      <c r="A41" s="6"/>
      <c r="B41" s="6"/>
      <c r="C41" s="6"/>
      <c r="D41" s="6" t="s">
        <v>98</v>
      </c>
      <c r="E41" s="3" t="s">
        <v>99</v>
      </c>
      <c r="F41" s="6">
        <f t="shared" si="52"/>
        <v>1</v>
      </c>
      <c r="G41" s="6">
        <f t="shared" si="53"/>
        <v>1</v>
      </c>
      <c r="H41" s="6">
        <f t="shared" si="54"/>
        <v>30</v>
      </c>
      <c r="I41" s="6">
        <f t="shared" si="55"/>
        <v>15</v>
      </c>
      <c r="J41" s="6">
        <f t="shared" si="56"/>
        <v>15</v>
      </c>
      <c r="K41" s="6">
        <f t="shared" si="57"/>
        <v>0</v>
      </c>
      <c r="L41" s="6">
        <f t="shared" si="58"/>
        <v>0</v>
      </c>
      <c r="M41" s="6">
        <f t="shared" si="59"/>
        <v>0</v>
      </c>
      <c r="N41" s="6">
        <f t="shared" si="60"/>
        <v>0</v>
      </c>
      <c r="O41" s="6">
        <f t="shared" si="61"/>
        <v>0</v>
      </c>
      <c r="P41" s="6">
        <f t="shared" si="62"/>
        <v>0</v>
      </c>
      <c r="Q41" s="7">
        <f t="shared" si="63"/>
        <v>2</v>
      </c>
      <c r="R41" s="7">
        <f t="shared" si="64"/>
        <v>0</v>
      </c>
      <c r="S41" s="7">
        <v>0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65"/>
        <v>0</v>
      </c>
      <c r="AM41" s="11">
        <v>15</v>
      </c>
      <c r="AN41" s="10" t="s">
        <v>63</v>
      </c>
      <c r="AO41" s="11">
        <v>15</v>
      </c>
      <c r="AP41" s="10" t="s">
        <v>60</v>
      </c>
      <c r="AQ41" s="7">
        <v>2</v>
      </c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66"/>
        <v>2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67"/>
        <v>0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68"/>
        <v>0</v>
      </c>
      <c r="CR41" s="11"/>
      <c r="CS41" s="10"/>
      <c r="CT41" s="11"/>
      <c r="CU41" s="10"/>
      <c r="CV41" s="7"/>
      <c r="CW41" s="11"/>
      <c r="CX41" s="10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69"/>
        <v>0</v>
      </c>
      <c r="DK41" s="11"/>
      <c r="DL41" s="10"/>
      <c r="DM41" s="11"/>
      <c r="DN41" s="10"/>
      <c r="DO41" s="7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70"/>
        <v>0</v>
      </c>
      <c r="ED41" s="11"/>
      <c r="EE41" s="10"/>
      <c r="EF41" s="11"/>
      <c r="EG41" s="10"/>
      <c r="EH41" s="7"/>
      <c r="EI41" s="11"/>
      <c r="EJ41" s="10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71"/>
        <v>0</v>
      </c>
      <c r="EW41" s="11"/>
      <c r="EX41" s="10"/>
      <c r="EY41" s="11"/>
      <c r="EZ41" s="10"/>
      <c r="FA41" s="7"/>
      <c r="FB41" s="11"/>
      <c r="FC41" s="10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72"/>
        <v>0</v>
      </c>
    </row>
    <row r="42" spans="1:171" x14ac:dyDescent="0.2">
      <c r="A42" s="6"/>
      <c r="B42" s="6"/>
      <c r="C42" s="6"/>
      <c r="D42" s="6" t="s">
        <v>100</v>
      </c>
      <c r="E42" s="3" t="s">
        <v>101</v>
      </c>
      <c r="F42" s="6">
        <f t="shared" si="52"/>
        <v>0</v>
      </c>
      <c r="G42" s="6">
        <f t="shared" si="53"/>
        <v>2</v>
      </c>
      <c r="H42" s="6">
        <f t="shared" si="54"/>
        <v>45</v>
      </c>
      <c r="I42" s="6">
        <f t="shared" si="55"/>
        <v>15</v>
      </c>
      <c r="J42" s="6">
        <f t="shared" si="56"/>
        <v>30</v>
      </c>
      <c r="K42" s="6">
        <f t="shared" si="57"/>
        <v>0</v>
      </c>
      <c r="L42" s="6">
        <f t="shared" si="58"/>
        <v>0</v>
      </c>
      <c r="M42" s="6">
        <f t="shared" si="59"/>
        <v>0</v>
      </c>
      <c r="N42" s="6">
        <f t="shared" si="60"/>
        <v>0</v>
      </c>
      <c r="O42" s="6">
        <f t="shared" si="61"/>
        <v>0</v>
      </c>
      <c r="P42" s="6">
        <f t="shared" si="62"/>
        <v>0</v>
      </c>
      <c r="Q42" s="7">
        <f t="shared" si="63"/>
        <v>4</v>
      </c>
      <c r="R42" s="7">
        <f t="shared" si="64"/>
        <v>0</v>
      </c>
      <c r="S42" s="7">
        <v>1.8</v>
      </c>
      <c r="T42" s="11">
        <v>15</v>
      </c>
      <c r="U42" s="10" t="s">
        <v>60</v>
      </c>
      <c r="V42" s="11">
        <v>30</v>
      </c>
      <c r="W42" s="10" t="s">
        <v>60</v>
      </c>
      <c r="X42" s="7">
        <v>4</v>
      </c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65"/>
        <v>4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66"/>
        <v>0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67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68"/>
        <v>0</v>
      </c>
      <c r="CR42" s="11"/>
      <c r="CS42" s="10"/>
      <c r="CT42" s="11"/>
      <c r="CU42" s="10"/>
      <c r="CV42" s="7"/>
      <c r="CW42" s="11"/>
      <c r="CX42" s="10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69"/>
        <v>0</v>
      </c>
      <c r="DK42" s="11"/>
      <c r="DL42" s="10"/>
      <c r="DM42" s="11"/>
      <c r="DN42" s="10"/>
      <c r="DO42" s="7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70"/>
        <v>0</v>
      </c>
      <c r="ED42" s="11"/>
      <c r="EE42" s="10"/>
      <c r="EF42" s="11"/>
      <c r="EG42" s="10"/>
      <c r="EH42" s="7"/>
      <c r="EI42" s="11"/>
      <c r="EJ42" s="10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71"/>
        <v>0</v>
      </c>
      <c r="EW42" s="11"/>
      <c r="EX42" s="10"/>
      <c r="EY42" s="11"/>
      <c r="EZ42" s="10"/>
      <c r="FA42" s="7"/>
      <c r="FB42" s="11"/>
      <c r="FC42" s="10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72"/>
        <v>0</v>
      </c>
    </row>
    <row r="43" spans="1:171" x14ac:dyDescent="0.2">
      <c r="A43" s="6"/>
      <c r="B43" s="6"/>
      <c r="C43" s="6"/>
      <c r="D43" s="6" t="s">
        <v>102</v>
      </c>
      <c r="E43" s="3" t="s">
        <v>103</v>
      </c>
      <c r="F43" s="6">
        <f t="shared" si="52"/>
        <v>0</v>
      </c>
      <c r="G43" s="6">
        <f t="shared" si="53"/>
        <v>2</v>
      </c>
      <c r="H43" s="6">
        <f t="shared" si="54"/>
        <v>45</v>
      </c>
      <c r="I43" s="6">
        <f t="shared" si="55"/>
        <v>30</v>
      </c>
      <c r="J43" s="6">
        <f t="shared" si="56"/>
        <v>0</v>
      </c>
      <c r="K43" s="6">
        <f t="shared" si="57"/>
        <v>0</v>
      </c>
      <c r="L43" s="6">
        <f t="shared" si="58"/>
        <v>15</v>
      </c>
      <c r="M43" s="6">
        <f t="shared" si="59"/>
        <v>0</v>
      </c>
      <c r="N43" s="6">
        <f t="shared" si="60"/>
        <v>0</v>
      </c>
      <c r="O43" s="6">
        <f t="shared" si="61"/>
        <v>0</v>
      </c>
      <c r="P43" s="6">
        <f t="shared" si="62"/>
        <v>0</v>
      </c>
      <c r="Q43" s="7">
        <f t="shared" si="63"/>
        <v>2</v>
      </c>
      <c r="R43" s="7">
        <f t="shared" si="64"/>
        <v>0.8</v>
      </c>
      <c r="S43" s="7">
        <v>1.8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65"/>
        <v>0</v>
      </c>
      <c r="AM43" s="11">
        <v>30</v>
      </c>
      <c r="AN43" s="10" t="s">
        <v>60</v>
      </c>
      <c r="AO43" s="11"/>
      <c r="AP43" s="10"/>
      <c r="AQ43" s="7">
        <v>1.2</v>
      </c>
      <c r="AR43" s="11"/>
      <c r="AS43" s="10"/>
      <c r="AT43" s="11">
        <v>15</v>
      </c>
      <c r="AU43" s="10" t="s">
        <v>60</v>
      </c>
      <c r="AV43" s="11"/>
      <c r="AW43" s="10"/>
      <c r="AX43" s="11"/>
      <c r="AY43" s="10"/>
      <c r="AZ43" s="11"/>
      <c r="BA43" s="10"/>
      <c r="BB43" s="11"/>
      <c r="BC43" s="10"/>
      <c r="BD43" s="7">
        <v>0.8</v>
      </c>
      <c r="BE43" s="7">
        <f t="shared" si="66"/>
        <v>2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67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68"/>
        <v>0</v>
      </c>
      <c r="CR43" s="11"/>
      <c r="CS43" s="10"/>
      <c r="CT43" s="11"/>
      <c r="CU43" s="10"/>
      <c r="CV43" s="7"/>
      <c r="CW43" s="11"/>
      <c r="CX43" s="10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69"/>
        <v>0</v>
      </c>
      <c r="DK43" s="11"/>
      <c r="DL43" s="10"/>
      <c r="DM43" s="11"/>
      <c r="DN43" s="10"/>
      <c r="DO43" s="7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70"/>
        <v>0</v>
      </c>
      <c r="ED43" s="11"/>
      <c r="EE43" s="10"/>
      <c r="EF43" s="11"/>
      <c r="EG43" s="10"/>
      <c r="EH43" s="7"/>
      <c r="EI43" s="11"/>
      <c r="EJ43" s="10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71"/>
        <v>0</v>
      </c>
      <c r="EW43" s="11"/>
      <c r="EX43" s="10"/>
      <c r="EY43" s="11"/>
      <c r="EZ43" s="10"/>
      <c r="FA43" s="7"/>
      <c r="FB43" s="11"/>
      <c r="FC43" s="10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72"/>
        <v>0</v>
      </c>
    </row>
    <row r="44" spans="1:171" x14ac:dyDescent="0.2">
      <c r="A44" s="6"/>
      <c r="B44" s="6"/>
      <c r="C44" s="6"/>
      <c r="D44" s="6" t="s">
        <v>104</v>
      </c>
      <c r="E44" s="3" t="s">
        <v>105</v>
      </c>
      <c r="F44" s="6">
        <f t="shared" si="52"/>
        <v>0</v>
      </c>
      <c r="G44" s="6">
        <f t="shared" si="53"/>
        <v>2</v>
      </c>
      <c r="H44" s="6">
        <f t="shared" si="54"/>
        <v>45</v>
      </c>
      <c r="I44" s="6">
        <f t="shared" si="55"/>
        <v>30</v>
      </c>
      <c r="J44" s="6">
        <f t="shared" si="56"/>
        <v>0</v>
      </c>
      <c r="K44" s="6">
        <f t="shared" si="57"/>
        <v>0</v>
      </c>
      <c r="L44" s="6">
        <f t="shared" si="58"/>
        <v>15</v>
      </c>
      <c r="M44" s="6">
        <f t="shared" si="59"/>
        <v>0</v>
      </c>
      <c r="N44" s="6">
        <f t="shared" si="60"/>
        <v>0</v>
      </c>
      <c r="O44" s="6">
        <f t="shared" si="61"/>
        <v>0</v>
      </c>
      <c r="P44" s="6">
        <f t="shared" si="62"/>
        <v>0</v>
      </c>
      <c r="Q44" s="7">
        <f t="shared" si="63"/>
        <v>3</v>
      </c>
      <c r="R44" s="7">
        <f t="shared" si="64"/>
        <v>1</v>
      </c>
      <c r="S44" s="7">
        <v>2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65"/>
        <v>0</v>
      </c>
      <c r="AM44" s="11">
        <v>30</v>
      </c>
      <c r="AN44" s="10" t="s">
        <v>60</v>
      </c>
      <c r="AO44" s="11"/>
      <c r="AP44" s="10"/>
      <c r="AQ44" s="7">
        <v>2</v>
      </c>
      <c r="AR44" s="11"/>
      <c r="AS44" s="10"/>
      <c r="AT44" s="11">
        <v>15</v>
      </c>
      <c r="AU44" s="10" t="s">
        <v>60</v>
      </c>
      <c r="AV44" s="11"/>
      <c r="AW44" s="10"/>
      <c r="AX44" s="11"/>
      <c r="AY44" s="10"/>
      <c r="AZ44" s="11"/>
      <c r="BA44" s="10"/>
      <c r="BB44" s="11"/>
      <c r="BC44" s="10"/>
      <c r="BD44" s="7">
        <v>1</v>
      </c>
      <c r="BE44" s="7">
        <f t="shared" si="66"/>
        <v>3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67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68"/>
        <v>0</v>
      </c>
      <c r="CR44" s="11"/>
      <c r="CS44" s="10"/>
      <c r="CT44" s="11"/>
      <c r="CU44" s="10"/>
      <c r="CV44" s="7"/>
      <c r="CW44" s="11"/>
      <c r="CX44" s="10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69"/>
        <v>0</v>
      </c>
      <c r="DK44" s="11"/>
      <c r="DL44" s="10"/>
      <c r="DM44" s="11"/>
      <c r="DN44" s="10"/>
      <c r="DO44" s="7"/>
      <c r="DP44" s="11"/>
      <c r="DQ44" s="10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70"/>
        <v>0</v>
      </c>
      <c r="ED44" s="11"/>
      <c r="EE44" s="10"/>
      <c r="EF44" s="11"/>
      <c r="EG44" s="10"/>
      <c r="EH44" s="7"/>
      <c r="EI44" s="11"/>
      <c r="EJ44" s="10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71"/>
        <v>0</v>
      </c>
      <c r="EW44" s="11"/>
      <c r="EX44" s="10"/>
      <c r="EY44" s="11"/>
      <c r="EZ44" s="10"/>
      <c r="FA44" s="7"/>
      <c r="FB44" s="11"/>
      <c r="FC44" s="10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72"/>
        <v>0</v>
      </c>
    </row>
    <row r="45" spans="1:171" x14ac:dyDescent="0.2">
      <c r="A45" s="6"/>
      <c r="B45" s="6"/>
      <c r="C45" s="6"/>
      <c r="D45" s="6" t="s">
        <v>106</v>
      </c>
      <c r="E45" s="3" t="s">
        <v>107</v>
      </c>
      <c r="F45" s="6">
        <f t="shared" si="52"/>
        <v>0</v>
      </c>
      <c r="G45" s="6">
        <f t="shared" si="53"/>
        <v>2</v>
      </c>
      <c r="H45" s="6">
        <f t="shared" si="54"/>
        <v>45</v>
      </c>
      <c r="I45" s="6">
        <f t="shared" si="55"/>
        <v>30</v>
      </c>
      <c r="J45" s="6">
        <f t="shared" si="56"/>
        <v>0</v>
      </c>
      <c r="K45" s="6">
        <f t="shared" si="57"/>
        <v>0</v>
      </c>
      <c r="L45" s="6">
        <f t="shared" si="58"/>
        <v>15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3</v>
      </c>
      <c r="R45" s="7">
        <f t="shared" si="64"/>
        <v>1</v>
      </c>
      <c r="S45" s="7">
        <v>2.08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0</v>
      </c>
      <c r="AM45" s="11">
        <v>30</v>
      </c>
      <c r="AN45" s="10" t="s">
        <v>60</v>
      </c>
      <c r="AO45" s="11"/>
      <c r="AP45" s="10"/>
      <c r="AQ45" s="7">
        <v>2</v>
      </c>
      <c r="AR45" s="11"/>
      <c r="AS45" s="10"/>
      <c r="AT45" s="11">
        <v>15</v>
      </c>
      <c r="AU45" s="10" t="s">
        <v>60</v>
      </c>
      <c r="AV45" s="11"/>
      <c r="AW45" s="10"/>
      <c r="AX45" s="11"/>
      <c r="AY45" s="10"/>
      <c r="AZ45" s="11"/>
      <c r="BA45" s="10"/>
      <c r="BB45" s="11"/>
      <c r="BC45" s="10"/>
      <c r="BD45" s="7">
        <v>1</v>
      </c>
      <c r="BE45" s="7">
        <f t="shared" si="66"/>
        <v>3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7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7"/>
      <c r="CW45" s="11"/>
      <c r="CX45" s="10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7"/>
      <c r="DP45" s="11"/>
      <c r="DQ45" s="10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/>
      <c r="EE45" s="10"/>
      <c r="EF45" s="11"/>
      <c r="EG45" s="10"/>
      <c r="EH45" s="7"/>
      <c r="EI45" s="11"/>
      <c r="EJ45" s="10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0</v>
      </c>
      <c r="EW45" s="11"/>
      <c r="EX45" s="10"/>
      <c r="EY45" s="11"/>
      <c r="EZ45" s="10"/>
      <c r="FA45" s="7"/>
      <c r="FB45" s="11"/>
      <c r="FC45" s="10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">
      <c r="A46" s="6"/>
      <c r="B46" s="6"/>
      <c r="C46" s="6"/>
      <c r="D46" s="6" t="s">
        <v>108</v>
      </c>
      <c r="E46" s="3" t="s">
        <v>109</v>
      </c>
      <c r="F46" s="6">
        <f t="shared" si="52"/>
        <v>1</v>
      </c>
      <c r="G46" s="6">
        <f t="shared" si="53"/>
        <v>1</v>
      </c>
      <c r="H46" s="6">
        <f t="shared" si="54"/>
        <v>45</v>
      </c>
      <c r="I46" s="6">
        <f t="shared" si="55"/>
        <v>30</v>
      </c>
      <c r="J46" s="6">
        <f t="shared" si="56"/>
        <v>0</v>
      </c>
      <c r="K46" s="6">
        <f t="shared" si="57"/>
        <v>15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4</v>
      </c>
      <c r="R46" s="7">
        <f t="shared" si="64"/>
        <v>2</v>
      </c>
      <c r="S46" s="7">
        <v>2.08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5"/>
        <v>0</v>
      </c>
      <c r="AM46" s="11">
        <v>30</v>
      </c>
      <c r="AN46" s="10" t="s">
        <v>63</v>
      </c>
      <c r="AO46" s="11"/>
      <c r="AP46" s="10"/>
      <c r="AQ46" s="7">
        <v>2</v>
      </c>
      <c r="AR46" s="11">
        <v>15</v>
      </c>
      <c r="AS46" s="10" t="s">
        <v>60</v>
      </c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>
        <v>2</v>
      </c>
      <c r="BE46" s="7">
        <f t="shared" si="66"/>
        <v>4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7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7"/>
      <c r="CW46" s="11"/>
      <c r="CX46" s="10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7"/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7"/>
      <c r="EI46" s="11"/>
      <c r="EJ46" s="10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7"/>
      <c r="FB46" s="11"/>
      <c r="FC46" s="10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">
      <c r="A47" s="6"/>
      <c r="B47" s="6"/>
      <c r="C47" s="6"/>
      <c r="D47" s="6" t="s">
        <v>110</v>
      </c>
      <c r="E47" s="3" t="s">
        <v>111</v>
      </c>
      <c r="F47" s="6">
        <f t="shared" si="52"/>
        <v>0</v>
      </c>
      <c r="G47" s="6">
        <f t="shared" si="53"/>
        <v>1</v>
      </c>
      <c r="H47" s="6">
        <f t="shared" si="54"/>
        <v>15</v>
      </c>
      <c r="I47" s="6">
        <f t="shared" si="55"/>
        <v>0</v>
      </c>
      <c r="J47" s="6">
        <f t="shared" si="56"/>
        <v>0</v>
      </c>
      <c r="K47" s="6">
        <f t="shared" si="57"/>
        <v>0</v>
      </c>
      <c r="L47" s="6">
        <f t="shared" si="58"/>
        <v>15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2</v>
      </c>
      <c r="R47" s="7">
        <f t="shared" si="64"/>
        <v>2</v>
      </c>
      <c r="S47" s="7">
        <v>0.6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6"/>
        <v>0</v>
      </c>
      <c r="BF47" s="11"/>
      <c r="BG47" s="10"/>
      <c r="BH47" s="11"/>
      <c r="BI47" s="10"/>
      <c r="BJ47" s="7"/>
      <c r="BK47" s="11"/>
      <c r="BL47" s="10"/>
      <c r="BM47" s="11">
        <v>15</v>
      </c>
      <c r="BN47" s="10" t="s">
        <v>60</v>
      </c>
      <c r="BO47" s="11"/>
      <c r="BP47" s="10"/>
      <c r="BQ47" s="11"/>
      <c r="BR47" s="10"/>
      <c r="BS47" s="11"/>
      <c r="BT47" s="10"/>
      <c r="BU47" s="11"/>
      <c r="BV47" s="10"/>
      <c r="BW47" s="7">
        <v>2</v>
      </c>
      <c r="BX47" s="7">
        <f t="shared" si="67"/>
        <v>2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8"/>
        <v>0</v>
      </c>
      <c r="CR47" s="11"/>
      <c r="CS47" s="10"/>
      <c r="CT47" s="11"/>
      <c r="CU47" s="10"/>
      <c r="CV47" s="7"/>
      <c r="CW47" s="11"/>
      <c r="CX47" s="10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7"/>
      <c r="DP47" s="11"/>
      <c r="DQ47" s="10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7"/>
      <c r="EI47" s="11"/>
      <c r="EJ47" s="10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7"/>
      <c r="FB47" s="11"/>
      <c r="FC47" s="10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">
      <c r="A48" s="6"/>
      <c r="B48" s="6"/>
      <c r="C48" s="6"/>
      <c r="D48" s="6" t="s">
        <v>112</v>
      </c>
      <c r="E48" s="3" t="s">
        <v>113</v>
      </c>
      <c r="F48" s="6">
        <f t="shared" si="52"/>
        <v>0</v>
      </c>
      <c r="G48" s="6">
        <f t="shared" si="53"/>
        <v>2</v>
      </c>
      <c r="H48" s="6">
        <f t="shared" si="54"/>
        <v>45</v>
      </c>
      <c r="I48" s="6">
        <f t="shared" si="55"/>
        <v>30</v>
      </c>
      <c r="J48" s="6">
        <f t="shared" si="56"/>
        <v>0</v>
      </c>
      <c r="K48" s="6">
        <f t="shared" si="57"/>
        <v>0</v>
      </c>
      <c r="L48" s="6">
        <f t="shared" si="58"/>
        <v>15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7">
        <f t="shared" si="63"/>
        <v>3</v>
      </c>
      <c r="R48" s="7">
        <f t="shared" si="64"/>
        <v>1</v>
      </c>
      <c r="S48" s="7">
        <v>1.98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0</v>
      </c>
      <c r="AM48" s="11">
        <v>30</v>
      </c>
      <c r="AN48" s="10" t="s">
        <v>60</v>
      </c>
      <c r="AO48" s="11"/>
      <c r="AP48" s="10"/>
      <c r="AQ48" s="7">
        <v>2</v>
      </c>
      <c r="AR48" s="11"/>
      <c r="AS48" s="10"/>
      <c r="AT48" s="11">
        <v>15</v>
      </c>
      <c r="AU48" s="10" t="s">
        <v>60</v>
      </c>
      <c r="AV48" s="11"/>
      <c r="AW48" s="10"/>
      <c r="AX48" s="11"/>
      <c r="AY48" s="10"/>
      <c r="AZ48" s="11"/>
      <c r="BA48" s="10"/>
      <c r="BB48" s="11"/>
      <c r="BC48" s="10"/>
      <c r="BD48" s="7">
        <v>1</v>
      </c>
      <c r="BE48" s="7">
        <f t="shared" si="66"/>
        <v>3</v>
      </c>
      <c r="BF48" s="11"/>
      <c r="BG48" s="10"/>
      <c r="BH48" s="11"/>
      <c r="BI48" s="10"/>
      <c r="BJ48" s="7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7"/>
        <v>0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7"/>
      <c r="CW48" s="11"/>
      <c r="CX48" s="10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7"/>
      <c r="DP48" s="11"/>
      <c r="DQ48" s="10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7"/>
      <c r="EI48" s="11"/>
      <c r="EJ48" s="10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7"/>
      <c r="FB48" s="11"/>
      <c r="FC48" s="10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">
      <c r="A49" s="6"/>
      <c r="B49" s="6"/>
      <c r="C49" s="6"/>
      <c r="D49" s="6" t="s">
        <v>114</v>
      </c>
      <c r="E49" s="3" t="s">
        <v>115</v>
      </c>
      <c r="F49" s="6">
        <f t="shared" si="52"/>
        <v>0</v>
      </c>
      <c r="G49" s="6">
        <f t="shared" si="53"/>
        <v>2</v>
      </c>
      <c r="H49" s="6">
        <f t="shared" si="54"/>
        <v>45</v>
      </c>
      <c r="I49" s="6">
        <f t="shared" si="55"/>
        <v>15</v>
      </c>
      <c r="J49" s="6">
        <f t="shared" si="56"/>
        <v>0</v>
      </c>
      <c r="K49" s="6">
        <f t="shared" si="57"/>
        <v>0</v>
      </c>
      <c r="L49" s="6">
        <f t="shared" si="58"/>
        <v>0</v>
      </c>
      <c r="M49" s="6">
        <f t="shared" si="59"/>
        <v>0</v>
      </c>
      <c r="N49" s="6">
        <f t="shared" si="60"/>
        <v>30</v>
      </c>
      <c r="O49" s="6">
        <f t="shared" si="61"/>
        <v>0</v>
      </c>
      <c r="P49" s="6">
        <f t="shared" si="62"/>
        <v>0</v>
      </c>
      <c r="Q49" s="7">
        <f t="shared" si="63"/>
        <v>3</v>
      </c>
      <c r="R49" s="7">
        <f t="shared" si="64"/>
        <v>2</v>
      </c>
      <c r="S49" s="7">
        <v>2.2000000000000002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0</v>
      </c>
      <c r="AM49" s="11">
        <v>15</v>
      </c>
      <c r="AN49" s="10" t="s">
        <v>60</v>
      </c>
      <c r="AO49" s="11"/>
      <c r="AP49" s="10"/>
      <c r="AQ49" s="7">
        <v>1</v>
      </c>
      <c r="AR49" s="11"/>
      <c r="AS49" s="10"/>
      <c r="AT49" s="11"/>
      <c r="AU49" s="10"/>
      <c r="AV49" s="11"/>
      <c r="AW49" s="10"/>
      <c r="AX49" s="11">
        <v>30</v>
      </c>
      <c r="AY49" s="10" t="s">
        <v>60</v>
      </c>
      <c r="AZ49" s="11"/>
      <c r="BA49" s="10"/>
      <c r="BB49" s="11"/>
      <c r="BC49" s="10"/>
      <c r="BD49" s="7">
        <v>2</v>
      </c>
      <c r="BE49" s="7">
        <f t="shared" si="66"/>
        <v>3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7"/>
        <v>0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/>
      <c r="CS49" s="10"/>
      <c r="CT49" s="11"/>
      <c r="CU49" s="10"/>
      <c r="CV49" s="7"/>
      <c r="CW49" s="11"/>
      <c r="CX49" s="10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9"/>
        <v>0</v>
      </c>
      <c r="DK49" s="11"/>
      <c r="DL49" s="10"/>
      <c r="DM49" s="11"/>
      <c r="DN49" s="10"/>
      <c r="DO49" s="7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7"/>
      <c r="EI49" s="11"/>
      <c r="EJ49" s="10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7"/>
      <c r="FB49" s="11"/>
      <c r="FC49" s="10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">
      <c r="A50" s="6"/>
      <c r="B50" s="6"/>
      <c r="C50" s="6"/>
      <c r="D50" s="6" t="s">
        <v>116</v>
      </c>
      <c r="E50" s="3" t="s">
        <v>117</v>
      </c>
      <c r="F50" s="6">
        <f t="shared" si="52"/>
        <v>0</v>
      </c>
      <c r="G50" s="6">
        <f t="shared" si="53"/>
        <v>2</v>
      </c>
      <c r="H50" s="6">
        <f t="shared" si="54"/>
        <v>45</v>
      </c>
      <c r="I50" s="6">
        <f t="shared" si="55"/>
        <v>30</v>
      </c>
      <c r="J50" s="6">
        <f t="shared" si="56"/>
        <v>0</v>
      </c>
      <c r="K50" s="6">
        <f t="shared" si="57"/>
        <v>0</v>
      </c>
      <c r="L50" s="6">
        <f t="shared" si="58"/>
        <v>15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7">
        <f t="shared" si="63"/>
        <v>3</v>
      </c>
      <c r="R50" s="7">
        <f t="shared" si="64"/>
        <v>1</v>
      </c>
      <c r="S50" s="7">
        <v>2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6"/>
        <v>0</v>
      </c>
      <c r="BF50" s="11">
        <v>30</v>
      </c>
      <c r="BG50" s="10" t="s">
        <v>60</v>
      </c>
      <c r="BH50" s="11"/>
      <c r="BI50" s="10"/>
      <c r="BJ50" s="7">
        <v>2</v>
      </c>
      <c r="BK50" s="11"/>
      <c r="BL50" s="10"/>
      <c r="BM50" s="11">
        <v>15</v>
      </c>
      <c r="BN50" s="10" t="s">
        <v>60</v>
      </c>
      <c r="BO50" s="11"/>
      <c r="BP50" s="10"/>
      <c r="BQ50" s="11"/>
      <c r="BR50" s="10"/>
      <c r="BS50" s="11"/>
      <c r="BT50" s="10"/>
      <c r="BU50" s="11"/>
      <c r="BV50" s="10"/>
      <c r="BW50" s="7">
        <v>1</v>
      </c>
      <c r="BX50" s="7">
        <f t="shared" si="67"/>
        <v>3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7"/>
      <c r="CW50" s="11"/>
      <c r="CX50" s="10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7"/>
      <c r="DP50" s="11"/>
      <c r="DQ50" s="10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/>
      <c r="EE50" s="10"/>
      <c r="EF50" s="11"/>
      <c r="EG50" s="10"/>
      <c r="EH50" s="7"/>
      <c r="EI50" s="11"/>
      <c r="EJ50" s="10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0</v>
      </c>
      <c r="EW50" s="11"/>
      <c r="EX50" s="10"/>
      <c r="EY50" s="11"/>
      <c r="EZ50" s="10"/>
      <c r="FA50" s="7"/>
      <c r="FB50" s="11"/>
      <c r="FC50" s="10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">
      <c r="A51" s="6"/>
      <c r="B51" s="6"/>
      <c r="C51" s="6"/>
      <c r="D51" s="6" t="s">
        <v>118</v>
      </c>
      <c r="E51" s="3" t="s">
        <v>119</v>
      </c>
      <c r="F51" s="6">
        <f t="shared" si="52"/>
        <v>0</v>
      </c>
      <c r="G51" s="6">
        <f t="shared" si="53"/>
        <v>2</v>
      </c>
      <c r="H51" s="6">
        <f t="shared" si="54"/>
        <v>60</v>
      </c>
      <c r="I51" s="6">
        <f t="shared" si="55"/>
        <v>30</v>
      </c>
      <c r="J51" s="6">
        <f t="shared" si="56"/>
        <v>0</v>
      </c>
      <c r="K51" s="6">
        <f t="shared" si="57"/>
        <v>0</v>
      </c>
      <c r="L51" s="6">
        <f t="shared" si="58"/>
        <v>30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4</v>
      </c>
      <c r="R51" s="7">
        <f t="shared" si="64"/>
        <v>2</v>
      </c>
      <c r="S51" s="7">
        <v>2.6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0</v>
      </c>
      <c r="BF51" s="11">
        <v>30</v>
      </c>
      <c r="BG51" s="10" t="s">
        <v>60</v>
      </c>
      <c r="BH51" s="11"/>
      <c r="BI51" s="10"/>
      <c r="BJ51" s="7">
        <v>2</v>
      </c>
      <c r="BK51" s="11"/>
      <c r="BL51" s="10"/>
      <c r="BM51" s="11">
        <v>30</v>
      </c>
      <c r="BN51" s="10" t="s">
        <v>60</v>
      </c>
      <c r="BO51" s="11"/>
      <c r="BP51" s="10"/>
      <c r="BQ51" s="11"/>
      <c r="BR51" s="10"/>
      <c r="BS51" s="11"/>
      <c r="BT51" s="10"/>
      <c r="BU51" s="11"/>
      <c r="BV51" s="10"/>
      <c r="BW51" s="7">
        <v>2</v>
      </c>
      <c r="BX51" s="7">
        <f t="shared" si="67"/>
        <v>4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0</v>
      </c>
      <c r="CR51" s="11"/>
      <c r="CS51" s="10"/>
      <c r="CT51" s="11"/>
      <c r="CU51" s="10"/>
      <c r="CV51" s="7"/>
      <c r="CW51" s="11"/>
      <c r="CX51" s="10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9"/>
        <v>0</v>
      </c>
      <c r="DK51" s="11"/>
      <c r="DL51" s="10"/>
      <c r="DM51" s="11"/>
      <c r="DN51" s="10"/>
      <c r="DO51" s="7"/>
      <c r="DP51" s="11"/>
      <c r="DQ51" s="10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7"/>
      <c r="EI51" s="11"/>
      <c r="EJ51" s="10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7"/>
      <c r="FB51" s="11"/>
      <c r="FC51" s="10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">
      <c r="A52" s="6"/>
      <c r="B52" s="6"/>
      <c r="C52" s="6"/>
      <c r="D52" s="6" t="s">
        <v>120</v>
      </c>
      <c r="E52" s="3" t="s">
        <v>121</v>
      </c>
      <c r="F52" s="6">
        <f t="shared" si="52"/>
        <v>1</v>
      </c>
      <c r="G52" s="6">
        <f t="shared" si="53"/>
        <v>2</v>
      </c>
      <c r="H52" s="6">
        <f t="shared" si="54"/>
        <v>60</v>
      </c>
      <c r="I52" s="6">
        <f t="shared" si="55"/>
        <v>30</v>
      </c>
      <c r="J52" s="6">
        <f t="shared" si="56"/>
        <v>15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15</v>
      </c>
      <c r="O52" s="6">
        <f t="shared" si="61"/>
        <v>0</v>
      </c>
      <c r="P52" s="6">
        <f t="shared" si="62"/>
        <v>0</v>
      </c>
      <c r="Q52" s="7">
        <f t="shared" si="63"/>
        <v>5</v>
      </c>
      <c r="R52" s="7">
        <f t="shared" si="64"/>
        <v>2</v>
      </c>
      <c r="S52" s="7">
        <v>2.3199999999999998</v>
      </c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>
        <v>30</v>
      </c>
      <c r="BG52" s="10" t="s">
        <v>63</v>
      </c>
      <c r="BH52" s="11">
        <v>15</v>
      </c>
      <c r="BI52" s="10" t="s">
        <v>60</v>
      </c>
      <c r="BJ52" s="7">
        <v>3</v>
      </c>
      <c r="BK52" s="11"/>
      <c r="BL52" s="10"/>
      <c r="BM52" s="11"/>
      <c r="BN52" s="10"/>
      <c r="BO52" s="11"/>
      <c r="BP52" s="10"/>
      <c r="BQ52" s="11">
        <v>15</v>
      </c>
      <c r="BR52" s="10" t="s">
        <v>60</v>
      </c>
      <c r="BS52" s="11"/>
      <c r="BT52" s="10"/>
      <c r="BU52" s="11"/>
      <c r="BV52" s="10"/>
      <c r="BW52" s="7">
        <v>2</v>
      </c>
      <c r="BX52" s="7">
        <f t="shared" si="67"/>
        <v>5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0</v>
      </c>
      <c r="CR52" s="11"/>
      <c r="CS52" s="10"/>
      <c r="CT52" s="11"/>
      <c r="CU52" s="10"/>
      <c r="CV52" s="7"/>
      <c r="CW52" s="11"/>
      <c r="CX52" s="10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7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7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7"/>
      <c r="FB52" s="11"/>
      <c r="FC52" s="10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">
      <c r="A53" s="6"/>
      <c r="B53" s="6"/>
      <c r="C53" s="6"/>
      <c r="D53" s="6" t="s">
        <v>122</v>
      </c>
      <c r="E53" s="3" t="s">
        <v>123</v>
      </c>
      <c r="F53" s="6">
        <f t="shared" si="52"/>
        <v>1</v>
      </c>
      <c r="G53" s="6">
        <f t="shared" si="53"/>
        <v>1</v>
      </c>
      <c r="H53" s="6">
        <f t="shared" si="54"/>
        <v>45</v>
      </c>
      <c r="I53" s="6">
        <f t="shared" si="55"/>
        <v>15</v>
      </c>
      <c r="J53" s="6">
        <f t="shared" si="56"/>
        <v>0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30</v>
      </c>
      <c r="O53" s="6">
        <f t="shared" si="61"/>
        <v>0</v>
      </c>
      <c r="P53" s="6">
        <f t="shared" si="62"/>
        <v>0</v>
      </c>
      <c r="Q53" s="7">
        <f t="shared" si="63"/>
        <v>4</v>
      </c>
      <c r="R53" s="7">
        <f t="shared" si="64"/>
        <v>2.5</v>
      </c>
      <c r="S53" s="7">
        <v>2.08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0</v>
      </c>
      <c r="BY53" s="11">
        <v>15</v>
      </c>
      <c r="BZ53" s="10" t="s">
        <v>63</v>
      </c>
      <c r="CA53" s="11"/>
      <c r="CB53" s="10"/>
      <c r="CC53" s="7">
        <v>1.5</v>
      </c>
      <c r="CD53" s="11"/>
      <c r="CE53" s="10"/>
      <c r="CF53" s="11"/>
      <c r="CG53" s="10"/>
      <c r="CH53" s="11"/>
      <c r="CI53" s="10"/>
      <c r="CJ53" s="11">
        <v>30</v>
      </c>
      <c r="CK53" s="10" t="s">
        <v>60</v>
      </c>
      <c r="CL53" s="11"/>
      <c r="CM53" s="10"/>
      <c r="CN53" s="11"/>
      <c r="CO53" s="10"/>
      <c r="CP53" s="7">
        <v>2.5</v>
      </c>
      <c r="CQ53" s="7">
        <f t="shared" si="68"/>
        <v>4</v>
      </c>
      <c r="CR53" s="11"/>
      <c r="CS53" s="10"/>
      <c r="CT53" s="11"/>
      <c r="CU53" s="10"/>
      <c r="CV53" s="7"/>
      <c r="CW53" s="11"/>
      <c r="CX53" s="10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9"/>
        <v>0</v>
      </c>
      <c r="DK53" s="11"/>
      <c r="DL53" s="10"/>
      <c r="DM53" s="11"/>
      <c r="DN53" s="10"/>
      <c r="DO53" s="7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7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7"/>
      <c r="FB53" s="11"/>
      <c r="FC53" s="10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">
      <c r="A54" s="6"/>
      <c r="B54" s="6"/>
      <c r="C54" s="6"/>
      <c r="D54" s="6" t="s">
        <v>124</v>
      </c>
      <c r="E54" s="3" t="s">
        <v>125</v>
      </c>
      <c r="F54" s="6">
        <f t="shared" si="52"/>
        <v>1</v>
      </c>
      <c r="G54" s="6">
        <f t="shared" si="53"/>
        <v>1</v>
      </c>
      <c r="H54" s="6">
        <f t="shared" si="54"/>
        <v>60</v>
      </c>
      <c r="I54" s="6">
        <f t="shared" si="55"/>
        <v>30</v>
      </c>
      <c r="J54" s="6">
        <f t="shared" si="56"/>
        <v>0</v>
      </c>
      <c r="K54" s="6">
        <f t="shared" si="57"/>
        <v>0</v>
      </c>
      <c r="L54" s="6">
        <f t="shared" si="58"/>
        <v>30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4</v>
      </c>
      <c r="R54" s="7">
        <f t="shared" si="64"/>
        <v>2</v>
      </c>
      <c r="S54" s="7">
        <v>2.6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>
        <v>30</v>
      </c>
      <c r="BG54" s="10" t="s">
        <v>63</v>
      </c>
      <c r="BH54" s="11"/>
      <c r="BI54" s="10"/>
      <c r="BJ54" s="7">
        <v>2</v>
      </c>
      <c r="BK54" s="11"/>
      <c r="BL54" s="10"/>
      <c r="BM54" s="11">
        <v>30</v>
      </c>
      <c r="BN54" s="10" t="s">
        <v>60</v>
      </c>
      <c r="BO54" s="11"/>
      <c r="BP54" s="10"/>
      <c r="BQ54" s="11"/>
      <c r="BR54" s="10"/>
      <c r="BS54" s="11"/>
      <c r="BT54" s="10"/>
      <c r="BU54" s="11"/>
      <c r="BV54" s="10"/>
      <c r="BW54" s="7">
        <v>2</v>
      </c>
      <c r="BX54" s="7">
        <f t="shared" si="67"/>
        <v>4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68"/>
        <v>0</v>
      </c>
      <c r="CR54" s="11"/>
      <c r="CS54" s="10"/>
      <c r="CT54" s="11"/>
      <c r="CU54" s="10"/>
      <c r="CV54" s="7"/>
      <c r="CW54" s="11"/>
      <c r="CX54" s="10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7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7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7"/>
      <c r="FB54" s="11"/>
      <c r="FC54" s="10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">
      <c r="A55" s="6"/>
      <c r="B55" s="6"/>
      <c r="C55" s="6"/>
      <c r="D55" s="6" t="s">
        <v>126</v>
      </c>
      <c r="E55" s="3" t="s">
        <v>127</v>
      </c>
      <c r="F55" s="6">
        <f t="shared" si="52"/>
        <v>0</v>
      </c>
      <c r="G55" s="6">
        <f t="shared" si="53"/>
        <v>2</v>
      </c>
      <c r="H55" s="6">
        <f t="shared" si="54"/>
        <v>30</v>
      </c>
      <c r="I55" s="6">
        <f t="shared" si="55"/>
        <v>15</v>
      </c>
      <c r="J55" s="6">
        <f t="shared" si="56"/>
        <v>0</v>
      </c>
      <c r="K55" s="6">
        <f t="shared" si="57"/>
        <v>0</v>
      </c>
      <c r="L55" s="6">
        <f t="shared" si="58"/>
        <v>15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7">
        <f t="shared" si="63"/>
        <v>2</v>
      </c>
      <c r="R55" s="7">
        <f t="shared" si="64"/>
        <v>1</v>
      </c>
      <c r="S55" s="7">
        <v>1.2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>
        <v>15</v>
      </c>
      <c r="BG55" s="10" t="s">
        <v>60</v>
      </c>
      <c r="BH55" s="11"/>
      <c r="BI55" s="10"/>
      <c r="BJ55" s="7">
        <v>1</v>
      </c>
      <c r="BK55" s="11"/>
      <c r="BL55" s="10"/>
      <c r="BM55" s="11">
        <v>15</v>
      </c>
      <c r="BN55" s="10" t="s">
        <v>60</v>
      </c>
      <c r="BO55" s="11"/>
      <c r="BP55" s="10"/>
      <c r="BQ55" s="11"/>
      <c r="BR55" s="10"/>
      <c r="BS55" s="11"/>
      <c r="BT55" s="10"/>
      <c r="BU55" s="11"/>
      <c r="BV55" s="10"/>
      <c r="BW55" s="7">
        <v>1</v>
      </c>
      <c r="BX55" s="7">
        <f t="shared" si="67"/>
        <v>2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8"/>
        <v>0</v>
      </c>
      <c r="CR55" s="11"/>
      <c r="CS55" s="10"/>
      <c r="CT55" s="11"/>
      <c r="CU55" s="10"/>
      <c r="CV55" s="7"/>
      <c r="CW55" s="11"/>
      <c r="CX55" s="10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7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7"/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7"/>
      <c r="FB55" s="11"/>
      <c r="FC55" s="10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">
      <c r="A56" s="6"/>
      <c r="B56" s="6"/>
      <c r="C56" s="6"/>
      <c r="D56" s="6" t="s">
        <v>128</v>
      </c>
      <c r="E56" s="3" t="s">
        <v>129</v>
      </c>
      <c r="F56" s="6">
        <f t="shared" si="52"/>
        <v>1</v>
      </c>
      <c r="G56" s="6">
        <f t="shared" si="53"/>
        <v>1</v>
      </c>
      <c r="H56" s="6">
        <f t="shared" si="54"/>
        <v>45</v>
      </c>
      <c r="I56" s="6">
        <f t="shared" si="55"/>
        <v>30</v>
      </c>
      <c r="J56" s="6">
        <f t="shared" si="56"/>
        <v>0</v>
      </c>
      <c r="K56" s="6">
        <f t="shared" si="57"/>
        <v>0</v>
      </c>
      <c r="L56" s="6">
        <f t="shared" si="58"/>
        <v>15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3</v>
      </c>
      <c r="R56" s="7">
        <f t="shared" si="64"/>
        <v>1.2</v>
      </c>
      <c r="S56" s="7">
        <v>2.08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>
        <v>30</v>
      </c>
      <c r="BG56" s="10" t="s">
        <v>63</v>
      </c>
      <c r="BH56" s="11"/>
      <c r="BI56" s="10"/>
      <c r="BJ56" s="7">
        <v>1.8</v>
      </c>
      <c r="BK56" s="11"/>
      <c r="BL56" s="10"/>
      <c r="BM56" s="11">
        <v>15</v>
      </c>
      <c r="BN56" s="10" t="s">
        <v>60</v>
      </c>
      <c r="BO56" s="11"/>
      <c r="BP56" s="10"/>
      <c r="BQ56" s="11"/>
      <c r="BR56" s="10"/>
      <c r="BS56" s="11"/>
      <c r="BT56" s="10"/>
      <c r="BU56" s="11"/>
      <c r="BV56" s="10"/>
      <c r="BW56" s="7">
        <v>1.2</v>
      </c>
      <c r="BX56" s="7">
        <f t="shared" si="67"/>
        <v>3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0</v>
      </c>
      <c r="CR56" s="11"/>
      <c r="CS56" s="10"/>
      <c r="CT56" s="11"/>
      <c r="CU56" s="10"/>
      <c r="CV56" s="7"/>
      <c r="CW56" s="11"/>
      <c r="CX56" s="10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7"/>
      <c r="DP56" s="11"/>
      <c r="DQ56" s="10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7"/>
      <c r="EI56" s="11"/>
      <c r="EJ56" s="10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7"/>
      <c r="FB56" s="11"/>
      <c r="FC56" s="10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">
      <c r="A57" s="6"/>
      <c r="B57" s="6"/>
      <c r="C57" s="6"/>
      <c r="D57" s="6" t="s">
        <v>130</v>
      </c>
      <c r="E57" s="3" t="s">
        <v>131</v>
      </c>
      <c r="F57" s="6">
        <f t="shared" si="52"/>
        <v>0</v>
      </c>
      <c r="G57" s="6">
        <f t="shared" si="53"/>
        <v>2</v>
      </c>
      <c r="H57" s="6">
        <f t="shared" si="54"/>
        <v>30</v>
      </c>
      <c r="I57" s="6">
        <f t="shared" si="55"/>
        <v>15</v>
      </c>
      <c r="J57" s="6">
        <f t="shared" si="56"/>
        <v>0</v>
      </c>
      <c r="K57" s="6">
        <f t="shared" si="57"/>
        <v>0</v>
      </c>
      <c r="L57" s="6">
        <f t="shared" si="58"/>
        <v>15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2</v>
      </c>
      <c r="R57" s="7">
        <f t="shared" si="64"/>
        <v>1</v>
      </c>
      <c r="S57" s="7">
        <v>1.2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>
        <v>15</v>
      </c>
      <c r="BG57" s="10" t="s">
        <v>60</v>
      </c>
      <c r="BH57" s="11"/>
      <c r="BI57" s="10"/>
      <c r="BJ57" s="7">
        <v>1</v>
      </c>
      <c r="BK57" s="11"/>
      <c r="BL57" s="10"/>
      <c r="BM57" s="11">
        <v>15</v>
      </c>
      <c r="BN57" s="10" t="s">
        <v>60</v>
      </c>
      <c r="BO57" s="11"/>
      <c r="BP57" s="10"/>
      <c r="BQ57" s="11"/>
      <c r="BR57" s="10"/>
      <c r="BS57" s="11"/>
      <c r="BT57" s="10"/>
      <c r="BU57" s="11"/>
      <c r="BV57" s="10"/>
      <c r="BW57" s="7">
        <v>1</v>
      </c>
      <c r="BX57" s="7">
        <f t="shared" si="67"/>
        <v>2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/>
      <c r="CS57" s="10"/>
      <c r="CT57" s="11"/>
      <c r="CU57" s="10"/>
      <c r="CV57" s="7"/>
      <c r="CW57" s="11"/>
      <c r="CX57" s="10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0</v>
      </c>
      <c r="DK57" s="11"/>
      <c r="DL57" s="10"/>
      <c r="DM57" s="11"/>
      <c r="DN57" s="10"/>
      <c r="DO57" s="7"/>
      <c r="DP57" s="11"/>
      <c r="DQ57" s="10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7"/>
      <c r="EI57" s="11"/>
      <c r="EJ57" s="10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7"/>
      <c r="FB57" s="11"/>
      <c r="FC57" s="10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">
      <c r="A58" s="6"/>
      <c r="B58" s="6"/>
      <c r="C58" s="6"/>
      <c r="D58" s="6" t="s">
        <v>132</v>
      </c>
      <c r="E58" s="3" t="s">
        <v>133</v>
      </c>
      <c r="F58" s="6">
        <f t="shared" si="52"/>
        <v>0</v>
      </c>
      <c r="G58" s="6">
        <f t="shared" si="53"/>
        <v>2</v>
      </c>
      <c r="H58" s="6">
        <f t="shared" si="54"/>
        <v>30</v>
      </c>
      <c r="I58" s="6">
        <f t="shared" si="55"/>
        <v>15</v>
      </c>
      <c r="J58" s="6">
        <f t="shared" si="56"/>
        <v>15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0</v>
      </c>
      <c r="O58" s="6">
        <f t="shared" si="61"/>
        <v>0</v>
      </c>
      <c r="P58" s="6">
        <f t="shared" si="62"/>
        <v>0</v>
      </c>
      <c r="Q58" s="7">
        <f t="shared" si="63"/>
        <v>3</v>
      </c>
      <c r="R58" s="7">
        <f t="shared" si="64"/>
        <v>0</v>
      </c>
      <c r="S58" s="7">
        <v>1.36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/>
      <c r="AN58" s="10"/>
      <c r="AO58" s="11"/>
      <c r="AP58" s="10"/>
      <c r="AQ58" s="7"/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6"/>
        <v>0</v>
      </c>
      <c r="BF58" s="11">
        <v>15</v>
      </c>
      <c r="BG58" s="10" t="s">
        <v>60</v>
      </c>
      <c r="BH58" s="11">
        <v>15</v>
      </c>
      <c r="BI58" s="10" t="s">
        <v>60</v>
      </c>
      <c r="BJ58" s="7">
        <v>3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7"/>
        <v>3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/>
      <c r="CS58" s="10"/>
      <c r="CT58" s="11"/>
      <c r="CU58" s="10"/>
      <c r="CV58" s="7"/>
      <c r="CW58" s="11"/>
      <c r="CX58" s="10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7"/>
      <c r="DP58" s="11"/>
      <c r="DQ58" s="10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7"/>
      <c r="EI58" s="11"/>
      <c r="EJ58" s="10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7"/>
      <c r="FB58" s="11"/>
      <c r="FC58" s="10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">
      <c r="A59" s="6"/>
      <c r="B59" s="6"/>
      <c r="C59" s="6"/>
      <c r="D59" s="6" t="s">
        <v>134</v>
      </c>
      <c r="E59" s="3" t="s">
        <v>135</v>
      </c>
      <c r="F59" s="6">
        <f t="shared" si="52"/>
        <v>1</v>
      </c>
      <c r="G59" s="6">
        <f t="shared" si="53"/>
        <v>1</v>
      </c>
      <c r="H59" s="6">
        <f t="shared" si="54"/>
        <v>30</v>
      </c>
      <c r="I59" s="6">
        <f t="shared" si="55"/>
        <v>15</v>
      </c>
      <c r="J59" s="6">
        <f t="shared" si="56"/>
        <v>0</v>
      </c>
      <c r="K59" s="6">
        <f t="shared" si="57"/>
        <v>0</v>
      </c>
      <c r="L59" s="6">
        <f t="shared" si="58"/>
        <v>15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2</v>
      </c>
      <c r="R59" s="7">
        <f t="shared" si="64"/>
        <v>1</v>
      </c>
      <c r="S59" s="7">
        <v>1.28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7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>
        <v>15</v>
      </c>
      <c r="BZ59" s="10" t="s">
        <v>63</v>
      </c>
      <c r="CA59" s="11"/>
      <c r="CB59" s="10"/>
      <c r="CC59" s="7">
        <v>1</v>
      </c>
      <c r="CD59" s="11"/>
      <c r="CE59" s="10"/>
      <c r="CF59" s="11">
        <v>15</v>
      </c>
      <c r="CG59" s="10" t="s">
        <v>60</v>
      </c>
      <c r="CH59" s="11"/>
      <c r="CI59" s="10"/>
      <c r="CJ59" s="11"/>
      <c r="CK59" s="10"/>
      <c r="CL59" s="11"/>
      <c r="CM59" s="10"/>
      <c r="CN59" s="11"/>
      <c r="CO59" s="10"/>
      <c r="CP59" s="7">
        <v>1</v>
      </c>
      <c r="CQ59" s="7">
        <f t="shared" si="68"/>
        <v>2</v>
      </c>
      <c r="CR59" s="11"/>
      <c r="CS59" s="10"/>
      <c r="CT59" s="11"/>
      <c r="CU59" s="10"/>
      <c r="CV59" s="7"/>
      <c r="CW59" s="11"/>
      <c r="CX59" s="10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/>
      <c r="DL59" s="10"/>
      <c r="DM59" s="11"/>
      <c r="DN59" s="10"/>
      <c r="DO59" s="7"/>
      <c r="DP59" s="11"/>
      <c r="DQ59" s="10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7"/>
      <c r="EI59" s="11"/>
      <c r="EJ59" s="10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7"/>
      <c r="FB59" s="11"/>
      <c r="FC59" s="10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">
      <c r="A60" s="6"/>
      <c r="B60" s="6"/>
      <c r="C60" s="6"/>
      <c r="D60" s="6" t="s">
        <v>136</v>
      </c>
      <c r="E60" s="3" t="s">
        <v>137</v>
      </c>
      <c r="F60" s="6">
        <f t="shared" si="52"/>
        <v>1</v>
      </c>
      <c r="G60" s="6">
        <f t="shared" si="53"/>
        <v>1</v>
      </c>
      <c r="H60" s="6">
        <f t="shared" si="54"/>
        <v>45</v>
      </c>
      <c r="I60" s="6">
        <f t="shared" si="55"/>
        <v>30</v>
      </c>
      <c r="J60" s="6">
        <f t="shared" si="56"/>
        <v>0</v>
      </c>
      <c r="K60" s="6">
        <f t="shared" si="57"/>
        <v>0</v>
      </c>
      <c r="L60" s="6">
        <f t="shared" si="58"/>
        <v>15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4</v>
      </c>
      <c r="R60" s="7">
        <f t="shared" si="64"/>
        <v>1.4</v>
      </c>
      <c r="S60" s="7">
        <v>2.16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>
        <v>30</v>
      </c>
      <c r="BZ60" s="10" t="s">
        <v>63</v>
      </c>
      <c r="CA60" s="11"/>
      <c r="CB60" s="10"/>
      <c r="CC60" s="7">
        <v>2.6</v>
      </c>
      <c r="CD60" s="11"/>
      <c r="CE60" s="10"/>
      <c r="CF60" s="11">
        <v>15</v>
      </c>
      <c r="CG60" s="10" t="s">
        <v>60</v>
      </c>
      <c r="CH60" s="11"/>
      <c r="CI60" s="10"/>
      <c r="CJ60" s="11"/>
      <c r="CK60" s="10"/>
      <c r="CL60" s="11"/>
      <c r="CM60" s="10"/>
      <c r="CN60" s="11"/>
      <c r="CO60" s="10"/>
      <c r="CP60" s="7">
        <v>1.4</v>
      </c>
      <c r="CQ60" s="7">
        <f t="shared" si="68"/>
        <v>4</v>
      </c>
      <c r="CR60" s="11"/>
      <c r="CS60" s="10"/>
      <c r="CT60" s="11"/>
      <c r="CU60" s="10"/>
      <c r="CV60" s="7"/>
      <c r="CW60" s="11"/>
      <c r="CX60" s="10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0</v>
      </c>
      <c r="DK60" s="11"/>
      <c r="DL60" s="10"/>
      <c r="DM60" s="11"/>
      <c r="DN60" s="10"/>
      <c r="DO60" s="7"/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7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7"/>
      <c r="FB60" s="11"/>
      <c r="FC60" s="10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">
      <c r="A61" s="6"/>
      <c r="B61" s="6"/>
      <c r="C61" s="6"/>
      <c r="D61" s="6" t="s">
        <v>138</v>
      </c>
      <c r="E61" s="3" t="s">
        <v>139</v>
      </c>
      <c r="F61" s="6">
        <f t="shared" si="52"/>
        <v>0</v>
      </c>
      <c r="G61" s="6">
        <f t="shared" si="53"/>
        <v>2</v>
      </c>
      <c r="H61" s="6">
        <f t="shared" si="54"/>
        <v>30</v>
      </c>
      <c r="I61" s="6">
        <f t="shared" si="55"/>
        <v>15</v>
      </c>
      <c r="J61" s="6">
        <f t="shared" si="56"/>
        <v>0</v>
      </c>
      <c r="K61" s="6">
        <f t="shared" si="57"/>
        <v>0</v>
      </c>
      <c r="L61" s="6">
        <f t="shared" si="58"/>
        <v>15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2</v>
      </c>
      <c r="R61" s="7">
        <f t="shared" si="64"/>
        <v>1</v>
      </c>
      <c r="S61" s="7">
        <v>1.2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>
        <v>15</v>
      </c>
      <c r="BZ61" s="10" t="s">
        <v>60</v>
      </c>
      <c r="CA61" s="11"/>
      <c r="CB61" s="10"/>
      <c r="CC61" s="7">
        <v>1</v>
      </c>
      <c r="CD61" s="11"/>
      <c r="CE61" s="10"/>
      <c r="CF61" s="11">
        <v>15</v>
      </c>
      <c r="CG61" s="10" t="s">
        <v>60</v>
      </c>
      <c r="CH61" s="11"/>
      <c r="CI61" s="10"/>
      <c r="CJ61" s="11"/>
      <c r="CK61" s="10"/>
      <c r="CL61" s="11"/>
      <c r="CM61" s="10"/>
      <c r="CN61" s="11"/>
      <c r="CO61" s="10"/>
      <c r="CP61" s="7">
        <v>1</v>
      </c>
      <c r="CQ61" s="7">
        <f t="shared" si="68"/>
        <v>2</v>
      </c>
      <c r="CR61" s="11"/>
      <c r="CS61" s="10"/>
      <c r="CT61" s="11"/>
      <c r="CU61" s="10"/>
      <c r="CV61" s="7"/>
      <c r="CW61" s="11"/>
      <c r="CX61" s="10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9"/>
        <v>0</v>
      </c>
      <c r="DK61" s="11"/>
      <c r="DL61" s="10"/>
      <c r="DM61" s="11"/>
      <c r="DN61" s="10"/>
      <c r="DO61" s="7"/>
      <c r="DP61" s="11"/>
      <c r="DQ61" s="10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7"/>
      <c r="EI61" s="11"/>
      <c r="EJ61" s="10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7"/>
      <c r="FB61" s="11"/>
      <c r="FC61" s="10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">
      <c r="A62" s="6"/>
      <c r="B62" s="6"/>
      <c r="C62" s="6"/>
      <c r="D62" s="6" t="s">
        <v>140</v>
      </c>
      <c r="E62" s="3" t="s">
        <v>141</v>
      </c>
      <c r="F62" s="6">
        <f t="shared" si="52"/>
        <v>0</v>
      </c>
      <c r="G62" s="6">
        <f t="shared" si="53"/>
        <v>2</v>
      </c>
      <c r="H62" s="6">
        <f t="shared" si="54"/>
        <v>30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15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7">
        <f t="shared" si="63"/>
        <v>2</v>
      </c>
      <c r="R62" s="7">
        <f t="shared" si="64"/>
        <v>1</v>
      </c>
      <c r="S62" s="7">
        <v>1.32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7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7"/>
        <v>0</v>
      </c>
      <c r="BY62" s="11">
        <v>15</v>
      </c>
      <c r="BZ62" s="10" t="s">
        <v>60</v>
      </c>
      <c r="CA62" s="11"/>
      <c r="CB62" s="10"/>
      <c r="CC62" s="7">
        <v>1</v>
      </c>
      <c r="CD62" s="11"/>
      <c r="CE62" s="10"/>
      <c r="CF62" s="11">
        <v>15</v>
      </c>
      <c r="CG62" s="10" t="s">
        <v>60</v>
      </c>
      <c r="CH62" s="11"/>
      <c r="CI62" s="10"/>
      <c r="CJ62" s="11"/>
      <c r="CK62" s="10"/>
      <c r="CL62" s="11"/>
      <c r="CM62" s="10"/>
      <c r="CN62" s="11"/>
      <c r="CO62" s="10"/>
      <c r="CP62" s="7">
        <v>1</v>
      </c>
      <c r="CQ62" s="7">
        <f t="shared" si="68"/>
        <v>2</v>
      </c>
      <c r="CR62" s="11"/>
      <c r="CS62" s="10"/>
      <c r="CT62" s="11"/>
      <c r="CU62" s="10"/>
      <c r="CV62" s="7"/>
      <c r="CW62" s="11"/>
      <c r="CX62" s="10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0</v>
      </c>
      <c r="DK62" s="11"/>
      <c r="DL62" s="10"/>
      <c r="DM62" s="11"/>
      <c r="DN62" s="10"/>
      <c r="DO62" s="7"/>
      <c r="DP62" s="11"/>
      <c r="DQ62" s="10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0</v>
      </c>
      <c r="ED62" s="11"/>
      <c r="EE62" s="10"/>
      <c r="EF62" s="11"/>
      <c r="EG62" s="10"/>
      <c r="EH62" s="7"/>
      <c r="EI62" s="11"/>
      <c r="EJ62" s="10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7"/>
      <c r="FB62" s="11"/>
      <c r="FC62" s="10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">
      <c r="A63" s="6"/>
      <c r="B63" s="6"/>
      <c r="C63" s="6"/>
      <c r="D63" s="6" t="s">
        <v>142</v>
      </c>
      <c r="E63" s="3" t="s">
        <v>143</v>
      </c>
      <c r="F63" s="6">
        <f t="shared" si="52"/>
        <v>0</v>
      </c>
      <c r="G63" s="6">
        <f t="shared" si="53"/>
        <v>2</v>
      </c>
      <c r="H63" s="6">
        <f t="shared" si="54"/>
        <v>30</v>
      </c>
      <c r="I63" s="6">
        <f t="shared" si="55"/>
        <v>15</v>
      </c>
      <c r="J63" s="6">
        <f t="shared" si="56"/>
        <v>0</v>
      </c>
      <c r="K63" s="6">
        <f t="shared" si="57"/>
        <v>0</v>
      </c>
      <c r="L63" s="6">
        <f t="shared" si="58"/>
        <v>15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3</v>
      </c>
      <c r="R63" s="7">
        <f t="shared" si="64"/>
        <v>1.5</v>
      </c>
      <c r="S63" s="7">
        <v>1.44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>
        <v>15</v>
      </c>
      <c r="BZ63" s="10" t="s">
        <v>60</v>
      </c>
      <c r="CA63" s="11"/>
      <c r="CB63" s="10"/>
      <c r="CC63" s="7">
        <v>1.5</v>
      </c>
      <c r="CD63" s="11"/>
      <c r="CE63" s="10"/>
      <c r="CF63" s="11">
        <v>15</v>
      </c>
      <c r="CG63" s="10" t="s">
        <v>60</v>
      </c>
      <c r="CH63" s="11"/>
      <c r="CI63" s="10"/>
      <c r="CJ63" s="11"/>
      <c r="CK63" s="10"/>
      <c r="CL63" s="11"/>
      <c r="CM63" s="10"/>
      <c r="CN63" s="11"/>
      <c r="CO63" s="10"/>
      <c r="CP63" s="7">
        <v>1.5</v>
      </c>
      <c r="CQ63" s="7">
        <f t="shared" si="68"/>
        <v>3</v>
      </c>
      <c r="CR63" s="11"/>
      <c r="CS63" s="10"/>
      <c r="CT63" s="11"/>
      <c r="CU63" s="10"/>
      <c r="CV63" s="7"/>
      <c r="CW63" s="11"/>
      <c r="CX63" s="10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0</v>
      </c>
      <c r="DK63" s="11"/>
      <c r="DL63" s="10"/>
      <c r="DM63" s="11"/>
      <c r="DN63" s="10"/>
      <c r="DO63" s="7"/>
      <c r="DP63" s="11"/>
      <c r="DQ63" s="10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0"/>
        <v>0</v>
      </c>
      <c r="ED63" s="11"/>
      <c r="EE63" s="10"/>
      <c r="EF63" s="11"/>
      <c r="EG63" s="10"/>
      <c r="EH63" s="7"/>
      <c r="EI63" s="11"/>
      <c r="EJ63" s="10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7"/>
      <c r="FB63" s="11"/>
      <c r="FC63" s="10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">
      <c r="A64" s="6"/>
      <c r="B64" s="6"/>
      <c r="C64" s="6"/>
      <c r="D64" s="6" t="s">
        <v>144</v>
      </c>
      <c r="E64" s="3" t="s">
        <v>145</v>
      </c>
      <c r="F64" s="6">
        <f t="shared" si="52"/>
        <v>0</v>
      </c>
      <c r="G64" s="6">
        <f t="shared" si="53"/>
        <v>2</v>
      </c>
      <c r="H64" s="6">
        <f t="shared" si="54"/>
        <v>30</v>
      </c>
      <c r="I64" s="6">
        <f t="shared" si="55"/>
        <v>15</v>
      </c>
      <c r="J64" s="6">
        <f t="shared" si="56"/>
        <v>0</v>
      </c>
      <c r="K64" s="6">
        <f t="shared" si="57"/>
        <v>0</v>
      </c>
      <c r="L64" s="6">
        <f t="shared" si="58"/>
        <v>15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2</v>
      </c>
      <c r="R64" s="7">
        <f t="shared" si="64"/>
        <v>1</v>
      </c>
      <c r="S64" s="7">
        <v>1.2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7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>
        <v>15</v>
      </c>
      <c r="BZ64" s="10" t="s">
        <v>60</v>
      </c>
      <c r="CA64" s="11"/>
      <c r="CB64" s="10"/>
      <c r="CC64" s="7">
        <v>1</v>
      </c>
      <c r="CD64" s="11"/>
      <c r="CE64" s="10"/>
      <c r="CF64" s="11">
        <v>15</v>
      </c>
      <c r="CG64" s="10" t="s">
        <v>60</v>
      </c>
      <c r="CH64" s="11"/>
      <c r="CI64" s="10"/>
      <c r="CJ64" s="11"/>
      <c r="CK64" s="10"/>
      <c r="CL64" s="11"/>
      <c r="CM64" s="10"/>
      <c r="CN64" s="11"/>
      <c r="CO64" s="10"/>
      <c r="CP64" s="7">
        <v>1</v>
      </c>
      <c r="CQ64" s="7">
        <f t="shared" si="68"/>
        <v>2</v>
      </c>
      <c r="CR64" s="11"/>
      <c r="CS64" s="10"/>
      <c r="CT64" s="11"/>
      <c r="CU64" s="10"/>
      <c r="CV64" s="7"/>
      <c r="CW64" s="11"/>
      <c r="CX64" s="10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/>
      <c r="DL64" s="10"/>
      <c r="DM64" s="11"/>
      <c r="DN64" s="10"/>
      <c r="DO64" s="7"/>
      <c r="DP64" s="11"/>
      <c r="DQ64" s="10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0"/>
        <v>0</v>
      </c>
      <c r="ED64" s="11"/>
      <c r="EE64" s="10"/>
      <c r="EF64" s="11"/>
      <c r="EG64" s="10"/>
      <c r="EH64" s="7"/>
      <c r="EI64" s="11"/>
      <c r="EJ64" s="10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7"/>
      <c r="FB64" s="11"/>
      <c r="FC64" s="10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">
      <c r="A65" s="6"/>
      <c r="B65" s="6"/>
      <c r="C65" s="6"/>
      <c r="D65" s="6" t="s">
        <v>146</v>
      </c>
      <c r="E65" s="3" t="s">
        <v>147</v>
      </c>
      <c r="F65" s="6">
        <f t="shared" si="52"/>
        <v>0</v>
      </c>
      <c r="G65" s="6">
        <f t="shared" si="53"/>
        <v>1</v>
      </c>
      <c r="H65" s="6">
        <f t="shared" si="54"/>
        <v>15</v>
      </c>
      <c r="I65" s="6">
        <f t="shared" si="55"/>
        <v>15</v>
      </c>
      <c r="J65" s="6">
        <f t="shared" si="56"/>
        <v>0</v>
      </c>
      <c r="K65" s="6">
        <f t="shared" si="57"/>
        <v>0</v>
      </c>
      <c r="L65" s="6">
        <f t="shared" si="58"/>
        <v>0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1</v>
      </c>
      <c r="R65" s="7">
        <f t="shared" si="64"/>
        <v>0</v>
      </c>
      <c r="S65" s="7">
        <v>0.68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7"/>
        <v>0</v>
      </c>
      <c r="BY65" s="11">
        <v>15</v>
      </c>
      <c r="BZ65" s="10" t="s">
        <v>60</v>
      </c>
      <c r="CA65" s="11"/>
      <c r="CB65" s="10"/>
      <c r="CC65" s="7">
        <v>1</v>
      </c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1</v>
      </c>
      <c r="CR65" s="11"/>
      <c r="CS65" s="10"/>
      <c r="CT65" s="11"/>
      <c r="CU65" s="10"/>
      <c r="CV65" s="7"/>
      <c r="CW65" s="11"/>
      <c r="CX65" s="10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9"/>
        <v>0</v>
      </c>
      <c r="DK65" s="11"/>
      <c r="DL65" s="10"/>
      <c r="DM65" s="11"/>
      <c r="DN65" s="10"/>
      <c r="DO65" s="7"/>
      <c r="DP65" s="11"/>
      <c r="DQ65" s="10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0</v>
      </c>
      <c r="ED65" s="11"/>
      <c r="EE65" s="10"/>
      <c r="EF65" s="11"/>
      <c r="EG65" s="10"/>
      <c r="EH65" s="7"/>
      <c r="EI65" s="11"/>
      <c r="EJ65" s="10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7"/>
      <c r="FB65" s="11"/>
      <c r="FC65" s="10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">
      <c r="A66" s="6"/>
      <c r="B66" s="6"/>
      <c r="C66" s="6"/>
      <c r="D66" s="6" t="s">
        <v>148</v>
      </c>
      <c r="E66" s="3" t="s">
        <v>149</v>
      </c>
      <c r="F66" s="6">
        <f t="shared" si="52"/>
        <v>0</v>
      </c>
      <c r="G66" s="6">
        <f t="shared" si="53"/>
        <v>1</v>
      </c>
      <c r="H66" s="6">
        <f t="shared" si="54"/>
        <v>15</v>
      </c>
      <c r="I66" s="6">
        <f t="shared" si="55"/>
        <v>15</v>
      </c>
      <c r="J66" s="6">
        <f t="shared" si="56"/>
        <v>0</v>
      </c>
      <c r="K66" s="6">
        <f t="shared" si="57"/>
        <v>0</v>
      </c>
      <c r="L66" s="6">
        <f t="shared" si="58"/>
        <v>0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1</v>
      </c>
      <c r="R66" s="7">
        <f t="shared" si="64"/>
        <v>0</v>
      </c>
      <c r="S66" s="7">
        <v>0.68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>
        <v>15</v>
      </c>
      <c r="BZ66" s="10" t="s">
        <v>60</v>
      </c>
      <c r="CA66" s="11"/>
      <c r="CB66" s="10"/>
      <c r="CC66" s="7">
        <v>1</v>
      </c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8"/>
        <v>1</v>
      </c>
      <c r="CR66" s="11"/>
      <c r="CS66" s="10"/>
      <c r="CT66" s="11"/>
      <c r="CU66" s="10"/>
      <c r="CV66" s="7"/>
      <c r="CW66" s="11"/>
      <c r="CX66" s="10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/>
      <c r="DL66" s="10"/>
      <c r="DM66" s="11"/>
      <c r="DN66" s="10"/>
      <c r="DO66" s="7"/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0</v>
      </c>
      <c r="ED66" s="11"/>
      <c r="EE66" s="10"/>
      <c r="EF66" s="11"/>
      <c r="EG66" s="10"/>
      <c r="EH66" s="7"/>
      <c r="EI66" s="11"/>
      <c r="EJ66" s="10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7"/>
      <c r="FB66" s="11"/>
      <c r="FC66" s="10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">
      <c r="A67" s="6">
        <v>2</v>
      </c>
      <c r="B67" s="6">
        <v>1</v>
      </c>
      <c r="C67" s="6"/>
      <c r="D67" s="6"/>
      <c r="E67" s="3" t="s">
        <v>150</v>
      </c>
      <c r="F67" s="6">
        <f>$B$67*COUNTIF(T67:FM67,"e")</f>
        <v>0</v>
      </c>
      <c r="G67" s="6">
        <f>$B$67*COUNTIF(T67:FM67,"z")</f>
        <v>1</v>
      </c>
      <c r="H67" s="6">
        <f t="shared" si="54"/>
        <v>30</v>
      </c>
      <c r="I67" s="6">
        <f t="shared" si="55"/>
        <v>0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30</v>
      </c>
      <c r="O67" s="6">
        <f t="shared" si="61"/>
        <v>0</v>
      </c>
      <c r="P67" s="6">
        <f t="shared" si="62"/>
        <v>0</v>
      </c>
      <c r="Q67" s="7">
        <f t="shared" si="63"/>
        <v>5</v>
      </c>
      <c r="R67" s="7">
        <f t="shared" si="64"/>
        <v>5</v>
      </c>
      <c r="S67" s="7">
        <f>$B$67*1.6</f>
        <v>1.6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7"/>
      <c r="BK67" s="11"/>
      <c r="BL67" s="10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>
        <f>$B$67*30</f>
        <v>30</v>
      </c>
      <c r="CK67" s="10" t="s">
        <v>60</v>
      </c>
      <c r="CL67" s="11"/>
      <c r="CM67" s="10"/>
      <c r="CN67" s="11"/>
      <c r="CO67" s="10"/>
      <c r="CP67" s="7">
        <f>$B$67*5</f>
        <v>5</v>
      </c>
      <c r="CQ67" s="7">
        <f t="shared" si="68"/>
        <v>5</v>
      </c>
      <c r="CR67" s="11"/>
      <c r="CS67" s="10"/>
      <c r="CT67" s="11"/>
      <c r="CU67" s="10"/>
      <c r="CV67" s="7"/>
      <c r="CW67" s="11"/>
      <c r="CX67" s="10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/>
      <c r="DL67" s="10"/>
      <c r="DM67" s="11"/>
      <c r="DN67" s="10"/>
      <c r="DO67" s="7"/>
      <c r="DP67" s="11"/>
      <c r="DQ67" s="10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0"/>
        <v>0</v>
      </c>
      <c r="ED67" s="11"/>
      <c r="EE67" s="10"/>
      <c r="EF67" s="11"/>
      <c r="EG67" s="10"/>
      <c r="EH67" s="7"/>
      <c r="EI67" s="11"/>
      <c r="EJ67" s="10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7"/>
      <c r="FB67" s="11"/>
      <c r="FC67" s="10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">
      <c r="A68" s="6"/>
      <c r="B68" s="6"/>
      <c r="C68" s="6"/>
      <c r="D68" s="6" t="s">
        <v>151</v>
      </c>
      <c r="E68" s="3" t="s">
        <v>152</v>
      </c>
      <c r="F68" s="6">
        <f>COUNTIF(T68:FM68,"e")</f>
        <v>0</v>
      </c>
      <c r="G68" s="6">
        <f>COUNTIF(T68:FM68,"z")</f>
        <v>2</v>
      </c>
      <c r="H68" s="6">
        <f t="shared" si="54"/>
        <v>30</v>
      </c>
      <c r="I68" s="6">
        <f t="shared" si="55"/>
        <v>15</v>
      </c>
      <c r="J68" s="6">
        <f t="shared" si="56"/>
        <v>0</v>
      </c>
      <c r="K68" s="6">
        <f t="shared" si="57"/>
        <v>0</v>
      </c>
      <c r="L68" s="6">
        <f t="shared" si="58"/>
        <v>15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2</v>
      </c>
      <c r="R68" s="7">
        <f t="shared" si="64"/>
        <v>1.2</v>
      </c>
      <c r="S68" s="7">
        <v>1.36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>
        <v>15</v>
      </c>
      <c r="CS68" s="10" t="s">
        <v>60</v>
      </c>
      <c r="CT68" s="11"/>
      <c r="CU68" s="10"/>
      <c r="CV68" s="7">
        <v>0.8</v>
      </c>
      <c r="CW68" s="11"/>
      <c r="CX68" s="10"/>
      <c r="CY68" s="11">
        <v>15</v>
      </c>
      <c r="CZ68" s="10" t="s">
        <v>60</v>
      </c>
      <c r="DA68" s="11"/>
      <c r="DB68" s="10"/>
      <c r="DC68" s="11"/>
      <c r="DD68" s="10"/>
      <c r="DE68" s="11"/>
      <c r="DF68" s="10"/>
      <c r="DG68" s="11"/>
      <c r="DH68" s="10"/>
      <c r="DI68" s="7">
        <v>1.2</v>
      </c>
      <c r="DJ68" s="7">
        <f t="shared" si="69"/>
        <v>2</v>
      </c>
      <c r="DK68" s="11"/>
      <c r="DL68" s="10"/>
      <c r="DM68" s="11"/>
      <c r="DN68" s="10"/>
      <c r="DO68" s="7"/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/>
      <c r="EE68" s="10"/>
      <c r="EF68" s="11"/>
      <c r="EG68" s="10"/>
      <c r="EH68" s="7"/>
      <c r="EI68" s="11"/>
      <c r="EJ68" s="10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1"/>
        <v>0</v>
      </c>
      <c r="EW68" s="11"/>
      <c r="EX68" s="10"/>
      <c r="EY68" s="11"/>
      <c r="EZ68" s="10"/>
      <c r="FA68" s="7"/>
      <c r="FB68" s="11"/>
      <c r="FC68" s="10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">
      <c r="A69" s="6"/>
      <c r="B69" s="6"/>
      <c r="C69" s="6"/>
      <c r="D69" s="6" t="s">
        <v>153</v>
      </c>
      <c r="E69" s="3" t="s">
        <v>154</v>
      </c>
      <c r="F69" s="6">
        <f>COUNTIF(T69:FM69,"e")</f>
        <v>1</v>
      </c>
      <c r="G69" s="6">
        <f>COUNTIF(T69:FM69,"z")</f>
        <v>1</v>
      </c>
      <c r="H69" s="6">
        <f t="shared" si="54"/>
        <v>60</v>
      </c>
      <c r="I69" s="6">
        <f t="shared" si="55"/>
        <v>30</v>
      </c>
      <c r="J69" s="6">
        <f t="shared" si="56"/>
        <v>0</v>
      </c>
      <c r="K69" s="6">
        <f t="shared" si="57"/>
        <v>0</v>
      </c>
      <c r="L69" s="6">
        <f t="shared" si="58"/>
        <v>30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7">
        <f t="shared" si="63"/>
        <v>3</v>
      </c>
      <c r="R69" s="7">
        <f t="shared" si="64"/>
        <v>1.5</v>
      </c>
      <c r="S69" s="7">
        <v>2.6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7"/>
      <c r="AR69" s="11"/>
      <c r="AS69" s="10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>
        <v>30</v>
      </c>
      <c r="CS69" s="10" t="s">
        <v>63</v>
      </c>
      <c r="CT69" s="11"/>
      <c r="CU69" s="10"/>
      <c r="CV69" s="7">
        <v>1.5</v>
      </c>
      <c r="CW69" s="11"/>
      <c r="CX69" s="10"/>
      <c r="CY69" s="11">
        <v>30</v>
      </c>
      <c r="CZ69" s="10" t="s">
        <v>60</v>
      </c>
      <c r="DA69" s="11"/>
      <c r="DB69" s="10"/>
      <c r="DC69" s="11"/>
      <c r="DD69" s="10"/>
      <c r="DE69" s="11"/>
      <c r="DF69" s="10"/>
      <c r="DG69" s="11"/>
      <c r="DH69" s="10"/>
      <c r="DI69" s="7">
        <v>1.5</v>
      </c>
      <c r="DJ69" s="7">
        <f t="shared" si="69"/>
        <v>3</v>
      </c>
      <c r="DK69" s="11"/>
      <c r="DL69" s="10"/>
      <c r="DM69" s="11"/>
      <c r="DN69" s="10"/>
      <c r="DO69" s="7"/>
      <c r="DP69" s="11"/>
      <c r="DQ69" s="10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0"/>
        <v>0</v>
      </c>
      <c r="ED69" s="11"/>
      <c r="EE69" s="10"/>
      <c r="EF69" s="11"/>
      <c r="EG69" s="10"/>
      <c r="EH69" s="7"/>
      <c r="EI69" s="11"/>
      <c r="EJ69" s="10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7"/>
      <c r="FB69" s="11"/>
      <c r="FC69" s="10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">
      <c r="A70" s="6"/>
      <c r="B70" s="6"/>
      <c r="C70" s="6"/>
      <c r="D70" s="6" t="s">
        <v>155</v>
      </c>
      <c r="E70" s="3" t="s">
        <v>156</v>
      </c>
      <c r="F70" s="6">
        <f>COUNTIF(T70:FM70,"e")</f>
        <v>0</v>
      </c>
      <c r="G70" s="6">
        <f>COUNTIF(T70:FM70,"z")</f>
        <v>2</v>
      </c>
      <c r="H70" s="6">
        <f t="shared" ref="H70:H93" si="73">SUM(I70:P70)</f>
        <v>30</v>
      </c>
      <c r="I70" s="6">
        <f t="shared" ref="I70:I93" si="74">T70+AM70+BF70+BY70+CR70+DK70+ED70+EW70</f>
        <v>15</v>
      </c>
      <c r="J70" s="6">
        <f t="shared" ref="J70:J93" si="75">V70+AO70+BH70+CA70+CT70+DM70+EF70+EY70</f>
        <v>0</v>
      </c>
      <c r="K70" s="6">
        <f t="shared" ref="K70:K93" si="76">Y70+AR70+BK70+CD70+CW70+DP70+EI70+FB70</f>
        <v>0</v>
      </c>
      <c r="L70" s="6">
        <f t="shared" ref="L70:L93" si="77">AA70+AT70+BM70+CF70+CY70+DR70+EK70+FD70</f>
        <v>15</v>
      </c>
      <c r="M70" s="6">
        <f t="shared" ref="M70:M93" si="78">AC70+AV70+BO70+CH70+DA70+DT70+EM70+FF70</f>
        <v>0</v>
      </c>
      <c r="N70" s="6">
        <f t="shared" ref="N70:N93" si="79">AE70+AX70+BQ70+CJ70+DC70+DV70+EO70+FH70</f>
        <v>0</v>
      </c>
      <c r="O70" s="6">
        <f t="shared" ref="O70:O93" si="80">AG70+AZ70+BS70+CL70+DE70+DX70+EQ70+FJ70</f>
        <v>0</v>
      </c>
      <c r="P70" s="6">
        <f t="shared" ref="P70:P93" si="81">AI70+BB70+BU70+CN70+DG70+DZ70+ES70+FL70</f>
        <v>0</v>
      </c>
      <c r="Q70" s="7">
        <f t="shared" ref="Q70:Q93" si="82">AL70+BE70+BX70+CQ70+DJ70+EC70+EV70+FO70</f>
        <v>2</v>
      </c>
      <c r="R70" s="7">
        <f t="shared" ref="R70:R93" si="83">AK70+BD70+BW70+CP70+DI70+EB70+EU70+FN70</f>
        <v>1</v>
      </c>
      <c r="S70" s="7">
        <v>1.28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ref="AL70:AL93" si="84">X70+AK70</f>
        <v>0</v>
      </c>
      <c r="AM70" s="11"/>
      <c r="AN70" s="10"/>
      <c r="AO70" s="11"/>
      <c r="AP70" s="10"/>
      <c r="AQ70" s="7"/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ref="BE70:BE93" si="85">AQ70+BD70</f>
        <v>0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ref="BX70:BX93" si="86">BJ70+BW70</f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ref="CQ70:CQ93" si="87">CC70+CP70</f>
        <v>0</v>
      </c>
      <c r="CR70" s="11">
        <v>15</v>
      </c>
      <c r="CS70" s="10" t="s">
        <v>60</v>
      </c>
      <c r="CT70" s="11"/>
      <c r="CU70" s="10"/>
      <c r="CV70" s="7">
        <v>1</v>
      </c>
      <c r="CW70" s="11"/>
      <c r="CX70" s="10"/>
      <c r="CY70" s="11">
        <v>15</v>
      </c>
      <c r="CZ70" s="10" t="s">
        <v>60</v>
      </c>
      <c r="DA70" s="11"/>
      <c r="DB70" s="10"/>
      <c r="DC70" s="11"/>
      <c r="DD70" s="10"/>
      <c r="DE70" s="11"/>
      <c r="DF70" s="10"/>
      <c r="DG70" s="11"/>
      <c r="DH70" s="10"/>
      <c r="DI70" s="7">
        <v>1</v>
      </c>
      <c r="DJ70" s="7">
        <f t="shared" ref="DJ70:DJ93" si="88">CV70+DI70</f>
        <v>2</v>
      </c>
      <c r="DK70" s="11"/>
      <c r="DL70" s="10"/>
      <c r="DM70" s="11"/>
      <c r="DN70" s="10"/>
      <c r="DO70" s="7"/>
      <c r="DP70" s="11"/>
      <c r="DQ70" s="10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ref="EC70:EC93" si="89">DO70+EB70</f>
        <v>0</v>
      </c>
      <c r="ED70" s="11"/>
      <c r="EE70" s="10"/>
      <c r="EF70" s="11"/>
      <c r="EG70" s="10"/>
      <c r="EH70" s="7"/>
      <c r="EI70" s="11"/>
      <c r="EJ70" s="10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ref="EV70:EV93" si="90">EH70+EU70</f>
        <v>0</v>
      </c>
      <c r="EW70" s="11"/>
      <c r="EX70" s="10"/>
      <c r="EY70" s="11"/>
      <c r="EZ70" s="10"/>
      <c r="FA70" s="7"/>
      <c r="FB70" s="11"/>
      <c r="FC70" s="10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ref="FO70:FO93" si="91">FA70+FN70</f>
        <v>0</v>
      </c>
    </row>
    <row r="71" spans="1:171" x14ac:dyDescent="0.2">
      <c r="A71" s="6">
        <v>3</v>
      </c>
      <c r="B71" s="6">
        <v>1</v>
      </c>
      <c r="C71" s="6"/>
      <c r="D71" s="6"/>
      <c r="E71" s="3" t="s">
        <v>157</v>
      </c>
      <c r="F71" s="6">
        <f>$B$71*COUNTIF(T71:FM71,"e")</f>
        <v>1</v>
      </c>
      <c r="G71" s="6">
        <f>$B$71*COUNTIF(T71:FM71,"z")</f>
        <v>1</v>
      </c>
      <c r="H71" s="6">
        <f t="shared" si="73"/>
        <v>60</v>
      </c>
      <c r="I71" s="6">
        <f t="shared" si="74"/>
        <v>30</v>
      </c>
      <c r="J71" s="6">
        <f t="shared" si="75"/>
        <v>0</v>
      </c>
      <c r="K71" s="6">
        <f t="shared" si="76"/>
        <v>0</v>
      </c>
      <c r="L71" s="6">
        <f t="shared" si="77"/>
        <v>30</v>
      </c>
      <c r="M71" s="6">
        <f t="shared" si="78"/>
        <v>0</v>
      </c>
      <c r="N71" s="6">
        <f t="shared" si="79"/>
        <v>0</v>
      </c>
      <c r="O71" s="6">
        <f t="shared" si="80"/>
        <v>0</v>
      </c>
      <c r="P71" s="6">
        <f t="shared" si="81"/>
        <v>0</v>
      </c>
      <c r="Q71" s="7">
        <f t="shared" si="82"/>
        <v>3</v>
      </c>
      <c r="R71" s="7">
        <f t="shared" si="83"/>
        <v>1.4</v>
      </c>
      <c r="S71" s="7">
        <f>$B$71*2.7</f>
        <v>2.7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84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85"/>
        <v>0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86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87"/>
        <v>0</v>
      </c>
      <c r="CR71" s="11">
        <f>$B$71*30</f>
        <v>30</v>
      </c>
      <c r="CS71" s="10" t="s">
        <v>63</v>
      </c>
      <c r="CT71" s="11"/>
      <c r="CU71" s="10"/>
      <c r="CV71" s="7">
        <f>$B$71*1.6</f>
        <v>1.6</v>
      </c>
      <c r="CW71" s="11"/>
      <c r="CX71" s="10"/>
      <c r="CY71" s="11">
        <f>$B$71*30</f>
        <v>30</v>
      </c>
      <c r="CZ71" s="10" t="s">
        <v>60</v>
      </c>
      <c r="DA71" s="11"/>
      <c r="DB71" s="10"/>
      <c r="DC71" s="11"/>
      <c r="DD71" s="10"/>
      <c r="DE71" s="11"/>
      <c r="DF71" s="10"/>
      <c r="DG71" s="11"/>
      <c r="DH71" s="10"/>
      <c r="DI71" s="7">
        <f>$B$71*1.4</f>
        <v>1.4</v>
      </c>
      <c r="DJ71" s="7">
        <f t="shared" si="88"/>
        <v>3</v>
      </c>
      <c r="DK71" s="11"/>
      <c r="DL71" s="10"/>
      <c r="DM71" s="11"/>
      <c r="DN71" s="10"/>
      <c r="DO71" s="7"/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89"/>
        <v>0</v>
      </c>
      <c r="ED71" s="11"/>
      <c r="EE71" s="10"/>
      <c r="EF71" s="11"/>
      <c r="EG71" s="10"/>
      <c r="EH71" s="7"/>
      <c r="EI71" s="11"/>
      <c r="EJ71" s="10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90"/>
        <v>0</v>
      </c>
      <c r="EW71" s="11"/>
      <c r="EX71" s="10"/>
      <c r="EY71" s="11"/>
      <c r="EZ71" s="10"/>
      <c r="FA71" s="7"/>
      <c r="FB71" s="11"/>
      <c r="FC71" s="10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91"/>
        <v>0</v>
      </c>
    </row>
    <row r="72" spans="1:171" x14ac:dyDescent="0.2">
      <c r="A72" s="6"/>
      <c r="B72" s="6"/>
      <c r="C72" s="6"/>
      <c r="D72" s="6" t="s">
        <v>158</v>
      </c>
      <c r="E72" s="3" t="s">
        <v>159</v>
      </c>
      <c r="F72" s="6">
        <f>COUNTIF(T72:FM72,"e")</f>
        <v>0</v>
      </c>
      <c r="G72" s="6">
        <f>COUNTIF(T72:FM72,"z")</f>
        <v>2</v>
      </c>
      <c r="H72" s="6">
        <f t="shared" si="73"/>
        <v>30</v>
      </c>
      <c r="I72" s="6">
        <f t="shared" si="74"/>
        <v>15</v>
      </c>
      <c r="J72" s="6">
        <f t="shared" si="75"/>
        <v>0</v>
      </c>
      <c r="K72" s="6">
        <f t="shared" si="76"/>
        <v>0</v>
      </c>
      <c r="L72" s="6">
        <f t="shared" si="77"/>
        <v>0</v>
      </c>
      <c r="M72" s="6">
        <f t="shared" si="78"/>
        <v>0</v>
      </c>
      <c r="N72" s="6">
        <f t="shared" si="79"/>
        <v>15</v>
      </c>
      <c r="O72" s="6">
        <f t="shared" si="80"/>
        <v>0</v>
      </c>
      <c r="P72" s="6">
        <f t="shared" si="81"/>
        <v>0</v>
      </c>
      <c r="Q72" s="7">
        <f t="shared" si="82"/>
        <v>3</v>
      </c>
      <c r="R72" s="7">
        <f t="shared" si="83"/>
        <v>1.8</v>
      </c>
      <c r="S72" s="7">
        <v>1.28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84"/>
        <v>0</v>
      </c>
      <c r="AM72" s="11"/>
      <c r="AN72" s="10"/>
      <c r="AO72" s="11"/>
      <c r="AP72" s="10"/>
      <c r="AQ72" s="7"/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85"/>
        <v>0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86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87"/>
        <v>0</v>
      </c>
      <c r="CR72" s="11">
        <v>15</v>
      </c>
      <c r="CS72" s="10" t="s">
        <v>60</v>
      </c>
      <c r="CT72" s="11"/>
      <c r="CU72" s="10"/>
      <c r="CV72" s="7">
        <v>1.2</v>
      </c>
      <c r="CW72" s="11"/>
      <c r="CX72" s="10"/>
      <c r="CY72" s="11"/>
      <c r="CZ72" s="10"/>
      <c r="DA72" s="11"/>
      <c r="DB72" s="10"/>
      <c r="DC72" s="11">
        <v>15</v>
      </c>
      <c r="DD72" s="10" t="s">
        <v>60</v>
      </c>
      <c r="DE72" s="11"/>
      <c r="DF72" s="10"/>
      <c r="DG72" s="11"/>
      <c r="DH72" s="10"/>
      <c r="DI72" s="7">
        <v>1.8</v>
      </c>
      <c r="DJ72" s="7">
        <f t="shared" si="88"/>
        <v>3</v>
      </c>
      <c r="DK72" s="11"/>
      <c r="DL72" s="10"/>
      <c r="DM72" s="11"/>
      <c r="DN72" s="10"/>
      <c r="DO72" s="7"/>
      <c r="DP72" s="11"/>
      <c r="DQ72" s="10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89"/>
        <v>0</v>
      </c>
      <c r="ED72" s="11"/>
      <c r="EE72" s="10"/>
      <c r="EF72" s="11"/>
      <c r="EG72" s="10"/>
      <c r="EH72" s="7"/>
      <c r="EI72" s="11"/>
      <c r="EJ72" s="10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90"/>
        <v>0</v>
      </c>
      <c r="EW72" s="11"/>
      <c r="EX72" s="10"/>
      <c r="EY72" s="11"/>
      <c r="EZ72" s="10"/>
      <c r="FA72" s="7"/>
      <c r="FB72" s="11"/>
      <c r="FC72" s="10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91"/>
        <v>0</v>
      </c>
    </row>
    <row r="73" spans="1:171" x14ac:dyDescent="0.2">
      <c r="A73" s="6"/>
      <c r="B73" s="6"/>
      <c r="C73" s="6"/>
      <c r="D73" s="6" t="s">
        <v>160</v>
      </c>
      <c r="E73" s="3" t="s">
        <v>161</v>
      </c>
      <c r="F73" s="6">
        <f>COUNTIF(T73:FM73,"e")</f>
        <v>0</v>
      </c>
      <c r="G73" s="6">
        <f>COUNTIF(T73:FM73,"z")</f>
        <v>3</v>
      </c>
      <c r="H73" s="6">
        <f t="shared" si="73"/>
        <v>45</v>
      </c>
      <c r="I73" s="6">
        <f t="shared" si="74"/>
        <v>15</v>
      </c>
      <c r="J73" s="6">
        <f t="shared" si="75"/>
        <v>0</v>
      </c>
      <c r="K73" s="6">
        <f t="shared" si="76"/>
        <v>0</v>
      </c>
      <c r="L73" s="6">
        <f t="shared" si="77"/>
        <v>15</v>
      </c>
      <c r="M73" s="6">
        <f t="shared" si="78"/>
        <v>0</v>
      </c>
      <c r="N73" s="6">
        <f t="shared" si="79"/>
        <v>15</v>
      </c>
      <c r="O73" s="6">
        <f t="shared" si="80"/>
        <v>0</v>
      </c>
      <c r="P73" s="6">
        <f t="shared" si="81"/>
        <v>0</v>
      </c>
      <c r="Q73" s="7">
        <f t="shared" si="82"/>
        <v>4</v>
      </c>
      <c r="R73" s="7">
        <f t="shared" si="83"/>
        <v>3</v>
      </c>
      <c r="S73" s="7">
        <v>1.88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84"/>
        <v>0</v>
      </c>
      <c r="AM73" s="11"/>
      <c r="AN73" s="10"/>
      <c r="AO73" s="11"/>
      <c r="AP73" s="10"/>
      <c r="AQ73" s="7"/>
      <c r="AR73" s="11"/>
      <c r="AS73" s="10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85"/>
        <v>0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86"/>
        <v>0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87"/>
        <v>0</v>
      </c>
      <c r="CR73" s="11">
        <v>15</v>
      </c>
      <c r="CS73" s="10" t="s">
        <v>60</v>
      </c>
      <c r="CT73" s="11"/>
      <c r="CU73" s="10"/>
      <c r="CV73" s="7">
        <v>1</v>
      </c>
      <c r="CW73" s="11"/>
      <c r="CX73" s="10"/>
      <c r="CY73" s="11">
        <v>15</v>
      </c>
      <c r="CZ73" s="10" t="s">
        <v>60</v>
      </c>
      <c r="DA73" s="11"/>
      <c r="DB73" s="10"/>
      <c r="DC73" s="11">
        <v>15</v>
      </c>
      <c r="DD73" s="10" t="s">
        <v>60</v>
      </c>
      <c r="DE73" s="11"/>
      <c r="DF73" s="10"/>
      <c r="DG73" s="11"/>
      <c r="DH73" s="10"/>
      <c r="DI73" s="7">
        <v>3</v>
      </c>
      <c r="DJ73" s="7">
        <f t="shared" si="88"/>
        <v>4</v>
      </c>
      <c r="DK73" s="11"/>
      <c r="DL73" s="10"/>
      <c r="DM73" s="11"/>
      <c r="DN73" s="10"/>
      <c r="DO73" s="7"/>
      <c r="DP73" s="11"/>
      <c r="DQ73" s="10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89"/>
        <v>0</v>
      </c>
      <c r="ED73" s="11"/>
      <c r="EE73" s="10"/>
      <c r="EF73" s="11"/>
      <c r="EG73" s="10"/>
      <c r="EH73" s="7"/>
      <c r="EI73" s="11"/>
      <c r="EJ73" s="10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90"/>
        <v>0</v>
      </c>
      <c r="EW73" s="11"/>
      <c r="EX73" s="10"/>
      <c r="EY73" s="11"/>
      <c r="EZ73" s="10"/>
      <c r="FA73" s="7"/>
      <c r="FB73" s="11"/>
      <c r="FC73" s="10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91"/>
        <v>0</v>
      </c>
    </row>
    <row r="74" spans="1:171" x14ac:dyDescent="0.2">
      <c r="A74" s="6"/>
      <c r="B74" s="6"/>
      <c r="C74" s="6"/>
      <c r="D74" s="6" t="s">
        <v>162</v>
      </c>
      <c r="E74" s="3" t="s">
        <v>163</v>
      </c>
      <c r="F74" s="6">
        <f>COUNTIF(T74:FM74,"e")</f>
        <v>0</v>
      </c>
      <c r="G74" s="6">
        <f>COUNTIF(T74:FM74,"z")</f>
        <v>2</v>
      </c>
      <c r="H74" s="6">
        <f t="shared" si="73"/>
        <v>45</v>
      </c>
      <c r="I74" s="6">
        <f t="shared" si="74"/>
        <v>30</v>
      </c>
      <c r="J74" s="6">
        <f t="shared" si="75"/>
        <v>0</v>
      </c>
      <c r="K74" s="6">
        <f t="shared" si="76"/>
        <v>0</v>
      </c>
      <c r="L74" s="6">
        <f t="shared" si="77"/>
        <v>0</v>
      </c>
      <c r="M74" s="6">
        <f t="shared" si="78"/>
        <v>0</v>
      </c>
      <c r="N74" s="6">
        <f t="shared" si="79"/>
        <v>15</v>
      </c>
      <c r="O74" s="6">
        <f t="shared" si="80"/>
        <v>0</v>
      </c>
      <c r="P74" s="6">
        <f t="shared" si="81"/>
        <v>0</v>
      </c>
      <c r="Q74" s="7">
        <f t="shared" si="82"/>
        <v>3</v>
      </c>
      <c r="R74" s="7">
        <f t="shared" si="83"/>
        <v>1.4</v>
      </c>
      <c r="S74" s="7">
        <v>2.2999999999999998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84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85"/>
        <v>0</v>
      </c>
      <c r="BF74" s="11"/>
      <c r="BG74" s="10"/>
      <c r="BH74" s="11"/>
      <c r="BI74" s="10"/>
      <c r="BJ74" s="7"/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86"/>
        <v>0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87"/>
        <v>0</v>
      </c>
      <c r="CR74" s="11">
        <v>30</v>
      </c>
      <c r="CS74" s="10" t="s">
        <v>60</v>
      </c>
      <c r="CT74" s="11"/>
      <c r="CU74" s="10"/>
      <c r="CV74" s="7">
        <v>1.6</v>
      </c>
      <c r="CW74" s="11"/>
      <c r="CX74" s="10"/>
      <c r="CY74" s="11"/>
      <c r="CZ74" s="10"/>
      <c r="DA74" s="11"/>
      <c r="DB74" s="10"/>
      <c r="DC74" s="11">
        <v>15</v>
      </c>
      <c r="DD74" s="10" t="s">
        <v>60</v>
      </c>
      <c r="DE74" s="11"/>
      <c r="DF74" s="10"/>
      <c r="DG74" s="11"/>
      <c r="DH74" s="10"/>
      <c r="DI74" s="7">
        <v>1.4</v>
      </c>
      <c r="DJ74" s="7">
        <f t="shared" si="88"/>
        <v>3</v>
      </c>
      <c r="DK74" s="11"/>
      <c r="DL74" s="10"/>
      <c r="DM74" s="11"/>
      <c r="DN74" s="10"/>
      <c r="DO74" s="7"/>
      <c r="DP74" s="11"/>
      <c r="DQ74" s="10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89"/>
        <v>0</v>
      </c>
      <c r="ED74" s="11"/>
      <c r="EE74" s="10"/>
      <c r="EF74" s="11"/>
      <c r="EG74" s="10"/>
      <c r="EH74" s="7"/>
      <c r="EI74" s="11"/>
      <c r="EJ74" s="10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90"/>
        <v>0</v>
      </c>
      <c r="EW74" s="11"/>
      <c r="EX74" s="10"/>
      <c r="EY74" s="11"/>
      <c r="EZ74" s="10"/>
      <c r="FA74" s="7"/>
      <c r="FB74" s="11"/>
      <c r="FC74" s="10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91"/>
        <v>0</v>
      </c>
    </row>
    <row r="75" spans="1:171" x14ac:dyDescent="0.2">
      <c r="A75" s="6">
        <v>4</v>
      </c>
      <c r="B75" s="6">
        <v>1</v>
      </c>
      <c r="C75" s="6"/>
      <c r="D75" s="6"/>
      <c r="E75" s="3" t="s">
        <v>164</v>
      </c>
      <c r="F75" s="6">
        <f>$B$75*COUNTIF(T75:FM75,"e")</f>
        <v>0</v>
      </c>
      <c r="G75" s="6">
        <f>$B$75*COUNTIF(T75:FM75,"z")</f>
        <v>1</v>
      </c>
      <c r="H75" s="6">
        <f t="shared" si="73"/>
        <v>30</v>
      </c>
      <c r="I75" s="6">
        <f t="shared" si="74"/>
        <v>0</v>
      </c>
      <c r="J75" s="6">
        <f t="shared" si="75"/>
        <v>0</v>
      </c>
      <c r="K75" s="6">
        <f t="shared" si="76"/>
        <v>0</v>
      </c>
      <c r="L75" s="6">
        <f t="shared" si="77"/>
        <v>0</v>
      </c>
      <c r="M75" s="6">
        <f t="shared" si="78"/>
        <v>0</v>
      </c>
      <c r="N75" s="6">
        <f t="shared" si="79"/>
        <v>30</v>
      </c>
      <c r="O75" s="6">
        <f t="shared" si="80"/>
        <v>0</v>
      </c>
      <c r="P75" s="6">
        <f t="shared" si="81"/>
        <v>0</v>
      </c>
      <c r="Q75" s="7">
        <f t="shared" si="82"/>
        <v>5</v>
      </c>
      <c r="R75" s="7">
        <f t="shared" si="83"/>
        <v>5</v>
      </c>
      <c r="S75" s="7">
        <f>$B$75*1.6</f>
        <v>1.6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84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85"/>
        <v>0</v>
      </c>
      <c r="BF75" s="11"/>
      <c r="BG75" s="10"/>
      <c r="BH75" s="11"/>
      <c r="BI75" s="10"/>
      <c r="BJ75" s="7"/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86"/>
        <v>0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87"/>
        <v>0</v>
      </c>
      <c r="CR75" s="11"/>
      <c r="CS75" s="10"/>
      <c r="CT75" s="11"/>
      <c r="CU75" s="10"/>
      <c r="CV75" s="7"/>
      <c r="CW75" s="11"/>
      <c r="CX75" s="10"/>
      <c r="CY75" s="11"/>
      <c r="CZ75" s="10"/>
      <c r="DA75" s="11"/>
      <c r="DB75" s="10"/>
      <c r="DC75" s="11">
        <f>$B$75*30</f>
        <v>30</v>
      </c>
      <c r="DD75" s="10" t="s">
        <v>60</v>
      </c>
      <c r="DE75" s="11"/>
      <c r="DF75" s="10"/>
      <c r="DG75" s="11"/>
      <c r="DH75" s="10"/>
      <c r="DI75" s="7">
        <f>$B$75*5</f>
        <v>5</v>
      </c>
      <c r="DJ75" s="7">
        <f t="shared" si="88"/>
        <v>5</v>
      </c>
      <c r="DK75" s="11"/>
      <c r="DL75" s="10"/>
      <c r="DM75" s="11"/>
      <c r="DN75" s="10"/>
      <c r="DO75" s="7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89"/>
        <v>0</v>
      </c>
      <c r="ED75" s="11"/>
      <c r="EE75" s="10"/>
      <c r="EF75" s="11"/>
      <c r="EG75" s="10"/>
      <c r="EH75" s="7"/>
      <c r="EI75" s="11"/>
      <c r="EJ75" s="10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90"/>
        <v>0</v>
      </c>
      <c r="EW75" s="11"/>
      <c r="EX75" s="10"/>
      <c r="EY75" s="11"/>
      <c r="EZ75" s="10"/>
      <c r="FA75" s="7"/>
      <c r="FB75" s="11"/>
      <c r="FC75" s="10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91"/>
        <v>0</v>
      </c>
    </row>
    <row r="76" spans="1:171" x14ac:dyDescent="0.2">
      <c r="A76" s="6">
        <v>15</v>
      </c>
      <c r="B76" s="6">
        <v>1</v>
      </c>
      <c r="C76" s="6"/>
      <c r="D76" s="6"/>
      <c r="E76" s="3" t="s">
        <v>165</v>
      </c>
      <c r="F76" s="6">
        <f>$B$76*COUNTIF(T76:FM76,"e")</f>
        <v>0</v>
      </c>
      <c r="G76" s="6">
        <f>$B$76*COUNTIF(T76:FM76,"z")</f>
        <v>1</v>
      </c>
      <c r="H76" s="6">
        <f t="shared" si="73"/>
        <v>15</v>
      </c>
      <c r="I76" s="6">
        <f t="shared" si="74"/>
        <v>0</v>
      </c>
      <c r="J76" s="6">
        <f t="shared" si="75"/>
        <v>0</v>
      </c>
      <c r="K76" s="6">
        <f t="shared" si="76"/>
        <v>0</v>
      </c>
      <c r="L76" s="6">
        <f t="shared" si="77"/>
        <v>0</v>
      </c>
      <c r="M76" s="6">
        <f t="shared" si="78"/>
        <v>0</v>
      </c>
      <c r="N76" s="6">
        <f t="shared" si="79"/>
        <v>0</v>
      </c>
      <c r="O76" s="6">
        <f t="shared" si="80"/>
        <v>0</v>
      </c>
      <c r="P76" s="6">
        <f t="shared" si="81"/>
        <v>15</v>
      </c>
      <c r="Q76" s="7">
        <f t="shared" si="82"/>
        <v>1</v>
      </c>
      <c r="R76" s="7">
        <f t="shared" si="83"/>
        <v>1</v>
      </c>
      <c r="S76" s="7">
        <f>$B$76*0.6</f>
        <v>0.6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84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85"/>
        <v>0</v>
      </c>
      <c r="BF76" s="11"/>
      <c r="BG76" s="10"/>
      <c r="BH76" s="11"/>
      <c r="BI76" s="10"/>
      <c r="BJ76" s="7"/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86"/>
        <v>0</v>
      </c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87"/>
        <v>0</v>
      </c>
      <c r="CR76" s="11"/>
      <c r="CS76" s="10"/>
      <c r="CT76" s="11"/>
      <c r="CU76" s="10"/>
      <c r="CV76" s="7"/>
      <c r="CW76" s="11"/>
      <c r="CX76" s="10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88"/>
        <v>0</v>
      </c>
      <c r="DK76" s="11"/>
      <c r="DL76" s="10"/>
      <c r="DM76" s="11"/>
      <c r="DN76" s="10"/>
      <c r="DO76" s="7"/>
      <c r="DP76" s="11"/>
      <c r="DQ76" s="10"/>
      <c r="DR76" s="11"/>
      <c r="DS76" s="10"/>
      <c r="DT76" s="11"/>
      <c r="DU76" s="10"/>
      <c r="DV76" s="11"/>
      <c r="DW76" s="10"/>
      <c r="DX76" s="11"/>
      <c r="DY76" s="10"/>
      <c r="DZ76" s="11">
        <f>$B$76*15</f>
        <v>15</v>
      </c>
      <c r="EA76" s="10" t="s">
        <v>60</v>
      </c>
      <c r="EB76" s="7">
        <f>$B$76*1</f>
        <v>1</v>
      </c>
      <c r="EC76" s="7">
        <f t="shared" si="89"/>
        <v>1</v>
      </c>
      <c r="ED76" s="11"/>
      <c r="EE76" s="10"/>
      <c r="EF76" s="11"/>
      <c r="EG76" s="10"/>
      <c r="EH76" s="7"/>
      <c r="EI76" s="11"/>
      <c r="EJ76" s="10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90"/>
        <v>0</v>
      </c>
      <c r="EW76" s="11"/>
      <c r="EX76" s="10"/>
      <c r="EY76" s="11"/>
      <c r="EZ76" s="10"/>
      <c r="FA76" s="7"/>
      <c r="FB76" s="11"/>
      <c r="FC76" s="10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91"/>
        <v>0</v>
      </c>
    </row>
    <row r="77" spans="1:171" x14ac:dyDescent="0.2">
      <c r="A77" s="6"/>
      <c r="B77" s="6"/>
      <c r="C77" s="6"/>
      <c r="D77" s="6" t="s">
        <v>166</v>
      </c>
      <c r="E77" s="3" t="s">
        <v>167</v>
      </c>
      <c r="F77" s="6">
        <f>COUNTIF(T77:FM77,"e")</f>
        <v>0</v>
      </c>
      <c r="G77" s="6">
        <f>COUNTIF(T77:FM77,"z")</f>
        <v>1</v>
      </c>
      <c r="H77" s="6">
        <f t="shared" si="73"/>
        <v>15</v>
      </c>
      <c r="I77" s="6">
        <f t="shared" si="74"/>
        <v>15</v>
      </c>
      <c r="J77" s="6">
        <f t="shared" si="75"/>
        <v>0</v>
      </c>
      <c r="K77" s="6">
        <f t="shared" si="76"/>
        <v>0</v>
      </c>
      <c r="L77" s="6">
        <f t="shared" si="77"/>
        <v>0</v>
      </c>
      <c r="M77" s="6">
        <f t="shared" si="78"/>
        <v>0</v>
      </c>
      <c r="N77" s="6">
        <f t="shared" si="79"/>
        <v>0</v>
      </c>
      <c r="O77" s="6">
        <f t="shared" si="80"/>
        <v>0</v>
      </c>
      <c r="P77" s="6">
        <f t="shared" si="81"/>
        <v>0</v>
      </c>
      <c r="Q77" s="7">
        <f t="shared" si="82"/>
        <v>1</v>
      </c>
      <c r="R77" s="7">
        <f t="shared" si="83"/>
        <v>0</v>
      </c>
      <c r="S77" s="7">
        <v>0.6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84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85"/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86"/>
        <v>0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87"/>
        <v>0</v>
      </c>
      <c r="CR77" s="11"/>
      <c r="CS77" s="10"/>
      <c r="CT77" s="11"/>
      <c r="CU77" s="10"/>
      <c r="CV77" s="7"/>
      <c r="CW77" s="11"/>
      <c r="CX77" s="10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88"/>
        <v>0</v>
      </c>
      <c r="DK77" s="11">
        <v>15</v>
      </c>
      <c r="DL77" s="10" t="s">
        <v>60</v>
      </c>
      <c r="DM77" s="11"/>
      <c r="DN77" s="10"/>
      <c r="DO77" s="7">
        <v>1</v>
      </c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89"/>
        <v>1</v>
      </c>
      <c r="ED77" s="11"/>
      <c r="EE77" s="10"/>
      <c r="EF77" s="11"/>
      <c r="EG77" s="10"/>
      <c r="EH77" s="7"/>
      <c r="EI77" s="11"/>
      <c r="EJ77" s="10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90"/>
        <v>0</v>
      </c>
      <c r="EW77" s="11"/>
      <c r="EX77" s="10"/>
      <c r="EY77" s="11"/>
      <c r="EZ77" s="10"/>
      <c r="FA77" s="7"/>
      <c r="FB77" s="11"/>
      <c r="FC77" s="10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91"/>
        <v>0</v>
      </c>
    </row>
    <row r="78" spans="1:171" x14ac:dyDescent="0.2">
      <c r="A78" s="6">
        <v>5</v>
      </c>
      <c r="B78" s="6">
        <v>1</v>
      </c>
      <c r="C78" s="6"/>
      <c r="D78" s="6"/>
      <c r="E78" s="3" t="s">
        <v>168</v>
      </c>
      <c r="F78" s="6">
        <f>$B$78*COUNTIF(T78:FM78,"e")</f>
        <v>1</v>
      </c>
      <c r="G78" s="6">
        <f>$B$78*COUNTIF(T78:FM78,"z")</f>
        <v>1</v>
      </c>
      <c r="H78" s="6">
        <f t="shared" si="73"/>
        <v>45</v>
      </c>
      <c r="I78" s="6">
        <f t="shared" si="74"/>
        <v>30</v>
      </c>
      <c r="J78" s="6">
        <f t="shared" si="75"/>
        <v>0</v>
      </c>
      <c r="K78" s="6">
        <f t="shared" si="76"/>
        <v>0</v>
      </c>
      <c r="L78" s="6">
        <f t="shared" si="77"/>
        <v>15</v>
      </c>
      <c r="M78" s="6">
        <f t="shared" si="78"/>
        <v>0</v>
      </c>
      <c r="N78" s="6">
        <f t="shared" si="79"/>
        <v>0</v>
      </c>
      <c r="O78" s="6">
        <f t="shared" si="80"/>
        <v>0</v>
      </c>
      <c r="P78" s="6">
        <f t="shared" si="81"/>
        <v>0</v>
      </c>
      <c r="Q78" s="7">
        <f t="shared" si="82"/>
        <v>3</v>
      </c>
      <c r="R78" s="7">
        <f t="shared" si="83"/>
        <v>1</v>
      </c>
      <c r="S78" s="7">
        <f>$B$78*2</f>
        <v>2</v>
      </c>
      <c r="T78" s="11"/>
      <c r="U78" s="10"/>
      <c r="V78" s="11"/>
      <c r="W78" s="10"/>
      <c r="X78" s="7"/>
      <c r="Y78" s="11"/>
      <c r="Z78" s="10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84"/>
        <v>0</v>
      </c>
      <c r="AM78" s="11"/>
      <c r="AN78" s="10"/>
      <c r="AO78" s="11"/>
      <c r="AP78" s="10"/>
      <c r="AQ78" s="7"/>
      <c r="AR78" s="11"/>
      <c r="AS78" s="10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85"/>
        <v>0</v>
      </c>
      <c r="BF78" s="11"/>
      <c r="BG78" s="10"/>
      <c r="BH78" s="11"/>
      <c r="BI78" s="10"/>
      <c r="BJ78" s="7"/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86"/>
        <v>0</v>
      </c>
      <c r="BY78" s="11"/>
      <c r="BZ78" s="10"/>
      <c r="CA78" s="11"/>
      <c r="CB78" s="10"/>
      <c r="CC78" s="7"/>
      <c r="CD78" s="11"/>
      <c r="CE78" s="10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87"/>
        <v>0</v>
      </c>
      <c r="CR78" s="11"/>
      <c r="CS78" s="10"/>
      <c r="CT78" s="11"/>
      <c r="CU78" s="10"/>
      <c r="CV78" s="7"/>
      <c r="CW78" s="11"/>
      <c r="CX78" s="10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88"/>
        <v>0</v>
      </c>
      <c r="DK78" s="11">
        <f>$B$78*30</f>
        <v>30</v>
      </c>
      <c r="DL78" s="10" t="s">
        <v>63</v>
      </c>
      <c r="DM78" s="11"/>
      <c r="DN78" s="10"/>
      <c r="DO78" s="7">
        <f>$B$78*2</f>
        <v>2</v>
      </c>
      <c r="DP78" s="11"/>
      <c r="DQ78" s="10"/>
      <c r="DR78" s="11">
        <f>$B$78*15</f>
        <v>15</v>
      </c>
      <c r="DS78" s="10" t="s">
        <v>60</v>
      </c>
      <c r="DT78" s="11"/>
      <c r="DU78" s="10"/>
      <c r="DV78" s="11"/>
      <c r="DW78" s="10"/>
      <c r="DX78" s="11"/>
      <c r="DY78" s="10"/>
      <c r="DZ78" s="11"/>
      <c r="EA78" s="10"/>
      <c r="EB78" s="7">
        <f>$B$78*1</f>
        <v>1</v>
      </c>
      <c r="EC78" s="7">
        <f t="shared" si="89"/>
        <v>3</v>
      </c>
      <c r="ED78" s="11"/>
      <c r="EE78" s="10"/>
      <c r="EF78" s="11"/>
      <c r="EG78" s="10"/>
      <c r="EH78" s="7"/>
      <c r="EI78" s="11"/>
      <c r="EJ78" s="10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90"/>
        <v>0</v>
      </c>
      <c r="EW78" s="11"/>
      <c r="EX78" s="10"/>
      <c r="EY78" s="11"/>
      <c r="EZ78" s="10"/>
      <c r="FA78" s="7"/>
      <c r="FB78" s="11"/>
      <c r="FC78" s="10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1"/>
        <v>0</v>
      </c>
    </row>
    <row r="79" spans="1:171" x14ac:dyDescent="0.2">
      <c r="A79" s="6"/>
      <c r="B79" s="6"/>
      <c r="C79" s="6"/>
      <c r="D79" s="6" t="s">
        <v>169</v>
      </c>
      <c r="E79" s="3" t="s">
        <v>170</v>
      </c>
      <c r="F79" s="6">
        <f>COUNTIF(T79:FM79,"e")</f>
        <v>0</v>
      </c>
      <c r="G79" s="6">
        <f>COUNTIF(T79:FM79,"z")</f>
        <v>1</v>
      </c>
      <c r="H79" s="6">
        <f t="shared" si="73"/>
        <v>30</v>
      </c>
      <c r="I79" s="6">
        <f t="shared" si="74"/>
        <v>30</v>
      </c>
      <c r="J79" s="6">
        <f t="shared" si="75"/>
        <v>0</v>
      </c>
      <c r="K79" s="6">
        <f t="shared" si="76"/>
        <v>0</v>
      </c>
      <c r="L79" s="6">
        <f t="shared" si="77"/>
        <v>0</v>
      </c>
      <c r="M79" s="6">
        <f t="shared" si="78"/>
        <v>0</v>
      </c>
      <c r="N79" s="6">
        <f t="shared" si="79"/>
        <v>0</v>
      </c>
      <c r="O79" s="6">
        <f t="shared" si="80"/>
        <v>0</v>
      </c>
      <c r="P79" s="6">
        <f t="shared" si="81"/>
        <v>0</v>
      </c>
      <c r="Q79" s="7">
        <f t="shared" si="82"/>
        <v>2</v>
      </c>
      <c r="R79" s="7">
        <f t="shared" si="83"/>
        <v>0</v>
      </c>
      <c r="S79" s="7">
        <v>1.4</v>
      </c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84"/>
        <v>0</v>
      </c>
      <c r="AM79" s="11"/>
      <c r="AN79" s="10"/>
      <c r="AO79" s="11"/>
      <c r="AP79" s="10"/>
      <c r="AQ79" s="7"/>
      <c r="AR79" s="11"/>
      <c r="AS79" s="10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85"/>
        <v>0</v>
      </c>
      <c r="BF79" s="11"/>
      <c r="BG79" s="10"/>
      <c r="BH79" s="11"/>
      <c r="BI79" s="10"/>
      <c r="BJ79" s="7"/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86"/>
        <v>0</v>
      </c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87"/>
        <v>0</v>
      </c>
      <c r="CR79" s="11"/>
      <c r="CS79" s="10"/>
      <c r="CT79" s="11"/>
      <c r="CU79" s="10"/>
      <c r="CV79" s="7"/>
      <c r="CW79" s="11"/>
      <c r="CX79" s="10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88"/>
        <v>0</v>
      </c>
      <c r="DK79" s="11">
        <v>30</v>
      </c>
      <c r="DL79" s="10" t="s">
        <v>60</v>
      </c>
      <c r="DM79" s="11"/>
      <c r="DN79" s="10"/>
      <c r="DO79" s="7">
        <v>2</v>
      </c>
      <c r="DP79" s="11"/>
      <c r="DQ79" s="10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89"/>
        <v>2</v>
      </c>
      <c r="ED79" s="11"/>
      <c r="EE79" s="10"/>
      <c r="EF79" s="11"/>
      <c r="EG79" s="10"/>
      <c r="EH79" s="7"/>
      <c r="EI79" s="11"/>
      <c r="EJ79" s="10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0"/>
        <v>0</v>
      </c>
      <c r="EW79" s="11"/>
      <c r="EX79" s="10"/>
      <c r="EY79" s="11"/>
      <c r="EZ79" s="10"/>
      <c r="FA79" s="7"/>
      <c r="FB79" s="11"/>
      <c r="FC79" s="10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1"/>
        <v>0</v>
      </c>
    </row>
    <row r="80" spans="1:171" x14ac:dyDescent="0.2">
      <c r="A80" s="6"/>
      <c r="B80" s="6"/>
      <c r="C80" s="6"/>
      <c r="D80" s="6" t="s">
        <v>171</v>
      </c>
      <c r="E80" s="3" t="s">
        <v>172</v>
      </c>
      <c r="F80" s="6">
        <f>COUNTIF(T80:FM80,"e")</f>
        <v>0</v>
      </c>
      <c r="G80" s="6">
        <f>COUNTIF(T80:FM80,"z")</f>
        <v>2</v>
      </c>
      <c r="H80" s="6">
        <f t="shared" si="73"/>
        <v>30</v>
      </c>
      <c r="I80" s="6">
        <f t="shared" si="74"/>
        <v>15</v>
      </c>
      <c r="J80" s="6">
        <f t="shared" si="75"/>
        <v>0</v>
      </c>
      <c r="K80" s="6">
        <f t="shared" si="76"/>
        <v>0</v>
      </c>
      <c r="L80" s="6">
        <f t="shared" si="77"/>
        <v>15</v>
      </c>
      <c r="M80" s="6">
        <f t="shared" si="78"/>
        <v>0</v>
      </c>
      <c r="N80" s="6">
        <f t="shared" si="79"/>
        <v>0</v>
      </c>
      <c r="O80" s="6">
        <f t="shared" si="80"/>
        <v>0</v>
      </c>
      <c r="P80" s="6">
        <f t="shared" si="81"/>
        <v>0</v>
      </c>
      <c r="Q80" s="7">
        <f t="shared" si="82"/>
        <v>2</v>
      </c>
      <c r="R80" s="7">
        <f t="shared" si="83"/>
        <v>1</v>
      </c>
      <c r="S80" s="7">
        <v>1.28</v>
      </c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84"/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85"/>
        <v>0</v>
      </c>
      <c r="BF80" s="11"/>
      <c r="BG80" s="10"/>
      <c r="BH80" s="11"/>
      <c r="BI80" s="10"/>
      <c r="BJ80" s="7"/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86"/>
        <v>0</v>
      </c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87"/>
        <v>0</v>
      </c>
      <c r="CR80" s="11"/>
      <c r="CS80" s="10"/>
      <c r="CT80" s="11"/>
      <c r="CU80" s="10"/>
      <c r="CV80" s="7"/>
      <c r="CW80" s="11"/>
      <c r="CX80" s="10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88"/>
        <v>0</v>
      </c>
      <c r="DK80" s="11">
        <v>15</v>
      </c>
      <c r="DL80" s="10" t="s">
        <v>60</v>
      </c>
      <c r="DM80" s="11"/>
      <c r="DN80" s="10"/>
      <c r="DO80" s="7">
        <v>1</v>
      </c>
      <c r="DP80" s="11"/>
      <c r="DQ80" s="10"/>
      <c r="DR80" s="11">
        <v>15</v>
      </c>
      <c r="DS80" s="10" t="s">
        <v>60</v>
      </c>
      <c r="DT80" s="11"/>
      <c r="DU80" s="10"/>
      <c r="DV80" s="11"/>
      <c r="DW80" s="10"/>
      <c r="DX80" s="11"/>
      <c r="DY80" s="10"/>
      <c r="DZ80" s="11"/>
      <c r="EA80" s="10"/>
      <c r="EB80" s="7">
        <v>1</v>
      </c>
      <c r="EC80" s="7">
        <f t="shared" si="89"/>
        <v>2</v>
      </c>
      <c r="ED80" s="11"/>
      <c r="EE80" s="10"/>
      <c r="EF80" s="11"/>
      <c r="EG80" s="10"/>
      <c r="EH80" s="7"/>
      <c r="EI80" s="11"/>
      <c r="EJ80" s="10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0"/>
        <v>0</v>
      </c>
      <c r="EW80" s="11"/>
      <c r="EX80" s="10"/>
      <c r="EY80" s="11"/>
      <c r="EZ80" s="10"/>
      <c r="FA80" s="7"/>
      <c r="FB80" s="11"/>
      <c r="FC80" s="10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1"/>
        <v>0</v>
      </c>
    </row>
    <row r="81" spans="1:171" x14ac:dyDescent="0.2">
      <c r="A81" s="6">
        <v>6</v>
      </c>
      <c r="B81" s="6">
        <v>1</v>
      </c>
      <c r="C81" s="6"/>
      <c r="D81" s="6"/>
      <c r="E81" s="3" t="s">
        <v>173</v>
      </c>
      <c r="F81" s="6">
        <f>$B$81*COUNTIF(T81:FM81,"e")</f>
        <v>0</v>
      </c>
      <c r="G81" s="6">
        <f>$B$81*COUNTIF(T81:FM81,"z")</f>
        <v>2</v>
      </c>
      <c r="H81" s="6">
        <f t="shared" si="73"/>
        <v>30</v>
      </c>
      <c r="I81" s="6">
        <f t="shared" si="74"/>
        <v>15</v>
      </c>
      <c r="J81" s="6">
        <f t="shared" si="75"/>
        <v>0</v>
      </c>
      <c r="K81" s="6">
        <f t="shared" si="76"/>
        <v>0</v>
      </c>
      <c r="L81" s="6">
        <f t="shared" si="77"/>
        <v>15</v>
      </c>
      <c r="M81" s="6">
        <f t="shared" si="78"/>
        <v>0</v>
      </c>
      <c r="N81" s="6">
        <f t="shared" si="79"/>
        <v>0</v>
      </c>
      <c r="O81" s="6">
        <f t="shared" si="80"/>
        <v>0</v>
      </c>
      <c r="P81" s="6">
        <f t="shared" si="81"/>
        <v>0</v>
      </c>
      <c r="Q81" s="7">
        <f t="shared" si="82"/>
        <v>2</v>
      </c>
      <c r="R81" s="7">
        <f t="shared" si="83"/>
        <v>1</v>
      </c>
      <c r="S81" s="7">
        <f>$B$81*1.16</f>
        <v>1.1599999999999999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84"/>
        <v>0</v>
      </c>
      <c r="AM81" s="11"/>
      <c r="AN81" s="10"/>
      <c r="AO81" s="11"/>
      <c r="AP81" s="10"/>
      <c r="AQ81" s="7"/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85"/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86"/>
        <v>0</v>
      </c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87"/>
        <v>0</v>
      </c>
      <c r="CR81" s="11"/>
      <c r="CS81" s="10"/>
      <c r="CT81" s="11"/>
      <c r="CU81" s="10"/>
      <c r="CV81" s="7"/>
      <c r="CW81" s="11"/>
      <c r="CX81" s="10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88"/>
        <v>0</v>
      </c>
      <c r="DK81" s="11">
        <f>$B$81*15</f>
        <v>15</v>
      </c>
      <c r="DL81" s="10" t="s">
        <v>60</v>
      </c>
      <c r="DM81" s="11"/>
      <c r="DN81" s="10"/>
      <c r="DO81" s="7">
        <f>$B$81*1</f>
        <v>1</v>
      </c>
      <c r="DP81" s="11"/>
      <c r="DQ81" s="10"/>
      <c r="DR81" s="11">
        <f>$B$81*15</f>
        <v>15</v>
      </c>
      <c r="DS81" s="10" t="s">
        <v>60</v>
      </c>
      <c r="DT81" s="11"/>
      <c r="DU81" s="10"/>
      <c r="DV81" s="11"/>
      <c r="DW81" s="10"/>
      <c r="DX81" s="11"/>
      <c r="DY81" s="10"/>
      <c r="DZ81" s="11"/>
      <c r="EA81" s="10"/>
      <c r="EB81" s="7">
        <f>$B$81*1</f>
        <v>1</v>
      </c>
      <c r="EC81" s="7">
        <f t="shared" si="89"/>
        <v>2</v>
      </c>
      <c r="ED81" s="11"/>
      <c r="EE81" s="10"/>
      <c r="EF81" s="11"/>
      <c r="EG81" s="10"/>
      <c r="EH81" s="7"/>
      <c r="EI81" s="11"/>
      <c r="EJ81" s="10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0"/>
        <v>0</v>
      </c>
      <c r="EW81" s="11"/>
      <c r="EX81" s="10"/>
      <c r="EY81" s="11"/>
      <c r="EZ81" s="10"/>
      <c r="FA81" s="7"/>
      <c r="FB81" s="11"/>
      <c r="FC81" s="10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1"/>
        <v>0</v>
      </c>
    </row>
    <row r="82" spans="1:171" x14ac:dyDescent="0.2">
      <c r="A82" s="6">
        <v>7</v>
      </c>
      <c r="B82" s="6">
        <v>1</v>
      </c>
      <c r="C82" s="6"/>
      <c r="D82" s="6"/>
      <c r="E82" s="3" t="s">
        <v>174</v>
      </c>
      <c r="F82" s="6">
        <f>$B$82*COUNTIF(T82:FM82,"e")</f>
        <v>0</v>
      </c>
      <c r="G82" s="6">
        <f>$B$82*COUNTIF(T82:FM82,"z")</f>
        <v>2</v>
      </c>
      <c r="H82" s="6">
        <f t="shared" si="73"/>
        <v>30</v>
      </c>
      <c r="I82" s="6">
        <f t="shared" si="74"/>
        <v>15</v>
      </c>
      <c r="J82" s="6">
        <f t="shared" si="75"/>
        <v>0</v>
      </c>
      <c r="K82" s="6">
        <f t="shared" si="76"/>
        <v>0</v>
      </c>
      <c r="L82" s="6">
        <f t="shared" si="77"/>
        <v>15</v>
      </c>
      <c r="M82" s="6">
        <f t="shared" si="78"/>
        <v>0</v>
      </c>
      <c r="N82" s="6">
        <f t="shared" si="79"/>
        <v>0</v>
      </c>
      <c r="O82" s="6">
        <f t="shared" si="80"/>
        <v>0</v>
      </c>
      <c r="P82" s="6">
        <f t="shared" si="81"/>
        <v>0</v>
      </c>
      <c r="Q82" s="7">
        <f t="shared" si="82"/>
        <v>2</v>
      </c>
      <c r="R82" s="7">
        <f t="shared" si="83"/>
        <v>1</v>
      </c>
      <c r="S82" s="7">
        <f>$B$82*0</f>
        <v>0</v>
      </c>
      <c r="T82" s="11"/>
      <c r="U82" s="10"/>
      <c r="V82" s="11"/>
      <c r="W82" s="10"/>
      <c r="X82" s="7"/>
      <c r="Y82" s="11"/>
      <c r="Z82" s="10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84"/>
        <v>0</v>
      </c>
      <c r="AM82" s="11"/>
      <c r="AN82" s="10"/>
      <c r="AO82" s="11"/>
      <c r="AP82" s="10"/>
      <c r="AQ82" s="7"/>
      <c r="AR82" s="11"/>
      <c r="AS82" s="10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85"/>
        <v>0</v>
      </c>
      <c r="BF82" s="11"/>
      <c r="BG82" s="10"/>
      <c r="BH82" s="11"/>
      <c r="BI82" s="10"/>
      <c r="BJ82" s="7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86"/>
        <v>0</v>
      </c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87"/>
        <v>0</v>
      </c>
      <c r="CR82" s="11"/>
      <c r="CS82" s="10"/>
      <c r="CT82" s="11"/>
      <c r="CU82" s="10"/>
      <c r="CV82" s="7"/>
      <c r="CW82" s="11"/>
      <c r="CX82" s="10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88"/>
        <v>0</v>
      </c>
      <c r="DK82" s="11">
        <f>$B$82*15</f>
        <v>15</v>
      </c>
      <c r="DL82" s="10" t="s">
        <v>60</v>
      </c>
      <c r="DM82" s="11"/>
      <c r="DN82" s="10"/>
      <c r="DO82" s="7">
        <f>$B$82*1</f>
        <v>1</v>
      </c>
      <c r="DP82" s="11"/>
      <c r="DQ82" s="10"/>
      <c r="DR82" s="11">
        <f>$B$82*15</f>
        <v>15</v>
      </c>
      <c r="DS82" s="10" t="s">
        <v>60</v>
      </c>
      <c r="DT82" s="11"/>
      <c r="DU82" s="10"/>
      <c r="DV82" s="11"/>
      <c r="DW82" s="10"/>
      <c r="DX82" s="11"/>
      <c r="DY82" s="10"/>
      <c r="DZ82" s="11"/>
      <c r="EA82" s="10"/>
      <c r="EB82" s="7">
        <f>$B$82*1</f>
        <v>1</v>
      </c>
      <c r="EC82" s="7">
        <f t="shared" si="89"/>
        <v>2</v>
      </c>
      <c r="ED82" s="11"/>
      <c r="EE82" s="10"/>
      <c r="EF82" s="11"/>
      <c r="EG82" s="10"/>
      <c r="EH82" s="7"/>
      <c r="EI82" s="11"/>
      <c r="EJ82" s="10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0"/>
        <v>0</v>
      </c>
      <c r="EW82" s="11"/>
      <c r="EX82" s="10"/>
      <c r="EY82" s="11"/>
      <c r="EZ82" s="10"/>
      <c r="FA82" s="7"/>
      <c r="FB82" s="11"/>
      <c r="FC82" s="10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1"/>
        <v>0</v>
      </c>
    </row>
    <row r="83" spans="1:171" x14ac:dyDescent="0.2">
      <c r="A83" s="6"/>
      <c r="B83" s="6"/>
      <c r="C83" s="6"/>
      <c r="D83" s="6" t="s">
        <v>175</v>
      </c>
      <c r="E83" s="3" t="s">
        <v>176</v>
      </c>
      <c r="F83" s="6">
        <f>COUNTIF(T83:FM83,"e")</f>
        <v>0</v>
      </c>
      <c r="G83" s="6">
        <f>COUNTIF(T83:FM83,"z")</f>
        <v>2</v>
      </c>
      <c r="H83" s="6">
        <f t="shared" si="73"/>
        <v>60</v>
      </c>
      <c r="I83" s="6">
        <f t="shared" si="74"/>
        <v>30</v>
      </c>
      <c r="J83" s="6">
        <f t="shared" si="75"/>
        <v>30</v>
      </c>
      <c r="K83" s="6">
        <f t="shared" si="76"/>
        <v>0</v>
      </c>
      <c r="L83" s="6">
        <f t="shared" si="77"/>
        <v>0</v>
      </c>
      <c r="M83" s="6">
        <f t="shared" si="78"/>
        <v>0</v>
      </c>
      <c r="N83" s="6">
        <f t="shared" si="79"/>
        <v>0</v>
      </c>
      <c r="O83" s="6">
        <f t="shared" si="80"/>
        <v>0</v>
      </c>
      <c r="P83" s="6">
        <f t="shared" si="81"/>
        <v>0</v>
      </c>
      <c r="Q83" s="7">
        <f t="shared" si="82"/>
        <v>3</v>
      </c>
      <c r="R83" s="7">
        <f t="shared" si="83"/>
        <v>0</v>
      </c>
      <c r="S83" s="7">
        <v>2.5</v>
      </c>
      <c r="T83" s="11"/>
      <c r="U83" s="10"/>
      <c r="V83" s="11"/>
      <c r="W83" s="10"/>
      <c r="X83" s="7"/>
      <c r="Y83" s="11"/>
      <c r="Z83" s="10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84"/>
        <v>0</v>
      </c>
      <c r="AM83" s="11"/>
      <c r="AN83" s="10"/>
      <c r="AO83" s="11"/>
      <c r="AP83" s="10"/>
      <c r="AQ83" s="7"/>
      <c r="AR83" s="11"/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85"/>
        <v>0</v>
      </c>
      <c r="BF83" s="11"/>
      <c r="BG83" s="10"/>
      <c r="BH83" s="11"/>
      <c r="BI83" s="10"/>
      <c r="BJ83" s="7"/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86"/>
        <v>0</v>
      </c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87"/>
        <v>0</v>
      </c>
      <c r="CR83" s="11"/>
      <c r="CS83" s="10"/>
      <c r="CT83" s="11"/>
      <c r="CU83" s="10"/>
      <c r="CV83" s="7"/>
      <c r="CW83" s="11"/>
      <c r="CX83" s="10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88"/>
        <v>0</v>
      </c>
      <c r="DK83" s="11">
        <v>30</v>
      </c>
      <c r="DL83" s="10" t="s">
        <v>60</v>
      </c>
      <c r="DM83" s="11">
        <v>30</v>
      </c>
      <c r="DN83" s="10" t="s">
        <v>60</v>
      </c>
      <c r="DO83" s="7">
        <v>3</v>
      </c>
      <c r="DP83" s="11"/>
      <c r="DQ83" s="10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89"/>
        <v>3</v>
      </c>
      <c r="ED83" s="11"/>
      <c r="EE83" s="10"/>
      <c r="EF83" s="11"/>
      <c r="EG83" s="10"/>
      <c r="EH83" s="7"/>
      <c r="EI83" s="11"/>
      <c r="EJ83" s="10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0"/>
        <v>0</v>
      </c>
      <c r="EW83" s="11"/>
      <c r="EX83" s="10"/>
      <c r="EY83" s="11"/>
      <c r="EZ83" s="10"/>
      <c r="FA83" s="7"/>
      <c r="FB83" s="11"/>
      <c r="FC83" s="10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1"/>
        <v>0</v>
      </c>
    </row>
    <row r="84" spans="1:171" x14ac:dyDescent="0.2">
      <c r="A84" s="6">
        <v>8</v>
      </c>
      <c r="B84" s="6">
        <v>1</v>
      </c>
      <c r="C84" s="6"/>
      <c r="D84" s="6"/>
      <c r="E84" s="3" t="s">
        <v>177</v>
      </c>
      <c r="F84" s="6">
        <f>$B$84*COUNTIF(T84:FM84,"e")</f>
        <v>0</v>
      </c>
      <c r="G84" s="6">
        <f>$B$84*COUNTIF(T84:FM84,"z")</f>
        <v>2</v>
      </c>
      <c r="H84" s="6">
        <f t="shared" si="73"/>
        <v>30</v>
      </c>
      <c r="I84" s="6">
        <f t="shared" si="74"/>
        <v>15</v>
      </c>
      <c r="J84" s="6">
        <f t="shared" si="75"/>
        <v>0</v>
      </c>
      <c r="K84" s="6">
        <f t="shared" si="76"/>
        <v>0</v>
      </c>
      <c r="L84" s="6">
        <f t="shared" si="77"/>
        <v>0</v>
      </c>
      <c r="M84" s="6">
        <f t="shared" si="78"/>
        <v>0</v>
      </c>
      <c r="N84" s="6">
        <f t="shared" si="79"/>
        <v>15</v>
      </c>
      <c r="O84" s="6">
        <f t="shared" si="80"/>
        <v>0</v>
      </c>
      <c r="P84" s="6">
        <f t="shared" si="81"/>
        <v>0</v>
      </c>
      <c r="Q84" s="7">
        <f t="shared" si="82"/>
        <v>4</v>
      </c>
      <c r="R84" s="7">
        <f t="shared" si="83"/>
        <v>3</v>
      </c>
      <c r="S84" s="7">
        <f>$B$84*1.68</f>
        <v>1.68</v>
      </c>
      <c r="T84" s="11"/>
      <c r="U84" s="10"/>
      <c r="V84" s="11"/>
      <c r="W84" s="10"/>
      <c r="X84" s="7"/>
      <c r="Y84" s="11"/>
      <c r="Z84" s="10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84"/>
        <v>0</v>
      </c>
      <c r="AM84" s="11"/>
      <c r="AN84" s="10"/>
      <c r="AO84" s="11"/>
      <c r="AP84" s="10"/>
      <c r="AQ84" s="7"/>
      <c r="AR84" s="11"/>
      <c r="AS84" s="10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85"/>
        <v>0</v>
      </c>
      <c r="BF84" s="11"/>
      <c r="BG84" s="10"/>
      <c r="BH84" s="11"/>
      <c r="BI84" s="10"/>
      <c r="BJ84" s="7"/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86"/>
        <v>0</v>
      </c>
      <c r="BY84" s="11"/>
      <c r="BZ84" s="10"/>
      <c r="CA84" s="11"/>
      <c r="CB84" s="10"/>
      <c r="CC84" s="7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87"/>
        <v>0</v>
      </c>
      <c r="CR84" s="11"/>
      <c r="CS84" s="10"/>
      <c r="CT84" s="11"/>
      <c r="CU84" s="10"/>
      <c r="CV84" s="7"/>
      <c r="CW84" s="11"/>
      <c r="CX84" s="10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88"/>
        <v>0</v>
      </c>
      <c r="DK84" s="11">
        <f>$B$84*15</f>
        <v>15</v>
      </c>
      <c r="DL84" s="10" t="s">
        <v>60</v>
      </c>
      <c r="DM84" s="11"/>
      <c r="DN84" s="10"/>
      <c r="DO84" s="7">
        <f>$B$84*1</f>
        <v>1</v>
      </c>
      <c r="DP84" s="11"/>
      <c r="DQ84" s="10"/>
      <c r="DR84" s="11"/>
      <c r="DS84" s="10"/>
      <c r="DT84" s="11"/>
      <c r="DU84" s="10"/>
      <c r="DV84" s="11">
        <f>$B$84*15</f>
        <v>15</v>
      </c>
      <c r="DW84" s="10" t="s">
        <v>60</v>
      </c>
      <c r="DX84" s="11"/>
      <c r="DY84" s="10"/>
      <c r="DZ84" s="11"/>
      <c r="EA84" s="10"/>
      <c r="EB84" s="7">
        <f>$B$84*3</f>
        <v>3</v>
      </c>
      <c r="EC84" s="7">
        <f t="shared" si="89"/>
        <v>4</v>
      </c>
      <c r="ED84" s="11"/>
      <c r="EE84" s="10"/>
      <c r="EF84" s="11"/>
      <c r="EG84" s="10"/>
      <c r="EH84" s="7"/>
      <c r="EI84" s="11"/>
      <c r="EJ84" s="10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0"/>
        <v>0</v>
      </c>
      <c r="EW84" s="11"/>
      <c r="EX84" s="10"/>
      <c r="EY84" s="11"/>
      <c r="EZ84" s="10"/>
      <c r="FA84" s="7"/>
      <c r="FB84" s="11"/>
      <c r="FC84" s="10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1"/>
        <v>0</v>
      </c>
    </row>
    <row r="85" spans="1:171" x14ac:dyDescent="0.2">
      <c r="A85" s="6">
        <v>9</v>
      </c>
      <c r="B85" s="6">
        <v>1</v>
      </c>
      <c r="C85" s="6"/>
      <c r="D85" s="6"/>
      <c r="E85" s="3" t="s">
        <v>178</v>
      </c>
      <c r="F85" s="6">
        <f>$B$85*COUNTIF(T85:FM85,"e")</f>
        <v>1</v>
      </c>
      <c r="G85" s="6">
        <f>$B$85*COUNTIF(T85:FM85,"z")</f>
        <v>1</v>
      </c>
      <c r="H85" s="6">
        <f t="shared" si="73"/>
        <v>30</v>
      </c>
      <c r="I85" s="6">
        <f t="shared" si="74"/>
        <v>15</v>
      </c>
      <c r="J85" s="6">
        <f t="shared" si="75"/>
        <v>0</v>
      </c>
      <c r="K85" s="6">
        <f t="shared" si="76"/>
        <v>0</v>
      </c>
      <c r="L85" s="6">
        <f t="shared" si="77"/>
        <v>15</v>
      </c>
      <c r="M85" s="6">
        <f t="shared" si="78"/>
        <v>0</v>
      </c>
      <c r="N85" s="6">
        <f t="shared" si="79"/>
        <v>0</v>
      </c>
      <c r="O85" s="6">
        <f t="shared" si="80"/>
        <v>0</v>
      </c>
      <c r="P85" s="6">
        <f t="shared" si="81"/>
        <v>0</v>
      </c>
      <c r="Q85" s="7">
        <f t="shared" si="82"/>
        <v>2</v>
      </c>
      <c r="R85" s="7">
        <f t="shared" si="83"/>
        <v>1</v>
      </c>
      <c r="S85" s="7">
        <f>$B$85*1.44</f>
        <v>1.44</v>
      </c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84"/>
        <v>0</v>
      </c>
      <c r="AM85" s="11"/>
      <c r="AN85" s="10"/>
      <c r="AO85" s="11"/>
      <c r="AP85" s="10"/>
      <c r="AQ85" s="7"/>
      <c r="AR85" s="11"/>
      <c r="AS85" s="10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85"/>
        <v>0</v>
      </c>
      <c r="BF85" s="11"/>
      <c r="BG85" s="10"/>
      <c r="BH85" s="11"/>
      <c r="BI85" s="10"/>
      <c r="BJ85" s="7"/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86"/>
        <v>0</v>
      </c>
      <c r="BY85" s="11"/>
      <c r="BZ85" s="10"/>
      <c r="CA85" s="11"/>
      <c r="CB85" s="10"/>
      <c r="CC85" s="7"/>
      <c r="CD85" s="11"/>
      <c r="CE85" s="10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87"/>
        <v>0</v>
      </c>
      <c r="CR85" s="11"/>
      <c r="CS85" s="10"/>
      <c r="CT85" s="11"/>
      <c r="CU85" s="10"/>
      <c r="CV85" s="7"/>
      <c r="CW85" s="11"/>
      <c r="CX85" s="10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88"/>
        <v>0</v>
      </c>
      <c r="DK85" s="11">
        <f>$B$85*15</f>
        <v>15</v>
      </c>
      <c r="DL85" s="10" t="s">
        <v>63</v>
      </c>
      <c r="DM85" s="11"/>
      <c r="DN85" s="10"/>
      <c r="DO85" s="7">
        <f>$B$85*1</f>
        <v>1</v>
      </c>
      <c r="DP85" s="11"/>
      <c r="DQ85" s="10"/>
      <c r="DR85" s="11">
        <f>$B$85*15</f>
        <v>15</v>
      </c>
      <c r="DS85" s="10" t="s">
        <v>60</v>
      </c>
      <c r="DT85" s="11"/>
      <c r="DU85" s="10"/>
      <c r="DV85" s="11"/>
      <c r="DW85" s="10"/>
      <c r="DX85" s="11"/>
      <c r="DY85" s="10"/>
      <c r="DZ85" s="11"/>
      <c r="EA85" s="10"/>
      <c r="EB85" s="7">
        <f>$B$85*1</f>
        <v>1</v>
      </c>
      <c r="EC85" s="7">
        <f t="shared" si="89"/>
        <v>2</v>
      </c>
      <c r="ED85" s="11"/>
      <c r="EE85" s="10"/>
      <c r="EF85" s="11"/>
      <c r="EG85" s="10"/>
      <c r="EH85" s="7"/>
      <c r="EI85" s="11"/>
      <c r="EJ85" s="10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0"/>
        <v>0</v>
      </c>
      <c r="EW85" s="11"/>
      <c r="EX85" s="10"/>
      <c r="EY85" s="11"/>
      <c r="EZ85" s="10"/>
      <c r="FA85" s="7"/>
      <c r="FB85" s="11"/>
      <c r="FC85" s="10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1"/>
        <v>0</v>
      </c>
    </row>
    <row r="86" spans="1:171" x14ac:dyDescent="0.2">
      <c r="A86" s="6"/>
      <c r="B86" s="6"/>
      <c r="C86" s="6"/>
      <c r="D86" s="6" t="s">
        <v>179</v>
      </c>
      <c r="E86" s="3" t="s">
        <v>180</v>
      </c>
      <c r="F86" s="6">
        <f>COUNTIF(T86:FM86,"e")</f>
        <v>0</v>
      </c>
      <c r="G86" s="6">
        <f>COUNTIF(T86:FM86,"z")</f>
        <v>2</v>
      </c>
      <c r="H86" s="6">
        <f t="shared" si="73"/>
        <v>45</v>
      </c>
      <c r="I86" s="6">
        <f t="shared" si="74"/>
        <v>30</v>
      </c>
      <c r="J86" s="6">
        <f t="shared" si="75"/>
        <v>0</v>
      </c>
      <c r="K86" s="6">
        <f t="shared" si="76"/>
        <v>0</v>
      </c>
      <c r="L86" s="6">
        <f t="shared" si="77"/>
        <v>15</v>
      </c>
      <c r="M86" s="6">
        <f t="shared" si="78"/>
        <v>0</v>
      </c>
      <c r="N86" s="6">
        <f t="shared" si="79"/>
        <v>0</v>
      </c>
      <c r="O86" s="6">
        <f t="shared" si="80"/>
        <v>0</v>
      </c>
      <c r="P86" s="6">
        <f t="shared" si="81"/>
        <v>0</v>
      </c>
      <c r="Q86" s="7">
        <f t="shared" si="82"/>
        <v>3</v>
      </c>
      <c r="R86" s="7">
        <f t="shared" si="83"/>
        <v>1</v>
      </c>
      <c r="S86" s="7">
        <v>1.9</v>
      </c>
      <c r="T86" s="11"/>
      <c r="U86" s="10"/>
      <c r="V86" s="11"/>
      <c r="W86" s="10"/>
      <c r="X86" s="7"/>
      <c r="Y86" s="11"/>
      <c r="Z86" s="10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84"/>
        <v>0</v>
      </c>
      <c r="AM86" s="11"/>
      <c r="AN86" s="10"/>
      <c r="AO86" s="11"/>
      <c r="AP86" s="10"/>
      <c r="AQ86" s="7"/>
      <c r="AR86" s="11"/>
      <c r="AS86" s="10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85"/>
        <v>0</v>
      </c>
      <c r="BF86" s="11"/>
      <c r="BG86" s="10"/>
      <c r="BH86" s="11"/>
      <c r="BI86" s="10"/>
      <c r="BJ86" s="7"/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86"/>
        <v>0</v>
      </c>
      <c r="BY86" s="11"/>
      <c r="BZ86" s="10"/>
      <c r="CA86" s="11"/>
      <c r="CB86" s="10"/>
      <c r="CC86" s="7"/>
      <c r="CD86" s="11"/>
      <c r="CE86" s="10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87"/>
        <v>0</v>
      </c>
      <c r="CR86" s="11"/>
      <c r="CS86" s="10"/>
      <c r="CT86" s="11"/>
      <c r="CU86" s="10"/>
      <c r="CV86" s="7"/>
      <c r="CW86" s="11"/>
      <c r="CX86" s="10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88"/>
        <v>0</v>
      </c>
      <c r="DK86" s="11">
        <v>30</v>
      </c>
      <c r="DL86" s="10" t="s">
        <v>60</v>
      </c>
      <c r="DM86" s="11"/>
      <c r="DN86" s="10"/>
      <c r="DO86" s="7">
        <v>2</v>
      </c>
      <c r="DP86" s="11"/>
      <c r="DQ86" s="10"/>
      <c r="DR86" s="11">
        <v>15</v>
      </c>
      <c r="DS86" s="10" t="s">
        <v>60</v>
      </c>
      <c r="DT86" s="11"/>
      <c r="DU86" s="10"/>
      <c r="DV86" s="11"/>
      <c r="DW86" s="10"/>
      <c r="DX86" s="11"/>
      <c r="DY86" s="10"/>
      <c r="DZ86" s="11"/>
      <c r="EA86" s="10"/>
      <c r="EB86" s="7">
        <v>1</v>
      </c>
      <c r="EC86" s="7">
        <f t="shared" si="89"/>
        <v>3</v>
      </c>
      <c r="ED86" s="11"/>
      <c r="EE86" s="10"/>
      <c r="EF86" s="11"/>
      <c r="EG86" s="10"/>
      <c r="EH86" s="7"/>
      <c r="EI86" s="11"/>
      <c r="EJ86" s="10"/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90"/>
        <v>0</v>
      </c>
      <c r="EW86" s="11"/>
      <c r="EX86" s="10"/>
      <c r="EY86" s="11"/>
      <c r="EZ86" s="10"/>
      <c r="FA86" s="7"/>
      <c r="FB86" s="11"/>
      <c r="FC86" s="10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1"/>
        <v>0</v>
      </c>
    </row>
    <row r="87" spans="1:171" x14ac:dyDescent="0.2">
      <c r="A87" s="6">
        <v>10</v>
      </c>
      <c r="B87" s="6">
        <v>1</v>
      </c>
      <c r="C87" s="6"/>
      <c r="D87" s="6"/>
      <c r="E87" s="3" t="s">
        <v>181</v>
      </c>
      <c r="F87" s="6">
        <f>$B$87*COUNTIF(T87:FM87,"e")</f>
        <v>0</v>
      </c>
      <c r="G87" s="6">
        <f>$B$87*COUNTIF(T87:FM87,"z")</f>
        <v>1</v>
      </c>
      <c r="H87" s="6">
        <f t="shared" si="73"/>
        <v>30</v>
      </c>
      <c r="I87" s="6">
        <f t="shared" si="74"/>
        <v>0</v>
      </c>
      <c r="J87" s="6">
        <f t="shared" si="75"/>
        <v>0</v>
      </c>
      <c r="K87" s="6">
        <f t="shared" si="76"/>
        <v>0</v>
      </c>
      <c r="L87" s="6">
        <f t="shared" si="77"/>
        <v>0</v>
      </c>
      <c r="M87" s="6">
        <f t="shared" si="78"/>
        <v>0</v>
      </c>
      <c r="N87" s="6">
        <f t="shared" si="79"/>
        <v>30</v>
      </c>
      <c r="O87" s="6">
        <f t="shared" si="80"/>
        <v>0</v>
      </c>
      <c r="P87" s="6">
        <f t="shared" si="81"/>
        <v>0</v>
      </c>
      <c r="Q87" s="7">
        <f t="shared" si="82"/>
        <v>5</v>
      </c>
      <c r="R87" s="7">
        <f t="shared" si="83"/>
        <v>5</v>
      </c>
      <c r="S87" s="7">
        <f>$B$87*1.6</f>
        <v>1.6</v>
      </c>
      <c r="T87" s="11"/>
      <c r="U87" s="10"/>
      <c r="V87" s="11"/>
      <c r="W87" s="10"/>
      <c r="X87" s="7"/>
      <c r="Y87" s="11"/>
      <c r="Z87" s="10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84"/>
        <v>0</v>
      </c>
      <c r="AM87" s="11"/>
      <c r="AN87" s="10"/>
      <c r="AO87" s="11"/>
      <c r="AP87" s="10"/>
      <c r="AQ87" s="7"/>
      <c r="AR87" s="11"/>
      <c r="AS87" s="10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85"/>
        <v>0</v>
      </c>
      <c r="BF87" s="11"/>
      <c r="BG87" s="10"/>
      <c r="BH87" s="11"/>
      <c r="BI87" s="10"/>
      <c r="BJ87" s="7"/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86"/>
        <v>0</v>
      </c>
      <c r="BY87" s="11"/>
      <c r="BZ87" s="10"/>
      <c r="CA87" s="11"/>
      <c r="CB87" s="10"/>
      <c r="CC87" s="7"/>
      <c r="CD87" s="11"/>
      <c r="CE87" s="10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87"/>
        <v>0</v>
      </c>
      <c r="CR87" s="11"/>
      <c r="CS87" s="10"/>
      <c r="CT87" s="11"/>
      <c r="CU87" s="10"/>
      <c r="CV87" s="7"/>
      <c r="CW87" s="11"/>
      <c r="CX87" s="10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88"/>
        <v>0</v>
      </c>
      <c r="DK87" s="11"/>
      <c r="DL87" s="10"/>
      <c r="DM87" s="11"/>
      <c r="DN87" s="10"/>
      <c r="DO87" s="7"/>
      <c r="DP87" s="11"/>
      <c r="DQ87" s="10"/>
      <c r="DR87" s="11"/>
      <c r="DS87" s="10"/>
      <c r="DT87" s="11"/>
      <c r="DU87" s="10"/>
      <c r="DV87" s="11">
        <f>$B$87*30</f>
        <v>30</v>
      </c>
      <c r="DW87" s="10" t="s">
        <v>60</v>
      </c>
      <c r="DX87" s="11"/>
      <c r="DY87" s="10"/>
      <c r="DZ87" s="11"/>
      <c r="EA87" s="10"/>
      <c r="EB87" s="7">
        <f>$B$87*5</f>
        <v>5</v>
      </c>
      <c r="EC87" s="7">
        <f t="shared" si="89"/>
        <v>5</v>
      </c>
      <c r="ED87" s="11"/>
      <c r="EE87" s="10"/>
      <c r="EF87" s="11"/>
      <c r="EG87" s="10"/>
      <c r="EH87" s="7"/>
      <c r="EI87" s="11"/>
      <c r="EJ87" s="10"/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90"/>
        <v>0</v>
      </c>
      <c r="EW87" s="11"/>
      <c r="EX87" s="10"/>
      <c r="EY87" s="11"/>
      <c r="EZ87" s="10"/>
      <c r="FA87" s="7"/>
      <c r="FB87" s="11"/>
      <c r="FC87" s="10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1"/>
        <v>0</v>
      </c>
    </row>
    <row r="88" spans="1:171" x14ac:dyDescent="0.2">
      <c r="A88" s="6">
        <v>16</v>
      </c>
      <c r="B88" s="6">
        <v>1</v>
      </c>
      <c r="C88" s="6"/>
      <c r="D88" s="6"/>
      <c r="E88" s="3" t="s">
        <v>182</v>
      </c>
      <c r="F88" s="6">
        <f>$B$88*COUNTIF(T88:FM88,"e")</f>
        <v>0</v>
      </c>
      <c r="G88" s="6">
        <f>$B$88*COUNTIF(T88:FM88,"z")</f>
        <v>1</v>
      </c>
      <c r="H88" s="6">
        <f t="shared" si="73"/>
        <v>15</v>
      </c>
      <c r="I88" s="6">
        <f t="shared" si="74"/>
        <v>0</v>
      </c>
      <c r="J88" s="6">
        <f t="shared" si="75"/>
        <v>0</v>
      </c>
      <c r="K88" s="6">
        <f t="shared" si="76"/>
        <v>0</v>
      </c>
      <c r="L88" s="6">
        <f t="shared" si="77"/>
        <v>0</v>
      </c>
      <c r="M88" s="6">
        <f t="shared" si="78"/>
        <v>0</v>
      </c>
      <c r="N88" s="6">
        <f t="shared" si="79"/>
        <v>0</v>
      </c>
      <c r="O88" s="6">
        <f t="shared" si="80"/>
        <v>0</v>
      </c>
      <c r="P88" s="6">
        <f t="shared" si="81"/>
        <v>15</v>
      </c>
      <c r="Q88" s="7">
        <f t="shared" si="82"/>
        <v>1</v>
      </c>
      <c r="R88" s="7">
        <f t="shared" si="83"/>
        <v>1</v>
      </c>
      <c r="S88" s="7">
        <f>$B$88*0.6</f>
        <v>0.6</v>
      </c>
      <c r="T88" s="11"/>
      <c r="U88" s="10"/>
      <c r="V88" s="11"/>
      <c r="W88" s="10"/>
      <c r="X88" s="7"/>
      <c r="Y88" s="11"/>
      <c r="Z88" s="10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84"/>
        <v>0</v>
      </c>
      <c r="AM88" s="11"/>
      <c r="AN88" s="10"/>
      <c r="AO88" s="11"/>
      <c r="AP88" s="10"/>
      <c r="AQ88" s="7"/>
      <c r="AR88" s="11"/>
      <c r="AS88" s="10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85"/>
        <v>0</v>
      </c>
      <c r="BF88" s="11"/>
      <c r="BG88" s="10"/>
      <c r="BH88" s="11"/>
      <c r="BI88" s="10"/>
      <c r="BJ88" s="7"/>
      <c r="BK88" s="11"/>
      <c r="BL88" s="10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86"/>
        <v>0</v>
      </c>
      <c r="BY88" s="11"/>
      <c r="BZ88" s="10"/>
      <c r="CA88" s="11"/>
      <c r="CB88" s="10"/>
      <c r="CC88" s="7"/>
      <c r="CD88" s="11"/>
      <c r="CE88" s="10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87"/>
        <v>0</v>
      </c>
      <c r="CR88" s="11"/>
      <c r="CS88" s="10"/>
      <c r="CT88" s="11"/>
      <c r="CU88" s="10"/>
      <c r="CV88" s="7"/>
      <c r="CW88" s="11"/>
      <c r="CX88" s="10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88"/>
        <v>0</v>
      </c>
      <c r="DK88" s="11"/>
      <c r="DL88" s="10"/>
      <c r="DM88" s="11"/>
      <c r="DN88" s="10"/>
      <c r="DO88" s="7"/>
      <c r="DP88" s="11"/>
      <c r="DQ88" s="10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89"/>
        <v>0</v>
      </c>
      <c r="ED88" s="11"/>
      <c r="EE88" s="10"/>
      <c r="EF88" s="11"/>
      <c r="EG88" s="10"/>
      <c r="EH88" s="7"/>
      <c r="EI88" s="11"/>
      <c r="EJ88" s="10"/>
      <c r="EK88" s="11"/>
      <c r="EL88" s="10"/>
      <c r="EM88" s="11"/>
      <c r="EN88" s="10"/>
      <c r="EO88" s="11"/>
      <c r="EP88" s="10"/>
      <c r="EQ88" s="11"/>
      <c r="ER88" s="10"/>
      <c r="ES88" s="11">
        <f>$B$88*15</f>
        <v>15</v>
      </c>
      <c r="ET88" s="10" t="s">
        <v>60</v>
      </c>
      <c r="EU88" s="7">
        <f>$B$88*1</f>
        <v>1</v>
      </c>
      <c r="EV88" s="7">
        <f t="shared" si="90"/>
        <v>1</v>
      </c>
      <c r="EW88" s="11"/>
      <c r="EX88" s="10"/>
      <c r="EY88" s="11"/>
      <c r="EZ88" s="10"/>
      <c r="FA88" s="7"/>
      <c r="FB88" s="11"/>
      <c r="FC88" s="10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1"/>
        <v>0</v>
      </c>
    </row>
    <row r="89" spans="1:171" x14ac:dyDescent="0.2">
      <c r="A89" s="6">
        <v>17</v>
      </c>
      <c r="B89" s="6">
        <v>1</v>
      </c>
      <c r="C89" s="6"/>
      <c r="D89" s="6"/>
      <c r="E89" s="3" t="s">
        <v>183</v>
      </c>
      <c r="F89" s="6">
        <f>$B$89*COUNTIF(T89:FM89,"e")</f>
        <v>0</v>
      </c>
      <c r="G89" s="6">
        <f>$B$89*COUNTIF(T89:FM89,"z")</f>
        <v>1</v>
      </c>
      <c r="H89" s="6">
        <f t="shared" si="73"/>
        <v>0</v>
      </c>
      <c r="I89" s="6">
        <f t="shared" si="74"/>
        <v>0</v>
      </c>
      <c r="J89" s="6">
        <f t="shared" si="75"/>
        <v>0</v>
      </c>
      <c r="K89" s="6">
        <f t="shared" si="76"/>
        <v>0</v>
      </c>
      <c r="L89" s="6">
        <f t="shared" si="77"/>
        <v>0</v>
      </c>
      <c r="M89" s="6">
        <f t="shared" si="78"/>
        <v>0</v>
      </c>
      <c r="N89" s="6">
        <f t="shared" si="79"/>
        <v>0</v>
      </c>
      <c r="O89" s="6">
        <f t="shared" si="80"/>
        <v>0</v>
      </c>
      <c r="P89" s="6">
        <f t="shared" si="81"/>
        <v>0</v>
      </c>
      <c r="Q89" s="7">
        <f t="shared" si="82"/>
        <v>15</v>
      </c>
      <c r="R89" s="7">
        <f t="shared" si="83"/>
        <v>15</v>
      </c>
      <c r="S89" s="7">
        <f>$B$89*1.6</f>
        <v>1.6</v>
      </c>
      <c r="T89" s="11"/>
      <c r="U89" s="10"/>
      <c r="V89" s="11"/>
      <c r="W89" s="10"/>
      <c r="X89" s="7"/>
      <c r="Y89" s="11"/>
      <c r="Z89" s="10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84"/>
        <v>0</v>
      </c>
      <c r="AM89" s="11"/>
      <c r="AN89" s="10"/>
      <c r="AO89" s="11"/>
      <c r="AP89" s="10"/>
      <c r="AQ89" s="7"/>
      <c r="AR89" s="11"/>
      <c r="AS89" s="10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85"/>
        <v>0</v>
      </c>
      <c r="BF89" s="11"/>
      <c r="BG89" s="10"/>
      <c r="BH89" s="11"/>
      <c r="BI89" s="10"/>
      <c r="BJ89" s="7"/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86"/>
        <v>0</v>
      </c>
      <c r="BY89" s="11"/>
      <c r="BZ89" s="10"/>
      <c r="CA89" s="11"/>
      <c r="CB89" s="10"/>
      <c r="CC89" s="7"/>
      <c r="CD89" s="11"/>
      <c r="CE89" s="10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87"/>
        <v>0</v>
      </c>
      <c r="CR89" s="11"/>
      <c r="CS89" s="10"/>
      <c r="CT89" s="11"/>
      <c r="CU89" s="10"/>
      <c r="CV89" s="7"/>
      <c r="CW89" s="11"/>
      <c r="CX89" s="10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88"/>
        <v>0</v>
      </c>
      <c r="DK89" s="11"/>
      <c r="DL89" s="10"/>
      <c r="DM89" s="11"/>
      <c r="DN89" s="10"/>
      <c r="DO89" s="7"/>
      <c r="DP89" s="11"/>
      <c r="DQ89" s="10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89"/>
        <v>0</v>
      </c>
      <c r="ED89" s="11"/>
      <c r="EE89" s="10"/>
      <c r="EF89" s="11"/>
      <c r="EG89" s="10"/>
      <c r="EH89" s="7"/>
      <c r="EI89" s="11"/>
      <c r="EJ89" s="10"/>
      <c r="EK89" s="11"/>
      <c r="EL89" s="10"/>
      <c r="EM89" s="11"/>
      <c r="EN89" s="10"/>
      <c r="EO89" s="11">
        <f>$B$89*0</f>
        <v>0</v>
      </c>
      <c r="EP89" s="10" t="s">
        <v>60</v>
      </c>
      <c r="EQ89" s="11"/>
      <c r="ER89" s="10"/>
      <c r="ES89" s="11"/>
      <c r="ET89" s="10"/>
      <c r="EU89" s="7">
        <f>$B$89*15</f>
        <v>15</v>
      </c>
      <c r="EV89" s="7">
        <f t="shared" si="90"/>
        <v>15</v>
      </c>
      <c r="EW89" s="11"/>
      <c r="EX89" s="10"/>
      <c r="EY89" s="11"/>
      <c r="EZ89" s="10"/>
      <c r="FA89" s="7"/>
      <c r="FB89" s="11"/>
      <c r="FC89" s="10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1"/>
        <v>0</v>
      </c>
    </row>
    <row r="90" spans="1:171" x14ac:dyDescent="0.2">
      <c r="A90" s="6"/>
      <c r="B90" s="6"/>
      <c r="C90" s="6"/>
      <c r="D90" s="6" t="s">
        <v>184</v>
      </c>
      <c r="E90" s="3" t="s">
        <v>185</v>
      </c>
      <c r="F90" s="6">
        <f>COUNTIF(T90:FM90,"e")</f>
        <v>0</v>
      </c>
      <c r="G90" s="6">
        <f>COUNTIF(T90:FM90,"z")</f>
        <v>1</v>
      </c>
      <c r="H90" s="6">
        <f t="shared" si="73"/>
        <v>15</v>
      </c>
      <c r="I90" s="6">
        <f t="shared" si="74"/>
        <v>15</v>
      </c>
      <c r="J90" s="6">
        <f t="shared" si="75"/>
        <v>0</v>
      </c>
      <c r="K90" s="6">
        <f t="shared" si="76"/>
        <v>0</v>
      </c>
      <c r="L90" s="6">
        <f t="shared" si="77"/>
        <v>0</v>
      </c>
      <c r="M90" s="6">
        <f t="shared" si="78"/>
        <v>0</v>
      </c>
      <c r="N90" s="6">
        <f t="shared" si="79"/>
        <v>0</v>
      </c>
      <c r="O90" s="6">
        <f t="shared" si="80"/>
        <v>0</v>
      </c>
      <c r="P90" s="6">
        <f t="shared" si="81"/>
        <v>0</v>
      </c>
      <c r="Q90" s="7">
        <f t="shared" si="82"/>
        <v>1</v>
      </c>
      <c r="R90" s="7">
        <f t="shared" si="83"/>
        <v>0</v>
      </c>
      <c r="S90" s="7">
        <v>0.6</v>
      </c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84"/>
        <v>0</v>
      </c>
      <c r="AM90" s="11"/>
      <c r="AN90" s="10"/>
      <c r="AO90" s="11"/>
      <c r="AP90" s="10"/>
      <c r="AQ90" s="7"/>
      <c r="AR90" s="11"/>
      <c r="AS90" s="10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85"/>
        <v>0</v>
      </c>
      <c r="BF90" s="11"/>
      <c r="BG90" s="10"/>
      <c r="BH90" s="11"/>
      <c r="BI90" s="10"/>
      <c r="BJ90" s="7"/>
      <c r="BK90" s="11"/>
      <c r="BL90" s="10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86"/>
        <v>0</v>
      </c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87"/>
        <v>0</v>
      </c>
      <c r="CR90" s="11"/>
      <c r="CS90" s="10"/>
      <c r="CT90" s="11"/>
      <c r="CU90" s="10"/>
      <c r="CV90" s="7"/>
      <c r="CW90" s="11"/>
      <c r="CX90" s="10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88"/>
        <v>0</v>
      </c>
      <c r="DK90" s="11"/>
      <c r="DL90" s="10"/>
      <c r="DM90" s="11"/>
      <c r="DN90" s="10"/>
      <c r="DO90" s="7"/>
      <c r="DP90" s="11"/>
      <c r="DQ90" s="10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89"/>
        <v>0</v>
      </c>
      <c r="ED90" s="11">
        <v>15</v>
      </c>
      <c r="EE90" s="10" t="s">
        <v>60</v>
      </c>
      <c r="EF90" s="11"/>
      <c r="EG90" s="10"/>
      <c r="EH90" s="7">
        <v>1</v>
      </c>
      <c r="EI90" s="11"/>
      <c r="EJ90" s="10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0"/>
        <v>1</v>
      </c>
      <c r="EW90" s="11"/>
      <c r="EX90" s="10"/>
      <c r="EY90" s="11"/>
      <c r="EZ90" s="10"/>
      <c r="FA90" s="7"/>
      <c r="FB90" s="11"/>
      <c r="FC90" s="10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1"/>
        <v>0</v>
      </c>
    </row>
    <row r="91" spans="1:171" x14ac:dyDescent="0.2">
      <c r="A91" s="6">
        <v>11</v>
      </c>
      <c r="B91" s="6">
        <v>1</v>
      </c>
      <c r="C91" s="6"/>
      <c r="D91" s="6"/>
      <c r="E91" s="3" t="s">
        <v>186</v>
      </c>
      <c r="F91" s="6">
        <f>$B$91*COUNTIF(T91:FM91,"e")</f>
        <v>0</v>
      </c>
      <c r="G91" s="6">
        <f>$B$91*COUNTIF(T91:FM91,"z")</f>
        <v>1</v>
      </c>
      <c r="H91" s="6">
        <f t="shared" si="73"/>
        <v>30</v>
      </c>
      <c r="I91" s="6">
        <f t="shared" si="74"/>
        <v>30</v>
      </c>
      <c r="J91" s="6">
        <f t="shared" si="75"/>
        <v>0</v>
      </c>
      <c r="K91" s="6">
        <f t="shared" si="76"/>
        <v>0</v>
      </c>
      <c r="L91" s="6">
        <f t="shared" si="77"/>
        <v>0</v>
      </c>
      <c r="M91" s="6">
        <f t="shared" si="78"/>
        <v>0</v>
      </c>
      <c r="N91" s="6">
        <f t="shared" si="79"/>
        <v>0</v>
      </c>
      <c r="O91" s="6">
        <f t="shared" si="80"/>
        <v>0</v>
      </c>
      <c r="P91" s="6">
        <f t="shared" si="81"/>
        <v>0</v>
      </c>
      <c r="Q91" s="7">
        <f t="shared" si="82"/>
        <v>2</v>
      </c>
      <c r="R91" s="7">
        <f t="shared" si="83"/>
        <v>0</v>
      </c>
      <c r="S91" s="7">
        <f>$B$91*1.2</f>
        <v>1.2</v>
      </c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84"/>
        <v>0</v>
      </c>
      <c r="AM91" s="11"/>
      <c r="AN91" s="10"/>
      <c r="AO91" s="11"/>
      <c r="AP91" s="10"/>
      <c r="AQ91" s="7"/>
      <c r="AR91" s="11"/>
      <c r="AS91" s="10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85"/>
        <v>0</v>
      </c>
      <c r="BF91" s="11"/>
      <c r="BG91" s="10"/>
      <c r="BH91" s="11"/>
      <c r="BI91" s="10"/>
      <c r="BJ91" s="7"/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86"/>
        <v>0</v>
      </c>
      <c r="BY91" s="11"/>
      <c r="BZ91" s="10"/>
      <c r="CA91" s="11"/>
      <c r="CB91" s="10"/>
      <c r="CC91" s="7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87"/>
        <v>0</v>
      </c>
      <c r="CR91" s="11"/>
      <c r="CS91" s="10"/>
      <c r="CT91" s="11"/>
      <c r="CU91" s="10"/>
      <c r="CV91" s="7"/>
      <c r="CW91" s="11"/>
      <c r="CX91" s="10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88"/>
        <v>0</v>
      </c>
      <c r="DK91" s="11"/>
      <c r="DL91" s="10"/>
      <c r="DM91" s="11"/>
      <c r="DN91" s="10"/>
      <c r="DO91" s="7"/>
      <c r="DP91" s="11"/>
      <c r="DQ91" s="10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89"/>
        <v>0</v>
      </c>
      <c r="ED91" s="11">
        <f>$B$91*30</f>
        <v>30</v>
      </c>
      <c r="EE91" s="10" t="s">
        <v>60</v>
      </c>
      <c r="EF91" s="11"/>
      <c r="EG91" s="10"/>
      <c r="EH91" s="7">
        <f>$B$91*2</f>
        <v>2</v>
      </c>
      <c r="EI91" s="11"/>
      <c r="EJ91" s="10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0"/>
        <v>2</v>
      </c>
      <c r="EW91" s="11"/>
      <c r="EX91" s="10"/>
      <c r="EY91" s="11"/>
      <c r="EZ91" s="10"/>
      <c r="FA91" s="7"/>
      <c r="FB91" s="11"/>
      <c r="FC91" s="10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1"/>
        <v>0</v>
      </c>
    </row>
    <row r="92" spans="1:171" x14ac:dyDescent="0.2">
      <c r="A92" s="6">
        <v>12</v>
      </c>
      <c r="B92" s="6">
        <v>1</v>
      </c>
      <c r="C92" s="6"/>
      <c r="D92" s="6"/>
      <c r="E92" s="3" t="s">
        <v>187</v>
      </c>
      <c r="F92" s="6">
        <f>$B$92*COUNTIF(T92:FM92,"e")</f>
        <v>0</v>
      </c>
      <c r="G92" s="6">
        <f>$B$92*COUNTIF(T92:FM92,"z")</f>
        <v>2</v>
      </c>
      <c r="H92" s="6">
        <f t="shared" si="73"/>
        <v>30</v>
      </c>
      <c r="I92" s="6">
        <f t="shared" si="74"/>
        <v>15</v>
      </c>
      <c r="J92" s="6">
        <f t="shared" si="75"/>
        <v>15</v>
      </c>
      <c r="K92" s="6">
        <f t="shared" si="76"/>
        <v>0</v>
      </c>
      <c r="L92" s="6">
        <f t="shared" si="77"/>
        <v>0</v>
      </c>
      <c r="M92" s="6">
        <f t="shared" si="78"/>
        <v>0</v>
      </c>
      <c r="N92" s="6">
        <f t="shared" si="79"/>
        <v>0</v>
      </c>
      <c r="O92" s="6">
        <f t="shared" si="80"/>
        <v>0</v>
      </c>
      <c r="P92" s="6">
        <f t="shared" si="81"/>
        <v>0</v>
      </c>
      <c r="Q92" s="7">
        <f t="shared" si="82"/>
        <v>2</v>
      </c>
      <c r="R92" s="7">
        <f t="shared" si="83"/>
        <v>0</v>
      </c>
      <c r="S92" s="7">
        <f>$B$92*1.36</f>
        <v>1.36</v>
      </c>
      <c r="T92" s="11"/>
      <c r="U92" s="10"/>
      <c r="V92" s="11"/>
      <c r="W92" s="10"/>
      <c r="X92" s="7"/>
      <c r="Y92" s="11"/>
      <c r="Z92" s="10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84"/>
        <v>0</v>
      </c>
      <c r="AM92" s="11"/>
      <c r="AN92" s="10"/>
      <c r="AO92" s="11"/>
      <c r="AP92" s="10"/>
      <c r="AQ92" s="7"/>
      <c r="AR92" s="11"/>
      <c r="AS92" s="10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85"/>
        <v>0</v>
      </c>
      <c r="BF92" s="11"/>
      <c r="BG92" s="10"/>
      <c r="BH92" s="11"/>
      <c r="BI92" s="10"/>
      <c r="BJ92" s="7"/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86"/>
        <v>0</v>
      </c>
      <c r="BY92" s="11"/>
      <c r="BZ92" s="10"/>
      <c r="CA92" s="11"/>
      <c r="CB92" s="10"/>
      <c r="CC92" s="7"/>
      <c r="CD92" s="11"/>
      <c r="CE92" s="10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87"/>
        <v>0</v>
      </c>
      <c r="CR92" s="11"/>
      <c r="CS92" s="10"/>
      <c r="CT92" s="11"/>
      <c r="CU92" s="10"/>
      <c r="CV92" s="7"/>
      <c r="CW92" s="11"/>
      <c r="CX92" s="10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88"/>
        <v>0</v>
      </c>
      <c r="DK92" s="11"/>
      <c r="DL92" s="10"/>
      <c r="DM92" s="11"/>
      <c r="DN92" s="10"/>
      <c r="DO92" s="7"/>
      <c r="DP92" s="11"/>
      <c r="DQ92" s="10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89"/>
        <v>0</v>
      </c>
      <c r="ED92" s="11">
        <f>$B$92*15</f>
        <v>15</v>
      </c>
      <c r="EE92" s="10" t="s">
        <v>60</v>
      </c>
      <c r="EF92" s="11">
        <f>$B$92*15</f>
        <v>15</v>
      </c>
      <c r="EG92" s="10" t="s">
        <v>60</v>
      </c>
      <c r="EH92" s="7">
        <f>$B$92*2</f>
        <v>2</v>
      </c>
      <c r="EI92" s="11"/>
      <c r="EJ92" s="10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90"/>
        <v>2</v>
      </c>
      <c r="EW92" s="11"/>
      <c r="EX92" s="10"/>
      <c r="EY92" s="11"/>
      <c r="EZ92" s="10"/>
      <c r="FA92" s="7"/>
      <c r="FB92" s="11"/>
      <c r="FC92" s="10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91"/>
        <v>0</v>
      </c>
    </row>
    <row r="93" spans="1:171" x14ac:dyDescent="0.2">
      <c r="A93" s="6"/>
      <c r="B93" s="6"/>
      <c r="C93" s="6"/>
      <c r="D93" s="6" t="s">
        <v>188</v>
      </c>
      <c r="E93" s="3" t="s">
        <v>189</v>
      </c>
      <c r="F93" s="6">
        <f>COUNTIF(T93:FM93,"e")</f>
        <v>0</v>
      </c>
      <c r="G93" s="6">
        <f>COUNTIF(T93:FM93,"z")</f>
        <v>1</v>
      </c>
      <c r="H93" s="6">
        <f t="shared" si="73"/>
        <v>15</v>
      </c>
      <c r="I93" s="6">
        <f t="shared" si="74"/>
        <v>15</v>
      </c>
      <c r="J93" s="6">
        <f t="shared" si="75"/>
        <v>0</v>
      </c>
      <c r="K93" s="6">
        <f t="shared" si="76"/>
        <v>0</v>
      </c>
      <c r="L93" s="6">
        <f t="shared" si="77"/>
        <v>0</v>
      </c>
      <c r="M93" s="6">
        <f t="shared" si="78"/>
        <v>0</v>
      </c>
      <c r="N93" s="6">
        <f t="shared" si="79"/>
        <v>0</v>
      </c>
      <c r="O93" s="6">
        <f t="shared" si="80"/>
        <v>0</v>
      </c>
      <c r="P93" s="6">
        <f t="shared" si="81"/>
        <v>0</v>
      </c>
      <c r="Q93" s="7">
        <f t="shared" si="82"/>
        <v>1</v>
      </c>
      <c r="R93" s="7">
        <f t="shared" si="83"/>
        <v>0</v>
      </c>
      <c r="S93" s="7">
        <v>0.68</v>
      </c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84"/>
        <v>0</v>
      </c>
      <c r="AM93" s="11"/>
      <c r="AN93" s="10"/>
      <c r="AO93" s="11"/>
      <c r="AP93" s="10"/>
      <c r="AQ93" s="7"/>
      <c r="AR93" s="11"/>
      <c r="AS93" s="10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85"/>
        <v>0</v>
      </c>
      <c r="BF93" s="11"/>
      <c r="BG93" s="10"/>
      <c r="BH93" s="11"/>
      <c r="BI93" s="10"/>
      <c r="BJ93" s="7"/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86"/>
        <v>0</v>
      </c>
      <c r="BY93" s="11"/>
      <c r="BZ93" s="10"/>
      <c r="CA93" s="11"/>
      <c r="CB93" s="10"/>
      <c r="CC93" s="7"/>
      <c r="CD93" s="11"/>
      <c r="CE93" s="10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87"/>
        <v>0</v>
      </c>
      <c r="CR93" s="11"/>
      <c r="CS93" s="10"/>
      <c r="CT93" s="11"/>
      <c r="CU93" s="10"/>
      <c r="CV93" s="7"/>
      <c r="CW93" s="11"/>
      <c r="CX93" s="10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88"/>
        <v>0</v>
      </c>
      <c r="DK93" s="11"/>
      <c r="DL93" s="10"/>
      <c r="DM93" s="11"/>
      <c r="DN93" s="10"/>
      <c r="DO93" s="7"/>
      <c r="DP93" s="11"/>
      <c r="DQ93" s="10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89"/>
        <v>0</v>
      </c>
      <c r="ED93" s="11">
        <v>15</v>
      </c>
      <c r="EE93" s="10" t="s">
        <v>60</v>
      </c>
      <c r="EF93" s="11"/>
      <c r="EG93" s="10"/>
      <c r="EH93" s="7">
        <v>1</v>
      </c>
      <c r="EI93" s="11"/>
      <c r="EJ93" s="10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90"/>
        <v>1</v>
      </c>
      <c r="EW93" s="11"/>
      <c r="EX93" s="10"/>
      <c r="EY93" s="11"/>
      <c r="EZ93" s="10"/>
      <c r="FA93" s="7"/>
      <c r="FB93" s="11"/>
      <c r="FC93" s="10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91"/>
        <v>0</v>
      </c>
    </row>
    <row r="94" spans="1:171" ht="15.95" customHeight="1" x14ac:dyDescent="0.2">
      <c r="A94" s="6"/>
      <c r="B94" s="6"/>
      <c r="C94" s="6"/>
      <c r="D94" s="6"/>
      <c r="E94" s="6" t="s">
        <v>75</v>
      </c>
      <c r="F94" s="6">
        <f t="shared" ref="F94:AK94" si="92">SUM(F38:F93)</f>
        <v>12</v>
      </c>
      <c r="G94" s="6">
        <f t="shared" si="92"/>
        <v>88</v>
      </c>
      <c r="H94" s="6">
        <f t="shared" si="92"/>
        <v>1950</v>
      </c>
      <c r="I94" s="6">
        <f t="shared" si="92"/>
        <v>1035</v>
      </c>
      <c r="J94" s="6">
        <f t="shared" si="92"/>
        <v>165</v>
      </c>
      <c r="K94" s="6">
        <f t="shared" si="92"/>
        <v>15</v>
      </c>
      <c r="L94" s="6">
        <f t="shared" si="92"/>
        <v>480</v>
      </c>
      <c r="M94" s="6">
        <f t="shared" si="92"/>
        <v>0</v>
      </c>
      <c r="N94" s="6">
        <f t="shared" si="92"/>
        <v>225</v>
      </c>
      <c r="O94" s="6">
        <f t="shared" si="92"/>
        <v>0</v>
      </c>
      <c r="P94" s="6">
        <f t="shared" si="92"/>
        <v>30</v>
      </c>
      <c r="Q94" s="7">
        <f t="shared" si="92"/>
        <v>164</v>
      </c>
      <c r="R94" s="7">
        <f t="shared" si="92"/>
        <v>81.699999999999989</v>
      </c>
      <c r="S94" s="7">
        <f t="shared" si="92"/>
        <v>85.720000000000013</v>
      </c>
      <c r="T94" s="11">
        <f t="shared" si="92"/>
        <v>75</v>
      </c>
      <c r="U94" s="10">
        <f t="shared" si="92"/>
        <v>0</v>
      </c>
      <c r="V94" s="11">
        <f t="shared" si="92"/>
        <v>75</v>
      </c>
      <c r="W94" s="10">
        <f t="shared" si="92"/>
        <v>0</v>
      </c>
      <c r="X94" s="7">
        <f t="shared" si="92"/>
        <v>13</v>
      </c>
      <c r="Y94" s="11">
        <f t="shared" si="92"/>
        <v>0</v>
      </c>
      <c r="Z94" s="10">
        <f t="shared" si="92"/>
        <v>0</v>
      </c>
      <c r="AA94" s="11">
        <f t="shared" si="92"/>
        <v>0</v>
      </c>
      <c r="AB94" s="10">
        <f t="shared" si="92"/>
        <v>0</v>
      </c>
      <c r="AC94" s="11">
        <f t="shared" si="92"/>
        <v>0</v>
      </c>
      <c r="AD94" s="10">
        <f t="shared" si="92"/>
        <v>0</v>
      </c>
      <c r="AE94" s="11">
        <f t="shared" si="92"/>
        <v>0</v>
      </c>
      <c r="AF94" s="10">
        <f t="shared" si="92"/>
        <v>0</v>
      </c>
      <c r="AG94" s="11">
        <f t="shared" si="92"/>
        <v>0</v>
      </c>
      <c r="AH94" s="10">
        <f t="shared" si="92"/>
        <v>0</v>
      </c>
      <c r="AI94" s="11">
        <f t="shared" si="92"/>
        <v>0</v>
      </c>
      <c r="AJ94" s="10">
        <f t="shared" si="92"/>
        <v>0</v>
      </c>
      <c r="AK94" s="7">
        <f t="shared" si="92"/>
        <v>0</v>
      </c>
      <c r="AL94" s="7">
        <f t="shared" ref="AL94:BQ94" si="93">SUM(AL38:AL93)</f>
        <v>13</v>
      </c>
      <c r="AM94" s="11">
        <f t="shared" si="93"/>
        <v>180</v>
      </c>
      <c r="AN94" s="10">
        <f t="shared" si="93"/>
        <v>0</v>
      </c>
      <c r="AO94" s="11">
        <f t="shared" si="93"/>
        <v>15</v>
      </c>
      <c r="AP94" s="10">
        <f t="shared" si="93"/>
        <v>0</v>
      </c>
      <c r="AQ94" s="7">
        <f t="shared" si="93"/>
        <v>12.2</v>
      </c>
      <c r="AR94" s="11">
        <f t="shared" si="93"/>
        <v>15</v>
      </c>
      <c r="AS94" s="10">
        <f t="shared" si="93"/>
        <v>0</v>
      </c>
      <c r="AT94" s="11">
        <f t="shared" si="93"/>
        <v>60</v>
      </c>
      <c r="AU94" s="10">
        <f t="shared" si="93"/>
        <v>0</v>
      </c>
      <c r="AV94" s="11">
        <f t="shared" si="93"/>
        <v>0</v>
      </c>
      <c r="AW94" s="10">
        <f t="shared" si="93"/>
        <v>0</v>
      </c>
      <c r="AX94" s="11">
        <f t="shared" si="93"/>
        <v>30</v>
      </c>
      <c r="AY94" s="10">
        <f t="shared" si="93"/>
        <v>0</v>
      </c>
      <c r="AZ94" s="11">
        <f t="shared" si="93"/>
        <v>0</v>
      </c>
      <c r="BA94" s="10">
        <f t="shared" si="93"/>
        <v>0</v>
      </c>
      <c r="BB94" s="11">
        <f t="shared" si="93"/>
        <v>0</v>
      </c>
      <c r="BC94" s="10">
        <f t="shared" si="93"/>
        <v>0</v>
      </c>
      <c r="BD94" s="7">
        <f t="shared" si="93"/>
        <v>7.8</v>
      </c>
      <c r="BE94" s="7">
        <f t="shared" si="93"/>
        <v>20</v>
      </c>
      <c r="BF94" s="11">
        <f t="shared" si="93"/>
        <v>195</v>
      </c>
      <c r="BG94" s="10">
        <f t="shared" si="93"/>
        <v>0</v>
      </c>
      <c r="BH94" s="11">
        <f t="shared" si="93"/>
        <v>30</v>
      </c>
      <c r="BI94" s="10">
        <f t="shared" si="93"/>
        <v>0</v>
      </c>
      <c r="BJ94" s="7">
        <f t="shared" si="93"/>
        <v>15.8</v>
      </c>
      <c r="BK94" s="11">
        <f t="shared" si="93"/>
        <v>0</v>
      </c>
      <c r="BL94" s="10">
        <f t="shared" si="93"/>
        <v>0</v>
      </c>
      <c r="BM94" s="11">
        <f t="shared" si="93"/>
        <v>135</v>
      </c>
      <c r="BN94" s="10">
        <f t="shared" si="93"/>
        <v>0</v>
      </c>
      <c r="BO94" s="11">
        <f t="shared" si="93"/>
        <v>0</v>
      </c>
      <c r="BP94" s="10">
        <f t="shared" si="93"/>
        <v>0</v>
      </c>
      <c r="BQ94" s="11">
        <f t="shared" si="93"/>
        <v>15</v>
      </c>
      <c r="BR94" s="10">
        <f t="shared" ref="BR94:CW94" si="94">SUM(BR38:BR93)</f>
        <v>0</v>
      </c>
      <c r="BS94" s="11">
        <f t="shared" si="94"/>
        <v>0</v>
      </c>
      <c r="BT94" s="10">
        <f t="shared" si="94"/>
        <v>0</v>
      </c>
      <c r="BU94" s="11">
        <f t="shared" si="94"/>
        <v>0</v>
      </c>
      <c r="BV94" s="10">
        <f t="shared" si="94"/>
        <v>0</v>
      </c>
      <c r="BW94" s="7">
        <f t="shared" si="94"/>
        <v>12.2</v>
      </c>
      <c r="BX94" s="7">
        <f t="shared" si="94"/>
        <v>28</v>
      </c>
      <c r="BY94" s="11">
        <f t="shared" si="94"/>
        <v>150</v>
      </c>
      <c r="BZ94" s="10">
        <f t="shared" si="94"/>
        <v>0</v>
      </c>
      <c r="CA94" s="11">
        <f t="shared" si="94"/>
        <v>0</v>
      </c>
      <c r="CB94" s="10">
        <f t="shared" si="94"/>
        <v>0</v>
      </c>
      <c r="CC94" s="7">
        <f t="shared" si="94"/>
        <v>11.6</v>
      </c>
      <c r="CD94" s="11">
        <f t="shared" si="94"/>
        <v>0</v>
      </c>
      <c r="CE94" s="10">
        <f t="shared" si="94"/>
        <v>0</v>
      </c>
      <c r="CF94" s="11">
        <f t="shared" si="94"/>
        <v>90</v>
      </c>
      <c r="CG94" s="10">
        <f t="shared" si="94"/>
        <v>0</v>
      </c>
      <c r="CH94" s="11">
        <f t="shared" si="94"/>
        <v>0</v>
      </c>
      <c r="CI94" s="10">
        <f t="shared" si="94"/>
        <v>0</v>
      </c>
      <c r="CJ94" s="11">
        <f t="shared" si="94"/>
        <v>60</v>
      </c>
      <c r="CK94" s="10">
        <f t="shared" si="94"/>
        <v>0</v>
      </c>
      <c r="CL94" s="11">
        <f t="shared" si="94"/>
        <v>0</v>
      </c>
      <c r="CM94" s="10">
        <f t="shared" si="94"/>
        <v>0</v>
      </c>
      <c r="CN94" s="11">
        <f t="shared" si="94"/>
        <v>0</v>
      </c>
      <c r="CO94" s="10">
        <f t="shared" si="94"/>
        <v>0</v>
      </c>
      <c r="CP94" s="7">
        <f t="shared" si="94"/>
        <v>14.4</v>
      </c>
      <c r="CQ94" s="7">
        <f t="shared" si="94"/>
        <v>26</v>
      </c>
      <c r="CR94" s="11">
        <f t="shared" si="94"/>
        <v>150</v>
      </c>
      <c r="CS94" s="10">
        <f t="shared" si="94"/>
        <v>0</v>
      </c>
      <c r="CT94" s="11">
        <f t="shared" si="94"/>
        <v>0</v>
      </c>
      <c r="CU94" s="10">
        <f t="shared" si="94"/>
        <v>0</v>
      </c>
      <c r="CV94" s="7">
        <f t="shared" si="94"/>
        <v>8.7000000000000011</v>
      </c>
      <c r="CW94" s="11">
        <f t="shared" si="94"/>
        <v>0</v>
      </c>
      <c r="CX94" s="10">
        <f t="shared" ref="CX94:EC94" si="95">SUM(CX38:CX93)</f>
        <v>0</v>
      </c>
      <c r="CY94" s="11">
        <f t="shared" si="95"/>
        <v>105</v>
      </c>
      <c r="CZ94" s="10">
        <f t="shared" si="95"/>
        <v>0</v>
      </c>
      <c r="DA94" s="11">
        <f t="shared" si="95"/>
        <v>0</v>
      </c>
      <c r="DB94" s="10">
        <f t="shared" si="95"/>
        <v>0</v>
      </c>
      <c r="DC94" s="11">
        <f t="shared" si="95"/>
        <v>75</v>
      </c>
      <c r="DD94" s="10">
        <f t="shared" si="95"/>
        <v>0</v>
      </c>
      <c r="DE94" s="11">
        <f t="shared" si="95"/>
        <v>0</v>
      </c>
      <c r="DF94" s="10">
        <f t="shared" si="95"/>
        <v>0</v>
      </c>
      <c r="DG94" s="11">
        <f t="shared" si="95"/>
        <v>0</v>
      </c>
      <c r="DH94" s="10">
        <f t="shared" si="95"/>
        <v>0</v>
      </c>
      <c r="DI94" s="7">
        <f t="shared" si="95"/>
        <v>16.299999999999997</v>
      </c>
      <c r="DJ94" s="7">
        <f t="shared" si="95"/>
        <v>25</v>
      </c>
      <c r="DK94" s="11">
        <f t="shared" si="95"/>
        <v>210</v>
      </c>
      <c r="DL94" s="10">
        <f t="shared" si="95"/>
        <v>0</v>
      </c>
      <c r="DM94" s="11">
        <f t="shared" si="95"/>
        <v>30</v>
      </c>
      <c r="DN94" s="10">
        <f t="shared" si="95"/>
        <v>0</v>
      </c>
      <c r="DO94" s="7">
        <f t="shared" si="95"/>
        <v>15</v>
      </c>
      <c r="DP94" s="11">
        <f t="shared" si="95"/>
        <v>0</v>
      </c>
      <c r="DQ94" s="10">
        <f t="shared" si="95"/>
        <v>0</v>
      </c>
      <c r="DR94" s="11">
        <f t="shared" si="95"/>
        <v>90</v>
      </c>
      <c r="DS94" s="10">
        <f t="shared" si="95"/>
        <v>0</v>
      </c>
      <c r="DT94" s="11">
        <f t="shared" si="95"/>
        <v>0</v>
      </c>
      <c r="DU94" s="10">
        <f t="shared" si="95"/>
        <v>0</v>
      </c>
      <c r="DV94" s="11">
        <f t="shared" si="95"/>
        <v>45</v>
      </c>
      <c r="DW94" s="10">
        <f t="shared" si="95"/>
        <v>0</v>
      </c>
      <c r="DX94" s="11">
        <f t="shared" si="95"/>
        <v>0</v>
      </c>
      <c r="DY94" s="10">
        <f t="shared" si="95"/>
        <v>0</v>
      </c>
      <c r="DZ94" s="11">
        <f t="shared" si="95"/>
        <v>15</v>
      </c>
      <c r="EA94" s="10">
        <f t="shared" si="95"/>
        <v>0</v>
      </c>
      <c r="EB94" s="7">
        <f t="shared" si="95"/>
        <v>15</v>
      </c>
      <c r="EC94" s="7">
        <f t="shared" si="95"/>
        <v>30</v>
      </c>
      <c r="ED94" s="11">
        <f t="shared" ref="ED94:FI94" si="96">SUM(ED38:ED93)</f>
        <v>75</v>
      </c>
      <c r="EE94" s="10">
        <f t="shared" si="96"/>
        <v>0</v>
      </c>
      <c r="EF94" s="11">
        <f t="shared" si="96"/>
        <v>15</v>
      </c>
      <c r="EG94" s="10">
        <f t="shared" si="96"/>
        <v>0</v>
      </c>
      <c r="EH94" s="7">
        <f t="shared" si="96"/>
        <v>6</v>
      </c>
      <c r="EI94" s="11">
        <f t="shared" si="96"/>
        <v>0</v>
      </c>
      <c r="EJ94" s="10">
        <f t="shared" si="96"/>
        <v>0</v>
      </c>
      <c r="EK94" s="11">
        <f t="shared" si="96"/>
        <v>0</v>
      </c>
      <c r="EL94" s="10">
        <f t="shared" si="96"/>
        <v>0</v>
      </c>
      <c r="EM94" s="11">
        <f t="shared" si="96"/>
        <v>0</v>
      </c>
      <c r="EN94" s="10">
        <f t="shared" si="96"/>
        <v>0</v>
      </c>
      <c r="EO94" s="11">
        <f t="shared" si="96"/>
        <v>0</v>
      </c>
      <c r="EP94" s="10">
        <f t="shared" si="96"/>
        <v>0</v>
      </c>
      <c r="EQ94" s="11">
        <f t="shared" si="96"/>
        <v>0</v>
      </c>
      <c r="ER94" s="10">
        <f t="shared" si="96"/>
        <v>0</v>
      </c>
      <c r="ES94" s="11">
        <f t="shared" si="96"/>
        <v>15</v>
      </c>
      <c r="ET94" s="10">
        <f t="shared" si="96"/>
        <v>0</v>
      </c>
      <c r="EU94" s="7">
        <f t="shared" si="96"/>
        <v>16</v>
      </c>
      <c r="EV94" s="7">
        <f t="shared" si="96"/>
        <v>22</v>
      </c>
      <c r="EW94" s="11">
        <f t="shared" si="96"/>
        <v>0</v>
      </c>
      <c r="EX94" s="10">
        <f t="shared" si="96"/>
        <v>0</v>
      </c>
      <c r="EY94" s="11">
        <f t="shared" si="96"/>
        <v>0</v>
      </c>
      <c r="EZ94" s="10">
        <f t="shared" si="96"/>
        <v>0</v>
      </c>
      <c r="FA94" s="7">
        <f t="shared" si="96"/>
        <v>0</v>
      </c>
      <c r="FB94" s="11">
        <f t="shared" si="96"/>
        <v>0</v>
      </c>
      <c r="FC94" s="10">
        <f t="shared" si="96"/>
        <v>0</v>
      </c>
      <c r="FD94" s="11">
        <f t="shared" si="96"/>
        <v>0</v>
      </c>
      <c r="FE94" s="10">
        <f t="shared" si="96"/>
        <v>0</v>
      </c>
      <c r="FF94" s="11">
        <f t="shared" si="96"/>
        <v>0</v>
      </c>
      <c r="FG94" s="10">
        <f t="shared" si="96"/>
        <v>0</v>
      </c>
      <c r="FH94" s="11">
        <f t="shared" si="96"/>
        <v>0</v>
      </c>
      <c r="FI94" s="10">
        <f t="shared" si="96"/>
        <v>0</v>
      </c>
      <c r="FJ94" s="11">
        <f t="shared" ref="FJ94:FO94" si="97">SUM(FJ38:FJ93)</f>
        <v>0</v>
      </c>
      <c r="FK94" s="10">
        <f t="shared" si="97"/>
        <v>0</v>
      </c>
      <c r="FL94" s="11">
        <f t="shared" si="97"/>
        <v>0</v>
      </c>
      <c r="FM94" s="10">
        <f t="shared" si="97"/>
        <v>0</v>
      </c>
      <c r="FN94" s="7">
        <f t="shared" si="97"/>
        <v>0</v>
      </c>
      <c r="FO94" s="7">
        <f t="shared" si="97"/>
        <v>0</v>
      </c>
    </row>
    <row r="95" spans="1:171" ht="20.100000000000001" customHeight="1" x14ac:dyDescent="0.2">
      <c r="A95" s="19" t="s">
        <v>190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9"/>
      <c r="FO95" s="13"/>
    </row>
    <row r="96" spans="1:171" x14ac:dyDescent="0.2">
      <c r="A96" s="20">
        <v>50</v>
      </c>
      <c r="B96" s="20">
        <v>1</v>
      </c>
      <c r="C96" s="20"/>
      <c r="D96" s="6" t="s">
        <v>191</v>
      </c>
      <c r="E96" s="3" t="s">
        <v>192</v>
      </c>
      <c r="F96" s="6">
        <f t="shared" ref="F96:F132" si="98">COUNTIF(T96:FM96,"e")</f>
        <v>0</v>
      </c>
      <c r="G96" s="6">
        <f t="shared" ref="G96:G132" si="99">COUNTIF(T96:FM96,"z")</f>
        <v>1</v>
      </c>
      <c r="H96" s="6">
        <f t="shared" ref="H96:H132" si="100">SUM(I96:P96)</f>
        <v>30</v>
      </c>
      <c r="I96" s="6">
        <f t="shared" ref="I96:I132" si="101">T96+AM96+BF96+BY96+CR96+DK96+ED96+EW96</f>
        <v>0</v>
      </c>
      <c r="J96" s="6">
        <f t="shared" ref="J96:J132" si="102">V96+AO96+BH96+CA96+CT96+DM96+EF96+EY96</f>
        <v>0</v>
      </c>
      <c r="K96" s="6">
        <f t="shared" ref="K96:K132" si="103">Y96+AR96+BK96+CD96+CW96+DP96+EI96+FB96</f>
        <v>0</v>
      </c>
      <c r="L96" s="6">
        <f t="shared" ref="L96:L132" si="104">AA96+AT96+BM96+CF96+CY96+DR96+EK96+FD96</f>
        <v>0</v>
      </c>
      <c r="M96" s="6">
        <f t="shared" ref="M96:M132" si="105">AC96+AV96+BO96+CH96+DA96+DT96+EM96+FF96</f>
        <v>30</v>
      </c>
      <c r="N96" s="6">
        <f t="shared" ref="N96:N132" si="106">AE96+AX96+BQ96+CJ96+DC96+DV96+EO96+FH96</f>
        <v>0</v>
      </c>
      <c r="O96" s="6">
        <f t="shared" ref="O96:O132" si="107">AG96+AZ96+BS96+CL96+DE96+DX96+EQ96+FJ96</f>
        <v>0</v>
      </c>
      <c r="P96" s="6">
        <f t="shared" ref="P96:P132" si="108">AI96+BB96+BU96+CN96+DG96+DZ96+ES96+FL96</f>
        <v>0</v>
      </c>
      <c r="Q96" s="7">
        <f t="shared" ref="Q96:Q132" si="109">AL96+BE96+BX96+CQ96+DJ96+EC96+EV96+FO96</f>
        <v>2</v>
      </c>
      <c r="R96" s="7">
        <f t="shared" ref="R96:R132" si="110">AK96+BD96+BW96+CP96+DI96+EB96+EU96+FN96</f>
        <v>2</v>
      </c>
      <c r="S96" s="7">
        <v>1.2</v>
      </c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ref="AL96:AL132" si="111">X96+AK96</f>
        <v>0</v>
      </c>
      <c r="AM96" s="11"/>
      <c r="AN96" s="10"/>
      <c r="AO96" s="11"/>
      <c r="AP96" s="10"/>
      <c r="AQ96" s="7"/>
      <c r="AR96" s="11"/>
      <c r="AS96" s="10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ref="BE96:BE132" si="112">AQ96+BD96</f>
        <v>0</v>
      </c>
      <c r="BF96" s="11"/>
      <c r="BG96" s="10"/>
      <c r="BH96" s="11"/>
      <c r="BI96" s="10"/>
      <c r="BJ96" s="7"/>
      <c r="BK96" s="11"/>
      <c r="BL96" s="10"/>
      <c r="BM96" s="11"/>
      <c r="BN96" s="10"/>
      <c r="BO96" s="11">
        <v>30</v>
      </c>
      <c r="BP96" s="10" t="s">
        <v>60</v>
      </c>
      <c r="BQ96" s="11"/>
      <c r="BR96" s="10"/>
      <c r="BS96" s="11"/>
      <c r="BT96" s="10"/>
      <c r="BU96" s="11"/>
      <c r="BV96" s="10"/>
      <c r="BW96" s="7">
        <v>2</v>
      </c>
      <c r="BX96" s="7">
        <f t="shared" ref="BX96:BX132" si="113">BJ96+BW96</f>
        <v>2</v>
      </c>
      <c r="BY96" s="11"/>
      <c r="BZ96" s="10"/>
      <c r="CA96" s="11"/>
      <c r="CB96" s="10"/>
      <c r="CC96" s="7"/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ref="CQ96:CQ132" si="114">CC96+CP96</f>
        <v>0</v>
      </c>
      <c r="CR96" s="11"/>
      <c r="CS96" s="10"/>
      <c r="CT96" s="11"/>
      <c r="CU96" s="10"/>
      <c r="CV96" s="7"/>
      <c r="CW96" s="11"/>
      <c r="CX96" s="10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ref="DJ96:DJ132" si="115">CV96+DI96</f>
        <v>0</v>
      </c>
      <c r="DK96" s="11"/>
      <c r="DL96" s="10"/>
      <c r="DM96" s="11"/>
      <c r="DN96" s="10"/>
      <c r="DO96" s="7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ref="EC96:EC132" si="116">DO96+EB96</f>
        <v>0</v>
      </c>
      <c r="ED96" s="11"/>
      <c r="EE96" s="10"/>
      <c r="EF96" s="11"/>
      <c r="EG96" s="10"/>
      <c r="EH96" s="7"/>
      <c r="EI96" s="11"/>
      <c r="EJ96" s="10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ref="EV96:EV132" si="117">EH96+EU96</f>
        <v>0</v>
      </c>
      <c r="EW96" s="11"/>
      <c r="EX96" s="10"/>
      <c r="EY96" s="11"/>
      <c r="EZ96" s="10"/>
      <c r="FA96" s="7"/>
      <c r="FB96" s="11"/>
      <c r="FC96" s="10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ref="FO96:FO132" si="118">FA96+FN96</f>
        <v>0</v>
      </c>
    </row>
    <row r="97" spans="1:171" x14ac:dyDescent="0.2">
      <c r="A97" s="20">
        <v>50</v>
      </c>
      <c r="B97" s="20">
        <v>1</v>
      </c>
      <c r="C97" s="20"/>
      <c r="D97" s="6" t="s">
        <v>193</v>
      </c>
      <c r="E97" s="3" t="s">
        <v>194</v>
      </c>
      <c r="F97" s="6">
        <f t="shared" si="98"/>
        <v>0</v>
      </c>
      <c r="G97" s="6">
        <f t="shared" si="99"/>
        <v>1</v>
      </c>
      <c r="H97" s="6">
        <f t="shared" si="100"/>
        <v>30</v>
      </c>
      <c r="I97" s="6">
        <f t="shared" si="101"/>
        <v>0</v>
      </c>
      <c r="J97" s="6">
        <f t="shared" si="102"/>
        <v>0</v>
      </c>
      <c r="K97" s="6">
        <f t="shared" si="103"/>
        <v>0</v>
      </c>
      <c r="L97" s="6">
        <f t="shared" si="104"/>
        <v>0</v>
      </c>
      <c r="M97" s="6">
        <f t="shared" si="105"/>
        <v>30</v>
      </c>
      <c r="N97" s="6">
        <f t="shared" si="106"/>
        <v>0</v>
      </c>
      <c r="O97" s="6">
        <f t="shared" si="107"/>
        <v>0</v>
      </c>
      <c r="P97" s="6">
        <f t="shared" si="108"/>
        <v>0</v>
      </c>
      <c r="Q97" s="7">
        <f t="shared" si="109"/>
        <v>2</v>
      </c>
      <c r="R97" s="7">
        <f t="shared" si="110"/>
        <v>2</v>
      </c>
      <c r="S97" s="7">
        <v>1.2</v>
      </c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1"/>
        <v>0</v>
      </c>
      <c r="AM97" s="11"/>
      <c r="AN97" s="10"/>
      <c r="AO97" s="11"/>
      <c r="AP97" s="10"/>
      <c r="AQ97" s="7"/>
      <c r="AR97" s="11"/>
      <c r="AS97" s="10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12"/>
        <v>0</v>
      </c>
      <c r="BF97" s="11"/>
      <c r="BG97" s="10"/>
      <c r="BH97" s="11"/>
      <c r="BI97" s="10"/>
      <c r="BJ97" s="7"/>
      <c r="BK97" s="11"/>
      <c r="BL97" s="10"/>
      <c r="BM97" s="11"/>
      <c r="BN97" s="10"/>
      <c r="BO97" s="11">
        <v>30</v>
      </c>
      <c r="BP97" s="10" t="s">
        <v>60</v>
      </c>
      <c r="BQ97" s="11"/>
      <c r="BR97" s="10"/>
      <c r="BS97" s="11"/>
      <c r="BT97" s="10"/>
      <c r="BU97" s="11"/>
      <c r="BV97" s="10"/>
      <c r="BW97" s="7">
        <v>2</v>
      </c>
      <c r="BX97" s="7">
        <f t="shared" si="113"/>
        <v>2</v>
      </c>
      <c r="BY97" s="11"/>
      <c r="BZ97" s="10"/>
      <c r="CA97" s="11"/>
      <c r="CB97" s="10"/>
      <c r="CC97" s="7"/>
      <c r="CD97" s="11"/>
      <c r="CE97" s="10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14"/>
        <v>0</v>
      </c>
      <c r="CR97" s="11"/>
      <c r="CS97" s="10"/>
      <c r="CT97" s="11"/>
      <c r="CU97" s="10"/>
      <c r="CV97" s="7"/>
      <c r="CW97" s="11"/>
      <c r="CX97" s="10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15"/>
        <v>0</v>
      </c>
      <c r="DK97" s="11"/>
      <c r="DL97" s="10"/>
      <c r="DM97" s="11"/>
      <c r="DN97" s="10"/>
      <c r="DO97" s="7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16"/>
        <v>0</v>
      </c>
      <c r="ED97" s="11"/>
      <c r="EE97" s="10"/>
      <c r="EF97" s="11"/>
      <c r="EG97" s="10"/>
      <c r="EH97" s="7"/>
      <c r="EI97" s="11"/>
      <c r="EJ97" s="10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17"/>
        <v>0</v>
      </c>
      <c r="EW97" s="11"/>
      <c r="EX97" s="10"/>
      <c r="EY97" s="11"/>
      <c r="EZ97" s="10"/>
      <c r="FA97" s="7"/>
      <c r="FB97" s="11"/>
      <c r="FC97" s="10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18"/>
        <v>0</v>
      </c>
    </row>
    <row r="98" spans="1:171" x14ac:dyDescent="0.2">
      <c r="A98" s="20">
        <v>51</v>
      </c>
      <c r="B98" s="20">
        <v>1</v>
      </c>
      <c r="C98" s="20"/>
      <c r="D98" s="6" t="s">
        <v>195</v>
      </c>
      <c r="E98" s="3" t="s">
        <v>196</v>
      </c>
      <c r="F98" s="6">
        <f t="shared" si="98"/>
        <v>0</v>
      </c>
      <c r="G98" s="6">
        <f t="shared" si="99"/>
        <v>1</v>
      </c>
      <c r="H98" s="6">
        <f t="shared" si="100"/>
        <v>60</v>
      </c>
      <c r="I98" s="6">
        <f t="shared" si="101"/>
        <v>0</v>
      </c>
      <c r="J98" s="6">
        <f t="shared" si="102"/>
        <v>0</v>
      </c>
      <c r="K98" s="6">
        <f t="shared" si="103"/>
        <v>0</v>
      </c>
      <c r="L98" s="6">
        <f t="shared" si="104"/>
        <v>0</v>
      </c>
      <c r="M98" s="6">
        <f t="shared" si="105"/>
        <v>60</v>
      </c>
      <c r="N98" s="6">
        <f t="shared" si="106"/>
        <v>0</v>
      </c>
      <c r="O98" s="6">
        <f t="shared" si="107"/>
        <v>0</v>
      </c>
      <c r="P98" s="6">
        <f t="shared" si="108"/>
        <v>0</v>
      </c>
      <c r="Q98" s="7">
        <f t="shared" si="109"/>
        <v>2</v>
      </c>
      <c r="R98" s="7">
        <f t="shared" si="110"/>
        <v>2</v>
      </c>
      <c r="S98" s="7">
        <v>2</v>
      </c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1"/>
        <v>0</v>
      </c>
      <c r="AM98" s="11"/>
      <c r="AN98" s="10"/>
      <c r="AO98" s="11"/>
      <c r="AP98" s="10"/>
      <c r="AQ98" s="7"/>
      <c r="AR98" s="11"/>
      <c r="AS98" s="10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12"/>
        <v>0</v>
      </c>
      <c r="BF98" s="11"/>
      <c r="BG98" s="10"/>
      <c r="BH98" s="11"/>
      <c r="BI98" s="10"/>
      <c r="BJ98" s="7"/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13"/>
        <v>0</v>
      </c>
      <c r="BY98" s="11"/>
      <c r="BZ98" s="10"/>
      <c r="CA98" s="11"/>
      <c r="CB98" s="10"/>
      <c r="CC98" s="7"/>
      <c r="CD98" s="11"/>
      <c r="CE98" s="10"/>
      <c r="CF98" s="11"/>
      <c r="CG98" s="10"/>
      <c r="CH98" s="11">
        <v>60</v>
      </c>
      <c r="CI98" s="10" t="s">
        <v>60</v>
      </c>
      <c r="CJ98" s="11"/>
      <c r="CK98" s="10"/>
      <c r="CL98" s="11"/>
      <c r="CM98" s="10"/>
      <c r="CN98" s="11"/>
      <c r="CO98" s="10"/>
      <c r="CP98" s="7">
        <v>2</v>
      </c>
      <c r="CQ98" s="7">
        <f t="shared" si="114"/>
        <v>2</v>
      </c>
      <c r="CR98" s="11"/>
      <c r="CS98" s="10"/>
      <c r="CT98" s="11"/>
      <c r="CU98" s="10"/>
      <c r="CV98" s="7"/>
      <c r="CW98" s="11"/>
      <c r="CX98" s="10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15"/>
        <v>0</v>
      </c>
      <c r="DK98" s="11"/>
      <c r="DL98" s="10"/>
      <c r="DM98" s="11"/>
      <c r="DN98" s="10"/>
      <c r="DO98" s="7"/>
      <c r="DP98" s="11"/>
      <c r="DQ98" s="10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16"/>
        <v>0</v>
      </c>
      <c r="ED98" s="11"/>
      <c r="EE98" s="10"/>
      <c r="EF98" s="11"/>
      <c r="EG98" s="10"/>
      <c r="EH98" s="7"/>
      <c r="EI98" s="11"/>
      <c r="EJ98" s="10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17"/>
        <v>0</v>
      </c>
      <c r="EW98" s="11"/>
      <c r="EX98" s="10"/>
      <c r="EY98" s="11"/>
      <c r="EZ98" s="10"/>
      <c r="FA98" s="7"/>
      <c r="FB98" s="11"/>
      <c r="FC98" s="10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18"/>
        <v>0</v>
      </c>
    </row>
    <row r="99" spans="1:171" x14ac:dyDescent="0.2">
      <c r="A99" s="20">
        <v>51</v>
      </c>
      <c r="B99" s="20">
        <v>1</v>
      </c>
      <c r="C99" s="20"/>
      <c r="D99" s="6" t="s">
        <v>197</v>
      </c>
      <c r="E99" s="3" t="s">
        <v>198</v>
      </c>
      <c r="F99" s="6">
        <f t="shared" si="98"/>
        <v>0</v>
      </c>
      <c r="G99" s="6">
        <f t="shared" si="99"/>
        <v>1</v>
      </c>
      <c r="H99" s="6">
        <f t="shared" si="100"/>
        <v>60</v>
      </c>
      <c r="I99" s="6">
        <f t="shared" si="101"/>
        <v>0</v>
      </c>
      <c r="J99" s="6">
        <f t="shared" si="102"/>
        <v>0</v>
      </c>
      <c r="K99" s="6">
        <f t="shared" si="103"/>
        <v>0</v>
      </c>
      <c r="L99" s="6">
        <f t="shared" si="104"/>
        <v>0</v>
      </c>
      <c r="M99" s="6">
        <f t="shared" si="105"/>
        <v>60</v>
      </c>
      <c r="N99" s="6">
        <f t="shared" si="106"/>
        <v>0</v>
      </c>
      <c r="O99" s="6">
        <f t="shared" si="107"/>
        <v>0</v>
      </c>
      <c r="P99" s="6">
        <f t="shared" si="108"/>
        <v>0</v>
      </c>
      <c r="Q99" s="7">
        <f t="shared" si="109"/>
        <v>2</v>
      </c>
      <c r="R99" s="7">
        <f t="shared" si="110"/>
        <v>2</v>
      </c>
      <c r="S99" s="7">
        <v>2</v>
      </c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1"/>
        <v>0</v>
      </c>
      <c r="AM99" s="11"/>
      <c r="AN99" s="10"/>
      <c r="AO99" s="11"/>
      <c r="AP99" s="10"/>
      <c r="AQ99" s="7"/>
      <c r="AR99" s="11"/>
      <c r="AS99" s="10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12"/>
        <v>0</v>
      </c>
      <c r="BF99" s="11"/>
      <c r="BG99" s="10"/>
      <c r="BH99" s="11"/>
      <c r="BI99" s="10"/>
      <c r="BJ99" s="7"/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13"/>
        <v>0</v>
      </c>
      <c r="BY99" s="11"/>
      <c r="BZ99" s="10"/>
      <c r="CA99" s="11"/>
      <c r="CB99" s="10"/>
      <c r="CC99" s="7"/>
      <c r="CD99" s="11"/>
      <c r="CE99" s="10"/>
      <c r="CF99" s="11"/>
      <c r="CG99" s="10"/>
      <c r="CH99" s="11">
        <v>60</v>
      </c>
      <c r="CI99" s="10" t="s">
        <v>60</v>
      </c>
      <c r="CJ99" s="11"/>
      <c r="CK99" s="10"/>
      <c r="CL99" s="11"/>
      <c r="CM99" s="10"/>
      <c r="CN99" s="11"/>
      <c r="CO99" s="10"/>
      <c r="CP99" s="7">
        <v>2</v>
      </c>
      <c r="CQ99" s="7">
        <f t="shared" si="114"/>
        <v>2</v>
      </c>
      <c r="CR99" s="11"/>
      <c r="CS99" s="10"/>
      <c r="CT99" s="11"/>
      <c r="CU99" s="10"/>
      <c r="CV99" s="7"/>
      <c r="CW99" s="11"/>
      <c r="CX99" s="10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15"/>
        <v>0</v>
      </c>
      <c r="DK99" s="11"/>
      <c r="DL99" s="10"/>
      <c r="DM99" s="11"/>
      <c r="DN99" s="10"/>
      <c r="DO99" s="7"/>
      <c r="DP99" s="11"/>
      <c r="DQ99" s="10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16"/>
        <v>0</v>
      </c>
      <c r="ED99" s="11"/>
      <c r="EE99" s="10"/>
      <c r="EF99" s="11"/>
      <c r="EG99" s="10"/>
      <c r="EH99" s="7"/>
      <c r="EI99" s="11"/>
      <c r="EJ99" s="10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17"/>
        <v>0</v>
      </c>
      <c r="EW99" s="11"/>
      <c r="EX99" s="10"/>
      <c r="EY99" s="11"/>
      <c r="EZ99" s="10"/>
      <c r="FA99" s="7"/>
      <c r="FB99" s="11"/>
      <c r="FC99" s="10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18"/>
        <v>0</v>
      </c>
    </row>
    <row r="100" spans="1:171" x14ac:dyDescent="0.2">
      <c r="A100" s="20">
        <v>52</v>
      </c>
      <c r="B100" s="20">
        <v>1</v>
      </c>
      <c r="C100" s="20"/>
      <c r="D100" s="6" t="s">
        <v>199</v>
      </c>
      <c r="E100" s="3" t="s">
        <v>200</v>
      </c>
      <c r="F100" s="6">
        <f t="shared" si="98"/>
        <v>1</v>
      </c>
      <c r="G100" s="6">
        <f t="shared" si="99"/>
        <v>0</v>
      </c>
      <c r="H100" s="6">
        <f t="shared" si="100"/>
        <v>60</v>
      </c>
      <c r="I100" s="6">
        <f t="shared" si="101"/>
        <v>0</v>
      </c>
      <c r="J100" s="6">
        <f t="shared" si="102"/>
        <v>0</v>
      </c>
      <c r="K100" s="6">
        <f t="shared" si="103"/>
        <v>0</v>
      </c>
      <c r="L100" s="6">
        <f t="shared" si="104"/>
        <v>0</v>
      </c>
      <c r="M100" s="6">
        <f t="shared" si="105"/>
        <v>60</v>
      </c>
      <c r="N100" s="6">
        <f t="shared" si="106"/>
        <v>0</v>
      </c>
      <c r="O100" s="6">
        <f t="shared" si="107"/>
        <v>0</v>
      </c>
      <c r="P100" s="6">
        <f t="shared" si="108"/>
        <v>0</v>
      </c>
      <c r="Q100" s="7">
        <f t="shared" si="109"/>
        <v>3</v>
      </c>
      <c r="R100" s="7">
        <f t="shared" si="110"/>
        <v>3</v>
      </c>
      <c r="S100" s="7">
        <v>2.6</v>
      </c>
      <c r="T100" s="11"/>
      <c r="U100" s="10"/>
      <c r="V100" s="11"/>
      <c r="W100" s="10"/>
      <c r="X100" s="7"/>
      <c r="Y100" s="11"/>
      <c r="Z100" s="10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1"/>
        <v>0</v>
      </c>
      <c r="AM100" s="11"/>
      <c r="AN100" s="10"/>
      <c r="AO100" s="11"/>
      <c r="AP100" s="10"/>
      <c r="AQ100" s="7"/>
      <c r="AR100" s="11"/>
      <c r="AS100" s="10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12"/>
        <v>0</v>
      </c>
      <c r="BF100" s="11"/>
      <c r="BG100" s="10"/>
      <c r="BH100" s="11"/>
      <c r="BI100" s="10"/>
      <c r="BJ100" s="7"/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13"/>
        <v>0</v>
      </c>
      <c r="BY100" s="11"/>
      <c r="BZ100" s="10"/>
      <c r="CA100" s="11"/>
      <c r="CB100" s="10"/>
      <c r="CC100" s="7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14"/>
        <v>0</v>
      </c>
      <c r="CR100" s="11"/>
      <c r="CS100" s="10"/>
      <c r="CT100" s="11"/>
      <c r="CU100" s="10"/>
      <c r="CV100" s="7"/>
      <c r="CW100" s="11"/>
      <c r="CX100" s="10"/>
      <c r="CY100" s="11"/>
      <c r="CZ100" s="10"/>
      <c r="DA100" s="11">
        <v>60</v>
      </c>
      <c r="DB100" s="10" t="s">
        <v>63</v>
      </c>
      <c r="DC100" s="11"/>
      <c r="DD100" s="10"/>
      <c r="DE100" s="11"/>
      <c r="DF100" s="10"/>
      <c r="DG100" s="11"/>
      <c r="DH100" s="10"/>
      <c r="DI100" s="7">
        <v>3</v>
      </c>
      <c r="DJ100" s="7">
        <f t="shared" si="115"/>
        <v>3</v>
      </c>
      <c r="DK100" s="11"/>
      <c r="DL100" s="10"/>
      <c r="DM100" s="11"/>
      <c r="DN100" s="10"/>
      <c r="DO100" s="7"/>
      <c r="DP100" s="11"/>
      <c r="DQ100" s="10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16"/>
        <v>0</v>
      </c>
      <c r="ED100" s="11"/>
      <c r="EE100" s="10"/>
      <c r="EF100" s="11"/>
      <c r="EG100" s="10"/>
      <c r="EH100" s="7"/>
      <c r="EI100" s="11"/>
      <c r="EJ100" s="10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17"/>
        <v>0</v>
      </c>
      <c r="EW100" s="11"/>
      <c r="EX100" s="10"/>
      <c r="EY100" s="11"/>
      <c r="EZ100" s="10"/>
      <c r="FA100" s="7"/>
      <c r="FB100" s="11"/>
      <c r="FC100" s="10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18"/>
        <v>0</v>
      </c>
    </row>
    <row r="101" spans="1:171" x14ac:dyDescent="0.2">
      <c r="A101" s="20">
        <v>52</v>
      </c>
      <c r="B101" s="20">
        <v>1</v>
      </c>
      <c r="C101" s="20"/>
      <c r="D101" s="6" t="s">
        <v>201</v>
      </c>
      <c r="E101" s="3" t="s">
        <v>202</v>
      </c>
      <c r="F101" s="6">
        <f t="shared" si="98"/>
        <v>1</v>
      </c>
      <c r="G101" s="6">
        <f t="shared" si="99"/>
        <v>0</v>
      </c>
      <c r="H101" s="6">
        <f t="shared" si="100"/>
        <v>60</v>
      </c>
      <c r="I101" s="6">
        <f t="shared" si="101"/>
        <v>0</v>
      </c>
      <c r="J101" s="6">
        <f t="shared" si="102"/>
        <v>0</v>
      </c>
      <c r="K101" s="6">
        <f t="shared" si="103"/>
        <v>0</v>
      </c>
      <c r="L101" s="6">
        <f t="shared" si="104"/>
        <v>0</v>
      </c>
      <c r="M101" s="6">
        <f t="shared" si="105"/>
        <v>60</v>
      </c>
      <c r="N101" s="6">
        <f t="shared" si="106"/>
        <v>0</v>
      </c>
      <c r="O101" s="6">
        <f t="shared" si="107"/>
        <v>0</v>
      </c>
      <c r="P101" s="6">
        <f t="shared" si="108"/>
        <v>0</v>
      </c>
      <c r="Q101" s="7">
        <f t="shared" si="109"/>
        <v>3</v>
      </c>
      <c r="R101" s="7">
        <f t="shared" si="110"/>
        <v>3</v>
      </c>
      <c r="S101" s="7">
        <v>2.6</v>
      </c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1"/>
        <v>0</v>
      </c>
      <c r="AM101" s="11"/>
      <c r="AN101" s="10"/>
      <c r="AO101" s="11"/>
      <c r="AP101" s="10"/>
      <c r="AQ101" s="7"/>
      <c r="AR101" s="11"/>
      <c r="AS101" s="10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12"/>
        <v>0</v>
      </c>
      <c r="BF101" s="11"/>
      <c r="BG101" s="10"/>
      <c r="BH101" s="11"/>
      <c r="BI101" s="10"/>
      <c r="BJ101" s="7"/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13"/>
        <v>0</v>
      </c>
      <c r="BY101" s="11"/>
      <c r="BZ101" s="10"/>
      <c r="CA101" s="11"/>
      <c r="CB101" s="10"/>
      <c r="CC101" s="7"/>
      <c r="CD101" s="11"/>
      <c r="CE101" s="10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14"/>
        <v>0</v>
      </c>
      <c r="CR101" s="11"/>
      <c r="CS101" s="10"/>
      <c r="CT101" s="11"/>
      <c r="CU101" s="10"/>
      <c r="CV101" s="7"/>
      <c r="CW101" s="11"/>
      <c r="CX101" s="10"/>
      <c r="CY101" s="11"/>
      <c r="CZ101" s="10"/>
      <c r="DA101" s="11">
        <v>60</v>
      </c>
      <c r="DB101" s="10" t="s">
        <v>63</v>
      </c>
      <c r="DC101" s="11"/>
      <c r="DD101" s="10"/>
      <c r="DE101" s="11"/>
      <c r="DF101" s="10"/>
      <c r="DG101" s="11"/>
      <c r="DH101" s="10"/>
      <c r="DI101" s="7">
        <v>3</v>
      </c>
      <c r="DJ101" s="7">
        <f t="shared" si="115"/>
        <v>3</v>
      </c>
      <c r="DK101" s="11"/>
      <c r="DL101" s="10"/>
      <c r="DM101" s="11"/>
      <c r="DN101" s="10"/>
      <c r="DO101" s="7"/>
      <c r="DP101" s="11"/>
      <c r="DQ101" s="10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16"/>
        <v>0</v>
      </c>
      <c r="ED101" s="11"/>
      <c r="EE101" s="10"/>
      <c r="EF101" s="11"/>
      <c r="EG101" s="10"/>
      <c r="EH101" s="7"/>
      <c r="EI101" s="11"/>
      <c r="EJ101" s="10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17"/>
        <v>0</v>
      </c>
      <c r="EW101" s="11"/>
      <c r="EX101" s="10"/>
      <c r="EY101" s="11"/>
      <c r="EZ101" s="10"/>
      <c r="FA101" s="7"/>
      <c r="FB101" s="11"/>
      <c r="FC101" s="10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18"/>
        <v>0</v>
      </c>
    </row>
    <row r="102" spans="1:171" x14ac:dyDescent="0.2">
      <c r="A102" s="20">
        <v>1</v>
      </c>
      <c r="B102" s="20">
        <v>1</v>
      </c>
      <c r="C102" s="20"/>
      <c r="D102" s="6" t="s">
        <v>203</v>
      </c>
      <c r="E102" s="3" t="s">
        <v>204</v>
      </c>
      <c r="F102" s="6">
        <f t="shared" si="98"/>
        <v>0</v>
      </c>
      <c r="G102" s="6">
        <f t="shared" si="99"/>
        <v>1</v>
      </c>
      <c r="H102" s="6">
        <f t="shared" si="100"/>
        <v>15</v>
      </c>
      <c r="I102" s="6">
        <f t="shared" si="101"/>
        <v>15</v>
      </c>
      <c r="J102" s="6">
        <f t="shared" si="102"/>
        <v>0</v>
      </c>
      <c r="K102" s="6">
        <f t="shared" si="103"/>
        <v>0</v>
      </c>
      <c r="L102" s="6">
        <f t="shared" si="104"/>
        <v>0</v>
      </c>
      <c r="M102" s="6">
        <f t="shared" si="105"/>
        <v>0</v>
      </c>
      <c r="N102" s="6">
        <f t="shared" si="106"/>
        <v>0</v>
      </c>
      <c r="O102" s="6">
        <f t="shared" si="107"/>
        <v>0</v>
      </c>
      <c r="P102" s="6">
        <f t="shared" si="108"/>
        <v>0</v>
      </c>
      <c r="Q102" s="7">
        <f t="shared" si="109"/>
        <v>1</v>
      </c>
      <c r="R102" s="7">
        <f t="shared" si="110"/>
        <v>0</v>
      </c>
      <c r="S102" s="7">
        <v>0.6</v>
      </c>
      <c r="T102" s="11"/>
      <c r="U102" s="10"/>
      <c r="V102" s="11"/>
      <c r="W102" s="10"/>
      <c r="X102" s="7"/>
      <c r="Y102" s="11"/>
      <c r="Z102" s="10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1"/>
        <v>0</v>
      </c>
      <c r="AM102" s="11"/>
      <c r="AN102" s="10"/>
      <c r="AO102" s="11"/>
      <c r="AP102" s="10"/>
      <c r="AQ102" s="7"/>
      <c r="AR102" s="11"/>
      <c r="AS102" s="10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12"/>
        <v>0</v>
      </c>
      <c r="BF102" s="11"/>
      <c r="BG102" s="10"/>
      <c r="BH102" s="11"/>
      <c r="BI102" s="10"/>
      <c r="BJ102" s="7"/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13"/>
        <v>0</v>
      </c>
      <c r="BY102" s="11"/>
      <c r="BZ102" s="10"/>
      <c r="CA102" s="11"/>
      <c r="CB102" s="10"/>
      <c r="CC102" s="7"/>
      <c r="CD102" s="11"/>
      <c r="CE102" s="10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14"/>
        <v>0</v>
      </c>
      <c r="CR102" s="11"/>
      <c r="CS102" s="10"/>
      <c r="CT102" s="11"/>
      <c r="CU102" s="10"/>
      <c r="CV102" s="7"/>
      <c r="CW102" s="11"/>
      <c r="CX102" s="10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15"/>
        <v>0</v>
      </c>
      <c r="DK102" s="11"/>
      <c r="DL102" s="10"/>
      <c r="DM102" s="11"/>
      <c r="DN102" s="10"/>
      <c r="DO102" s="7"/>
      <c r="DP102" s="11"/>
      <c r="DQ102" s="10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16"/>
        <v>0</v>
      </c>
      <c r="ED102" s="11">
        <v>15</v>
      </c>
      <c r="EE102" s="10" t="s">
        <v>60</v>
      </c>
      <c r="EF102" s="11"/>
      <c r="EG102" s="10"/>
      <c r="EH102" s="7">
        <v>1</v>
      </c>
      <c r="EI102" s="11"/>
      <c r="EJ102" s="10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17"/>
        <v>1</v>
      </c>
      <c r="EW102" s="11"/>
      <c r="EX102" s="10"/>
      <c r="EY102" s="11"/>
      <c r="EZ102" s="10"/>
      <c r="FA102" s="7"/>
      <c r="FB102" s="11"/>
      <c r="FC102" s="10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18"/>
        <v>0</v>
      </c>
    </row>
    <row r="103" spans="1:171" x14ac:dyDescent="0.2">
      <c r="A103" s="20">
        <v>1</v>
      </c>
      <c r="B103" s="20">
        <v>1</v>
      </c>
      <c r="C103" s="20"/>
      <c r="D103" s="6" t="s">
        <v>205</v>
      </c>
      <c r="E103" s="3" t="s">
        <v>206</v>
      </c>
      <c r="F103" s="6">
        <f t="shared" si="98"/>
        <v>0</v>
      </c>
      <c r="G103" s="6">
        <f t="shared" si="99"/>
        <v>1</v>
      </c>
      <c r="H103" s="6">
        <f t="shared" si="100"/>
        <v>15</v>
      </c>
      <c r="I103" s="6">
        <f t="shared" si="101"/>
        <v>15</v>
      </c>
      <c r="J103" s="6">
        <f t="shared" si="102"/>
        <v>0</v>
      </c>
      <c r="K103" s="6">
        <f t="shared" si="103"/>
        <v>0</v>
      </c>
      <c r="L103" s="6">
        <f t="shared" si="104"/>
        <v>0</v>
      </c>
      <c r="M103" s="6">
        <f t="shared" si="105"/>
        <v>0</v>
      </c>
      <c r="N103" s="6">
        <f t="shared" si="106"/>
        <v>0</v>
      </c>
      <c r="O103" s="6">
        <f t="shared" si="107"/>
        <v>0</v>
      </c>
      <c r="P103" s="6">
        <f t="shared" si="108"/>
        <v>0</v>
      </c>
      <c r="Q103" s="7">
        <f t="shared" si="109"/>
        <v>1</v>
      </c>
      <c r="R103" s="7">
        <f t="shared" si="110"/>
        <v>0</v>
      </c>
      <c r="S103" s="7">
        <v>0.6</v>
      </c>
      <c r="T103" s="11"/>
      <c r="U103" s="10"/>
      <c r="V103" s="11"/>
      <c r="W103" s="10"/>
      <c r="X103" s="7"/>
      <c r="Y103" s="11"/>
      <c r="Z103" s="10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1"/>
        <v>0</v>
      </c>
      <c r="AM103" s="11"/>
      <c r="AN103" s="10"/>
      <c r="AO103" s="11"/>
      <c r="AP103" s="10"/>
      <c r="AQ103" s="7"/>
      <c r="AR103" s="11"/>
      <c r="AS103" s="10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12"/>
        <v>0</v>
      </c>
      <c r="BF103" s="11"/>
      <c r="BG103" s="10"/>
      <c r="BH103" s="11"/>
      <c r="BI103" s="10"/>
      <c r="BJ103" s="7"/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13"/>
        <v>0</v>
      </c>
      <c r="BY103" s="11"/>
      <c r="BZ103" s="10"/>
      <c r="CA103" s="11"/>
      <c r="CB103" s="10"/>
      <c r="CC103" s="7"/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14"/>
        <v>0</v>
      </c>
      <c r="CR103" s="11"/>
      <c r="CS103" s="10"/>
      <c r="CT103" s="11"/>
      <c r="CU103" s="10"/>
      <c r="CV103" s="7"/>
      <c r="CW103" s="11"/>
      <c r="CX103" s="10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15"/>
        <v>0</v>
      </c>
      <c r="DK103" s="11"/>
      <c r="DL103" s="10"/>
      <c r="DM103" s="11"/>
      <c r="DN103" s="10"/>
      <c r="DO103" s="7"/>
      <c r="DP103" s="11"/>
      <c r="DQ103" s="10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16"/>
        <v>0</v>
      </c>
      <c r="ED103" s="11">
        <v>15</v>
      </c>
      <c r="EE103" s="10" t="s">
        <v>60</v>
      </c>
      <c r="EF103" s="11"/>
      <c r="EG103" s="10"/>
      <c r="EH103" s="7">
        <v>1</v>
      </c>
      <c r="EI103" s="11"/>
      <c r="EJ103" s="10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17"/>
        <v>1</v>
      </c>
      <c r="EW103" s="11"/>
      <c r="EX103" s="10"/>
      <c r="EY103" s="11"/>
      <c r="EZ103" s="10"/>
      <c r="FA103" s="7"/>
      <c r="FB103" s="11"/>
      <c r="FC103" s="10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18"/>
        <v>0</v>
      </c>
    </row>
    <row r="104" spans="1:171" x14ac:dyDescent="0.2">
      <c r="A104" s="20">
        <v>13</v>
      </c>
      <c r="B104" s="20">
        <v>1</v>
      </c>
      <c r="C104" s="20"/>
      <c r="D104" s="6" t="s">
        <v>207</v>
      </c>
      <c r="E104" s="3" t="s">
        <v>208</v>
      </c>
      <c r="F104" s="6">
        <f t="shared" si="98"/>
        <v>0</v>
      </c>
      <c r="G104" s="6">
        <f t="shared" si="99"/>
        <v>2</v>
      </c>
      <c r="H104" s="6">
        <f t="shared" si="100"/>
        <v>30</v>
      </c>
      <c r="I104" s="6">
        <f t="shared" si="101"/>
        <v>15</v>
      </c>
      <c r="J104" s="6">
        <f t="shared" si="102"/>
        <v>15</v>
      </c>
      <c r="K104" s="6">
        <f t="shared" si="103"/>
        <v>0</v>
      </c>
      <c r="L104" s="6">
        <f t="shared" si="104"/>
        <v>0</v>
      </c>
      <c r="M104" s="6">
        <f t="shared" si="105"/>
        <v>0</v>
      </c>
      <c r="N104" s="6">
        <f t="shared" si="106"/>
        <v>0</v>
      </c>
      <c r="O104" s="6">
        <f t="shared" si="107"/>
        <v>0</v>
      </c>
      <c r="P104" s="6">
        <f t="shared" si="108"/>
        <v>0</v>
      </c>
      <c r="Q104" s="7">
        <f t="shared" si="109"/>
        <v>2</v>
      </c>
      <c r="R104" s="7">
        <f t="shared" si="110"/>
        <v>0</v>
      </c>
      <c r="S104" s="7">
        <v>1.28</v>
      </c>
      <c r="T104" s="11"/>
      <c r="U104" s="10"/>
      <c r="V104" s="11"/>
      <c r="W104" s="10"/>
      <c r="X104" s="7"/>
      <c r="Y104" s="11"/>
      <c r="Z104" s="10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1"/>
        <v>0</v>
      </c>
      <c r="AM104" s="11"/>
      <c r="AN104" s="10"/>
      <c r="AO104" s="11"/>
      <c r="AP104" s="10"/>
      <c r="AQ104" s="7"/>
      <c r="AR104" s="11"/>
      <c r="AS104" s="10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12"/>
        <v>0</v>
      </c>
      <c r="BF104" s="11"/>
      <c r="BG104" s="10"/>
      <c r="BH104" s="11"/>
      <c r="BI104" s="10"/>
      <c r="BJ104" s="7"/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13"/>
        <v>0</v>
      </c>
      <c r="BY104" s="11"/>
      <c r="BZ104" s="10"/>
      <c r="CA104" s="11"/>
      <c r="CB104" s="10"/>
      <c r="CC104" s="7"/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14"/>
        <v>0</v>
      </c>
      <c r="CR104" s="11">
        <v>15</v>
      </c>
      <c r="CS104" s="10" t="s">
        <v>60</v>
      </c>
      <c r="CT104" s="11">
        <v>15</v>
      </c>
      <c r="CU104" s="10" t="s">
        <v>60</v>
      </c>
      <c r="CV104" s="7">
        <v>2</v>
      </c>
      <c r="CW104" s="11"/>
      <c r="CX104" s="10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15"/>
        <v>2</v>
      </c>
      <c r="DK104" s="11"/>
      <c r="DL104" s="10"/>
      <c r="DM104" s="11"/>
      <c r="DN104" s="10"/>
      <c r="DO104" s="7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16"/>
        <v>0</v>
      </c>
      <c r="ED104" s="11"/>
      <c r="EE104" s="10"/>
      <c r="EF104" s="11"/>
      <c r="EG104" s="10"/>
      <c r="EH104" s="7"/>
      <c r="EI104" s="11"/>
      <c r="EJ104" s="10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17"/>
        <v>0</v>
      </c>
      <c r="EW104" s="11"/>
      <c r="EX104" s="10"/>
      <c r="EY104" s="11"/>
      <c r="EZ104" s="10"/>
      <c r="FA104" s="7"/>
      <c r="FB104" s="11"/>
      <c r="FC104" s="10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18"/>
        <v>0</v>
      </c>
    </row>
    <row r="105" spans="1:171" x14ac:dyDescent="0.2">
      <c r="A105" s="20">
        <v>13</v>
      </c>
      <c r="B105" s="20">
        <v>1</v>
      </c>
      <c r="C105" s="20"/>
      <c r="D105" s="6" t="s">
        <v>209</v>
      </c>
      <c r="E105" s="3" t="s">
        <v>210</v>
      </c>
      <c r="F105" s="6">
        <f t="shared" si="98"/>
        <v>0</v>
      </c>
      <c r="G105" s="6">
        <f t="shared" si="99"/>
        <v>2</v>
      </c>
      <c r="H105" s="6">
        <f t="shared" si="100"/>
        <v>30</v>
      </c>
      <c r="I105" s="6">
        <f t="shared" si="101"/>
        <v>15</v>
      </c>
      <c r="J105" s="6">
        <f t="shared" si="102"/>
        <v>15</v>
      </c>
      <c r="K105" s="6">
        <f t="shared" si="103"/>
        <v>0</v>
      </c>
      <c r="L105" s="6">
        <f t="shared" si="104"/>
        <v>0</v>
      </c>
      <c r="M105" s="6">
        <f t="shared" si="105"/>
        <v>0</v>
      </c>
      <c r="N105" s="6">
        <f t="shared" si="106"/>
        <v>0</v>
      </c>
      <c r="O105" s="6">
        <f t="shared" si="107"/>
        <v>0</v>
      </c>
      <c r="P105" s="6">
        <f t="shared" si="108"/>
        <v>0</v>
      </c>
      <c r="Q105" s="7">
        <f t="shared" si="109"/>
        <v>2</v>
      </c>
      <c r="R105" s="7">
        <f t="shared" si="110"/>
        <v>0</v>
      </c>
      <c r="S105" s="7">
        <v>1.36</v>
      </c>
      <c r="T105" s="11"/>
      <c r="U105" s="10"/>
      <c r="V105" s="11"/>
      <c r="W105" s="10"/>
      <c r="X105" s="7"/>
      <c r="Y105" s="11"/>
      <c r="Z105" s="10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1"/>
        <v>0</v>
      </c>
      <c r="AM105" s="11"/>
      <c r="AN105" s="10"/>
      <c r="AO105" s="11"/>
      <c r="AP105" s="10"/>
      <c r="AQ105" s="7"/>
      <c r="AR105" s="11"/>
      <c r="AS105" s="10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12"/>
        <v>0</v>
      </c>
      <c r="BF105" s="11"/>
      <c r="BG105" s="10"/>
      <c r="BH105" s="11"/>
      <c r="BI105" s="10"/>
      <c r="BJ105" s="7"/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13"/>
        <v>0</v>
      </c>
      <c r="BY105" s="11"/>
      <c r="BZ105" s="10"/>
      <c r="CA105" s="11"/>
      <c r="CB105" s="10"/>
      <c r="CC105" s="7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14"/>
        <v>0</v>
      </c>
      <c r="CR105" s="11">
        <v>15</v>
      </c>
      <c r="CS105" s="10" t="s">
        <v>60</v>
      </c>
      <c r="CT105" s="11">
        <v>15</v>
      </c>
      <c r="CU105" s="10" t="s">
        <v>60</v>
      </c>
      <c r="CV105" s="7">
        <v>2</v>
      </c>
      <c r="CW105" s="11"/>
      <c r="CX105" s="10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15"/>
        <v>2</v>
      </c>
      <c r="DK105" s="11"/>
      <c r="DL105" s="10"/>
      <c r="DM105" s="11"/>
      <c r="DN105" s="10"/>
      <c r="DO105" s="7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16"/>
        <v>0</v>
      </c>
      <c r="ED105" s="11"/>
      <c r="EE105" s="10"/>
      <c r="EF105" s="11"/>
      <c r="EG105" s="10"/>
      <c r="EH105" s="7"/>
      <c r="EI105" s="11"/>
      <c r="EJ105" s="10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17"/>
        <v>0</v>
      </c>
      <c r="EW105" s="11"/>
      <c r="EX105" s="10"/>
      <c r="EY105" s="11"/>
      <c r="EZ105" s="10"/>
      <c r="FA105" s="7"/>
      <c r="FB105" s="11"/>
      <c r="FC105" s="10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18"/>
        <v>0</v>
      </c>
    </row>
    <row r="106" spans="1:171" x14ac:dyDescent="0.2">
      <c r="A106" s="20">
        <v>14</v>
      </c>
      <c r="B106" s="20">
        <v>1</v>
      </c>
      <c r="C106" s="20"/>
      <c r="D106" s="6" t="s">
        <v>211</v>
      </c>
      <c r="E106" s="3" t="s">
        <v>212</v>
      </c>
      <c r="F106" s="6">
        <f t="shared" si="98"/>
        <v>0</v>
      </c>
      <c r="G106" s="6">
        <f t="shared" si="99"/>
        <v>2</v>
      </c>
      <c r="H106" s="6">
        <f t="shared" si="100"/>
        <v>25</v>
      </c>
      <c r="I106" s="6">
        <f t="shared" si="101"/>
        <v>10</v>
      </c>
      <c r="J106" s="6">
        <f t="shared" si="102"/>
        <v>15</v>
      </c>
      <c r="K106" s="6">
        <f t="shared" si="103"/>
        <v>0</v>
      </c>
      <c r="L106" s="6">
        <f t="shared" si="104"/>
        <v>0</v>
      </c>
      <c r="M106" s="6">
        <f t="shared" si="105"/>
        <v>0</v>
      </c>
      <c r="N106" s="6">
        <f t="shared" si="106"/>
        <v>0</v>
      </c>
      <c r="O106" s="6">
        <f t="shared" si="107"/>
        <v>0</v>
      </c>
      <c r="P106" s="6">
        <f t="shared" si="108"/>
        <v>0</v>
      </c>
      <c r="Q106" s="7">
        <f t="shared" si="109"/>
        <v>1</v>
      </c>
      <c r="R106" s="7">
        <f t="shared" si="110"/>
        <v>0</v>
      </c>
      <c r="S106" s="7">
        <v>1</v>
      </c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1"/>
        <v>0</v>
      </c>
      <c r="AM106" s="11"/>
      <c r="AN106" s="10"/>
      <c r="AO106" s="11"/>
      <c r="AP106" s="10"/>
      <c r="AQ106" s="7"/>
      <c r="AR106" s="11"/>
      <c r="AS106" s="10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12"/>
        <v>0</v>
      </c>
      <c r="BF106" s="11"/>
      <c r="BG106" s="10"/>
      <c r="BH106" s="11"/>
      <c r="BI106" s="10"/>
      <c r="BJ106" s="7"/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13"/>
        <v>0</v>
      </c>
      <c r="BY106" s="11"/>
      <c r="BZ106" s="10"/>
      <c r="CA106" s="11"/>
      <c r="CB106" s="10"/>
      <c r="CC106" s="7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14"/>
        <v>0</v>
      </c>
      <c r="CR106" s="11"/>
      <c r="CS106" s="10"/>
      <c r="CT106" s="11"/>
      <c r="CU106" s="10"/>
      <c r="CV106" s="7"/>
      <c r="CW106" s="11"/>
      <c r="CX106" s="10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15"/>
        <v>0</v>
      </c>
      <c r="DK106" s="11"/>
      <c r="DL106" s="10"/>
      <c r="DM106" s="11"/>
      <c r="DN106" s="10"/>
      <c r="DO106" s="7"/>
      <c r="DP106" s="11"/>
      <c r="DQ106" s="10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16"/>
        <v>0</v>
      </c>
      <c r="ED106" s="11">
        <v>10</v>
      </c>
      <c r="EE106" s="10" t="s">
        <v>60</v>
      </c>
      <c r="EF106" s="11">
        <v>15</v>
      </c>
      <c r="EG106" s="10" t="s">
        <v>60</v>
      </c>
      <c r="EH106" s="7">
        <v>1</v>
      </c>
      <c r="EI106" s="11"/>
      <c r="EJ106" s="10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17"/>
        <v>1</v>
      </c>
      <c r="EW106" s="11"/>
      <c r="EX106" s="10"/>
      <c r="EY106" s="11"/>
      <c r="EZ106" s="10"/>
      <c r="FA106" s="7"/>
      <c r="FB106" s="11"/>
      <c r="FC106" s="10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18"/>
        <v>0</v>
      </c>
    </row>
    <row r="107" spans="1:171" x14ac:dyDescent="0.2">
      <c r="A107" s="20">
        <v>14</v>
      </c>
      <c r="B107" s="20">
        <v>1</v>
      </c>
      <c r="C107" s="20"/>
      <c r="D107" s="6" t="s">
        <v>213</v>
      </c>
      <c r="E107" s="3" t="s">
        <v>214</v>
      </c>
      <c r="F107" s="6">
        <f t="shared" si="98"/>
        <v>0</v>
      </c>
      <c r="G107" s="6">
        <f t="shared" si="99"/>
        <v>2</v>
      </c>
      <c r="H107" s="6">
        <f t="shared" si="100"/>
        <v>25</v>
      </c>
      <c r="I107" s="6">
        <f t="shared" si="101"/>
        <v>10</v>
      </c>
      <c r="J107" s="6">
        <f t="shared" si="102"/>
        <v>15</v>
      </c>
      <c r="K107" s="6">
        <f t="shared" si="103"/>
        <v>0</v>
      </c>
      <c r="L107" s="6">
        <f t="shared" si="104"/>
        <v>0</v>
      </c>
      <c r="M107" s="6">
        <f t="shared" si="105"/>
        <v>0</v>
      </c>
      <c r="N107" s="6">
        <f t="shared" si="106"/>
        <v>0</v>
      </c>
      <c r="O107" s="6">
        <f t="shared" si="107"/>
        <v>0</v>
      </c>
      <c r="P107" s="6">
        <f t="shared" si="108"/>
        <v>0</v>
      </c>
      <c r="Q107" s="7">
        <f t="shared" si="109"/>
        <v>1</v>
      </c>
      <c r="R107" s="7">
        <f t="shared" si="110"/>
        <v>0</v>
      </c>
      <c r="S107" s="7">
        <v>1</v>
      </c>
      <c r="T107" s="11"/>
      <c r="U107" s="10"/>
      <c r="V107" s="11"/>
      <c r="W107" s="10"/>
      <c r="X107" s="7"/>
      <c r="Y107" s="11"/>
      <c r="Z107" s="10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1"/>
        <v>0</v>
      </c>
      <c r="AM107" s="11"/>
      <c r="AN107" s="10"/>
      <c r="AO107" s="11"/>
      <c r="AP107" s="10"/>
      <c r="AQ107" s="7"/>
      <c r="AR107" s="11"/>
      <c r="AS107" s="10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12"/>
        <v>0</v>
      </c>
      <c r="BF107" s="11"/>
      <c r="BG107" s="10"/>
      <c r="BH107" s="11"/>
      <c r="BI107" s="10"/>
      <c r="BJ107" s="7"/>
      <c r="BK107" s="11"/>
      <c r="BL107" s="10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13"/>
        <v>0</v>
      </c>
      <c r="BY107" s="11"/>
      <c r="BZ107" s="10"/>
      <c r="CA107" s="11"/>
      <c r="CB107" s="10"/>
      <c r="CC107" s="7"/>
      <c r="CD107" s="11"/>
      <c r="CE107" s="10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14"/>
        <v>0</v>
      </c>
      <c r="CR107" s="11"/>
      <c r="CS107" s="10"/>
      <c r="CT107" s="11"/>
      <c r="CU107" s="10"/>
      <c r="CV107" s="7"/>
      <c r="CW107" s="11"/>
      <c r="CX107" s="10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15"/>
        <v>0</v>
      </c>
      <c r="DK107" s="11"/>
      <c r="DL107" s="10"/>
      <c r="DM107" s="11"/>
      <c r="DN107" s="10"/>
      <c r="DO107" s="7"/>
      <c r="DP107" s="11"/>
      <c r="DQ107" s="10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16"/>
        <v>0</v>
      </c>
      <c r="ED107" s="11">
        <v>10</v>
      </c>
      <c r="EE107" s="10" t="s">
        <v>60</v>
      </c>
      <c r="EF107" s="11">
        <v>15</v>
      </c>
      <c r="EG107" s="10" t="s">
        <v>60</v>
      </c>
      <c r="EH107" s="7">
        <v>1</v>
      </c>
      <c r="EI107" s="11"/>
      <c r="EJ107" s="10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17"/>
        <v>1</v>
      </c>
      <c r="EW107" s="11"/>
      <c r="EX107" s="10"/>
      <c r="EY107" s="11"/>
      <c r="EZ107" s="10"/>
      <c r="FA107" s="7"/>
      <c r="FB107" s="11"/>
      <c r="FC107" s="10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18"/>
        <v>0</v>
      </c>
    </row>
    <row r="108" spans="1:171" x14ac:dyDescent="0.2">
      <c r="A108" s="20">
        <v>2</v>
      </c>
      <c r="B108" s="20">
        <v>1</v>
      </c>
      <c r="C108" s="20"/>
      <c r="D108" s="6" t="s">
        <v>215</v>
      </c>
      <c r="E108" s="3" t="s">
        <v>216</v>
      </c>
      <c r="F108" s="6">
        <f t="shared" si="98"/>
        <v>0</v>
      </c>
      <c r="G108" s="6">
        <f t="shared" si="99"/>
        <v>1</v>
      </c>
      <c r="H108" s="6">
        <f t="shared" si="100"/>
        <v>30</v>
      </c>
      <c r="I108" s="6">
        <f t="shared" si="101"/>
        <v>0</v>
      </c>
      <c r="J108" s="6">
        <f t="shared" si="102"/>
        <v>0</v>
      </c>
      <c r="K108" s="6">
        <f t="shared" si="103"/>
        <v>0</v>
      </c>
      <c r="L108" s="6">
        <f t="shared" si="104"/>
        <v>0</v>
      </c>
      <c r="M108" s="6">
        <f t="shared" si="105"/>
        <v>0</v>
      </c>
      <c r="N108" s="6">
        <f t="shared" si="106"/>
        <v>30</v>
      </c>
      <c r="O108" s="6">
        <f t="shared" si="107"/>
        <v>0</v>
      </c>
      <c r="P108" s="6">
        <f t="shared" si="108"/>
        <v>0</v>
      </c>
      <c r="Q108" s="7">
        <f t="shared" si="109"/>
        <v>5</v>
      </c>
      <c r="R108" s="7">
        <f t="shared" si="110"/>
        <v>5</v>
      </c>
      <c r="S108" s="7">
        <v>1.6</v>
      </c>
      <c r="T108" s="11"/>
      <c r="U108" s="10"/>
      <c r="V108" s="11"/>
      <c r="W108" s="10"/>
      <c r="X108" s="7"/>
      <c r="Y108" s="11"/>
      <c r="Z108" s="10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1"/>
        <v>0</v>
      </c>
      <c r="AM108" s="11"/>
      <c r="AN108" s="10"/>
      <c r="AO108" s="11"/>
      <c r="AP108" s="10"/>
      <c r="AQ108" s="7"/>
      <c r="AR108" s="11"/>
      <c r="AS108" s="10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12"/>
        <v>0</v>
      </c>
      <c r="BF108" s="11"/>
      <c r="BG108" s="10"/>
      <c r="BH108" s="11"/>
      <c r="BI108" s="10"/>
      <c r="BJ108" s="7"/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13"/>
        <v>0</v>
      </c>
      <c r="BY108" s="11"/>
      <c r="BZ108" s="10"/>
      <c r="CA108" s="11"/>
      <c r="CB108" s="10"/>
      <c r="CC108" s="7"/>
      <c r="CD108" s="11"/>
      <c r="CE108" s="10"/>
      <c r="CF108" s="11"/>
      <c r="CG108" s="10"/>
      <c r="CH108" s="11"/>
      <c r="CI108" s="10"/>
      <c r="CJ108" s="11">
        <v>30</v>
      </c>
      <c r="CK108" s="10" t="s">
        <v>60</v>
      </c>
      <c r="CL108" s="11"/>
      <c r="CM108" s="10"/>
      <c r="CN108" s="11"/>
      <c r="CO108" s="10"/>
      <c r="CP108" s="7">
        <v>5</v>
      </c>
      <c r="CQ108" s="7">
        <f t="shared" si="114"/>
        <v>5</v>
      </c>
      <c r="CR108" s="11"/>
      <c r="CS108" s="10"/>
      <c r="CT108" s="11"/>
      <c r="CU108" s="10"/>
      <c r="CV108" s="7"/>
      <c r="CW108" s="11"/>
      <c r="CX108" s="10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15"/>
        <v>0</v>
      </c>
      <c r="DK108" s="11"/>
      <c r="DL108" s="10"/>
      <c r="DM108" s="11"/>
      <c r="DN108" s="10"/>
      <c r="DO108" s="7"/>
      <c r="DP108" s="11"/>
      <c r="DQ108" s="10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16"/>
        <v>0</v>
      </c>
      <c r="ED108" s="11"/>
      <c r="EE108" s="10"/>
      <c r="EF108" s="11"/>
      <c r="EG108" s="10"/>
      <c r="EH108" s="7"/>
      <c r="EI108" s="11"/>
      <c r="EJ108" s="10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17"/>
        <v>0</v>
      </c>
      <c r="EW108" s="11"/>
      <c r="EX108" s="10"/>
      <c r="EY108" s="11"/>
      <c r="EZ108" s="10"/>
      <c r="FA108" s="7"/>
      <c r="FB108" s="11"/>
      <c r="FC108" s="10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18"/>
        <v>0</v>
      </c>
    </row>
    <row r="109" spans="1:171" x14ac:dyDescent="0.2">
      <c r="A109" s="20">
        <v>2</v>
      </c>
      <c r="B109" s="20">
        <v>1</v>
      </c>
      <c r="C109" s="20"/>
      <c r="D109" s="6" t="s">
        <v>217</v>
      </c>
      <c r="E109" s="3" t="s">
        <v>218</v>
      </c>
      <c r="F109" s="6">
        <f t="shared" si="98"/>
        <v>0</v>
      </c>
      <c r="G109" s="6">
        <f t="shared" si="99"/>
        <v>1</v>
      </c>
      <c r="H109" s="6">
        <f t="shared" si="100"/>
        <v>30</v>
      </c>
      <c r="I109" s="6">
        <f t="shared" si="101"/>
        <v>0</v>
      </c>
      <c r="J109" s="6">
        <f t="shared" si="102"/>
        <v>0</v>
      </c>
      <c r="K109" s="6">
        <f t="shared" si="103"/>
        <v>0</v>
      </c>
      <c r="L109" s="6">
        <f t="shared" si="104"/>
        <v>0</v>
      </c>
      <c r="M109" s="6">
        <f t="shared" si="105"/>
        <v>0</v>
      </c>
      <c r="N109" s="6">
        <f t="shared" si="106"/>
        <v>30</v>
      </c>
      <c r="O109" s="6">
        <f t="shared" si="107"/>
        <v>0</v>
      </c>
      <c r="P109" s="6">
        <f t="shared" si="108"/>
        <v>0</v>
      </c>
      <c r="Q109" s="7">
        <f t="shared" si="109"/>
        <v>5</v>
      </c>
      <c r="R109" s="7">
        <f t="shared" si="110"/>
        <v>5</v>
      </c>
      <c r="S109" s="7">
        <v>2</v>
      </c>
      <c r="T109" s="11"/>
      <c r="U109" s="10"/>
      <c r="V109" s="11"/>
      <c r="W109" s="10"/>
      <c r="X109" s="7"/>
      <c r="Y109" s="11"/>
      <c r="Z109" s="10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1"/>
        <v>0</v>
      </c>
      <c r="AM109" s="11"/>
      <c r="AN109" s="10"/>
      <c r="AO109" s="11"/>
      <c r="AP109" s="10"/>
      <c r="AQ109" s="7"/>
      <c r="AR109" s="11"/>
      <c r="AS109" s="10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12"/>
        <v>0</v>
      </c>
      <c r="BF109" s="11"/>
      <c r="BG109" s="10"/>
      <c r="BH109" s="11"/>
      <c r="BI109" s="10"/>
      <c r="BJ109" s="7"/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13"/>
        <v>0</v>
      </c>
      <c r="BY109" s="11"/>
      <c r="BZ109" s="10"/>
      <c r="CA109" s="11"/>
      <c r="CB109" s="10"/>
      <c r="CC109" s="7"/>
      <c r="CD109" s="11"/>
      <c r="CE109" s="10"/>
      <c r="CF109" s="11"/>
      <c r="CG109" s="10"/>
      <c r="CH109" s="11"/>
      <c r="CI109" s="10"/>
      <c r="CJ109" s="11">
        <v>30</v>
      </c>
      <c r="CK109" s="10" t="s">
        <v>60</v>
      </c>
      <c r="CL109" s="11"/>
      <c r="CM109" s="10"/>
      <c r="CN109" s="11"/>
      <c r="CO109" s="10"/>
      <c r="CP109" s="7">
        <v>5</v>
      </c>
      <c r="CQ109" s="7">
        <f t="shared" si="114"/>
        <v>5</v>
      </c>
      <c r="CR109" s="11"/>
      <c r="CS109" s="10"/>
      <c r="CT109" s="11"/>
      <c r="CU109" s="10"/>
      <c r="CV109" s="7"/>
      <c r="CW109" s="11"/>
      <c r="CX109" s="10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115"/>
        <v>0</v>
      </c>
      <c r="DK109" s="11"/>
      <c r="DL109" s="10"/>
      <c r="DM109" s="11"/>
      <c r="DN109" s="10"/>
      <c r="DO109" s="7"/>
      <c r="DP109" s="11"/>
      <c r="DQ109" s="10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116"/>
        <v>0</v>
      </c>
      <c r="ED109" s="11"/>
      <c r="EE109" s="10"/>
      <c r="EF109" s="11"/>
      <c r="EG109" s="10"/>
      <c r="EH109" s="7"/>
      <c r="EI109" s="11"/>
      <c r="EJ109" s="10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17"/>
        <v>0</v>
      </c>
      <c r="EW109" s="11"/>
      <c r="EX109" s="10"/>
      <c r="EY109" s="11"/>
      <c r="EZ109" s="10"/>
      <c r="FA109" s="7"/>
      <c r="FB109" s="11"/>
      <c r="FC109" s="10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18"/>
        <v>0</v>
      </c>
    </row>
    <row r="110" spans="1:171" x14ac:dyDescent="0.2">
      <c r="A110" s="20">
        <v>3</v>
      </c>
      <c r="B110" s="20">
        <v>1</v>
      </c>
      <c r="C110" s="20"/>
      <c r="D110" s="6" t="s">
        <v>219</v>
      </c>
      <c r="E110" s="3" t="s">
        <v>220</v>
      </c>
      <c r="F110" s="6">
        <f t="shared" si="98"/>
        <v>1</v>
      </c>
      <c r="G110" s="6">
        <f t="shared" si="99"/>
        <v>1</v>
      </c>
      <c r="H110" s="6">
        <f t="shared" si="100"/>
        <v>60</v>
      </c>
      <c r="I110" s="6">
        <f t="shared" si="101"/>
        <v>30</v>
      </c>
      <c r="J110" s="6">
        <f t="shared" si="102"/>
        <v>0</v>
      </c>
      <c r="K110" s="6">
        <f t="shared" si="103"/>
        <v>0</v>
      </c>
      <c r="L110" s="6">
        <f t="shared" si="104"/>
        <v>30</v>
      </c>
      <c r="M110" s="6">
        <f t="shared" si="105"/>
        <v>0</v>
      </c>
      <c r="N110" s="6">
        <f t="shared" si="106"/>
        <v>0</v>
      </c>
      <c r="O110" s="6">
        <f t="shared" si="107"/>
        <v>0</v>
      </c>
      <c r="P110" s="6">
        <f t="shared" si="108"/>
        <v>0</v>
      </c>
      <c r="Q110" s="7">
        <f t="shared" si="109"/>
        <v>3</v>
      </c>
      <c r="R110" s="7">
        <f t="shared" si="110"/>
        <v>1.4</v>
      </c>
      <c r="S110" s="7">
        <v>2.7</v>
      </c>
      <c r="T110" s="11"/>
      <c r="U110" s="10"/>
      <c r="V110" s="11"/>
      <c r="W110" s="10"/>
      <c r="X110" s="7"/>
      <c r="Y110" s="11"/>
      <c r="Z110" s="10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1"/>
        <v>0</v>
      </c>
      <c r="AM110" s="11"/>
      <c r="AN110" s="10"/>
      <c r="AO110" s="11"/>
      <c r="AP110" s="10"/>
      <c r="AQ110" s="7"/>
      <c r="AR110" s="11"/>
      <c r="AS110" s="10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12"/>
        <v>0</v>
      </c>
      <c r="BF110" s="11"/>
      <c r="BG110" s="10"/>
      <c r="BH110" s="11"/>
      <c r="BI110" s="10"/>
      <c r="BJ110" s="7"/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13"/>
        <v>0</v>
      </c>
      <c r="BY110" s="11"/>
      <c r="BZ110" s="10"/>
      <c r="CA110" s="11"/>
      <c r="CB110" s="10"/>
      <c r="CC110" s="7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14"/>
        <v>0</v>
      </c>
      <c r="CR110" s="11">
        <v>30</v>
      </c>
      <c r="CS110" s="10" t="s">
        <v>63</v>
      </c>
      <c r="CT110" s="11"/>
      <c r="CU110" s="10"/>
      <c r="CV110" s="7">
        <v>1.6</v>
      </c>
      <c r="CW110" s="11"/>
      <c r="CX110" s="10"/>
      <c r="CY110" s="11">
        <v>30</v>
      </c>
      <c r="CZ110" s="10" t="s">
        <v>60</v>
      </c>
      <c r="DA110" s="11"/>
      <c r="DB110" s="10"/>
      <c r="DC110" s="11"/>
      <c r="DD110" s="10"/>
      <c r="DE110" s="11"/>
      <c r="DF110" s="10"/>
      <c r="DG110" s="11"/>
      <c r="DH110" s="10"/>
      <c r="DI110" s="7">
        <v>1.4</v>
      </c>
      <c r="DJ110" s="7">
        <f t="shared" si="115"/>
        <v>3</v>
      </c>
      <c r="DK110" s="11"/>
      <c r="DL110" s="10"/>
      <c r="DM110" s="11"/>
      <c r="DN110" s="10"/>
      <c r="DO110" s="7"/>
      <c r="DP110" s="11"/>
      <c r="DQ110" s="10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116"/>
        <v>0</v>
      </c>
      <c r="ED110" s="11"/>
      <c r="EE110" s="10"/>
      <c r="EF110" s="11"/>
      <c r="EG110" s="10"/>
      <c r="EH110" s="7"/>
      <c r="EI110" s="11"/>
      <c r="EJ110" s="10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17"/>
        <v>0</v>
      </c>
      <c r="EW110" s="11"/>
      <c r="EX110" s="10"/>
      <c r="EY110" s="11"/>
      <c r="EZ110" s="10"/>
      <c r="FA110" s="7"/>
      <c r="FB110" s="11"/>
      <c r="FC110" s="10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18"/>
        <v>0</v>
      </c>
    </row>
    <row r="111" spans="1:171" x14ac:dyDescent="0.2">
      <c r="A111" s="20">
        <v>3</v>
      </c>
      <c r="B111" s="20">
        <v>1</v>
      </c>
      <c r="C111" s="20"/>
      <c r="D111" s="6" t="s">
        <v>221</v>
      </c>
      <c r="E111" s="3" t="s">
        <v>222</v>
      </c>
      <c r="F111" s="6">
        <f t="shared" si="98"/>
        <v>1</v>
      </c>
      <c r="G111" s="6">
        <f t="shared" si="99"/>
        <v>1</v>
      </c>
      <c r="H111" s="6">
        <f t="shared" si="100"/>
        <v>60</v>
      </c>
      <c r="I111" s="6">
        <f t="shared" si="101"/>
        <v>30</v>
      </c>
      <c r="J111" s="6">
        <f t="shared" si="102"/>
        <v>0</v>
      </c>
      <c r="K111" s="6">
        <f t="shared" si="103"/>
        <v>0</v>
      </c>
      <c r="L111" s="6">
        <f t="shared" si="104"/>
        <v>30</v>
      </c>
      <c r="M111" s="6">
        <f t="shared" si="105"/>
        <v>0</v>
      </c>
      <c r="N111" s="6">
        <f t="shared" si="106"/>
        <v>0</v>
      </c>
      <c r="O111" s="6">
        <f t="shared" si="107"/>
        <v>0</v>
      </c>
      <c r="P111" s="6">
        <f t="shared" si="108"/>
        <v>0</v>
      </c>
      <c r="Q111" s="7">
        <f t="shared" si="109"/>
        <v>3</v>
      </c>
      <c r="R111" s="7">
        <f t="shared" si="110"/>
        <v>1.4</v>
      </c>
      <c r="S111" s="7">
        <v>2.7</v>
      </c>
      <c r="T111" s="11"/>
      <c r="U111" s="10"/>
      <c r="V111" s="11"/>
      <c r="W111" s="10"/>
      <c r="X111" s="7"/>
      <c r="Y111" s="11"/>
      <c r="Z111" s="10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1"/>
        <v>0</v>
      </c>
      <c r="AM111" s="11"/>
      <c r="AN111" s="10"/>
      <c r="AO111" s="11"/>
      <c r="AP111" s="10"/>
      <c r="AQ111" s="7"/>
      <c r="AR111" s="11"/>
      <c r="AS111" s="10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12"/>
        <v>0</v>
      </c>
      <c r="BF111" s="11"/>
      <c r="BG111" s="10"/>
      <c r="BH111" s="11"/>
      <c r="BI111" s="10"/>
      <c r="BJ111" s="7"/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13"/>
        <v>0</v>
      </c>
      <c r="BY111" s="11"/>
      <c r="BZ111" s="10"/>
      <c r="CA111" s="11"/>
      <c r="CB111" s="10"/>
      <c r="CC111" s="7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14"/>
        <v>0</v>
      </c>
      <c r="CR111" s="11">
        <v>30</v>
      </c>
      <c r="CS111" s="10" t="s">
        <v>63</v>
      </c>
      <c r="CT111" s="11"/>
      <c r="CU111" s="10"/>
      <c r="CV111" s="7">
        <v>1.6</v>
      </c>
      <c r="CW111" s="11"/>
      <c r="CX111" s="10"/>
      <c r="CY111" s="11">
        <v>30</v>
      </c>
      <c r="CZ111" s="10" t="s">
        <v>60</v>
      </c>
      <c r="DA111" s="11"/>
      <c r="DB111" s="10"/>
      <c r="DC111" s="11"/>
      <c r="DD111" s="10"/>
      <c r="DE111" s="11"/>
      <c r="DF111" s="10"/>
      <c r="DG111" s="11"/>
      <c r="DH111" s="10"/>
      <c r="DI111" s="7">
        <v>1.4</v>
      </c>
      <c r="DJ111" s="7">
        <f t="shared" si="115"/>
        <v>3</v>
      </c>
      <c r="DK111" s="11"/>
      <c r="DL111" s="10"/>
      <c r="DM111" s="11"/>
      <c r="DN111" s="10"/>
      <c r="DO111" s="7"/>
      <c r="DP111" s="11"/>
      <c r="DQ111" s="10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116"/>
        <v>0</v>
      </c>
      <c r="ED111" s="11"/>
      <c r="EE111" s="10"/>
      <c r="EF111" s="11"/>
      <c r="EG111" s="10"/>
      <c r="EH111" s="7"/>
      <c r="EI111" s="11"/>
      <c r="EJ111" s="10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17"/>
        <v>0</v>
      </c>
      <c r="EW111" s="11"/>
      <c r="EX111" s="10"/>
      <c r="EY111" s="11"/>
      <c r="EZ111" s="10"/>
      <c r="FA111" s="7"/>
      <c r="FB111" s="11"/>
      <c r="FC111" s="10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18"/>
        <v>0</v>
      </c>
    </row>
    <row r="112" spans="1:171" x14ac:dyDescent="0.2">
      <c r="A112" s="20">
        <v>4</v>
      </c>
      <c r="B112" s="20">
        <v>1</v>
      </c>
      <c r="C112" s="20"/>
      <c r="D112" s="6" t="s">
        <v>223</v>
      </c>
      <c r="E112" s="3" t="s">
        <v>224</v>
      </c>
      <c r="F112" s="6">
        <f t="shared" si="98"/>
        <v>0</v>
      </c>
      <c r="G112" s="6">
        <f t="shared" si="99"/>
        <v>1</v>
      </c>
      <c r="H112" s="6">
        <f t="shared" si="100"/>
        <v>30</v>
      </c>
      <c r="I112" s="6">
        <f t="shared" si="101"/>
        <v>0</v>
      </c>
      <c r="J112" s="6">
        <f t="shared" si="102"/>
        <v>0</v>
      </c>
      <c r="K112" s="6">
        <f t="shared" si="103"/>
        <v>0</v>
      </c>
      <c r="L112" s="6">
        <f t="shared" si="104"/>
        <v>0</v>
      </c>
      <c r="M112" s="6">
        <f t="shared" si="105"/>
        <v>0</v>
      </c>
      <c r="N112" s="6">
        <f t="shared" si="106"/>
        <v>30</v>
      </c>
      <c r="O112" s="6">
        <f t="shared" si="107"/>
        <v>0</v>
      </c>
      <c r="P112" s="6">
        <f t="shared" si="108"/>
        <v>0</v>
      </c>
      <c r="Q112" s="7">
        <f t="shared" si="109"/>
        <v>5</v>
      </c>
      <c r="R112" s="7">
        <f t="shared" si="110"/>
        <v>5</v>
      </c>
      <c r="S112" s="7">
        <v>1.6</v>
      </c>
      <c r="T112" s="11"/>
      <c r="U112" s="10"/>
      <c r="V112" s="11"/>
      <c r="W112" s="10"/>
      <c r="X112" s="7"/>
      <c r="Y112" s="11"/>
      <c r="Z112" s="10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1"/>
        <v>0</v>
      </c>
      <c r="AM112" s="11"/>
      <c r="AN112" s="10"/>
      <c r="AO112" s="11"/>
      <c r="AP112" s="10"/>
      <c r="AQ112" s="7"/>
      <c r="AR112" s="11"/>
      <c r="AS112" s="10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12"/>
        <v>0</v>
      </c>
      <c r="BF112" s="11"/>
      <c r="BG112" s="10"/>
      <c r="BH112" s="11"/>
      <c r="BI112" s="10"/>
      <c r="BJ112" s="7"/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13"/>
        <v>0</v>
      </c>
      <c r="BY112" s="11"/>
      <c r="BZ112" s="10"/>
      <c r="CA112" s="11"/>
      <c r="CB112" s="10"/>
      <c r="CC112" s="7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14"/>
        <v>0</v>
      </c>
      <c r="CR112" s="11"/>
      <c r="CS112" s="10"/>
      <c r="CT112" s="11"/>
      <c r="CU112" s="10"/>
      <c r="CV112" s="7"/>
      <c r="CW112" s="11"/>
      <c r="CX112" s="10"/>
      <c r="CY112" s="11"/>
      <c r="CZ112" s="10"/>
      <c r="DA112" s="11"/>
      <c r="DB112" s="10"/>
      <c r="DC112" s="11">
        <v>30</v>
      </c>
      <c r="DD112" s="10" t="s">
        <v>60</v>
      </c>
      <c r="DE112" s="11"/>
      <c r="DF112" s="10"/>
      <c r="DG112" s="11"/>
      <c r="DH112" s="10"/>
      <c r="DI112" s="7">
        <v>5</v>
      </c>
      <c r="DJ112" s="7">
        <f t="shared" si="115"/>
        <v>5</v>
      </c>
      <c r="DK112" s="11"/>
      <c r="DL112" s="10"/>
      <c r="DM112" s="11"/>
      <c r="DN112" s="10"/>
      <c r="DO112" s="7"/>
      <c r="DP112" s="11"/>
      <c r="DQ112" s="10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116"/>
        <v>0</v>
      </c>
      <c r="ED112" s="11"/>
      <c r="EE112" s="10"/>
      <c r="EF112" s="11"/>
      <c r="EG112" s="10"/>
      <c r="EH112" s="7"/>
      <c r="EI112" s="11"/>
      <c r="EJ112" s="10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17"/>
        <v>0</v>
      </c>
      <c r="EW112" s="11"/>
      <c r="EX112" s="10"/>
      <c r="EY112" s="11"/>
      <c r="EZ112" s="10"/>
      <c r="FA112" s="7"/>
      <c r="FB112" s="11"/>
      <c r="FC112" s="10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18"/>
        <v>0</v>
      </c>
    </row>
    <row r="113" spans="1:171" x14ac:dyDescent="0.2">
      <c r="A113" s="20">
        <v>4</v>
      </c>
      <c r="B113" s="20">
        <v>1</v>
      </c>
      <c r="C113" s="20"/>
      <c r="D113" s="6" t="s">
        <v>225</v>
      </c>
      <c r="E113" s="3" t="s">
        <v>226</v>
      </c>
      <c r="F113" s="6">
        <f t="shared" si="98"/>
        <v>0</v>
      </c>
      <c r="G113" s="6">
        <f t="shared" si="99"/>
        <v>1</v>
      </c>
      <c r="H113" s="6">
        <f t="shared" si="100"/>
        <v>30</v>
      </c>
      <c r="I113" s="6">
        <f t="shared" si="101"/>
        <v>0</v>
      </c>
      <c r="J113" s="6">
        <f t="shared" si="102"/>
        <v>0</v>
      </c>
      <c r="K113" s="6">
        <f t="shared" si="103"/>
        <v>0</v>
      </c>
      <c r="L113" s="6">
        <f t="shared" si="104"/>
        <v>0</v>
      </c>
      <c r="M113" s="6">
        <f t="shared" si="105"/>
        <v>0</v>
      </c>
      <c r="N113" s="6">
        <f t="shared" si="106"/>
        <v>30</v>
      </c>
      <c r="O113" s="6">
        <f t="shared" si="107"/>
        <v>0</v>
      </c>
      <c r="P113" s="6">
        <f t="shared" si="108"/>
        <v>0</v>
      </c>
      <c r="Q113" s="7">
        <f t="shared" si="109"/>
        <v>5</v>
      </c>
      <c r="R113" s="7">
        <f t="shared" si="110"/>
        <v>5</v>
      </c>
      <c r="S113" s="7">
        <v>1.2</v>
      </c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1"/>
        <v>0</v>
      </c>
      <c r="AM113" s="11"/>
      <c r="AN113" s="10"/>
      <c r="AO113" s="11"/>
      <c r="AP113" s="10"/>
      <c r="AQ113" s="7"/>
      <c r="AR113" s="11"/>
      <c r="AS113" s="10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12"/>
        <v>0</v>
      </c>
      <c r="BF113" s="11"/>
      <c r="BG113" s="10"/>
      <c r="BH113" s="11"/>
      <c r="BI113" s="10"/>
      <c r="BJ113" s="7"/>
      <c r="BK113" s="11"/>
      <c r="BL113" s="10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13"/>
        <v>0</v>
      </c>
      <c r="BY113" s="11"/>
      <c r="BZ113" s="10"/>
      <c r="CA113" s="11"/>
      <c r="CB113" s="10"/>
      <c r="CC113" s="7"/>
      <c r="CD113" s="11"/>
      <c r="CE113" s="10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114"/>
        <v>0</v>
      </c>
      <c r="CR113" s="11"/>
      <c r="CS113" s="10"/>
      <c r="CT113" s="11"/>
      <c r="CU113" s="10"/>
      <c r="CV113" s="7"/>
      <c r="CW113" s="11"/>
      <c r="CX113" s="10"/>
      <c r="CY113" s="11"/>
      <c r="CZ113" s="10"/>
      <c r="DA113" s="11"/>
      <c r="DB113" s="10"/>
      <c r="DC113" s="11">
        <v>30</v>
      </c>
      <c r="DD113" s="10" t="s">
        <v>60</v>
      </c>
      <c r="DE113" s="11"/>
      <c r="DF113" s="10"/>
      <c r="DG113" s="11"/>
      <c r="DH113" s="10"/>
      <c r="DI113" s="7">
        <v>5</v>
      </c>
      <c r="DJ113" s="7">
        <f t="shared" si="115"/>
        <v>5</v>
      </c>
      <c r="DK113" s="11"/>
      <c r="DL113" s="10"/>
      <c r="DM113" s="11"/>
      <c r="DN113" s="10"/>
      <c r="DO113" s="7"/>
      <c r="DP113" s="11"/>
      <c r="DQ113" s="10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16"/>
        <v>0</v>
      </c>
      <c r="ED113" s="11"/>
      <c r="EE113" s="10"/>
      <c r="EF113" s="11"/>
      <c r="EG113" s="10"/>
      <c r="EH113" s="7"/>
      <c r="EI113" s="11"/>
      <c r="EJ113" s="10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17"/>
        <v>0</v>
      </c>
      <c r="EW113" s="11"/>
      <c r="EX113" s="10"/>
      <c r="EY113" s="11"/>
      <c r="EZ113" s="10"/>
      <c r="FA113" s="7"/>
      <c r="FB113" s="11"/>
      <c r="FC113" s="10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18"/>
        <v>0</v>
      </c>
    </row>
    <row r="114" spans="1:171" x14ac:dyDescent="0.2">
      <c r="A114" s="6">
        <v>15</v>
      </c>
      <c r="B114" s="6">
        <v>1</v>
      </c>
      <c r="C114" s="6"/>
      <c r="D114" s="6" t="s">
        <v>227</v>
      </c>
      <c r="E114" s="3" t="s">
        <v>228</v>
      </c>
      <c r="F114" s="6">
        <f t="shared" si="98"/>
        <v>0</v>
      </c>
      <c r="G114" s="6">
        <f t="shared" si="99"/>
        <v>1</v>
      </c>
      <c r="H114" s="6">
        <f t="shared" si="100"/>
        <v>15</v>
      </c>
      <c r="I114" s="6">
        <f t="shared" si="101"/>
        <v>0</v>
      </c>
      <c r="J114" s="6">
        <f t="shared" si="102"/>
        <v>0</v>
      </c>
      <c r="K114" s="6">
        <f t="shared" si="103"/>
        <v>0</v>
      </c>
      <c r="L114" s="6">
        <f t="shared" si="104"/>
        <v>0</v>
      </c>
      <c r="M114" s="6">
        <f t="shared" si="105"/>
        <v>0</v>
      </c>
      <c r="N114" s="6">
        <f t="shared" si="106"/>
        <v>0</v>
      </c>
      <c r="O114" s="6">
        <f t="shared" si="107"/>
        <v>0</v>
      </c>
      <c r="P114" s="6">
        <f t="shared" si="108"/>
        <v>15</v>
      </c>
      <c r="Q114" s="7">
        <f t="shared" si="109"/>
        <v>1</v>
      </c>
      <c r="R114" s="7">
        <f t="shared" si="110"/>
        <v>1</v>
      </c>
      <c r="S114" s="7">
        <v>0.6</v>
      </c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1"/>
        <v>0</v>
      </c>
      <c r="AM114" s="11"/>
      <c r="AN114" s="10"/>
      <c r="AO114" s="11"/>
      <c r="AP114" s="10"/>
      <c r="AQ114" s="7"/>
      <c r="AR114" s="11"/>
      <c r="AS114" s="10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12"/>
        <v>0</v>
      </c>
      <c r="BF114" s="11"/>
      <c r="BG114" s="10"/>
      <c r="BH114" s="11"/>
      <c r="BI114" s="10"/>
      <c r="BJ114" s="7"/>
      <c r="BK114" s="11"/>
      <c r="BL114" s="10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13"/>
        <v>0</v>
      </c>
      <c r="BY114" s="11"/>
      <c r="BZ114" s="10"/>
      <c r="CA114" s="11"/>
      <c r="CB114" s="10"/>
      <c r="CC114" s="7"/>
      <c r="CD114" s="11"/>
      <c r="CE114" s="10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114"/>
        <v>0</v>
      </c>
      <c r="CR114" s="11"/>
      <c r="CS114" s="10"/>
      <c r="CT114" s="11"/>
      <c r="CU114" s="10"/>
      <c r="CV114" s="7"/>
      <c r="CW114" s="11"/>
      <c r="CX114" s="10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115"/>
        <v>0</v>
      </c>
      <c r="DK114" s="11"/>
      <c r="DL114" s="10"/>
      <c r="DM114" s="11"/>
      <c r="DN114" s="10"/>
      <c r="DO114" s="7"/>
      <c r="DP114" s="11"/>
      <c r="DQ114" s="10"/>
      <c r="DR114" s="11"/>
      <c r="DS114" s="10"/>
      <c r="DT114" s="11"/>
      <c r="DU114" s="10"/>
      <c r="DV114" s="11"/>
      <c r="DW114" s="10"/>
      <c r="DX114" s="11"/>
      <c r="DY114" s="10"/>
      <c r="DZ114" s="11">
        <v>15</v>
      </c>
      <c r="EA114" s="10" t="s">
        <v>60</v>
      </c>
      <c r="EB114" s="7">
        <v>1</v>
      </c>
      <c r="EC114" s="7">
        <f t="shared" si="116"/>
        <v>1</v>
      </c>
      <c r="ED114" s="11"/>
      <c r="EE114" s="10"/>
      <c r="EF114" s="11"/>
      <c r="EG114" s="10"/>
      <c r="EH114" s="7"/>
      <c r="EI114" s="11"/>
      <c r="EJ114" s="10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17"/>
        <v>0</v>
      </c>
      <c r="EW114" s="11"/>
      <c r="EX114" s="10"/>
      <c r="EY114" s="11"/>
      <c r="EZ114" s="10"/>
      <c r="FA114" s="7"/>
      <c r="FB114" s="11"/>
      <c r="FC114" s="10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18"/>
        <v>0</v>
      </c>
    </row>
    <row r="115" spans="1:171" x14ac:dyDescent="0.2">
      <c r="A115" s="20">
        <v>5</v>
      </c>
      <c r="B115" s="20">
        <v>1</v>
      </c>
      <c r="C115" s="20"/>
      <c r="D115" s="6" t="s">
        <v>229</v>
      </c>
      <c r="E115" s="3" t="s">
        <v>230</v>
      </c>
      <c r="F115" s="6">
        <f t="shared" si="98"/>
        <v>1</v>
      </c>
      <c r="G115" s="6">
        <f t="shared" si="99"/>
        <v>1</v>
      </c>
      <c r="H115" s="6">
        <f t="shared" si="100"/>
        <v>45</v>
      </c>
      <c r="I115" s="6">
        <f t="shared" si="101"/>
        <v>30</v>
      </c>
      <c r="J115" s="6">
        <f t="shared" si="102"/>
        <v>0</v>
      </c>
      <c r="K115" s="6">
        <f t="shared" si="103"/>
        <v>0</v>
      </c>
      <c r="L115" s="6">
        <f t="shared" si="104"/>
        <v>15</v>
      </c>
      <c r="M115" s="6">
        <f t="shared" si="105"/>
        <v>0</v>
      </c>
      <c r="N115" s="6">
        <f t="shared" si="106"/>
        <v>0</v>
      </c>
      <c r="O115" s="6">
        <f t="shared" si="107"/>
        <v>0</v>
      </c>
      <c r="P115" s="6">
        <f t="shared" si="108"/>
        <v>0</v>
      </c>
      <c r="Q115" s="7">
        <f t="shared" si="109"/>
        <v>3</v>
      </c>
      <c r="R115" s="7">
        <f t="shared" si="110"/>
        <v>1</v>
      </c>
      <c r="S115" s="7">
        <v>2</v>
      </c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1"/>
        <v>0</v>
      </c>
      <c r="AM115" s="11"/>
      <c r="AN115" s="10"/>
      <c r="AO115" s="11"/>
      <c r="AP115" s="10"/>
      <c r="AQ115" s="7"/>
      <c r="AR115" s="11"/>
      <c r="AS115" s="10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12"/>
        <v>0</v>
      </c>
      <c r="BF115" s="11"/>
      <c r="BG115" s="10"/>
      <c r="BH115" s="11"/>
      <c r="BI115" s="10"/>
      <c r="BJ115" s="7"/>
      <c r="BK115" s="11"/>
      <c r="BL115" s="10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13"/>
        <v>0</v>
      </c>
      <c r="BY115" s="11"/>
      <c r="BZ115" s="10"/>
      <c r="CA115" s="11"/>
      <c r="CB115" s="10"/>
      <c r="CC115" s="7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14"/>
        <v>0</v>
      </c>
      <c r="CR115" s="11"/>
      <c r="CS115" s="10"/>
      <c r="CT115" s="11"/>
      <c r="CU115" s="10"/>
      <c r="CV115" s="7"/>
      <c r="CW115" s="11"/>
      <c r="CX115" s="10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115"/>
        <v>0</v>
      </c>
      <c r="DK115" s="11">
        <v>30</v>
      </c>
      <c r="DL115" s="10" t="s">
        <v>63</v>
      </c>
      <c r="DM115" s="11"/>
      <c r="DN115" s="10"/>
      <c r="DO115" s="7">
        <v>2</v>
      </c>
      <c r="DP115" s="11"/>
      <c r="DQ115" s="10"/>
      <c r="DR115" s="11">
        <v>15</v>
      </c>
      <c r="DS115" s="10" t="s">
        <v>60</v>
      </c>
      <c r="DT115" s="11"/>
      <c r="DU115" s="10"/>
      <c r="DV115" s="11"/>
      <c r="DW115" s="10"/>
      <c r="DX115" s="11"/>
      <c r="DY115" s="10"/>
      <c r="DZ115" s="11"/>
      <c r="EA115" s="10"/>
      <c r="EB115" s="7">
        <v>1</v>
      </c>
      <c r="EC115" s="7">
        <f t="shared" si="116"/>
        <v>3</v>
      </c>
      <c r="ED115" s="11"/>
      <c r="EE115" s="10"/>
      <c r="EF115" s="11"/>
      <c r="EG115" s="10"/>
      <c r="EH115" s="7"/>
      <c r="EI115" s="11"/>
      <c r="EJ115" s="10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117"/>
        <v>0</v>
      </c>
      <c r="EW115" s="11"/>
      <c r="EX115" s="10"/>
      <c r="EY115" s="11"/>
      <c r="EZ115" s="10"/>
      <c r="FA115" s="7"/>
      <c r="FB115" s="11"/>
      <c r="FC115" s="10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18"/>
        <v>0</v>
      </c>
    </row>
    <row r="116" spans="1:171" x14ac:dyDescent="0.2">
      <c r="A116" s="20">
        <v>5</v>
      </c>
      <c r="B116" s="20">
        <v>1</v>
      </c>
      <c r="C116" s="20"/>
      <c r="D116" s="6" t="s">
        <v>231</v>
      </c>
      <c r="E116" s="3" t="s">
        <v>232</v>
      </c>
      <c r="F116" s="6">
        <f t="shared" si="98"/>
        <v>1</v>
      </c>
      <c r="G116" s="6">
        <f t="shared" si="99"/>
        <v>1</v>
      </c>
      <c r="H116" s="6">
        <f t="shared" si="100"/>
        <v>45</v>
      </c>
      <c r="I116" s="6">
        <f t="shared" si="101"/>
        <v>30</v>
      </c>
      <c r="J116" s="6">
        <f t="shared" si="102"/>
        <v>0</v>
      </c>
      <c r="K116" s="6">
        <f t="shared" si="103"/>
        <v>0</v>
      </c>
      <c r="L116" s="6">
        <f t="shared" si="104"/>
        <v>15</v>
      </c>
      <c r="M116" s="6">
        <f t="shared" si="105"/>
        <v>0</v>
      </c>
      <c r="N116" s="6">
        <f t="shared" si="106"/>
        <v>0</v>
      </c>
      <c r="O116" s="6">
        <f t="shared" si="107"/>
        <v>0</v>
      </c>
      <c r="P116" s="6">
        <f t="shared" si="108"/>
        <v>0</v>
      </c>
      <c r="Q116" s="7">
        <f t="shared" si="109"/>
        <v>3</v>
      </c>
      <c r="R116" s="7">
        <f t="shared" si="110"/>
        <v>1</v>
      </c>
      <c r="S116" s="7">
        <v>1.9</v>
      </c>
      <c r="T116" s="11"/>
      <c r="U116" s="10"/>
      <c r="V116" s="11"/>
      <c r="W116" s="10"/>
      <c r="X116" s="7"/>
      <c r="Y116" s="11"/>
      <c r="Z116" s="10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1"/>
        <v>0</v>
      </c>
      <c r="AM116" s="11"/>
      <c r="AN116" s="10"/>
      <c r="AO116" s="11"/>
      <c r="AP116" s="10"/>
      <c r="AQ116" s="7"/>
      <c r="AR116" s="11"/>
      <c r="AS116" s="10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12"/>
        <v>0</v>
      </c>
      <c r="BF116" s="11"/>
      <c r="BG116" s="10"/>
      <c r="BH116" s="11"/>
      <c r="BI116" s="10"/>
      <c r="BJ116" s="7"/>
      <c r="BK116" s="11"/>
      <c r="BL116" s="10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13"/>
        <v>0</v>
      </c>
      <c r="BY116" s="11"/>
      <c r="BZ116" s="10"/>
      <c r="CA116" s="11"/>
      <c r="CB116" s="10"/>
      <c r="CC116" s="7"/>
      <c r="CD116" s="11"/>
      <c r="CE116" s="10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14"/>
        <v>0</v>
      </c>
      <c r="CR116" s="11"/>
      <c r="CS116" s="10"/>
      <c r="CT116" s="11"/>
      <c r="CU116" s="10"/>
      <c r="CV116" s="7"/>
      <c r="CW116" s="11"/>
      <c r="CX116" s="10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15"/>
        <v>0</v>
      </c>
      <c r="DK116" s="11">
        <v>30</v>
      </c>
      <c r="DL116" s="10" t="s">
        <v>63</v>
      </c>
      <c r="DM116" s="11"/>
      <c r="DN116" s="10"/>
      <c r="DO116" s="7">
        <v>2</v>
      </c>
      <c r="DP116" s="11"/>
      <c r="DQ116" s="10"/>
      <c r="DR116" s="11">
        <v>15</v>
      </c>
      <c r="DS116" s="10" t="s">
        <v>60</v>
      </c>
      <c r="DT116" s="11"/>
      <c r="DU116" s="10"/>
      <c r="DV116" s="11"/>
      <c r="DW116" s="10"/>
      <c r="DX116" s="11"/>
      <c r="DY116" s="10"/>
      <c r="DZ116" s="11"/>
      <c r="EA116" s="10"/>
      <c r="EB116" s="7">
        <v>1</v>
      </c>
      <c r="EC116" s="7">
        <f t="shared" si="116"/>
        <v>3</v>
      </c>
      <c r="ED116" s="11"/>
      <c r="EE116" s="10"/>
      <c r="EF116" s="11"/>
      <c r="EG116" s="10"/>
      <c r="EH116" s="7"/>
      <c r="EI116" s="11"/>
      <c r="EJ116" s="10"/>
      <c r="EK116" s="11"/>
      <c r="EL116" s="10"/>
      <c r="EM116" s="11"/>
      <c r="EN116" s="10"/>
      <c r="EO116" s="11"/>
      <c r="EP116" s="10"/>
      <c r="EQ116" s="11"/>
      <c r="ER116" s="10"/>
      <c r="ES116" s="11"/>
      <c r="ET116" s="10"/>
      <c r="EU116" s="7"/>
      <c r="EV116" s="7">
        <f t="shared" si="117"/>
        <v>0</v>
      </c>
      <c r="EW116" s="11"/>
      <c r="EX116" s="10"/>
      <c r="EY116" s="11"/>
      <c r="EZ116" s="10"/>
      <c r="FA116" s="7"/>
      <c r="FB116" s="11"/>
      <c r="FC116" s="10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18"/>
        <v>0</v>
      </c>
    </row>
    <row r="117" spans="1:171" x14ac:dyDescent="0.2">
      <c r="A117" s="20">
        <v>6</v>
      </c>
      <c r="B117" s="20">
        <v>1</v>
      </c>
      <c r="C117" s="20"/>
      <c r="D117" s="6" t="s">
        <v>233</v>
      </c>
      <c r="E117" s="3" t="s">
        <v>234</v>
      </c>
      <c r="F117" s="6">
        <f t="shared" si="98"/>
        <v>0</v>
      </c>
      <c r="G117" s="6">
        <f t="shared" si="99"/>
        <v>2</v>
      </c>
      <c r="H117" s="6">
        <f t="shared" si="100"/>
        <v>30</v>
      </c>
      <c r="I117" s="6">
        <f t="shared" si="101"/>
        <v>15</v>
      </c>
      <c r="J117" s="6">
        <f t="shared" si="102"/>
        <v>0</v>
      </c>
      <c r="K117" s="6">
        <f t="shared" si="103"/>
        <v>0</v>
      </c>
      <c r="L117" s="6">
        <f t="shared" si="104"/>
        <v>15</v>
      </c>
      <c r="M117" s="6">
        <f t="shared" si="105"/>
        <v>0</v>
      </c>
      <c r="N117" s="6">
        <f t="shared" si="106"/>
        <v>0</v>
      </c>
      <c r="O117" s="6">
        <f t="shared" si="107"/>
        <v>0</v>
      </c>
      <c r="P117" s="6">
        <f t="shared" si="108"/>
        <v>0</v>
      </c>
      <c r="Q117" s="7">
        <f t="shared" si="109"/>
        <v>2</v>
      </c>
      <c r="R117" s="7">
        <f t="shared" si="110"/>
        <v>1</v>
      </c>
      <c r="S117" s="7">
        <v>1.1599999999999999</v>
      </c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111"/>
        <v>0</v>
      </c>
      <c r="AM117" s="11"/>
      <c r="AN117" s="10"/>
      <c r="AO117" s="11"/>
      <c r="AP117" s="10"/>
      <c r="AQ117" s="7"/>
      <c r="AR117" s="11"/>
      <c r="AS117" s="10"/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/>
      <c r="BE117" s="7">
        <f t="shared" si="112"/>
        <v>0</v>
      </c>
      <c r="BF117" s="11"/>
      <c r="BG117" s="10"/>
      <c r="BH117" s="11"/>
      <c r="BI117" s="10"/>
      <c r="BJ117" s="7"/>
      <c r="BK117" s="11"/>
      <c r="BL117" s="10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113"/>
        <v>0</v>
      </c>
      <c r="BY117" s="11"/>
      <c r="BZ117" s="10"/>
      <c r="CA117" s="11"/>
      <c r="CB117" s="10"/>
      <c r="CC117" s="7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114"/>
        <v>0</v>
      </c>
      <c r="CR117" s="11"/>
      <c r="CS117" s="10"/>
      <c r="CT117" s="11"/>
      <c r="CU117" s="10"/>
      <c r="CV117" s="7"/>
      <c r="CW117" s="11"/>
      <c r="CX117" s="10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115"/>
        <v>0</v>
      </c>
      <c r="DK117" s="11">
        <v>15</v>
      </c>
      <c r="DL117" s="10" t="s">
        <v>60</v>
      </c>
      <c r="DM117" s="11"/>
      <c r="DN117" s="10"/>
      <c r="DO117" s="7">
        <v>1</v>
      </c>
      <c r="DP117" s="11"/>
      <c r="DQ117" s="10"/>
      <c r="DR117" s="11">
        <v>15</v>
      </c>
      <c r="DS117" s="10" t="s">
        <v>60</v>
      </c>
      <c r="DT117" s="11"/>
      <c r="DU117" s="10"/>
      <c r="DV117" s="11"/>
      <c r="DW117" s="10"/>
      <c r="DX117" s="11"/>
      <c r="DY117" s="10"/>
      <c r="DZ117" s="11"/>
      <c r="EA117" s="10"/>
      <c r="EB117" s="7">
        <v>1</v>
      </c>
      <c r="EC117" s="7">
        <f t="shared" si="116"/>
        <v>2</v>
      </c>
      <c r="ED117" s="11"/>
      <c r="EE117" s="10"/>
      <c r="EF117" s="11"/>
      <c r="EG117" s="10"/>
      <c r="EH117" s="7"/>
      <c r="EI117" s="11"/>
      <c r="EJ117" s="10"/>
      <c r="EK117" s="11"/>
      <c r="EL117" s="10"/>
      <c r="EM117" s="11"/>
      <c r="EN117" s="10"/>
      <c r="EO117" s="11"/>
      <c r="EP117" s="10"/>
      <c r="EQ117" s="11"/>
      <c r="ER117" s="10"/>
      <c r="ES117" s="11"/>
      <c r="ET117" s="10"/>
      <c r="EU117" s="7"/>
      <c r="EV117" s="7">
        <f t="shared" si="117"/>
        <v>0</v>
      </c>
      <c r="EW117" s="11"/>
      <c r="EX117" s="10"/>
      <c r="EY117" s="11"/>
      <c r="EZ117" s="10"/>
      <c r="FA117" s="7"/>
      <c r="FB117" s="11"/>
      <c r="FC117" s="10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118"/>
        <v>0</v>
      </c>
    </row>
    <row r="118" spans="1:171" x14ac:dyDescent="0.2">
      <c r="A118" s="20">
        <v>6</v>
      </c>
      <c r="B118" s="20">
        <v>1</v>
      </c>
      <c r="C118" s="20"/>
      <c r="D118" s="6" t="s">
        <v>235</v>
      </c>
      <c r="E118" s="3" t="s">
        <v>236</v>
      </c>
      <c r="F118" s="6">
        <f t="shared" si="98"/>
        <v>0</v>
      </c>
      <c r="G118" s="6">
        <f t="shared" si="99"/>
        <v>2</v>
      </c>
      <c r="H118" s="6">
        <f t="shared" si="100"/>
        <v>30</v>
      </c>
      <c r="I118" s="6">
        <f t="shared" si="101"/>
        <v>15</v>
      </c>
      <c r="J118" s="6">
        <f t="shared" si="102"/>
        <v>0</v>
      </c>
      <c r="K118" s="6">
        <f t="shared" si="103"/>
        <v>0</v>
      </c>
      <c r="L118" s="6">
        <f t="shared" si="104"/>
        <v>15</v>
      </c>
      <c r="M118" s="6">
        <f t="shared" si="105"/>
        <v>0</v>
      </c>
      <c r="N118" s="6">
        <f t="shared" si="106"/>
        <v>0</v>
      </c>
      <c r="O118" s="6">
        <f t="shared" si="107"/>
        <v>0</v>
      </c>
      <c r="P118" s="6">
        <f t="shared" si="108"/>
        <v>0</v>
      </c>
      <c r="Q118" s="7">
        <f t="shared" si="109"/>
        <v>2</v>
      </c>
      <c r="R118" s="7">
        <f t="shared" si="110"/>
        <v>1</v>
      </c>
      <c r="S118" s="7">
        <v>1.2</v>
      </c>
      <c r="T118" s="11"/>
      <c r="U118" s="10"/>
      <c r="V118" s="11"/>
      <c r="W118" s="10"/>
      <c r="X118" s="7"/>
      <c r="Y118" s="11"/>
      <c r="Z118" s="10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 t="shared" si="111"/>
        <v>0</v>
      </c>
      <c r="AM118" s="11"/>
      <c r="AN118" s="10"/>
      <c r="AO118" s="11"/>
      <c r="AP118" s="10"/>
      <c r="AQ118" s="7"/>
      <c r="AR118" s="11"/>
      <c r="AS118" s="10"/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/>
      <c r="BE118" s="7">
        <f t="shared" si="112"/>
        <v>0</v>
      </c>
      <c r="BF118" s="11"/>
      <c r="BG118" s="10"/>
      <c r="BH118" s="11"/>
      <c r="BI118" s="10"/>
      <c r="BJ118" s="7"/>
      <c r="BK118" s="11"/>
      <c r="BL118" s="10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 t="shared" si="113"/>
        <v>0</v>
      </c>
      <c r="BY118" s="11"/>
      <c r="BZ118" s="10"/>
      <c r="CA118" s="11"/>
      <c r="CB118" s="10"/>
      <c r="CC118" s="7"/>
      <c r="CD118" s="11"/>
      <c r="CE118" s="10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7"/>
      <c r="CQ118" s="7">
        <f t="shared" si="114"/>
        <v>0</v>
      </c>
      <c r="CR118" s="11"/>
      <c r="CS118" s="10"/>
      <c r="CT118" s="11"/>
      <c r="CU118" s="10"/>
      <c r="CV118" s="7"/>
      <c r="CW118" s="11"/>
      <c r="CX118" s="10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 t="shared" si="115"/>
        <v>0</v>
      </c>
      <c r="DK118" s="11">
        <v>15</v>
      </c>
      <c r="DL118" s="10" t="s">
        <v>60</v>
      </c>
      <c r="DM118" s="11"/>
      <c r="DN118" s="10"/>
      <c r="DO118" s="7">
        <v>1</v>
      </c>
      <c r="DP118" s="11"/>
      <c r="DQ118" s="10"/>
      <c r="DR118" s="11">
        <v>15</v>
      </c>
      <c r="DS118" s="10" t="s">
        <v>60</v>
      </c>
      <c r="DT118" s="11"/>
      <c r="DU118" s="10"/>
      <c r="DV118" s="11"/>
      <c r="DW118" s="10"/>
      <c r="DX118" s="11"/>
      <c r="DY118" s="10"/>
      <c r="DZ118" s="11"/>
      <c r="EA118" s="10"/>
      <c r="EB118" s="7">
        <v>1</v>
      </c>
      <c r="EC118" s="7">
        <f t="shared" si="116"/>
        <v>2</v>
      </c>
      <c r="ED118" s="11"/>
      <c r="EE118" s="10"/>
      <c r="EF118" s="11"/>
      <c r="EG118" s="10"/>
      <c r="EH118" s="7"/>
      <c r="EI118" s="11"/>
      <c r="EJ118" s="10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 t="shared" si="117"/>
        <v>0</v>
      </c>
      <c r="EW118" s="11"/>
      <c r="EX118" s="10"/>
      <c r="EY118" s="11"/>
      <c r="EZ118" s="10"/>
      <c r="FA118" s="7"/>
      <c r="FB118" s="11"/>
      <c r="FC118" s="10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 t="shared" si="118"/>
        <v>0</v>
      </c>
    </row>
    <row r="119" spans="1:171" x14ac:dyDescent="0.2">
      <c r="A119" s="20">
        <v>7</v>
      </c>
      <c r="B119" s="20">
        <v>1</v>
      </c>
      <c r="C119" s="20"/>
      <c r="D119" s="6" t="s">
        <v>237</v>
      </c>
      <c r="E119" s="3" t="s">
        <v>238</v>
      </c>
      <c r="F119" s="6">
        <f t="shared" si="98"/>
        <v>0</v>
      </c>
      <c r="G119" s="6">
        <f t="shared" si="99"/>
        <v>2</v>
      </c>
      <c r="H119" s="6">
        <f t="shared" si="100"/>
        <v>30</v>
      </c>
      <c r="I119" s="6">
        <f t="shared" si="101"/>
        <v>15</v>
      </c>
      <c r="J119" s="6">
        <f t="shared" si="102"/>
        <v>0</v>
      </c>
      <c r="K119" s="6">
        <f t="shared" si="103"/>
        <v>0</v>
      </c>
      <c r="L119" s="6">
        <f t="shared" si="104"/>
        <v>15</v>
      </c>
      <c r="M119" s="6">
        <f t="shared" si="105"/>
        <v>0</v>
      </c>
      <c r="N119" s="6">
        <f t="shared" si="106"/>
        <v>0</v>
      </c>
      <c r="O119" s="6">
        <f t="shared" si="107"/>
        <v>0</v>
      </c>
      <c r="P119" s="6">
        <f t="shared" si="108"/>
        <v>0</v>
      </c>
      <c r="Q119" s="7">
        <f t="shared" si="109"/>
        <v>2</v>
      </c>
      <c r="R119" s="7">
        <f t="shared" si="110"/>
        <v>1</v>
      </c>
      <c r="S119" s="7">
        <v>0</v>
      </c>
      <c r="T119" s="11"/>
      <c r="U119" s="10"/>
      <c r="V119" s="11"/>
      <c r="W119" s="10"/>
      <c r="X119" s="7"/>
      <c r="Y119" s="11"/>
      <c r="Z119" s="10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 t="shared" si="111"/>
        <v>0</v>
      </c>
      <c r="AM119" s="11"/>
      <c r="AN119" s="10"/>
      <c r="AO119" s="11"/>
      <c r="AP119" s="10"/>
      <c r="AQ119" s="7"/>
      <c r="AR119" s="11"/>
      <c r="AS119" s="10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 t="shared" si="112"/>
        <v>0</v>
      </c>
      <c r="BF119" s="11"/>
      <c r="BG119" s="10"/>
      <c r="BH119" s="11"/>
      <c r="BI119" s="10"/>
      <c r="BJ119" s="7"/>
      <c r="BK119" s="11"/>
      <c r="BL119" s="10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 t="shared" si="113"/>
        <v>0</v>
      </c>
      <c r="BY119" s="11"/>
      <c r="BZ119" s="10"/>
      <c r="CA119" s="11"/>
      <c r="CB119" s="10"/>
      <c r="CC119" s="7"/>
      <c r="CD119" s="11"/>
      <c r="CE119" s="10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 t="shared" si="114"/>
        <v>0</v>
      </c>
      <c r="CR119" s="11"/>
      <c r="CS119" s="10"/>
      <c r="CT119" s="11"/>
      <c r="CU119" s="10"/>
      <c r="CV119" s="7"/>
      <c r="CW119" s="11"/>
      <c r="CX119" s="10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 t="shared" si="115"/>
        <v>0</v>
      </c>
      <c r="DK119" s="11">
        <v>15</v>
      </c>
      <c r="DL119" s="10" t="s">
        <v>60</v>
      </c>
      <c r="DM119" s="11"/>
      <c r="DN119" s="10"/>
      <c r="DO119" s="7">
        <v>1</v>
      </c>
      <c r="DP119" s="11"/>
      <c r="DQ119" s="10"/>
      <c r="DR119" s="11">
        <v>15</v>
      </c>
      <c r="DS119" s="10" t="s">
        <v>60</v>
      </c>
      <c r="DT119" s="11"/>
      <c r="DU119" s="10"/>
      <c r="DV119" s="11"/>
      <c r="DW119" s="10"/>
      <c r="DX119" s="11"/>
      <c r="DY119" s="10"/>
      <c r="DZ119" s="11"/>
      <c r="EA119" s="10"/>
      <c r="EB119" s="7">
        <v>1</v>
      </c>
      <c r="EC119" s="7">
        <f t="shared" si="116"/>
        <v>2</v>
      </c>
      <c r="ED119" s="11"/>
      <c r="EE119" s="10"/>
      <c r="EF119" s="11"/>
      <c r="EG119" s="10"/>
      <c r="EH119" s="7"/>
      <c r="EI119" s="11"/>
      <c r="EJ119" s="10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 t="shared" si="117"/>
        <v>0</v>
      </c>
      <c r="EW119" s="11"/>
      <c r="EX119" s="10"/>
      <c r="EY119" s="11"/>
      <c r="EZ119" s="10"/>
      <c r="FA119" s="7"/>
      <c r="FB119" s="11"/>
      <c r="FC119" s="10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 t="shared" si="118"/>
        <v>0</v>
      </c>
    </row>
    <row r="120" spans="1:171" x14ac:dyDescent="0.2">
      <c r="A120" s="20">
        <v>7</v>
      </c>
      <c r="B120" s="20">
        <v>1</v>
      </c>
      <c r="C120" s="20"/>
      <c r="D120" s="6" t="s">
        <v>239</v>
      </c>
      <c r="E120" s="3" t="s">
        <v>240</v>
      </c>
      <c r="F120" s="6">
        <f t="shared" si="98"/>
        <v>0</v>
      </c>
      <c r="G120" s="6">
        <f t="shared" si="99"/>
        <v>2</v>
      </c>
      <c r="H120" s="6">
        <f t="shared" si="100"/>
        <v>30</v>
      </c>
      <c r="I120" s="6">
        <f t="shared" si="101"/>
        <v>15</v>
      </c>
      <c r="J120" s="6">
        <f t="shared" si="102"/>
        <v>0</v>
      </c>
      <c r="K120" s="6">
        <f t="shared" si="103"/>
        <v>0</v>
      </c>
      <c r="L120" s="6">
        <f t="shared" si="104"/>
        <v>15</v>
      </c>
      <c r="M120" s="6">
        <f t="shared" si="105"/>
        <v>0</v>
      </c>
      <c r="N120" s="6">
        <f t="shared" si="106"/>
        <v>0</v>
      </c>
      <c r="O120" s="6">
        <f t="shared" si="107"/>
        <v>0</v>
      </c>
      <c r="P120" s="6">
        <f t="shared" si="108"/>
        <v>0</v>
      </c>
      <c r="Q120" s="7">
        <f t="shared" si="109"/>
        <v>2</v>
      </c>
      <c r="R120" s="7">
        <f t="shared" si="110"/>
        <v>1</v>
      </c>
      <c r="S120" s="7">
        <v>1.36</v>
      </c>
      <c r="T120" s="11"/>
      <c r="U120" s="10"/>
      <c r="V120" s="11"/>
      <c r="W120" s="10"/>
      <c r="X120" s="7"/>
      <c r="Y120" s="11"/>
      <c r="Z120" s="10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 t="shared" si="111"/>
        <v>0</v>
      </c>
      <c r="AM120" s="11"/>
      <c r="AN120" s="10"/>
      <c r="AO120" s="11"/>
      <c r="AP120" s="10"/>
      <c r="AQ120" s="7"/>
      <c r="AR120" s="11"/>
      <c r="AS120" s="10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 t="shared" si="112"/>
        <v>0</v>
      </c>
      <c r="BF120" s="11"/>
      <c r="BG120" s="10"/>
      <c r="BH120" s="11"/>
      <c r="BI120" s="10"/>
      <c r="BJ120" s="7"/>
      <c r="BK120" s="11"/>
      <c r="BL120" s="10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 t="shared" si="113"/>
        <v>0</v>
      </c>
      <c r="BY120" s="11"/>
      <c r="BZ120" s="10"/>
      <c r="CA120" s="11"/>
      <c r="CB120" s="10"/>
      <c r="CC120" s="7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 t="shared" si="114"/>
        <v>0</v>
      </c>
      <c r="CR120" s="11"/>
      <c r="CS120" s="10"/>
      <c r="CT120" s="11"/>
      <c r="CU120" s="10"/>
      <c r="CV120" s="7"/>
      <c r="CW120" s="11"/>
      <c r="CX120" s="10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 t="shared" si="115"/>
        <v>0</v>
      </c>
      <c r="DK120" s="11">
        <v>15</v>
      </c>
      <c r="DL120" s="10" t="s">
        <v>60</v>
      </c>
      <c r="DM120" s="11"/>
      <c r="DN120" s="10"/>
      <c r="DO120" s="7">
        <v>1</v>
      </c>
      <c r="DP120" s="11"/>
      <c r="DQ120" s="10"/>
      <c r="DR120" s="11">
        <v>15</v>
      </c>
      <c r="DS120" s="10" t="s">
        <v>60</v>
      </c>
      <c r="DT120" s="11"/>
      <c r="DU120" s="10"/>
      <c r="DV120" s="11"/>
      <c r="DW120" s="10"/>
      <c r="DX120" s="11"/>
      <c r="DY120" s="10"/>
      <c r="DZ120" s="11"/>
      <c r="EA120" s="10"/>
      <c r="EB120" s="7">
        <v>1</v>
      </c>
      <c r="EC120" s="7">
        <f t="shared" si="116"/>
        <v>2</v>
      </c>
      <c r="ED120" s="11"/>
      <c r="EE120" s="10"/>
      <c r="EF120" s="11"/>
      <c r="EG120" s="10"/>
      <c r="EH120" s="7"/>
      <c r="EI120" s="11"/>
      <c r="EJ120" s="10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 t="shared" si="117"/>
        <v>0</v>
      </c>
      <c r="EW120" s="11"/>
      <c r="EX120" s="10"/>
      <c r="EY120" s="11"/>
      <c r="EZ120" s="10"/>
      <c r="FA120" s="7"/>
      <c r="FB120" s="11"/>
      <c r="FC120" s="10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 t="shared" si="118"/>
        <v>0</v>
      </c>
    </row>
    <row r="121" spans="1:171" x14ac:dyDescent="0.2">
      <c r="A121" s="20">
        <v>8</v>
      </c>
      <c r="B121" s="20">
        <v>1</v>
      </c>
      <c r="C121" s="20"/>
      <c r="D121" s="6" t="s">
        <v>241</v>
      </c>
      <c r="E121" s="3" t="s">
        <v>242</v>
      </c>
      <c r="F121" s="6">
        <f t="shared" si="98"/>
        <v>0</v>
      </c>
      <c r="G121" s="6">
        <f t="shared" si="99"/>
        <v>2</v>
      </c>
      <c r="H121" s="6">
        <f t="shared" si="100"/>
        <v>30</v>
      </c>
      <c r="I121" s="6">
        <f t="shared" si="101"/>
        <v>15</v>
      </c>
      <c r="J121" s="6">
        <f t="shared" si="102"/>
        <v>0</v>
      </c>
      <c r="K121" s="6">
        <f t="shared" si="103"/>
        <v>0</v>
      </c>
      <c r="L121" s="6">
        <f t="shared" si="104"/>
        <v>0</v>
      </c>
      <c r="M121" s="6">
        <f t="shared" si="105"/>
        <v>0</v>
      </c>
      <c r="N121" s="6">
        <f t="shared" si="106"/>
        <v>15</v>
      </c>
      <c r="O121" s="6">
        <f t="shared" si="107"/>
        <v>0</v>
      </c>
      <c r="P121" s="6">
        <f t="shared" si="108"/>
        <v>0</v>
      </c>
      <c r="Q121" s="7">
        <f t="shared" si="109"/>
        <v>4</v>
      </c>
      <c r="R121" s="7">
        <f t="shared" si="110"/>
        <v>3</v>
      </c>
      <c r="S121" s="7">
        <v>1.68</v>
      </c>
      <c r="T121" s="11"/>
      <c r="U121" s="10"/>
      <c r="V121" s="11"/>
      <c r="W121" s="10"/>
      <c r="X121" s="7"/>
      <c r="Y121" s="11"/>
      <c r="Z121" s="10"/>
      <c r="AA121" s="11"/>
      <c r="AB121" s="10"/>
      <c r="AC121" s="11"/>
      <c r="AD121" s="10"/>
      <c r="AE121" s="11"/>
      <c r="AF121" s="10"/>
      <c r="AG121" s="11"/>
      <c r="AH121" s="10"/>
      <c r="AI121" s="11"/>
      <c r="AJ121" s="10"/>
      <c r="AK121" s="7"/>
      <c r="AL121" s="7">
        <f t="shared" si="111"/>
        <v>0</v>
      </c>
      <c r="AM121" s="11"/>
      <c r="AN121" s="10"/>
      <c r="AO121" s="11"/>
      <c r="AP121" s="10"/>
      <c r="AQ121" s="7"/>
      <c r="AR121" s="11"/>
      <c r="AS121" s="10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7"/>
      <c r="BE121" s="7">
        <f t="shared" si="112"/>
        <v>0</v>
      </c>
      <c r="BF121" s="11"/>
      <c r="BG121" s="10"/>
      <c r="BH121" s="11"/>
      <c r="BI121" s="10"/>
      <c r="BJ121" s="7"/>
      <c r="BK121" s="11"/>
      <c r="BL121" s="10"/>
      <c r="BM121" s="11"/>
      <c r="BN121" s="10"/>
      <c r="BO121" s="11"/>
      <c r="BP121" s="10"/>
      <c r="BQ121" s="11"/>
      <c r="BR121" s="10"/>
      <c r="BS121" s="11"/>
      <c r="BT121" s="10"/>
      <c r="BU121" s="11"/>
      <c r="BV121" s="10"/>
      <c r="BW121" s="7"/>
      <c r="BX121" s="7">
        <f t="shared" si="113"/>
        <v>0</v>
      </c>
      <c r="BY121" s="11"/>
      <c r="BZ121" s="10"/>
      <c r="CA121" s="11"/>
      <c r="CB121" s="10"/>
      <c r="CC121" s="7"/>
      <c r="CD121" s="11"/>
      <c r="CE121" s="10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7"/>
      <c r="CQ121" s="7">
        <f t="shared" si="114"/>
        <v>0</v>
      </c>
      <c r="CR121" s="11"/>
      <c r="CS121" s="10"/>
      <c r="CT121" s="11"/>
      <c r="CU121" s="10"/>
      <c r="CV121" s="7"/>
      <c r="CW121" s="11"/>
      <c r="CX121" s="10"/>
      <c r="CY121" s="11"/>
      <c r="CZ121" s="10"/>
      <c r="DA121" s="11"/>
      <c r="DB121" s="10"/>
      <c r="DC121" s="11"/>
      <c r="DD121" s="10"/>
      <c r="DE121" s="11"/>
      <c r="DF121" s="10"/>
      <c r="DG121" s="11"/>
      <c r="DH121" s="10"/>
      <c r="DI121" s="7"/>
      <c r="DJ121" s="7">
        <f t="shared" si="115"/>
        <v>0</v>
      </c>
      <c r="DK121" s="11">
        <v>15</v>
      </c>
      <c r="DL121" s="10" t="s">
        <v>60</v>
      </c>
      <c r="DM121" s="11"/>
      <c r="DN121" s="10"/>
      <c r="DO121" s="7">
        <v>1</v>
      </c>
      <c r="DP121" s="11"/>
      <c r="DQ121" s="10"/>
      <c r="DR121" s="11"/>
      <c r="DS121" s="10"/>
      <c r="DT121" s="11"/>
      <c r="DU121" s="10"/>
      <c r="DV121" s="11">
        <v>15</v>
      </c>
      <c r="DW121" s="10" t="s">
        <v>60</v>
      </c>
      <c r="DX121" s="11"/>
      <c r="DY121" s="10"/>
      <c r="DZ121" s="11"/>
      <c r="EA121" s="10"/>
      <c r="EB121" s="7">
        <v>3</v>
      </c>
      <c r="EC121" s="7">
        <f t="shared" si="116"/>
        <v>4</v>
      </c>
      <c r="ED121" s="11"/>
      <c r="EE121" s="10"/>
      <c r="EF121" s="11"/>
      <c r="EG121" s="10"/>
      <c r="EH121" s="7"/>
      <c r="EI121" s="11"/>
      <c r="EJ121" s="10"/>
      <c r="EK121" s="11"/>
      <c r="EL121" s="10"/>
      <c r="EM121" s="11"/>
      <c r="EN121" s="10"/>
      <c r="EO121" s="11"/>
      <c r="EP121" s="10"/>
      <c r="EQ121" s="11"/>
      <c r="ER121" s="10"/>
      <c r="ES121" s="11"/>
      <c r="ET121" s="10"/>
      <c r="EU121" s="7"/>
      <c r="EV121" s="7">
        <f t="shared" si="117"/>
        <v>0</v>
      </c>
      <c r="EW121" s="11"/>
      <c r="EX121" s="10"/>
      <c r="EY121" s="11"/>
      <c r="EZ121" s="10"/>
      <c r="FA121" s="7"/>
      <c r="FB121" s="11"/>
      <c r="FC121" s="10"/>
      <c r="FD121" s="11"/>
      <c r="FE121" s="10"/>
      <c r="FF121" s="11"/>
      <c r="FG121" s="10"/>
      <c r="FH121" s="11"/>
      <c r="FI121" s="10"/>
      <c r="FJ121" s="11"/>
      <c r="FK121" s="10"/>
      <c r="FL121" s="11"/>
      <c r="FM121" s="10"/>
      <c r="FN121" s="7"/>
      <c r="FO121" s="7">
        <f t="shared" si="118"/>
        <v>0</v>
      </c>
    </row>
    <row r="122" spans="1:171" x14ac:dyDescent="0.2">
      <c r="A122" s="20">
        <v>8</v>
      </c>
      <c r="B122" s="20">
        <v>1</v>
      </c>
      <c r="C122" s="20"/>
      <c r="D122" s="6" t="s">
        <v>243</v>
      </c>
      <c r="E122" s="3" t="s">
        <v>244</v>
      </c>
      <c r="F122" s="6">
        <f t="shared" si="98"/>
        <v>0</v>
      </c>
      <c r="G122" s="6">
        <f t="shared" si="99"/>
        <v>2</v>
      </c>
      <c r="H122" s="6">
        <f t="shared" si="100"/>
        <v>30</v>
      </c>
      <c r="I122" s="6">
        <f t="shared" si="101"/>
        <v>15</v>
      </c>
      <c r="J122" s="6">
        <f t="shared" si="102"/>
        <v>0</v>
      </c>
      <c r="K122" s="6">
        <f t="shared" si="103"/>
        <v>0</v>
      </c>
      <c r="L122" s="6">
        <f t="shared" si="104"/>
        <v>0</v>
      </c>
      <c r="M122" s="6">
        <f t="shared" si="105"/>
        <v>0</v>
      </c>
      <c r="N122" s="6">
        <f t="shared" si="106"/>
        <v>15</v>
      </c>
      <c r="O122" s="6">
        <f t="shared" si="107"/>
        <v>0</v>
      </c>
      <c r="P122" s="6">
        <f t="shared" si="108"/>
        <v>0</v>
      </c>
      <c r="Q122" s="7">
        <f t="shared" si="109"/>
        <v>4</v>
      </c>
      <c r="R122" s="7">
        <f t="shared" si="110"/>
        <v>3</v>
      </c>
      <c r="S122" s="7">
        <v>1.68</v>
      </c>
      <c r="T122" s="11"/>
      <c r="U122" s="10"/>
      <c r="V122" s="11"/>
      <c r="W122" s="10"/>
      <c r="X122" s="7"/>
      <c r="Y122" s="11"/>
      <c r="Z122" s="10"/>
      <c r="AA122" s="11"/>
      <c r="AB122" s="10"/>
      <c r="AC122" s="11"/>
      <c r="AD122" s="10"/>
      <c r="AE122" s="11"/>
      <c r="AF122" s="10"/>
      <c r="AG122" s="11"/>
      <c r="AH122" s="10"/>
      <c r="AI122" s="11"/>
      <c r="AJ122" s="10"/>
      <c r="AK122" s="7"/>
      <c r="AL122" s="7">
        <f t="shared" si="111"/>
        <v>0</v>
      </c>
      <c r="AM122" s="11"/>
      <c r="AN122" s="10"/>
      <c r="AO122" s="11"/>
      <c r="AP122" s="10"/>
      <c r="AQ122" s="7"/>
      <c r="AR122" s="11"/>
      <c r="AS122" s="10"/>
      <c r="AT122" s="11"/>
      <c r="AU122" s="10"/>
      <c r="AV122" s="11"/>
      <c r="AW122" s="10"/>
      <c r="AX122" s="11"/>
      <c r="AY122" s="10"/>
      <c r="AZ122" s="11"/>
      <c r="BA122" s="10"/>
      <c r="BB122" s="11"/>
      <c r="BC122" s="10"/>
      <c r="BD122" s="7"/>
      <c r="BE122" s="7">
        <f t="shared" si="112"/>
        <v>0</v>
      </c>
      <c r="BF122" s="11"/>
      <c r="BG122" s="10"/>
      <c r="BH122" s="11"/>
      <c r="BI122" s="10"/>
      <c r="BJ122" s="7"/>
      <c r="BK122" s="11"/>
      <c r="BL122" s="10"/>
      <c r="BM122" s="11"/>
      <c r="BN122" s="10"/>
      <c r="BO122" s="11"/>
      <c r="BP122" s="10"/>
      <c r="BQ122" s="11"/>
      <c r="BR122" s="10"/>
      <c r="BS122" s="11"/>
      <c r="BT122" s="10"/>
      <c r="BU122" s="11"/>
      <c r="BV122" s="10"/>
      <c r="BW122" s="7"/>
      <c r="BX122" s="7">
        <f t="shared" si="113"/>
        <v>0</v>
      </c>
      <c r="BY122" s="11"/>
      <c r="BZ122" s="10"/>
      <c r="CA122" s="11"/>
      <c r="CB122" s="10"/>
      <c r="CC122" s="7"/>
      <c r="CD122" s="11"/>
      <c r="CE122" s="10"/>
      <c r="CF122" s="11"/>
      <c r="CG122" s="10"/>
      <c r="CH122" s="11"/>
      <c r="CI122" s="10"/>
      <c r="CJ122" s="11"/>
      <c r="CK122" s="10"/>
      <c r="CL122" s="11"/>
      <c r="CM122" s="10"/>
      <c r="CN122" s="11"/>
      <c r="CO122" s="10"/>
      <c r="CP122" s="7"/>
      <c r="CQ122" s="7">
        <f t="shared" si="114"/>
        <v>0</v>
      </c>
      <c r="CR122" s="11"/>
      <c r="CS122" s="10"/>
      <c r="CT122" s="11"/>
      <c r="CU122" s="10"/>
      <c r="CV122" s="7"/>
      <c r="CW122" s="11"/>
      <c r="CX122" s="10"/>
      <c r="CY122" s="11"/>
      <c r="CZ122" s="10"/>
      <c r="DA122" s="11"/>
      <c r="DB122" s="10"/>
      <c r="DC122" s="11"/>
      <c r="DD122" s="10"/>
      <c r="DE122" s="11"/>
      <c r="DF122" s="10"/>
      <c r="DG122" s="11"/>
      <c r="DH122" s="10"/>
      <c r="DI122" s="7"/>
      <c r="DJ122" s="7">
        <f t="shared" si="115"/>
        <v>0</v>
      </c>
      <c r="DK122" s="11">
        <v>15</v>
      </c>
      <c r="DL122" s="10" t="s">
        <v>60</v>
      </c>
      <c r="DM122" s="11"/>
      <c r="DN122" s="10"/>
      <c r="DO122" s="7">
        <v>1</v>
      </c>
      <c r="DP122" s="11"/>
      <c r="DQ122" s="10"/>
      <c r="DR122" s="11"/>
      <c r="DS122" s="10"/>
      <c r="DT122" s="11"/>
      <c r="DU122" s="10"/>
      <c r="DV122" s="11">
        <v>15</v>
      </c>
      <c r="DW122" s="10" t="s">
        <v>60</v>
      </c>
      <c r="DX122" s="11"/>
      <c r="DY122" s="10"/>
      <c r="DZ122" s="11"/>
      <c r="EA122" s="10"/>
      <c r="EB122" s="7">
        <v>3</v>
      </c>
      <c r="EC122" s="7">
        <f t="shared" si="116"/>
        <v>4</v>
      </c>
      <c r="ED122" s="11"/>
      <c r="EE122" s="10"/>
      <c r="EF122" s="11"/>
      <c r="EG122" s="10"/>
      <c r="EH122" s="7"/>
      <c r="EI122" s="11"/>
      <c r="EJ122" s="10"/>
      <c r="EK122" s="11"/>
      <c r="EL122" s="10"/>
      <c r="EM122" s="11"/>
      <c r="EN122" s="10"/>
      <c r="EO122" s="11"/>
      <c r="EP122" s="10"/>
      <c r="EQ122" s="11"/>
      <c r="ER122" s="10"/>
      <c r="ES122" s="11"/>
      <c r="ET122" s="10"/>
      <c r="EU122" s="7"/>
      <c r="EV122" s="7">
        <f t="shared" si="117"/>
        <v>0</v>
      </c>
      <c r="EW122" s="11"/>
      <c r="EX122" s="10"/>
      <c r="EY122" s="11"/>
      <c r="EZ122" s="10"/>
      <c r="FA122" s="7"/>
      <c r="FB122" s="11"/>
      <c r="FC122" s="10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7"/>
      <c r="FO122" s="7">
        <f t="shared" si="118"/>
        <v>0</v>
      </c>
    </row>
    <row r="123" spans="1:171" x14ac:dyDescent="0.2">
      <c r="A123" s="20">
        <v>9</v>
      </c>
      <c r="B123" s="20">
        <v>1</v>
      </c>
      <c r="C123" s="20"/>
      <c r="D123" s="6" t="s">
        <v>245</v>
      </c>
      <c r="E123" s="3" t="s">
        <v>246</v>
      </c>
      <c r="F123" s="6">
        <f t="shared" si="98"/>
        <v>1</v>
      </c>
      <c r="G123" s="6">
        <f t="shared" si="99"/>
        <v>1</v>
      </c>
      <c r="H123" s="6">
        <f t="shared" si="100"/>
        <v>30</v>
      </c>
      <c r="I123" s="6">
        <f t="shared" si="101"/>
        <v>15</v>
      </c>
      <c r="J123" s="6">
        <f t="shared" si="102"/>
        <v>0</v>
      </c>
      <c r="K123" s="6">
        <f t="shared" si="103"/>
        <v>0</v>
      </c>
      <c r="L123" s="6">
        <f t="shared" si="104"/>
        <v>15</v>
      </c>
      <c r="M123" s="6">
        <f t="shared" si="105"/>
        <v>0</v>
      </c>
      <c r="N123" s="6">
        <f t="shared" si="106"/>
        <v>0</v>
      </c>
      <c r="O123" s="6">
        <f t="shared" si="107"/>
        <v>0</v>
      </c>
      <c r="P123" s="6">
        <f t="shared" si="108"/>
        <v>0</v>
      </c>
      <c r="Q123" s="7">
        <f t="shared" si="109"/>
        <v>2</v>
      </c>
      <c r="R123" s="7">
        <f t="shared" si="110"/>
        <v>1</v>
      </c>
      <c r="S123" s="7">
        <v>1.44</v>
      </c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11"/>
      <c r="AF123" s="10"/>
      <c r="AG123" s="11"/>
      <c r="AH123" s="10"/>
      <c r="AI123" s="11"/>
      <c r="AJ123" s="10"/>
      <c r="AK123" s="7"/>
      <c r="AL123" s="7">
        <f t="shared" si="111"/>
        <v>0</v>
      </c>
      <c r="AM123" s="11"/>
      <c r="AN123" s="10"/>
      <c r="AO123" s="11"/>
      <c r="AP123" s="10"/>
      <c r="AQ123" s="7"/>
      <c r="AR123" s="11"/>
      <c r="AS123" s="10"/>
      <c r="AT123" s="11"/>
      <c r="AU123" s="10"/>
      <c r="AV123" s="11"/>
      <c r="AW123" s="10"/>
      <c r="AX123" s="11"/>
      <c r="AY123" s="10"/>
      <c r="AZ123" s="11"/>
      <c r="BA123" s="10"/>
      <c r="BB123" s="11"/>
      <c r="BC123" s="10"/>
      <c r="BD123" s="7"/>
      <c r="BE123" s="7">
        <f t="shared" si="112"/>
        <v>0</v>
      </c>
      <c r="BF123" s="11"/>
      <c r="BG123" s="10"/>
      <c r="BH123" s="11"/>
      <c r="BI123" s="10"/>
      <c r="BJ123" s="7"/>
      <c r="BK123" s="11"/>
      <c r="BL123" s="10"/>
      <c r="BM123" s="11"/>
      <c r="BN123" s="10"/>
      <c r="BO123" s="11"/>
      <c r="BP123" s="10"/>
      <c r="BQ123" s="11"/>
      <c r="BR123" s="10"/>
      <c r="BS123" s="11"/>
      <c r="BT123" s="10"/>
      <c r="BU123" s="11"/>
      <c r="BV123" s="10"/>
      <c r="BW123" s="7"/>
      <c r="BX123" s="7">
        <f t="shared" si="113"/>
        <v>0</v>
      </c>
      <c r="BY123" s="11"/>
      <c r="BZ123" s="10"/>
      <c r="CA123" s="11"/>
      <c r="CB123" s="10"/>
      <c r="CC123" s="7"/>
      <c r="CD123" s="11"/>
      <c r="CE123" s="10"/>
      <c r="CF123" s="11"/>
      <c r="CG123" s="10"/>
      <c r="CH123" s="11"/>
      <c r="CI123" s="10"/>
      <c r="CJ123" s="11"/>
      <c r="CK123" s="10"/>
      <c r="CL123" s="11"/>
      <c r="CM123" s="10"/>
      <c r="CN123" s="11"/>
      <c r="CO123" s="10"/>
      <c r="CP123" s="7"/>
      <c r="CQ123" s="7">
        <f t="shared" si="114"/>
        <v>0</v>
      </c>
      <c r="CR123" s="11"/>
      <c r="CS123" s="10"/>
      <c r="CT123" s="11"/>
      <c r="CU123" s="10"/>
      <c r="CV123" s="7"/>
      <c r="CW123" s="11"/>
      <c r="CX123" s="10"/>
      <c r="CY123" s="11"/>
      <c r="CZ123" s="10"/>
      <c r="DA123" s="11"/>
      <c r="DB123" s="10"/>
      <c r="DC123" s="11"/>
      <c r="DD123" s="10"/>
      <c r="DE123" s="11"/>
      <c r="DF123" s="10"/>
      <c r="DG123" s="11"/>
      <c r="DH123" s="10"/>
      <c r="DI123" s="7"/>
      <c r="DJ123" s="7">
        <f t="shared" si="115"/>
        <v>0</v>
      </c>
      <c r="DK123" s="11">
        <v>15</v>
      </c>
      <c r="DL123" s="10" t="s">
        <v>63</v>
      </c>
      <c r="DM123" s="11"/>
      <c r="DN123" s="10"/>
      <c r="DO123" s="7">
        <v>1</v>
      </c>
      <c r="DP123" s="11"/>
      <c r="DQ123" s="10"/>
      <c r="DR123" s="11">
        <v>15</v>
      </c>
      <c r="DS123" s="10" t="s">
        <v>60</v>
      </c>
      <c r="DT123" s="11"/>
      <c r="DU123" s="10"/>
      <c r="DV123" s="11"/>
      <c r="DW123" s="10"/>
      <c r="DX123" s="11"/>
      <c r="DY123" s="10"/>
      <c r="DZ123" s="11"/>
      <c r="EA123" s="10"/>
      <c r="EB123" s="7">
        <v>1</v>
      </c>
      <c r="EC123" s="7">
        <f t="shared" si="116"/>
        <v>2</v>
      </c>
      <c r="ED123" s="11"/>
      <c r="EE123" s="10"/>
      <c r="EF123" s="11"/>
      <c r="EG123" s="10"/>
      <c r="EH123" s="7"/>
      <c r="EI123" s="11"/>
      <c r="EJ123" s="10"/>
      <c r="EK123" s="11"/>
      <c r="EL123" s="10"/>
      <c r="EM123" s="11"/>
      <c r="EN123" s="10"/>
      <c r="EO123" s="11"/>
      <c r="EP123" s="10"/>
      <c r="EQ123" s="11"/>
      <c r="ER123" s="10"/>
      <c r="ES123" s="11"/>
      <c r="ET123" s="10"/>
      <c r="EU123" s="7"/>
      <c r="EV123" s="7">
        <f t="shared" si="117"/>
        <v>0</v>
      </c>
      <c r="EW123" s="11"/>
      <c r="EX123" s="10"/>
      <c r="EY123" s="11"/>
      <c r="EZ123" s="10"/>
      <c r="FA123" s="7"/>
      <c r="FB123" s="11"/>
      <c r="FC123" s="10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7"/>
      <c r="FO123" s="7">
        <f t="shared" si="118"/>
        <v>0</v>
      </c>
    </row>
    <row r="124" spans="1:171" x14ac:dyDescent="0.2">
      <c r="A124" s="20">
        <v>9</v>
      </c>
      <c r="B124" s="20">
        <v>1</v>
      </c>
      <c r="C124" s="20"/>
      <c r="D124" s="6" t="s">
        <v>247</v>
      </c>
      <c r="E124" s="3" t="s">
        <v>248</v>
      </c>
      <c r="F124" s="6">
        <f t="shared" si="98"/>
        <v>1</v>
      </c>
      <c r="G124" s="6">
        <f t="shared" si="99"/>
        <v>1</v>
      </c>
      <c r="H124" s="6">
        <f t="shared" si="100"/>
        <v>30</v>
      </c>
      <c r="I124" s="6">
        <f t="shared" si="101"/>
        <v>15</v>
      </c>
      <c r="J124" s="6">
        <f t="shared" si="102"/>
        <v>0</v>
      </c>
      <c r="K124" s="6">
        <f t="shared" si="103"/>
        <v>0</v>
      </c>
      <c r="L124" s="6">
        <f t="shared" si="104"/>
        <v>15</v>
      </c>
      <c r="M124" s="6">
        <f t="shared" si="105"/>
        <v>0</v>
      </c>
      <c r="N124" s="6">
        <f t="shared" si="106"/>
        <v>0</v>
      </c>
      <c r="O124" s="6">
        <f t="shared" si="107"/>
        <v>0</v>
      </c>
      <c r="P124" s="6">
        <f t="shared" si="108"/>
        <v>0</v>
      </c>
      <c r="Q124" s="7">
        <f t="shared" si="109"/>
        <v>2</v>
      </c>
      <c r="R124" s="7">
        <f t="shared" si="110"/>
        <v>1</v>
      </c>
      <c r="S124" s="7">
        <v>1.44</v>
      </c>
      <c r="T124" s="11"/>
      <c r="U124" s="10"/>
      <c r="V124" s="11"/>
      <c r="W124" s="10"/>
      <c r="X124" s="7"/>
      <c r="Y124" s="11"/>
      <c r="Z124" s="10"/>
      <c r="AA124" s="11"/>
      <c r="AB124" s="10"/>
      <c r="AC124" s="11"/>
      <c r="AD124" s="10"/>
      <c r="AE124" s="11"/>
      <c r="AF124" s="10"/>
      <c r="AG124" s="11"/>
      <c r="AH124" s="10"/>
      <c r="AI124" s="11"/>
      <c r="AJ124" s="10"/>
      <c r="AK124" s="7"/>
      <c r="AL124" s="7">
        <f t="shared" si="111"/>
        <v>0</v>
      </c>
      <c r="AM124" s="11"/>
      <c r="AN124" s="10"/>
      <c r="AO124" s="11"/>
      <c r="AP124" s="10"/>
      <c r="AQ124" s="7"/>
      <c r="AR124" s="11"/>
      <c r="AS124" s="10"/>
      <c r="AT124" s="11"/>
      <c r="AU124" s="10"/>
      <c r="AV124" s="11"/>
      <c r="AW124" s="10"/>
      <c r="AX124" s="11"/>
      <c r="AY124" s="10"/>
      <c r="AZ124" s="11"/>
      <c r="BA124" s="10"/>
      <c r="BB124" s="11"/>
      <c r="BC124" s="10"/>
      <c r="BD124" s="7"/>
      <c r="BE124" s="7">
        <f t="shared" si="112"/>
        <v>0</v>
      </c>
      <c r="BF124" s="11"/>
      <c r="BG124" s="10"/>
      <c r="BH124" s="11"/>
      <c r="BI124" s="10"/>
      <c r="BJ124" s="7"/>
      <c r="BK124" s="11"/>
      <c r="BL124" s="10"/>
      <c r="BM124" s="11"/>
      <c r="BN124" s="10"/>
      <c r="BO124" s="11"/>
      <c r="BP124" s="10"/>
      <c r="BQ124" s="11"/>
      <c r="BR124" s="10"/>
      <c r="BS124" s="11"/>
      <c r="BT124" s="10"/>
      <c r="BU124" s="11"/>
      <c r="BV124" s="10"/>
      <c r="BW124" s="7"/>
      <c r="BX124" s="7">
        <f t="shared" si="113"/>
        <v>0</v>
      </c>
      <c r="BY124" s="11"/>
      <c r="BZ124" s="10"/>
      <c r="CA124" s="11"/>
      <c r="CB124" s="10"/>
      <c r="CC124" s="7"/>
      <c r="CD124" s="11"/>
      <c r="CE124" s="10"/>
      <c r="CF124" s="11"/>
      <c r="CG124" s="10"/>
      <c r="CH124" s="11"/>
      <c r="CI124" s="10"/>
      <c r="CJ124" s="11"/>
      <c r="CK124" s="10"/>
      <c r="CL124" s="11"/>
      <c r="CM124" s="10"/>
      <c r="CN124" s="11"/>
      <c r="CO124" s="10"/>
      <c r="CP124" s="7"/>
      <c r="CQ124" s="7">
        <f t="shared" si="114"/>
        <v>0</v>
      </c>
      <c r="CR124" s="11"/>
      <c r="CS124" s="10"/>
      <c r="CT124" s="11"/>
      <c r="CU124" s="10"/>
      <c r="CV124" s="7"/>
      <c r="CW124" s="11"/>
      <c r="CX124" s="10"/>
      <c r="CY124" s="11"/>
      <c r="CZ124" s="10"/>
      <c r="DA124" s="11"/>
      <c r="DB124" s="10"/>
      <c r="DC124" s="11"/>
      <c r="DD124" s="10"/>
      <c r="DE124" s="11"/>
      <c r="DF124" s="10"/>
      <c r="DG124" s="11"/>
      <c r="DH124" s="10"/>
      <c r="DI124" s="7"/>
      <c r="DJ124" s="7">
        <f t="shared" si="115"/>
        <v>0</v>
      </c>
      <c r="DK124" s="11">
        <v>15</v>
      </c>
      <c r="DL124" s="10" t="s">
        <v>63</v>
      </c>
      <c r="DM124" s="11"/>
      <c r="DN124" s="10"/>
      <c r="DO124" s="7">
        <v>1</v>
      </c>
      <c r="DP124" s="11"/>
      <c r="DQ124" s="10"/>
      <c r="DR124" s="11">
        <v>15</v>
      </c>
      <c r="DS124" s="10" t="s">
        <v>60</v>
      </c>
      <c r="DT124" s="11"/>
      <c r="DU124" s="10"/>
      <c r="DV124" s="11"/>
      <c r="DW124" s="10"/>
      <c r="DX124" s="11"/>
      <c r="DY124" s="10"/>
      <c r="DZ124" s="11"/>
      <c r="EA124" s="10"/>
      <c r="EB124" s="7">
        <v>1</v>
      </c>
      <c r="EC124" s="7">
        <f t="shared" si="116"/>
        <v>2</v>
      </c>
      <c r="ED124" s="11"/>
      <c r="EE124" s="10"/>
      <c r="EF124" s="11"/>
      <c r="EG124" s="10"/>
      <c r="EH124" s="7"/>
      <c r="EI124" s="11"/>
      <c r="EJ124" s="10"/>
      <c r="EK124" s="11"/>
      <c r="EL124" s="10"/>
      <c r="EM124" s="11"/>
      <c r="EN124" s="10"/>
      <c r="EO124" s="11"/>
      <c r="EP124" s="10"/>
      <c r="EQ124" s="11"/>
      <c r="ER124" s="10"/>
      <c r="ES124" s="11"/>
      <c r="ET124" s="10"/>
      <c r="EU124" s="7"/>
      <c r="EV124" s="7">
        <f t="shared" si="117"/>
        <v>0</v>
      </c>
      <c r="EW124" s="11"/>
      <c r="EX124" s="10"/>
      <c r="EY124" s="11"/>
      <c r="EZ124" s="10"/>
      <c r="FA124" s="7"/>
      <c r="FB124" s="11"/>
      <c r="FC124" s="10"/>
      <c r="FD124" s="11"/>
      <c r="FE124" s="10"/>
      <c r="FF124" s="11"/>
      <c r="FG124" s="10"/>
      <c r="FH124" s="11"/>
      <c r="FI124" s="10"/>
      <c r="FJ124" s="11"/>
      <c r="FK124" s="10"/>
      <c r="FL124" s="11"/>
      <c r="FM124" s="10"/>
      <c r="FN124" s="7"/>
      <c r="FO124" s="7">
        <f t="shared" si="118"/>
        <v>0</v>
      </c>
    </row>
    <row r="125" spans="1:171" x14ac:dyDescent="0.2">
      <c r="A125" s="20">
        <v>10</v>
      </c>
      <c r="B125" s="20">
        <v>1</v>
      </c>
      <c r="C125" s="20"/>
      <c r="D125" s="6" t="s">
        <v>249</v>
      </c>
      <c r="E125" s="3" t="s">
        <v>250</v>
      </c>
      <c r="F125" s="6">
        <f t="shared" si="98"/>
        <v>0</v>
      </c>
      <c r="G125" s="6">
        <f t="shared" si="99"/>
        <v>1</v>
      </c>
      <c r="H125" s="6">
        <f t="shared" si="100"/>
        <v>30</v>
      </c>
      <c r="I125" s="6">
        <f t="shared" si="101"/>
        <v>0</v>
      </c>
      <c r="J125" s="6">
        <f t="shared" si="102"/>
        <v>0</v>
      </c>
      <c r="K125" s="6">
        <f t="shared" si="103"/>
        <v>0</v>
      </c>
      <c r="L125" s="6">
        <f t="shared" si="104"/>
        <v>0</v>
      </c>
      <c r="M125" s="6">
        <f t="shared" si="105"/>
        <v>0</v>
      </c>
      <c r="N125" s="6">
        <f t="shared" si="106"/>
        <v>30</v>
      </c>
      <c r="O125" s="6">
        <f t="shared" si="107"/>
        <v>0</v>
      </c>
      <c r="P125" s="6">
        <f t="shared" si="108"/>
        <v>0</v>
      </c>
      <c r="Q125" s="7">
        <f t="shared" si="109"/>
        <v>5</v>
      </c>
      <c r="R125" s="7">
        <f t="shared" si="110"/>
        <v>5</v>
      </c>
      <c r="S125" s="7">
        <v>1.6</v>
      </c>
      <c r="T125" s="11"/>
      <c r="U125" s="10"/>
      <c r="V125" s="11"/>
      <c r="W125" s="10"/>
      <c r="X125" s="7"/>
      <c r="Y125" s="11"/>
      <c r="Z125" s="10"/>
      <c r="AA125" s="11"/>
      <c r="AB125" s="10"/>
      <c r="AC125" s="11"/>
      <c r="AD125" s="10"/>
      <c r="AE125" s="11"/>
      <c r="AF125" s="10"/>
      <c r="AG125" s="11"/>
      <c r="AH125" s="10"/>
      <c r="AI125" s="11"/>
      <c r="AJ125" s="10"/>
      <c r="AK125" s="7"/>
      <c r="AL125" s="7">
        <f t="shared" si="111"/>
        <v>0</v>
      </c>
      <c r="AM125" s="11"/>
      <c r="AN125" s="10"/>
      <c r="AO125" s="11"/>
      <c r="AP125" s="10"/>
      <c r="AQ125" s="7"/>
      <c r="AR125" s="11"/>
      <c r="AS125" s="10"/>
      <c r="AT125" s="11"/>
      <c r="AU125" s="10"/>
      <c r="AV125" s="11"/>
      <c r="AW125" s="10"/>
      <c r="AX125" s="11"/>
      <c r="AY125" s="10"/>
      <c r="AZ125" s="11"/>
      <c r="BA125" s="10"/>
      <c r="BB125" s="11"/>
      <c r="BC125" s="10"/>
      <c r="BD125" s="7"/>
      <c r="BE125" s="7">
        <f t="shared" si="112"/>
        <v>0</v>
      </c>
      <c r="BF125" s="11"/>
      <c r="BG125" s="10"/>
      <c r="BH125" s="11"/>
      <c r="BI125" s="10"/>
      <c r="BJ125" s="7"/>
      <c r="BK125" s="11"/>
      <c r="BL125" s="10"/>
      <c r="BM125" s="11"/>
      <c r="BN125" s="10"/>
      <c r="BO125" s="11"/>
      <c r="BP125" s="10"/>
      <c r="BQ125" s="11"/>
      <c r="BR125" s="10"/>
      <c r="BS125" s="11"/>
      <c r="BT125" s="10"/>
      <c r="BU125" s="11"/>
      <c r="BV125" s="10"/>
      <c r="BW125" s="7"/>
      <c r="BX125" s="7">
        <f t="shared" si="113"/>
        <v>0</v>
      </c>
      <c r="BY125" s="11"/>
      <c r="BZ125" s="10"/>
      <c r="CA125" s="11"/>
      <c r="CB125" s="10"/>
      <c r="CC125" s="7"/>
      <c r="CD125" s="11"/>
      <c r="CE125" s="10"/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7"/>
      <c r="CQ125" s="7">
        <f t="shared" si="114"/>
        <v>0</v>
      </c>
      <c r="CR125" s="11"/>
      <c r="CS125" s="10"/>
      <c r="CT125" s="11"/>
      <c r="CU125" s="10"/>
      <c r="CV125" s="7"/>
      <c r="CW125" s="11"/>
      <c r="CX125" s="10"/>
      <c r="CY125" s="11"/>
      <c r="CZ125" s="10"/>
      <c r="DA125" s="11"/>
      <c r="DB125" s="10"/>
      <c r="DC125" s="11"/>
      <c r="DD125" s="10"/>
      <c r="DE125" s="11"/>
      <c r="DF125" s="10"/>
      <c r="DG125" s="11"/>
      <c r="DH125" s="10"/>
      <c r="DI125" s="7"/>
      <c r="DJ125" s="7">
        <f t="shared" si="115"/>
        <v>0</v>
      </c>
      <c r="DK125" s="11"/>
      <c r="DL125" s="10"/>
      <c r="DM125" s="11"/>
      <c r="DN125" s="10"/>
      <c r="DO125" s="7"/>
      <c r="DP125" s="11"/>
      <c r="DQ125" s="10"/>
      <c r="DR125" s="11"/>
      <c r="DS125" s="10"/>
      <c r="DT125" s="11"/>
      <c r="DU125" s="10"/>
      <c r="DV125" s="11">
        <v>30</v>
      </c>
      <c r="DW125" s="10" t="s">
        <v>60</v>
      </c>
      <c r="DX125" s="11"/>
      <c r="DY125" s="10"/>
      <c r="DZ125" s="11"/>
      <c r="EA125" s="10"/>
      <c r="EB125" s="7">
        <v>5</v>
      </c>
      <c r="EC125" s="7">
        <f t="shared" si="116"/>
        <v>5</v>
      </c>
      <c r="ED125" s="11"/>
      <c r="EE125" s="10"/>
      <c r="EF125" s="11"/>
      <c r="EG125" s="10"/>
      <c r="EH125" s="7"/>
      <c r="EI125" s="11"/>
      <c r="EJ125" s="10"/>
      <c r="EK125" s="11"/>
      <c r="EL125" s="10"/>
      <c r="EM125" s="11"/>
      <c r="EN125" s="10"/>
      <c r="EO125" s="11"/>
      <c r="EP125" s="10"/>
      <c r="EQ125" s="11"/>
      <c r="ER125" s="10"/>
      <c r="ES125" s="11"/>
      <c r="ET125" s="10"/>
      <c r="EU125" s="7"/>
      <c r="EV125" s="7">
        <f t="shared" si="117"/>
        <v>0</v>
      </c>
      <c r="EW125" s="11"/>
      <c r="EX125" s="10"/>
      <c r="EY125" s="11"/>
      <c r="EZ125" s="10"/>
      <c r="FA125" s="7"/>
      <c r="FB125" s="11"/>
      <c r="FC125" s="10"/>
      <c r="FD125" s="11"/>
      <c r="FE125" s="10"/>
      <c r="FF125" s="11"/>
      <c r="FG125" s="10"/>
      <c r="FH125" s="11"/>
      <c r="FI125" s="10"/>
      <c r="FJ125" s="11"/>
      <c r="FK125" s="10"/>
      <c r="FL125" s="11"/>
      <c r="FM125" s="10"/>
      <c r="FN125" s="7"/>
      <c r="FO125" s="7">
        <f t="shared" si="118"/>
        <v>0</v>
      </c>
    </row>
    <row r="126" spans="1:171" x14ac:dyDescent="0.2">
      <c r="A126" s="20">
        <v>10</v>
      </c>
      <c r="B126" s="20">
        <v>1</v>
      </c>
      <c r="C126" s="20"/>
      <c r="D126" s="6" t="s">
        <v>251</v>
      </c>
      <c r="E126" s="3" t="s">
        <v>252</v>
      </c>
      <c r="F126" s="6">
        <f t="shared" si="98"/>
        <v>0</v>
      </c>
      <c r="G126" s="6">
        <f t="shared" si="99"/>
        <v>1</v>
      </c>
      <c r="H126" s="6">
        <f t="shared" si="100"/>
        <v>30</v>
      </c>
      <c r="I126" s="6">
        <f t="shared" si="101"/>
        <v>0</v>
      </c>
      <c r="J126" s="6">
        <f t="shared" si="102"/>
        <v>0</v>
      </c>
      <c r="K126" s="6">
        <f t="shared" si="103"/>
        <v>0</v>
      </c>
      <c r="L126" s="6">
        <f t="shared" si="104"/>
        <v>0</v>
      </c>
      <c r="M126" s="6">
        <f t="shared" si="105"/>
        <v>0</v>
      </c>
      <c r="N126" s="6">
        <f t="shared" si="106"/>
        <v>30</v>
      </c>
      <c r="O126" s="6">
        <f t="shared" si="107"/>
        <v>0</v>
      </c>
      <c r="P126" s="6">
        <f t="shared" si="108"/>
        <v>0</v>
      </c>
      <c r="Q126" s="7">
        <f t="shared" si="109"/>
        <v>5</v>
      </c>
      <c r="R126" s="7">
        <f t="shared" si="110"/>
        <v>5</v>
      </c>
      <c r="S126" s="7">
        <v>1.6</v>
      </c>
      <c r="T126" s="11"/>
      <c r="U126" s="10"/>
      <c r="V126" s="11"/>
      <c r="W126" s="10"/>
      <c r="X126" s="7"/>
      <c r="Y126" s="11"/>
      <c r="Z126" s="10"/>
      <c r="AA126" s="11"/>
      <c r="AB126" s="10"/>
      <c r="AC126" s="11"/>
      <c r="AD126" s="10"/>
      <c r="AE126" s="11"/>
      <c r="AF126" s="10"/>
      <c r="AG126" s="11"/>
      <c r="AH126" s="10"/>
      <c r="AI126" s="11"/>
      <c r="AJ126" s="10"/>
      <c r="AK126" s="7"/>
      <c r="AL126" s="7">
        <f t="shared" si="111"/>
        <v>0</v>
      </c>
      <c r="AM126" s="11"/>
      <c r="AN126" s="10"/>
      <c r="AO126" s="11"/>
      <c r="AP126" s="10"/>
      <c r="AQ126" s="7"/>
      <c r="AR126" s="11"/>
      <c r="AS126" s="10"/>
      <c r="AT126" s="11"/>
      <c r="AU126" s="10"/>
      <c r="AV126" s="11"/>
      <c r="AW126" s="10"/>
      <c r="AX126" s="11"/>
      <c r="AY126" s="10"/>
      <c r="AZ126" s="11"/>
      <c r="BA126" s="10"/>
      <c r="BB126" s="11"/>
      <c r="BC126" s="10"/>
      <c r="BD126" s="7"/>
      <c r="BE126" s="7">
        <f t="shared" si="112"/>
        <v>0</v>
      </c>
      <c r="BF126" s="11"/>
      <c r="BG126" s="10"/>
      <c r="BH126" s="11"/>
      <c r="BI126" s="10"/>
      <c r="BJ126" s="7"/>
      <c r="BK126" s="11"/>
      <c r="BL126" s="10"/>
      <c r="BM126" s="11"/>
      <c r="BN126" s="10"/>
      <c r="BO126" s="11"/>
      <c r="BP126" s="10"/>
      <c r="BQ126" s="11"/>
      <c r="BR126" s="10"/>
      <c r="BS126" s="11"/>
      <c r="BT126" s="10"/>
      <c r="BU126" s="11"/>
      <c r="BV126" s="10"/>
      <c r="BW126" s="7"/>
      <c r="BX126" s="7">
        <f t="shared" si="113"/>
        <v>0</v>
      </c>
      <c r="BY126" s="11"/>
      <c r="BZ126" s="10"/>
      <c r="CA126" s="11"/>
      <c r="CB126" s="10"/>
      <c r="CC126" s="7"/>
      <c r="CD126" s="11"/>
      <c r="CE126" s="10"/>
      <c r="CF126" s="11"/>
      <c r="CG126" s="10"/>
      <c r="CH126" s="11"/>
      <c r="CI126" s="10"/>
      <c r="CJ126" s="11"/>
      <c r="CK126" s="10"/>
      <c r="CL126" s="11"/>
      <c r="CM126" s="10"/>
      <c r="CN126" s="11"/>
      <c r="CO126" s="10"/>
      <c r="CP126" s="7"/>
      <c r="CQ126" s="7">
        <f t="shared" si="114"/>
        <v>0</v>
      </c>
      <c r="CR126" s="11"/>
      <c r="CS126" s="10"/>
      <c r="CT126" s="11"/>
      <c r="CU126" s="10"/>
      <c r="CV126" s="7"/>
      <c r="CW126" s="11"/>
      <c r="CX126" s="10"/>
      <c r="CY126" s="11"/>
      <c r="CZ126" s="10"/>
      <c r="DA126" s="11"/>
      <c r="DB126" s="10"/>
      <c r="DC126" s="11"/>
      <c r="DD126" s="10"/>
      <c r="DE126" s="11"/>
      <c r="DF126" s="10"/>
      <c r="DG126" s="11"/>
      <c r="DH126" s="10"/>
      <c r="DI126" s="7"/>
      <c r="DJ126" s="7">
        <f t="shared" si="115"/>
        <v>0</v>
      </c>
      <c r="DK126" s="11"/>
      <c r="DL126" s="10"/>
      <c r="DM126" s="11"/>
      <c r="DN126" s="10"/>
      <c r="DO126" s="7"/>
      <c r="DP126" s="11"/>
      <c r="DQ126" s="10"/>
      <c r="DR126" s="11"/>
      <c r="DS126" s="10"/>
      <c r="DT126" s="11"/>
      <c r="DU126" s="10"/>
      <c r="DV126" s="11">
        <v>30</v>
      </c>
      <c r="DW126" s="10" t="s">
        <v>60</v>
      </c>
      <c r="DX126" s="11"/>
      <c r="DY126" s="10"/>
      <c r="DZ126" s="11"/>
      <c r="EA126" s="10"/>
      <c r="EB126" s="7">
        <v>5</v>
      </c>
      <c r="EC126" s="7">
        <f t="shared" si="116"/>
        <v>5</v>
      </c>
      <c r="ED126" s="11"/>
      <c r="EE126" s="10"/>
      <c r="EF126" s="11"/>
      <c r="EG126" s="10"/>
      <c r="EH126" s="7"/>
      <c r="EI126" s="11"/>
      <c r="EJ126" s="10"/>
      <c r="EK126" s="11"/>
      <c r="EL126" s="10"/>
      <c r="EM126" s="11"/>
      <c r="EN126" s="10"/>
      <c r="EO126" s="11"/>
      <c r="EP126" s="10"/>
      <c r="EQ126" s="11"/>
      <c r="ER126" s="10"/>
      <c r="ES126" s="11"/>
      <c r="ET126" s="10"/>
      <c r="EU126" s="7"/>
      <c r="EV126" s="7">
        <f t="shared" si="117"/>
        <v>0</v>
      </c>
      <c r="EW126" s="11"/>
      <c r="EX126" s="10"/>
      <c r="EY126" s="11"/>
      <c r="EZ126" s="10"/>
      <c r="FA126" s="7"/>
      <c r="FB126" s="11"/>
      <c r="FC126" s="10"/>
      <c r="FD126" s="11"/>
      <c r="FE126" s="10"/>
      <c r="FF126" s="11"/>
      <c r="FG126" s="10"/>
      <c r="FH126" s="11"/>
      <c r="FI126" s="10"/>
      <c r="FJ126" s="11"/>
      <c r="FK126" s="10"/>
      <c r="FL126" s="11"/>
      <c r="FM126" s="10"/>
      <c r="FN126" s="7"/>
      <c r="FO126" s="7">
        <f t="shared" si="118"/>
        <v>0</v>
      </c>
    </row>
    <row r="127" spans="1:171" x14ac:dyDescent="0.2">
      <c r="A127" s="6">
        <v>16</v>
      </c>
      <c r="B127" s="6">
        <v>1</v>
      </c>
      <c r="C127" s="6"/>
      <c r="D127" s="6" t="s">
        <v>253</v>
      </c>
      <c r="E127" s="3" t="s">
        <v>254</v>
      </c>
      <c r="F127" s="6">
        <f t="shared" si="98"/>
        <v>0</v>
      </c>
      <c r="G127" s="6">
        <f t="shared" si="99"/>
        <v>1</v>
      </c>
      <c r="H127" s="6">
        <f t="shared" si="100"/>
        <v>15</v>
      </c>
      <c r="I127" s="6">
        <f t="shared" si="101"/>
        <v>0</v>
      </c>
      <c r="J127" s="6">
        <f t="shared" si="102"/>
        <v>0</v>
      </c>
      <c r="K127" s="6">
        <f t="shared" si="103"/>
        <v>0</v>
      </c>
      <c r="L127" s="6">
        <f t="shared" si="104"/>
        <v>0</v>
      </c>
      <c r="M127" s="6">
        <f t="shared" si="105"/>
        <v>0</v>
      </c>
      <c r="N127" s="6">
        <f t="shared" si="106"/>
        <v>0</v>
      </c>
      <c r="O127" s="6">
        <f t="shared" si="107"/>
        <v>0</v>
      </c>
      <c r="P127" s="6">
        <f t="shared" si="108"/>
        <v>15</v>
      </c>
      <c r="Q127" s="7">
        <f t="shared" si="109"/>
        <v>1</v>
      </c>
      <c r="R127" s="7">
        <f t="shared" si="110"/>
        <v>1</v>
      </c>
      <c r="S127" s="7">
        <v>0.6</v>
      </c>
      <c r="T127" s="11"/>
      <c r="U127" s="10"/>
      <c r="V127" s="11"/>
      <c r="W127" s="10"/>
      <c r="X127" s="7"/>
      <c r="Y127" s="11"/>
      <c r="Z127" s="10"/>
      <c r="AA127" s="11"/>
      <c r="AB127" s="10"/>
      <c r="AC127" s="11"/>
      <c r="AD127" s="10"/>
      <c r="AE127" s="11"/>
      <c r="AF127" s="10"/>
      <c r="AG127" s="11"/>
      <c r="AH127" s="10"/>
      <c r="AI127" s="11"/>
      <c r="AJ127" s="10"/>
      <c r="AK127" s="7"/>
      <c r="AL127" s="7">
        <f t="shared" si="111"/>
        <v>0</v>
      </c>
      <c r="AM127" s="11"/>
      <c r="AN127" s="10"/>
      <c r="AO127" s="11"/>
      <c r="AP127" s="10"/>
      <c r="AQ127" s="7"/>
      <c r="AR127" s="11"/>
      <c r="AS127" s="10"/>
      <c r="AT127" s="11"/>
      <c r="AU127" s="10"/>
      <c r="AV127" s="11"/>
      <c r="AW127" s="10"/>
      <c r="AX127" s="11"/>
      <c r="AY127" s="10"/>
      <c r="AZ127" s="11"/>
      <c r="BA127" s="10"/>
      <c r="BB127" s="11"/>
      <c r="BC127" s="10"/>
      <c r="BD127" s="7"/>
      <c r="BE127" s="7">
        <f t="shared" si="112"/>
        <v>0</v>
      </c>
      <c r="BF127" s="11"/>
      <c r="BG127" s="10"/>
      <c r="BH127" s="11"/>
      <c r="BI127" s="10"/>
      <c r="BJ127" s="7"/>
      <c r="BK127" s="11"/>
      <c r="BL127" s="10"/>
      <c r="BM127" s="11"/>
      <c r="BN127" s="10"/>
      <c r="BO127" s="11"/>
      <c r="BP127" s="10"/>
      <c r="BQ127" s="11"/>
      <c r="BR127" s="10"/>
      <c r="BS127" s="11"/>
      <c r="BT127" s="10"/>
      <c r="BU127" s="11"/>
      <c r="BV127" s="10"/>
      <c r="BW127" s="7"/>
      <c r="BX127" s="7">
        <f t="shared" si="113"/>
        <v>0</v>
      </c>
      <c r="BY127" s="11"/>
      <c r="BZ127" s="10"/>
      <c r="CA127" s="11"/>
      <c r="CB127" s="10"/>
      <c r="CC127" s="7"/>
      <c r="CD127" s="11"/>
      <c r="CE127" s="10"/>
      <c r="CF127" s="11"/>
      <c r="CG127" s="10"/>
      <c r="CH127" s="11"/>
      <c r="CI127" s="10"/>
      <c r="CJ127" s="11"/>
      <c r="CK127" s="10"/>
      <c r="CL127" s="11"/>
      <c r="CM127" s="10"/>
      <c r="CN127" s="11"/>
      <c r="CO127" s="10"/>
      <c r="CP127" s="7"/>
      <c r="CQ127" s="7">
        <f t="shared" si="114"/>
        <v>0</v>
      </c>
      <c r="CR127" s="11"/>
      <c r="CS127" s="10"/>
      <c r="CT127" s="11"/>
      <c r="CU127" s="10"/>
      <c r="CV127" s="7"/>
      <c r="CW127" s="11"/>
      <c r="CX127" s="10"/>
      <c r="CY127" s="11"/>
      <c r="CZ127" s="10"/>
      <c r="DA127" s="11"/>
      <c r="DB127" s="10"/>
      <c r="DC127" s="11"/>
      <c r="DD127" s="10"/>
      <c r="DE127" s="11"/>
      <c r="DF127" s="10"/>
      <c r="DG127" s="11"/>
      <c r="DH127" s="10"/>
      <c r="DI127" s="7"/>
      <c r="DJ127" s="7">
        <f t="shared" si="115"/>
        <v>0</v>
      </c>
      <c r="DK127" s="11"/>
      <c r="DL127" s="10"/>
      <c r="DM127" s="11"/>
      <c r="DN127" s="10"/>
      <c r="DO127" s="7"/>
      <c r="DP127" s="11"/>
      <c r="DQ127" s="10"/>
      <c r="DR127" s="11"/>
      <c r="DS127" s="10"/>
      <c r="DT127" s="11"/>
      <c r="DU127" s="10"/>
      <c r="DV127" s="11"/>
      <c r="DW127" s="10"/>
      <c r="DX127" s="11"/>
      <c r="DY127" s="10"/>
      <c r="DZ127" s="11"/>
      <c r="EA127" s="10"/>
      <c r="EB127" s="7"/>
      <c r="EC127" s="7">
        <f t="shared" si="116"/>
        <v>0</v>
      </c>
      <c r="ED127" s="11"/>
      <c r="EE127" s="10"/>
      <c r="EF127" s="11"/>
      <c r="EG127" s="10"/>
      <c r="EH127" s="7"/>
      <c r="EI127" s="11"/>
      <c r="EJ127" s="10"/>
      <c r="EK127" s="11"/>
      <c r="EL127" s="10"/>
      <c r="EM127" s="11"/>
      <c r="EN127" s="10"/>
      <c r="EO127" s="11"/>
      <c r="EP127" s="10"/>
      <c r="EQ127" s="11"/>
      <c r="ER127" s="10"/>
      <c r="ES127" s="11">
        <v>15</v>
      </c>
      <c r="ET127" s="10" t="s">
        <v>60</v>
      </c>
      <c r="EU127" s="7">
        <v>1</v>
      </c>
      <c r="EV127" s="7">
        <f t="shared" si="117"/>
        <v>1</v>
      </c>
      <c r="EW127" s="11"/>
      <c r="EX127" s="10"/>
      <c r="EY127" s="11"/>
      <c r="EZ127" s="10"/>
      <c r="FA127" s="7"/>
      <c r="FB127" s="11"/>
      <c r="FC127" s="10"/>
      <c r="FD127" s="11"/>
      <c r="FE127" s="10"/>
      <c r="FF127" s="11"/>
      <c r="FG127" s="10"/>
      <c r="FH127" s="11"/>
      <c r="FI127" s="10"/>
      <c r="FJ127" s="11"/>
      <c r="FK127" s="10"/>
      <c r="FL127" s="11"/>
      <c r="FM127" s="10"/>
      <c r="FN127" s="7"/>
      <c r="FO127" s="7">
        <f t="shared" si="118"/>
        <v>0</v>
      </c>
    </row>
    <row r="128" spans="1:171" x14ac:dyDescent="0.2">
      <c r="A128" s="6">
        <v>17</v>
      </c>
      <c r="B128" s="6">
        <v>1</v>
      </c>
      <c r="C128" s="6"/>
      <c r="D128" s="6" t="s">
        <v>255</v>
      </c>
      <c r="E128" s="3" t="s">
        <v>256</v>
      </c>
      <c r="F128" s="6">
        <f t="shared" si="98"/>
        <v>0</v>
      </c>
      <c r="G128" s="6">
        <f t="shared" si="99"/>
        <v>1</v>
      </c>
      <c r="H128" s="6">
        <f t="shared" si="100"/>
        <v>0</v>
      </c>
      <c r="I128" s="6">
        <f t="shared" si="101"/>
        <v>0</v>
      </c>
      <c r="J128" s="6">
        <f t="shared" si="102"/>
        <v>0</v>
      </c>
      <c r="K128" s="6">
        <f t="shared" si="103"/>
        <v>0</v>
      </c>
      <c r="L128" s="6">
        <f t="shared" si="104"/>
        <v>0</v>
      </c>
      <c r="M128" s="6">
        <f t="shared" si="105"/>
        <v>0</v>
      </c>
      <c r="N128" s="6">
        <f t="shared" si="106"/>
        <v>0</v>
      </c>
      <c r="O128" s="6">
        <f t="shared" si="107"/>
        <v>0</v>
      </c>
      <c r="P128" s="6">
        <f t="shared" si="108"/>
        <v>0</v>
      </c>
      <c r="Q128" s="7">
        <f t="shared" si="109"/>
        <v>15</v>
      </c>
      <c r="R128" s="7">
        <f t="shared" si="110"/>
        <v>15</v>
      </c>
      <c r="S128" s="7">
        <v>1.6</v>
      </c>
      <c r="T128" s="11"/>
      <c r="U128" s="10"/>
      <c r="V128" s="11"/>
      <c r="W128" s="10"/>
      <c r="X128" s="7"/>
      <c r="Y128" s="11"/>
      <c r="Z128" s="10"/>
      <c r="AA128" s="11"/>
      <c r="AB128" s="10"/>
      <c r="AC128" s="11"/>
      <c r="AD128" s="10"/>
      <c r="AE128" s="11"/>
      <c r="AF128" s="10"/>
      <c r="AG128" s="11"/>
      <c r="AH128" s="10"/>
      <c r="AI128" s="11"/>
      <c r="AJ128" s="10"/>
      <c r="AK128" s="7"/>
      <c r="AL128" s="7">
        <f t="shared" si="111"/>
        <v>0</v>
      </c>
      <c r="AM128" s="11"/>
      <c r="AN128" s="10"/>
      <c r="AO128" s="11"/>
      <c r="AP128" s="10"/>
      <c r="AQ128" s="7"/>
      <c r="AR128" s="11"/>
      <c r="AS128" s="10"/>
      <c r="AT128" s="11"/>
      <c r="AU128" s="10"/>
      <c r="AV128" s="11"/>
      <c r="AW128" s="10"/>
      <c r="AX128" s="11"/>
      <c r="AY128" s="10"/>
      <c r="AZ128" s="11"/>
      <c r="BA128" s="10"/>
      <c r="BB128" s="11"/>
      <c r="BC128" s="10"/>
      <c r="BD128" s="7"/>
      <c r="BE128" s="7">
        <f t="shared" si="112"/>
        <v>0</v>
      </c>
      <c r="BF128" s="11"/>
      <c r="BG128" s="10"/>
      <c r="BH128" s="11"/>
      <c r="BI128" s="10"/>
      <c r="BJ128" s="7"/>
      <c r="BK128" s="11"/>
      <c r="BL128" s="10"/>
      <c r="BM128" s="11"/>
      <c r="BN128" s="10"/>
      <c r="BO128" s="11"/>
      <c r="BP128" s="10"/>
      <c r="BQ128" s="11"/>
      <c r="BR128" s="10"/>
      <c r="BS128" s="11"/>
      <c r="BT128" s="10"/>
      <c r="BU128" s="11"/>
      <c r="BV128" s="10"/>
      <c r="BW128" s="7"/>
      <c r="BX128" s="7">
        <f t="shared" si="113"/>
        <v>0</v>
      </c>
      <c r="BY128" s="11"/>
      <c r="BZ128" s="10"/>
      <c r="CA128" s="11"/>
      <c r="CB128" s="10"/>
      <c r="CC128" s="7"/>
      <c r="CD128" s="11"/>
      <c r="CE128" s="10"/>
      <c r="CF128" s="11"/>
      <c r="CG128" s="10"/>
      <c r="CH128" s="11"/>
      <c r="CI128" s="10"/>
      <c r="CJ128" s="11"/>
      <c r="CK128" s="10"/>
      <c r="CL128" s="11"/>
      <c r="CM128" s="10"/>
      <c r="CN128" s="11"/>
      <c r="CO128" s="10"/>
      <c r="CP128" s="7"/>
      <c r="CQ128" s="7">
        <f t="shared" si="114"/>
        <v>0</v>
      </c>
      <c r="CR128" s="11"/>
      <c r="CS128" s="10"/>
      <c r="CT128" s="11"/>
      <c r="CU128" s="10"/>
      <c r="CV128" s="7"/>
      <c r="CW128" s="11"/>
      <c r="CX128" s="10"/>
      <c r="CY128" s="11"/>
      <c r="CZ128" s="10"/>
      <c r="DA128" s="11"/>
      <c r="DB128" s="10"/>
      <c r="DC128" s="11"/>
      <c r="DD128" s="10"/>
      <c r="DE128" s="11"/>
      <c r="DF128" s="10"/>
      <c r="DG128" s="11"/>
      <c r="DH128" s="10"/>
      <c r="DI128" s="7"/>
      <c r="DJ128" s="7">
        <f t="shared" si="115"/>
        <v>0</v>
      </c>
      <c r="DK128" s="11"/>
      <c r="DL128" s="10"/>
      <c r="DM128" s="11"/>
      <c r="DN128" s="10"/>
      <c r="DO128" s="7"/>
      <c r="DP128" s="11"/>
      <c r="DQ128" s="10"/>
      <c r="DR128" s="11"/>
      <c r="DS128" s="10"/>
      <c r="DT128" s="11"/>
      <c r="DU128" s="10"/>
      <c r="DV128" s="11"/>
      <c r="DW128" s="10"/>
      <c r="DX128" s="11"/>
      <c r="DY128" s="10"/>
      <c r="DZ128" s="11"/>
      <c r="EA128" s="10"/>
      <c r="EB128" s="7"/>
      <c r="EC128" s="7">
        <f t="shared" si="116"/>
        <v>0</v>
      </c>
      <c r="ED128" s="11"/>
      <c r="EE128" s="10"/>
      <c r="EF128" s="11"/>
      <c r="EG128" s="10"/>
      <c r="EH128" s="7"/>
      <c r="EI128" s="11"/>
      <c r="EJ128" s="10"/>
      <c r="EK128" s="11"/>
      <c r="EL128" s="10"/>
      <c r="EM128" s="11"/>
      <c r="EN128" s="10"/>
      <c r="EO128" s="11">
        <v>0</v>
      </c>
      <c r="EP128" s="10" t="s">
        <v>60</v>
      </c>
      <c r="EQ128" s="11"/>
      <c r="ER128" s="10"/>
      <c r="ES128" s="11"/>
      <c r="ET128" s="10"/>
      <c r="EU128" s="7">
        <v>15</v>
      </c>
      <c r="EV128" s="7">
        <f t="shared" si="117"/>
        <v>15</v>
      </c>
      <c r="EW128" s="11"/>
      <c r="EX128" s="10"/>
      <c r="EY128" s="11"/>
      <c r="EZ128" s="10"/>
      <c r="FA128" s="7"/>
      <c r="FB128" s="11"/>
      <c r="FC128" s="10"/>
      <c r="FD128" s="11"/>
      <c r="FE128" s="10"/>
      <c r="FF128" s="11"/>
      <c r="FG128" s="10"/>
      <c r="FH128" s="11"/>
      <c r="FI128" s="10"/>
      <c r="FJ128" s="11"/>
      <c r="FK128" s="10"/>
      <c r="FL128" s="11"/>
      <c r="FM128" s="10"/>
      <c r="FN128" s="7"/>
      <c r="FO128" s="7">
        <f t="shared" si="118"/>
        <v>0</v>
      </c>
    </row>
    <row r="129" spans="1:171" x14ac:dyDescent="0.2">
      <c r="A129" s="20">
        <v>11</v>
      </c>
      <c r="B129" s="20">
        <v>1</v>
      </c>
      <c r="C129" s="20"/>
      <c r="D129" s="6" t="s">
        <v>257</v>
      </c>
      <c r="E129" s="3" t="s">
        <v>258</v>
      </c>
      <c r="F129" s="6">
        <f t="shared" si="98"/>
        <v>0</v>
      </c>
      <c r="G129" s="6">
        <f t="shared" si="99"/>
        <v>1</v>
      </c>
      <c r="H129" s="6">
        <f t="shared" si="100"/>
        <v>30</v>
      </c>
      <c r="I129" s="6">
        <f t="shared" si="101"/>
        <v>30</v>
      </c>
      <c r="J129" s="6">
        <f t="shared" si="102"/>
        <v>0</v>
      </c>
      <c r="K129" s="6">
        <f t="shared" si="103"/>
        <v>0</v>
      </c>
      <c r="L129" s="6">
        <f t="shared" si="104"/>
        <v>0</v>
      </c>
      <c r="M129" s="6">
        <f t="shared" si="105"/>
        <v>0</v>
      </c>
      <c r="N129" s="6">
        <f t="shared" si="106"/>
        <v>0</v>
      </c>
      <c r="O129" s="6">
        <f t="shared" si="107"/>
        <v>0</v>
      </c>
      <c r="P129" s="6">
        <f t="shared" si="108"/>
        <v>0</v>
      </c>
      <c r="Q129" s="7">
        <f t="shared" si="109"/>
        <v>2</v>
      </c>
      <c r="R129" s="7">
        <f t="shared" si="110"/>
        <v>0</v>
      </c>
      <c r="S129" s="7">
        <v>1.2</v>
      </c>
      <c r="T129" s="11"/>
      <c r="U129" s="10"/>
      <c r="V129" s="11"/>
      <c r="W129" s="10"/>
      <c r="X129" s="7"/>
      <c r="Y129" s="11"/>
      <c r="Z129" s="10"/>
      <c r="AA129" s="11"/>
      <c r="AB129" s="10"/>
      <c r="AC129" s="11"/>
      <c r="AD129" s="10"/>
      <c r="AE129" s="11"/>
      <c r="AF129" s="10"/>
      <c r="AG129" s="11"/>
      <c r="AH129" s="10"/>
      <c r="AI129" s="11"/>
      <c r="AJ129" s="10"/>
      <c r="AK129" s="7"/>
      <c r="AL129" s="7">
        <f t="shared" si="111"/>
        <v>0</v>
      </c>
      <c r="AM129" s="11"/>
      <c r="AN129" s="10"/>
      <c r="AO129" s="11"/>
      <c r="AP129" s="10"/>
      <c r="AQ129" s="7"/>
      <c r="AR129" s="11"/>
      <c r="AS129" s="10"/>
      <c r="AT129" s="11"/>
      <c r="AU129" s="10"/>
      <c r="AV129" s="11"/>
      <c r="AW129" s="10"/>
      <c r="AX129" s="11"/>
      <c r="AY129" s="10"/>
      <c r="AZ129" s="11"/>
      <c r="BA129" s="10"/>
      <c r="BB129" s="11"/>
      <c r="BC129" s="10"/>
      <c r="BD129" s="7"/>
      <c r="BE129" s="7">
        <f t="shared" si="112"/>
        <v>0</v>
      </c>
      <c r="BF129" s="11"/>
      <c r="BG129" s="10"/>
      <c r="BH129" s="11"/>
      <c r="BI129" s="10"/>
      <c r="BJ129" s="7"/>
      <c r="BK129" s="11"/>
      <c r="BL129" s="10"/>
      <c r="BM129" s="11"/>
      <c r="BN129" s="10"/>
      <c r="BO129" s="11"/>
      <c r="BP129" s="10"/>
      <c r="BQ129" s="11"/>
      <c r="BR129" s="10"/>
      <c r="BS129" s="11"/>
      <c r="BT129" s="10"/>
      <c r="BU129" s="11"/>
      <c r="BV129" s="10"/>
      <c r="BW129" s="7"/>
      <c r="BX129" s="7">
        <f t="shared" si="113"/>
        <v>0</v>
      </c>
      <c r="BY129" s="11"/>
      <c r="BZ129" s="10"/>
      <c r="CA129" s="11"/>
      <c r="CB129" s="10"/>
      <c r="CC129" s="7"/>
      <c r="CD129" s="11"/>
      <c r="CE129" s="10"/>
      <c r="CF129" s="11"/>
      <c r="CG129" s="10"/>
      <c r="CH129" s="11"/>
      <c r="CI129" s="10"/>
      <c r="CJ129" s="11"/>
      <c r="CK129" s="10"/>
      <c r="CL129" s="11"/>
      <c r="CM129" s="10"/>
      <c r="CN129" s="11"/>
      <c r="CO129" s="10"/>
      <c r="CP129" s="7"/>
      <c r="CQ129" s="7">
        <f t="shared" si="114"/>
        <v>0</v>
      </c>
      <c r="CR129" s="11"/>
      <c r="CS129" s="10"/>
      <c r="CT129" s="11"/>
      <c r="CU129" s="10"/>
      <c r="CV129" s="7"/>
      <c r="CW129" s="11"/>
      <c r="CX129" s="10"/>
      <c r="CY129" s="11"/>
      <c r="CZ129" s="10"/>
      <c r="DA129" s="11"/>
      <c r="DB129" s="10"/>
      <c r="DC129" s="11"/>
      <c r="DD129" s="10"/>
      <c r="DE129" s="11"/>
      <c r="DF129" s="10"/>
      <c r="DG129" s="11"/>
      <c r="DH129" s="10"/>
      <c r="DI129" s="7"/>
      <c r="DJ129" s="7">
        <f t="shared" si="115"/>
        <v>0</v>
      </c>
      <c r="DK129" s="11"/>
      <c r="DL129" s="10"/>
      <c r="DM129" s="11"/>
      <c r="DN129" s="10"/>
      <c r="DO129" s="7"/>
      <c r="DP129" s="11"/>
      <c r="DQ129" s="10"/>
      <c r="DR129" s="11"/>
      <c r="DS129" s="10"/>
      <c r="DT129" s="11"/>
      <c r="DU129" s="10"/>
      <c r="DV129" s="11"/>
      <c r="DW129" s="10"/>
      <c r="DX129" s="11"/>
      <c r="DY129" s="10"/>
      <c r="DZ129" s="11"/>
      <c r="EA129" s="10"/>
      <c r="EB129" s="7"/>
      <c r="EC129" s="7">
        <f t="shared" si="116"/>
        <v>0</v>
      </c>
      <c r="ED129" s="11">
        <v>30</v>
      </c>
      <c r="EE129" s="10" t="s">
        <v>60</v>
      </c>
      <c r="EF129" s="11"/>
      <c r="EG129" s="10"/>
      <c r="EH129" s="7">
        <v>2</v>
      </c>
      <c r="EI129" s="11"/>
      <c r="EJ129" s="10"/>
      <c r="EK129" s="11"/>
      <c r="EL129" s="10"/>
      <c r="EM129" s="11"/>
      <c r="EN129" s="10"/>
      <c r="EO129" s="11"/>
      <c r="EP129" s="10"/>
      <c r="EQ129" s="11"/>
      <c r="ER129" s="10"/>
      <c r="ES129" s="11"/>
      <c r="ET129" s="10"/>
      <c r="EU129" s="7"/>
      <c r="EV129" s="7">
        <f t="shared" si="117"/>
        <v>2</v>
      </c>
      <c r="EW129" s="11"/>
      <c r="EX129" s="10"/>
      <c r="EY129" s="11"/>
      <c r="EZ129" s="10"/>
      <c r="FA129" s="7"/>
      <c r="FB129" s="11"/>
      <c r="FC129" s="10"/>
      <c r="FD129" s="11"/>
      <c r="FE129" s="10"/>
      <c r="FF129" s="11"/>
      <c r="FG129" s="10"/>
      <c r="FH129" s="11"/>
      <c r="FI129" s="10"/>
      <c r="FJ129" s="11"/>
      <c r="FK129" s="10"/>
      <c r="FL129" s="11"/>
      <c r="FM129" s="10"/>
      <c r="FN129" s="7"/>
      <c r="FO129" s="7">
        <f t="shared" si="118"/>
        <v>0</v>
      </c>
    </row>
    <row r="130" spans="1:171" x14ac:dyDescent="0.2">
      <c r="A130" s="20">
        <v>11</v>
      </c>
      <c r="B130" s="20">
        <v>1</v>
      </c>
      <c r="C130" s="20"/>
      <c r="D130" s="6" t="s">
        <v>259</v>
      </c>
      <c r="E130" s="3" t="s">
        <v>260</v>
      </c>
      <c r="F130" s="6">
        <f t="shared" si="98"/>
        <v>0</v>
      </c>
      <c r="G130" s="6">
        <f t="shared" si="99"/>
        <v>1</v>
      </c>
      <c r="H130" s="6">
        <f t="shared" si="100"/>
        <v>30</v>
      </c>
      <c r="I130" s="6">
        <f t="shared" si="101"/>
        <v>30</v>
      </c>
      <c r="J130" s="6">
        <f t="shared" si="102"/>
        <v>0</v>
      </c>
      <c r="K130" s="6">
        <f t="shared" si="103"/>
        <v>0</v>
      </c>
      <c r="L130" s="6">
        <f t="shared" si="104"/>
        <v>0</v>
      </c>
      <c r="M130" s="6">
        <f t="shared" si="105"/>
        <v>0</v>
      </c>
      <c r="N130" s="6">
        <f t="shared" si="106"/>
        <v>0</v>
      </c>
      <c r="O130" s="6">
        <f t="shared" si="107"/>
        <v>0</v>
      </c>
      <c r="P130" s="6">
        <f t="shared" si="108"/>
        <v>0</v>
      </c>
      <c r="Q130" s="7">
        <f t="shared" si="109"/>
        <v>2</v>
      </c>
      <c r="R130" s="7">
        <f t="shared" si="110"/>
        <v>0</v>
      </c>
      <c r="S130" s="7">
        <v>1.4</v>
      </c>
      <c r="T130" s="11"/>
      <c r="U130" s="10"/>
      <c r="V130" s="11"/>
      <c r="W130" s="10"/>
      <c r="X130" s="7"/>
      <c r="Y130" s="11"/>
      <c r="Z130" s="10"/>
      <c r="AA130" s="11"/>
      <c r="AB130" s="10"/>
      <c r="AC130" s="11"/>
      <c r="AD130" s="10"/>
      <c r="AE130" s="11"/>
      <c r="AF130" s="10"/>
      <c r="AG130" s="11"/>
      <c r="AH130" s="10"/>
      <c r="AI130" s="11"/>
      <c r="AJ130" s="10"/>
      <c r="AK130" s="7"/>
      <c r="AL130" s="7">
        <f t="shared" si="111"/>
        <v>0</v>
      </c>
      <c r="AM130" s="11"/>
      <c r="AN130" s="10"/>
      <c r="AO130" s="11"/>
      <c r="AP130" s="10"/>
      <c r="AQ130" s="7"/>
      <c r="AR130" s="11"/>
      <c r="AS130" s="10"/>
      <c r="AT130" s="11"/>
      <c r="AU130" s="10"/>
      <c r="AV130" s="11"/>
      <c r="AW130" s="10"/>
      <c r="AX130" s="11"/>
      <c r="AY130" s="10"/>
      <c r="AZ130" s="11"/>
      <c r="BA130" s="10"/>
      <c r="BB130" s="11"/>
      <c r="BC130" s="10"/>
      <c r="BD130" s="7"/>
      <c r="BE130" s="7">
        <f t="shared" si="112"/>
        <v>0</v>
      </c>
      <c r="BF130" s="11"/>
      <c r="BG130" s="10"/>
      <c r="BH130" s="11"/>
      <c r="BI130" s="10"/>
      <c r="BJ130" s="7"/>
      <c r="BK130" s="11"/>
      <c r="BL130" s="10"/>
      <c r="BM130" s="11"/>
      <c r="BN130" s="10"/>
      <c r="BO130" s="11"/>
      <c r="BP130" s="10"/>
      <c r="BQ130" s="11"/>
      <c r="BR130" s="10"/>
      <c r="BS130" s="11"/>
      <c r="BT130" s="10"/>
      <c r="BU130" s="11"/>
      <c r="BV130" s="10"/>
      <c r="BW130" s="7"/>
      <c r="BX130" s="7">
        <f t="shared" si="113"/>
        <v>0</v>
      </c>
      <c r="BY130" s="11"/>
      <c r="BZ130" s="10"/>
      <c r="CA130" s="11"/>
      <c r="CB130" s="10"/>
      <c r="CC130" s="7"/>
      <c r="CD130" s="11"/>
      <c r="CE130" s="10"/>
      <c r="CF130" s="11"/>
      <c r="CG130" s="10"/>
      <c r="CH130" s="11"/>
      <c r="CI130" s="10"/>
      <c r="CJ130" s="11"/>
      <c r="CK130" s="10"/>
      <c r="CL130" s="11"/>
      <c r="CM130" s="10"/>
      <c r="CN130" s="11"/>
      <c r="CO130" s="10"/>
      <c r="CP130" s="7"/>
      <c r="CQ130" s="7">
        <f t="shared" si="114"/>
        <v>0</v>
      </c>
      <c r="CR130" s="11"/>
      <c r="CS130" s="10"/>
      <c r="CT130" s="11"/>
      <c r="CU130" s="10"/>
      <c r="CV130" s="7"/>
      <c r="CW130" s="11"/>
      <c r="CX130" s="10"/>
      <c r="CY130" s="11"/>
      <c r="CZ130" s="10"/>
      <c r="DA130" s="11"/>
      <c r="DB130" s="10"/>
      <c r="DC130" s="11"/>
      <c r="DD130" s="10"/>
      <c r="DE130" s="11"/>
      <c r="DF130" s="10"/>
      <c r="DG130" s="11"/>
      <c r="DH130" s="10"/>
      <c r="DI130" s="7"/>
      <c r="DJ130" s="7">
        <f t="shared" si="115"/>
        <v>0</v>
      </c>
      <c r="DK130" s="11"/>
      <c r="DL130" s="10"/>
      <c r="DM130" s="11"/>
      <c r="DN130" s="10"/>
      <c r="DO130" s="7"/>
      <c r="DP130" s="11"/>
      <c r="DQ130" s="10"/>
      <c r="DR130" s="11"/>
      <c r="DS130" s="10"/>
      <c r="DT130" s="11"/>
      <c r="DU130" s="10"/>
      <c r="DV130" s="11"/>
      <c r="DW130" s="10"/>
      <c r="DX130" s="11"/>
      <c r="DY130" s="10"/>
      <c r="DZ130" s="11"/>
      <c r="EA130" s="10"/>
      <c r="EB130" s="7"/>
      <c r="EC130" s="7">
        <f t="shared" si="116"/>
        <v>0</v>
      </c>
      <c r="ED130" s="11">
        <v>30</v>
      </c>
      <c r="EE130" s="10" t="s">
        <v>60</v>
      </c>
      <c r="EF130" s="11"/>
      <c r="EG130" s="10"/>
      <c r="EH130" s="7">
        <v>2</v>
      </c>
      <c r="EI130" s="11"/>
      <c r="EJ130" s="10"/>
      <c r="EK130" s="11"/>
      <c r="EL130" s="10"/>
      <c r="EM130" s="11"/>
      <c r="EN130" s="10"/>
      <c r="EO130" s="11"/>
      <c r="EP130" s="10"/>
      <c r="EQ130" s="11"/>
      <c r="ER130" s="10"/>
      <c r="ES130" s="11"/>
      <c r="ET130" s="10"/>
      <c r="EU130" s="7"/>
      <c r="EV130" s="7">
        <f t="shared" si="117"/>
        <v>2</v>
      </c>
      <c r="EW130" s="11"/>
      <c r="EX130" s="10"/>
      <c r="EY130" s="11"/>
      <c r="EZ130" s="10"/>
      <c r="FA130" s="7"/>
      <c r="FB130" s="11"/>
      <c r="FC130" s="10"/>
      <c r="FD130" s="11"/>
      <c r="FE130" s="10"/>
      <c r="FF130" s="11"/>
      <c r="FG130" s="10"/>
      <c r="FH130" s="11"/>
      <c r="FI130" s="10"/>
      <c r="FJ130" s="11"/>
      <c r="FK130" s="10"/>
      <c r="FL130" s="11"/>
      <c r="FM130" s="10"/>
      <c r="FN130" s="7"/>
      <c r="FO130" s="7">
        <f t="shared" si="118"/>
        <v>0</v>
      </c>
    </row>
    <row r="131" spans="1:171" x14ac:dyDescent="0.2">
      <c r="A131" s="20">
        <v>12</v>
      </c>
      <c r="B131" s="20">
        <v>1</v>
      </c>
      <c r="C131" s="20"/>
      <c r="D131" s="6" t="s">
        <v>261</v>
      </c>
      <c r="E131" s="3" t="s">
        <v>262</v>
      </c>
      <c r="F131" s="6">
        <f t="shared" si="98"/>
        <v>0</v>
      </c>
      <c r="G131" s="6">
        <f t="shared" si="99"/>
        <v>2</v>
      </c>
      <c r="H131" s="6">
        <f t="shared" si="100"/>
        <v>30</v>
      </c>
      <c r="I131" s="6">
        <f t="shared" si="101"/>
        <v>15</v>
      </c>
      <c r="J131" s="6">
        <f t="shared" si="102"/>
        <v>15</v>
      </c>
      <c r="K131" s="6">
        <f t="shared" si="103"/>
        <v>0</v>
      </c>
      <c r="L131" s="6">
        <f t="shared" si="104"/>
        <v>0</v>
      </c>
      <c r="M131" s="6">
        <f t="shared" si="105"/>
        <v>0</v>
      </c>
      <c r="N131" s="6">
        <f t="shared" si="106"/>
        <v>0</v>
      </c>
      <c r="O131" s="6">
        <f t="shared" si="107"/>
        <v>0</v>
      </c>
      <c r="P131" s="6">
        <f t="shared" si="108"/>
        <v>0</v>
      </c>
      <c r="Q131" s="7">
        <f t="shared" si="109"/>
        <v>2</v>
      </c>
      <c r="R131" s="7">
        <f t="shared" si="110"/>
        <v>0</v>
      </c>
      <c r="S131" s="7">
        <v>1.36</v>
      </c>
      <c r="T131" s="11"/>
      <c r="U131" s="10"/>
      <c r="V131" s="11"/>
      <c r="W131" s="10"/>
      <c r="X131" s="7"/>
      <c r="Y131" s="11"/>
      <c r="Z131" s="10"/>
      <c r="AA131" s="11"/>
      <c r="AB131" s="10"/>
      <c r="AC131" s="11"/>
      <c r="AD131" s="10"/>
      <c r="AE131" s="11"/>
      <c r="AF131" s="10"/>
      <c r="AG131" s="11"/>
      <c r="AH131" s="10"/>
      <c r="AI131" s="11"/>
      <c r="AJ131" s="10"/>
      <c r="AK131" s="7"/>
      <c r="AL131" s="7">
        <f t="shared" si="111"/>
        <v>0</v>
      </c>
      <c r="AM131" s="11"/>
      <c r="AN131" s="10"/>
      <c r="AO131" s="11"/>
      <c r="AP131" s="10"/>
      <c r="AQ131" s="7"/>
      <c r="AR131" s="11"/>
      <c r="AS131" s="10"/>
      <c r="AT131" s="11"/>
      <c r="AU131" s="10"/>
      <c r="AV131" s="11"/>
      <c r="AW131" s="10"/>
      <c r="AX131" s="11"/>
      <c r="AY131" s="10"/>
      <c r="AZ131" s="11"/>
      <c r="BA131" s="10"/>
      <c r="BB131" s="11"/>
      <c r="BC131" s="10"/>
      <c r="BD131" s="7"/>
      <c r="BE131" s="7">
        <f t="shared" si="112"/>
        <v>0</v>
      </c>
      <c r="BF131" s="11"/>
      <c r="BG131" s="10"/>
      <c r="BH131" s="11"/>
      <c r="BI131" s="10"/>
      <c r="BJ131" s="7"/>
      <c r="BK131" s="11"/>
      <c r="BL131" s="10"/>
      <c r="BM131" s="11"/>
      <c r="BN131" s="10"/>
      <c r="BO131" s="11"/>
      <c r="BP131" s="10"/>
      <c r="BQ131" s="11"/>
      <c r="BR131" s="10"/>
      <c r="BS131" s="11"/>
      <c r="BT131" s="10"/>
      <c r="BU131" s="11"/>
      <c r="BV131" s="10"/>
      <c r="BW131" s="7"/>
      <c r="BX131" s="7">
        <f t="shared" si="113"/>
        <v>0</v>
      </c>
      <c r="BY131" s="11"/>
      <c r="BZ131" s="10"/>
      <c r="CA131" s="11"/>
      <c r="CB131" s="10"/>
      <c r="CC131" s="7"/>
      <c r="CD131" s="11"/>
      <c r="CE131" s="10"/>
      <c r="CF131" s="11"/>
      <c r="CG131" s="10"/>
      <c r="CH131" s="11"/>
      <c r="CI131" s="10"/>
      <c r="CJ131" s="11"/>
      <c r="CK131" s="10"/>
      <c r="CL131" s="11"/>
      <c r="CM131" s="10"/>
      <c r="CN131" s="11"/>
      <c r="CO131" s="10"/>
      <c r="CP131" s="7"/>
      <c r="CQ131" s="7">
        <f t="shared" si="114"/>
        <v>0</v>
      </c>
      <c r="CR131" s="11"/>
      <c r="CS131" s="10"/>
      <c r="CT131" s="11"/>
      <c r="CU131" s="10"/>
      <c r="CV131" s="7"/>
      <c r="CW131" s="11"/>
      <c r="CX131" s="10"/>
      <c r="CY131" s="11"/>
      <c r="CZ131" s="10"/>
      <c r="DA131" s="11"/>
      <c r="DB131" s="10"/>
      <c r="DC131" s="11"/>
      <c r="DD131" s="10"/>
      <c r="DE131" s="11"/>
      <c r="DF131" s="10"/>
      <c r="DG131" s="11"/>
      <c r="DH131" s="10"/>
      <c r="DI131" s="7"/>
      <c r="DJ131" s="7">
        <f t="shared" si="115"/>
        <v>0</v>
      </c>
      <c r="DK131" s="11"/>
      <c r="DL131" s="10"/>
      <c r="DM131" s="11"/>
      <c r="DN131" s="10"/>
      <c r="DO131" s="7"/>
      <c r="DP131" s="11"/>
      <c r="DQ131" s="10"/>
      <c r="DR131" s="11"/>
      <c r="DS131" s="10"/>
      <c r="DT131" s="11"/>
      <c r="DU131" s="10"/>
      <c r="DV131" s="11"/>
      <c r="DW131" s="10"/>
      <c r="DX131" s="11"/>
      <c r="DY131" s="10"/>
      <c r="DZ131" s="11"/>
      <c r="EA131" s="10"/>
      <c r="EB131" s="7"/>
      <c r="EC131" s="7">
        <f t="shared" si="116"/>
        <v>0</v>
      </c>
      <c r="ED131" s="11">
        <v>15</v>
      </c>
      <c r="EE131" s="10" t="s">
        <v>60</v>
      </c>
      <c r="EF131" s="11">
        <v>15</v>
      </c>
      <c r="EG131" s="10" t="s">
        <v>60</v>
      </c>
      <c r="EH131" s="7">
        <v>2</v>
      </c>
      <c r="EI131" s="11"/>
      <c r="EJ131" s="10"/>
      <c r="EK131" s="11"/>
      <c r="EL131" s="10"/>
      <c r="EM131" s="11"/>
      <c r="EN131" s="10"/>
      <c r="EO131" s="11"/>
      <c r="EP131" s="10"/>
      <c r="EQ131" s="11"/>
      <c r="ER131" s="10"/>
      <c r="ES131" s="11"/>
      <c r="ET131" s="10"/>
      <c r="EU131" s="7"/>
      <c r="EV131" s="7">
        <f t="shared" si="117"/>
        <v>2</v>
      </c>
      <c r="EW131" s="11"/>
      <c r="EX131" s="10"/>
      <c r="EY131" s="11"/>
      <c r="EZ131" s="10"/>
      <c r="FA131" s="7"/>
      <c r="FB131" s="11"/>
      <c r="FC131" s="10"/>
      <c r="FD131" s="11"/>
      <c r="FE131" s="10"/>
      <c r="FF131" s="11"/>
      <c r="FG131" s="10"/>
      <c r="FH131" s="11"/>
      <c r="FI131" s="10"/>
      <c r="FJ131" s="11"/>
      <c r="FK131" s="10"/>
      <c r="FL131" s="11"/>
      <c r="FM131" s="10"/>
      <c r="FN131" s="7"/>
      <c r="FO131" s="7">
        <f t="shared" si="118"/>
        <v>0</v>
      </c>
    </row>
    <row r="132" spans="1:171" x14ac:dyDescent="0.2">
      <c r="A132" s="20">
        <v>12</v>
      </c>
      <c r="B132" s="20">
        <v>1</v>
      </c>
      <c r="C132" s="20"/>
      <c r="D132" s="6" t="s">
        <v>263</v>
      </c>
      <c r="E132" s="3" t="s">
        <v>264</v>
      </c>
      <c r="F132" s="6">
        <f t="shared" si="98"/>
        <v>0</v>
      </c>
      <c r="G132" s="6">
        <f t="shared" si="99"/>
        <v>2</v>
      </c>
      <c r="H132" s="6">
        <f t="shared" si="100"/>
        <v>30</v>
      </c>
      <c r="I132" s="6">
        <f t="shared" si="101"/>
        <v>15</v>
      </c>
      <c r="J132" s="6">
        <f t="shared" si="102"/>
        <v>15</v>
      </c>
      <c r="K132" s="6">
        <f t="shared" si="103"/>
        <v>0</v>
      </c>
      <c r="L132" s="6">
        <f t="shared" si="104"/>
        <v>0</v>
      </c>
      <c r="M132" s="6">
        <f t="shared" si="105"/>
        <v>0</v>
      </c>
      <c r="N132" s="6">
        <f t="shared" si="106"/>
        <v>0</v>
      </c>
      <c r="O132" s="6">
        <f t="shared" si="107"/>
        <v>0</v>
      </c>
      <c r="P132" s="6">
        <f t="shared" si="108"/>
        <v>0</v>
      </c>
      <c r="Q132" s="7">
        <f t="shared" si="109"/>
        <v>2</v>
      </c>
      <c r="R132" s="7">
        <f t="shared" si="110"/>
        <v>0</v>
      </c>
      <c r="S132" s="7">
        <v>1.36</v>
      </c>
      <c r="T132" s="11"/>
      <c r="U132" s="10"/>
      <c r="V132" s="11"/>
      <c r="W132" s="10"/>
      <c r="X132" s="7"/>
      <c r="Y132" s="11"/>
      <c r="Z132" s="10"/>
      <c r="AA132" s="11"/>
      <c r="AB132" s="10"/>
      <c r="AC132" s="11"/>
      <c r="AD132" s="10"/>
      <c r="AE132" s="11"/>
      <c r="AF132" s="10"/>
      <c r="AG132" s="11"/>
      <c r="AH132" s="10"/>
      <c r="AI132" s="11"/>
      <c r="AJ132" s="10"/>
      <c r="AK132" s="7"/>
      <c r="AL132" s="7">
        <f t="shared" si="111"/>
        <v>0</v>
      </c>
      <c r="AM132" s="11"/>
      <c r="AN132" s="10"/>
      <c r="AO132" s="11"/>
      <c r="AP132" s="10"/>
      <c r="AQ132" s="7"/>
      <c r="AR132" s="11"/>
      <c r="AS132" s="10"/>
      <c r="AT132" s="11"/>
      <c r="AU132" s="10"/>
      <c r="AV132" s="11"/>
      <c r="AW132" s="10"/>
      <c r="AX132" s="11"/>
      <c r="AY132" s="10"/>
      <c r="AZ132" s="11"/>
      <c r="BA132" s="10"/>
      <c r="BB132" s="11"/>
      <c r="BC132" s="10"/>
      <c r="BD132" s="7"/>
      <c r="BE132" s="7">
        <f t="shared" si="112"/>
        <v>0</v>
      </c>
      <c r="BF132" s="11"/>
      <c r="BG132" s="10"/>
      <c r="BH132" s="11"/>
      <c r="BI132" s="10"/>
      <c r="BJ132" s="7"/>
      <c r="BK132" s="11"/>
      <c r="BL132" s="10"/>
      <c r="BM132" s="11"/>
      <c r="BN132" s="10"/>
      <c r="BO132" s="11"/>
      <c r="BP132" s="10"/>
      <c r="BQ132" s="11"/>
      <c r="BR132" s="10"/>
      <c r="BS132" s="11"/>
      <c r="BT132" s="10"/>
      <c r="BU132" s="11"/>
      <c r="BV132" s="10"/>
      <c r="BW132" s="7"/>
      <c r="BX132" s="7">
        <f t="shared" si="113"/>
        <v>0</v>
      </c>
      <c r="BY132" s="11"/>
      <c r="BZ132" s="10"/>
      <c r="CA132" s="11"/>
      <c r="CB132" s="10"/>
      <c r="CC132" s="7"/>
      <c r="CD132" s="11"/>
      <c r="CE132" s="10"/>
      <c r="CF132" s="11"/>
      <c r="CG132" s="10"/>
      <c r="CH132" s="11"/>
      <c r="CI132" s="10"/>
      <c r="CJ132" s="11"/>
      <c r="CK132" s="10"/>
      <c r="CL132" s="11"/>
      <c r="CM132" s="10"/>
      <c r="CN132" s="11"/>
      <c r="CO132" s="10"/>
      <c r="CP132" s="7"/>
      <c r="CQ132" s="7">
        <f t="shared" si="114"/>
        <v>0</v>
      </c>
      <c r="CR132" s="11"/>
      <c r="CS132" s="10"/>
      <c r="CT132" s="11"/>
      <c r="CU132" s="10"/>
      <c r="CV132" s="7"/>
      <c r="CW132" s="11"/>
      <c r="CX132" s="10"/>
      <c r="CY132" s="11"/>
      <c r="CZ132" s="10"/>
      <c r="DA132" s="11"/>
      <c r="DB132" s="10"/>
      <c r="DC132" s="11"/>
      <c r="DD132" s="10"/>
      <c r="DE132" s="11"/>
      <c r="DF132" s="10"/>
      <c r="DG132" s="11"/>
      <c r="DH132" s="10"/>
      <c r="DI132" s="7"/>
      <c r="DJ132" s="7">
        <f t="shared" si="115"/>
        <v>0</v>
      </c>
      <c r="DK132" s="11"/>
      <c r="DL132" s="10"/>
      <c r="DM132" s="11"/>
      <c r="DN132" s="10"/>
      <c r="DO132" s="7"/>
      <c r="DP132" s="11"/>
      <c r="DQ132" s="10"/>
      <c r="DR132" s="11"/>
      <c r="DS132" s="10"/>
      <c r="DT132" s="11"/>
      <c r="DU132" s="10"/>
      <c r="DV132" s="11"/>
      <c r="DW132" s="10"/>
      <c r="DX132" s="11"/>
      <c r="DY132" s="10"/>
      <c r="DZ132" s="11"/>
      <c r="EA132" s="10"/>
      <c r="EB132" s="7"/>
      <c r="EC132" s="7">
        <f t="shared" si="116"/>
        <v>0</v>
      </c>
      <c r="ED132" s="11">
        <v>15</v>
      </c>
      <c r="EE132" s="10" t="s">
        <v>60</v>
      </c>
      <c r="EF132" s="11">
        <v>15</v>
      </c>
      <c r="EG132" s="10" t="s">
        <v>60</v>
      </c>
      <c r="EH132" s="7">
        <v>2</v>
      </c>
      <c r="EI132" s="11"/>
      <c r="EJ132" s="10"/>
      <c r="EK132" s="11"/>
      <c r="EL132" s="10"/>
      <c r="EM132" s="11"/>
      <c r="EN132" s="10"/>
      <c r="EO132" s="11"/>
      <c r="EP132" s="10"/>
      <c r="EQ132" s="11"/>
      <c r="ER132" s="10"/>
      <c r="ES132" s="11"/>
      <c r="ET132" s="10"/>
      <c r="EU132" s="7"/>
      <c r="EV132" s="7">
        <f t="shared" si="117"/>
        <v>2</v>
      </c>
      <c r="EW132" s="11"/>
      <c r="EX132" s="10"/>
      <c r="EY132" s="11"/>
      <c r="EZ132" s="10"/>
      <c r="FA132" s="7"/>
      <c r="FB132" s="11"/>
      <c r="FC132" s="10"/>
      <c r="FD132" s="11"/>
      <c r="FE132" s="10"/>
      <c r="FF132" s="11"/>
      <c r="FG132" s="10"/>
      <c r="FH132" s="11"/>
      <c r="FI132" s="10"/>
      <c r="FJ132" s="11"/>
      <c r="FK132" s="10"/>
      <c r="FL132" s="11"/>
      <c r="FM132" s="10"/>
      <c r="FN132" s="7"/>
      <c r="FO132" s="7">
        <f t="shared" si="118"/>
        <v>0</v>
      </c>
    </row>
    <row r="133" spans="1:171" ht="20.100000000000001" customHeight="1" x14ac:dyDescent="0.2">
      <c r="A133" s="19" t="s">
        <v>265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9"/>
      <c r="FO133" s="13"/>
    </row>
    <row r="134" spans="1:171" x14ac:dyDescent="0.2">
      <c r="A134" s="6"/>
      <c r="B134" s="6"/>
      <c r="C134" s="6"/>
      <c r="D134" s="6" t="s">
        <v>266</v>
      </c>
      <c r="E134" s="3" t="s">
        <v>267</v>
      </c>
      <c r="F134" s="6">
        <f>COUNTIF(T134:FM134,"e")</f>
        <v>0</v>
      </c>
      <c r="G134" s="6">
        <f>COUNTIF(T134:FM134,"z")</f>
        <v>1</v>
      </c>
      <c r="H134" s="6">
        <f>SUM(I134:P134)</f>
        <v>6</v>
      </c>
      <c r="I134" s="6">
        <f>T134+AM134+BF134+BY134+CR134+DK134+ED134+EW134</f>
        <v>0</v>
      </c>
      <c r="J134" s="6">
        <f>V134+AO134+BH134+CA134+CT134+DM134+EF134+EY134</f>
        <v>0</v>
      </c>
      <c r="K134" s="6">
        <f>Y134+AR134+BK134+CD134+CW134+DP134+EI134+FB134</f>
        <v>0</v>
      </c>
      <c r="L134" s="6">
        <f>AA134+AT134+BM134+CF134+CY134+DR134+EK134+FD134</f>
        <v>0</v>
      </c>
      <c r="M134" s="6">
        <f>AC134+AV134+BO134+CH134+DA134+DT134+EM134+FF134</f>
        <v>0</v>
      </c>
      <c r="N134" s="6">
        <f>AE134+AX134+BQ134+CJ134+DC134+DV134+EO134+FH134</f>
        <v>0</v>
      </c>
      <c r="O134" s="6">
        <f>AG134+AZ134+BS134+CL134+DE134+DX134+EQ134+FJ134</f>
        <v>6</v>
      </c>
      <c r="P134" s="6">
        <f>AI134+BB134+BU134+CN134+DG134+DZ134+ES134+FL134</f>
        <v>0</v>
      </c>
      <c r="Q134" s="7">
        <f>AL134+BE134+BX134+CQ134+DJ134+EC134+EV134+FO134</f>
        <v>6</v>
      </c>
      <c r="R134" s="7">
        <f>AK134+BD134+BW134+CP134+DI134+EB134+EU134+FN134</f>
        <v>6</v>
      </c>
      <c r="S134" s="7">
        <v>0</v>
      </c>
      <c r="T134" s="11"/>
      <c r="U134" s="10"/>
      <c r="V134" s="11"/>
      <c r="W134" s="10"/>
      <c r="X134" s="7"/>
      <c r="Y134" s="11"/>
      <c r="Z134" s="10"/>
      <c r="AA134" s="11"/>
      <c r="AB134" s="10"/>
      <c r="AC134" s="11"/>
      <c r="AD134" s="10"/>
      <c r="AE134" s="11"/>
      <c r="AF134" s="10"/>
      <c r="AG134" s="11"/>
      <c r="AH134" s="10"/>
      <c r="AI134" s="11"/>
      <c r="AJ134" s="10"/>
      <c r="AK134" s="7"/>
      <c r="AL134" s="7">
        <f>X134+AK134</f>
        <v>0</v>
      </c>
      <c r="AM134" s="11"/>
      <c r="AN134" s="10"/>
      <c r="AO134" s="11"/>
      <c r="AP134" s="10"/>
      <c r="AQ134" s="7"/>
      <c r="AR134" s="11"/>
      <c r="AS134" s="10"/>
      <c r="AT134" s="11"/>
      <c r="AU134" s="10"/>
      <c r="AV134" s="11"/>
      <c r="AW134" s="10"/>
      <c r="AX134" s="11"/>
      <c r="AY134" s="10"/>
      <c r="AZ134" s="11"/>
      <c r="BA134" s="10"/>
      <c r="BB134" s="11"/>
      <c r="BC134" s="10"/>
      <c r="BD134" s="7"/>
      <c r="BE134" s="7">
        <f>AQ134+BD134</f>
        <v>0</v>
      </c>
      <c r="BF134" s="11"/>
      <c r="BG134" s="10"/>
      <c r="BH134" s="11"/>
      <c r="BI134" s="10"/>
      <c r="BJ134" s="7"/>
      <c r="BK134" s="11"/>
      <c r="BL134" s="10"/>
      <c r="BM134" s="11"/>
      <c r="BN134" s="10"/>
      <c r="BO134" s="11"/>
      <c r="BP134" s="10"/>
      <c r="BQ134" s="11"/>
      <c r="BR134" s="10"/>
      <c r="BS134" s="11"/>
      <c r="BT134" s="10"/>
      <c r="BU134" s="11"/>
      <c r="BV134" s="10"/>
      <c r="BW134" s="7"/>
      <c r="BX134" s="7">
        <f>BJ134+BW134</f>
        <v>0</v>
      </c>
      <c r="BY134" s="11"/>
      <c r="BZ134" s="10"/>
      <c r="CA134" s="11"/>
      <c r="CB134" s="10"/>
      <c r="CC134" s="7"/>
      <c r="CD134" s="11"/>
      <c r="CE134" s="10"/>
      <c r="CF134" s="11"/>
      <c r="CG134" s="10"/>
      <c r="CH134" s="11"/>
      <c r="CI134" s="10"/>
      <c r="CJ134" s="11"/>
      <c r="CK134" s="10"/>
      <c r="CL134" s="11"/>
      <c r="CM134" s="10"/>
      <c r="CN134" s="11"/>
      <c r="CO134" s="10"/>
      <c r="CP134" s="7"/>
      <c r="CQ134" s="7">
        <f>CC134+CP134</f>
        <v>0</v>
      </c>
      <c r="CR134" s="11"/>
      <c r="CS134" s="10"/>
      <c r="CT134" s="11"/>
      <c r="CU134" s="10"/>
      <c r="CV134" s="7"/>
      <c r="CW134" s="11"/>
      <c r="CX134" s="10"/>
      <c r="CY134" s="11"/>
      <c r="CZ134" s="10"/>
      <c r="DA134" s="11"/>
      <c r="DB134" s="10"/>
      <c r="DC134" s="11"/>
      <c r="DD134" s="10"/>
      <c r="DE134" s="11"/>
      <c r="DF134" s="10"/>
      <c r="DG134" s="11"/>
      <c r="DH134" s="10"/>
      <c r="DI134" s="7"/>
      <c r="DJ134" s="7">
        <f>CV134+DI134</f>
        <v>0</v>
      </c>
      <c r="DK134" s="11"/>
      <c r="DL134" s="10"/>
      <c r="DM134" s="11"/>
      <c r="DN134" s="10"/>
      <c r="DO134" s="7"/>
      <c r="DP134" s="11"/>
      <c r="DQ134" s="10"/>
      <c r="DR134" s="11"/>
      <c r="DS134" s="10"/>
      <c r="DT134" s="11"/>
      <c r="DU134" s="10"/>
      <c r="DV134" s="11"/>
      <c r="DW134" s="10"/>
      <c r="DX134" s="11"/>
      <c r="DY134" s="10"/>
      <c r="DZ134" s="11"/>
      <c r="EA134" s="10"/>
      <c r="EB134" s="7"/>
      <c r="EC134" s="7">
        <f>DO134+EB134</f>
        <v>0</v>
      </c>
      <c r="ED134" s="11"/>
      <c r="EE134" s="10"/>
      <c r="EF134" s="11"/>
      <c r="EG134" s="10"/>
      <c r="EH134" s="7"/>
      <c r="EI134" s="11"/>
      <c r="EJ134" s="10"/>
      <c r="EK134" s="11"/>
      <c r="EL134" s="10"/>
      <c r="EM134" s="11"/>
      <c r="EN134" s="10"/>
      <c r="EO134" s="11"/>
      <c r="EP134" s="10"/>
      <c r="EQ134" s="11">
        <v>6</v>
      </c>
      <c r="ER134" s="10" t="s">
        <v>60</v>
      </c>
      <c r="ES134" s="11"/>
      <c r="ET134" s="10"/>
      <c r="EU134" s="7">
        <v>6</v>
      </c>
      <c r="EV134" s="7">
        <f>EH134+EU134</f>
        <v>6</v>
      </c>
      <c r="EW134" s="11"/>
      <c r="EX134" s="10"/>
      <c r="EY134" s="11"/>
      <c r="EZ134" s="10"/>
      <c r="FA134" s="7"/>
      <c r="FB134" s="11"/>
      <c r="FC134" s="10"/>
      <c r="FD134" s="11"/>
      <c r="FE134" s="10"/>
      <c r="FF134" s="11"/>
      <c r="FG134" s="10"/>
      <c r="FH134" s="11"/>
      <c r="FI134" s="10"/>
      <c r="FJ134" s="11"/>
      <c r="FK134" s="10"/>
      <c r="FL134" s="11"/>
      <c r="FM134" s="10"/>
      <c r="FN134" s="7"/>
      <c r="FO134" s="7">
        <f>FA134+FN134</f>
        <v>0</v>
      </c>
    </row>
    <row r="135" spans="1:171" ht="15.95" customHeight="1" x14ac:dyDescent="0.2">
      <c r="A135" s="6"/>
      <c r="B135" s="6"/>
      <c r="C135" s="6"/>
      <c r="D135" s="6"/>
      <c r="E135" s="6" t="s">
        <v>75</v>
      </c>
      <c r="F135" s="6">
        <f t="shared" ref="F135:AK135" si="119">SUM(F134:F134)</f>
        <v>0</v>
      </c>
      <c r="G135" s="6">
        <f t="shared" si="119"/>
        <v>1</v>
      </c>
      <c r="H135" s="6">
        <f t="shared" si="119"/>
        <v>6</v>
      </c>
      <c r="I135" s="6">
        <f t="shared" si="119"/>
        <v>0</v>
      </c>
      <c r="J135" s="6">
        <f t="shared" si="119"/>
        <v>0</v>
      </c>
      <c r="K135" s="6">
        <f t="shared" si="119"/>
        <v>0</v>
      </c>
      <c r="L135" s="6">
        <f t="shared" si="119"/>
        <v>0</v>
      </c>
      <c r="M135" s="6">
        <f t="shared" si="119"/>
        <v>0</v>
      </c>
      <c r="N135" s="6">
        <f t="shared" si="119"/>
        <v>0</v>
      </c>
      <c r="O135" s="6">
        <f t="shared" si="119"/>
        <v>6</v>
      </c>
      <c r="P135" s="6">
        <f t="shared" si="119"/>
        <v>0</v>
      </c>
      <c r="Q135" s="7">
        <f t="shared" si="119"/>
        <v>6</v>
      </c>
      <c r="R135" s="7">
        <f t="shared" si="119"/>
        <v>6</v>
      </c>
      <c r="S135" s="7">
        <f t="shared" si="119"/>
        <v>0</v>
      </c>
      <c r="T135" s="11">
        <f t="shared" si="119"/>
        <v>0</v>
      </c>
      <c r="U135" s="10">
        <f t="shared" si="119"/>
        <v>0</v>
      </c>
      <c r="V135" s="11">
        <f t="shared" si="119"/>
        <v>0</v>
      </c>
      <c r="W135" s="10">
        <f t="shared" si="119"/>
        <v>0</v>
      </c>
      <c r="X135" s="7">
        <f t="shared" si="119"/>
        <v>0</v>
      </c>
      <c r="Y135" s="11">
        <f t="shared" si="119"/>
        <v>0</v>
      </c>
      <c r="Z135" s="10">
        <f t="shared" si="119"/>
        <v>0</v>
      </c>
      <c r="AA135" s="11">
        <f t="shared" si="119"/>
        <v>0</v>
      </c>
      <c r="AB135" s="10">
        <f t="shared" si="119"/>
        <v>0</v>
      </c>
      <c r="AC135" s="11">
        <f t="shared" si="119"/>
        <v>0</v>
      </c>
      <c r="AD135" s="10">
        <f t="shared" si="119"/>
        <v>0</v>
      </c>
      <c r="AE135" s="11">
        <f t="shared" si="119"/>
        <v>0</v>
      </c>
      <c r="AF135" s="10">
        <f t="shared" si="119"/>
        <v>0</v>
      </c>
      <c r="AG135" s="11">
        <f t="shared" si="119"/>
        <v>0</v>
      </c>
      <c r="AH135" s="10">
        <f t="shared" si="119"/>
        <v>0</v>
      </c>
      <c r="AI135" s="11">
        <f t="shared" si="119"/>
        <v>0</v>
      </c>
      <c r="AJ135" s="10">
        <f t="shared" si="119"/>
        <v>0</v>
      </c>
      <c r="AK135" s="7">
        <f t="shared" si="119"/>
        <v>0</v>
      </c>
      <c r="AL135" s="7">
        <f t="shared" ref="AL135:BQ135" si="120">SUM(AL134:AL134)</f>
        <v>0</v>
      </c>
      <c r="AM135" s="11">
        <f t="shared" si="120"/>
        <v>0</v>
      </c>
      <c r="AN135" s="10">
        <f t="shared" si="120"/>
        <v>0</v>
      </c>
      <c r="AO135" s="11">
        <f t="shared" si="120"/>
        <v>0</v>
      </c>
      <c r="AP135" s="10">
        <f t="shared" si="120"/>
        <v>0</v>
      </c>
      <c r="AQ135" s="7">
        <f t="shared" si="120"/>
        <v>0</v>
      </c>
      <c r="AR135" s="11">
        <f t="shared" si="120"/>
        <v>0</v>
      </c>
      <c r="AS135" s="10">
        <f t="shared" si="120"/>
        <v>0</v>
      </c>
      <c r="AT135" s="11">
        <f t="shared" si="120"/>
        <v>0</v>
      </c>
      <c r="AU135" s="10">
        <f t="shared" si="120"/>
        <v>0</v>
      </c>
      <c r="AV135" s="11">
        <f t="shared" si="120"/>
        <v>0</v>
      </c>
      <c r="AW135" s="10">
        <f t="shared" si="120"/>
        <v>0</v>
      </c>
      <c r="AX135" s="11">
        <f t="shared" si="120"/>
        <v>0</v>
      </c>
      <c r="AY135" s="10">
        <f t="shared" si="120"/>
        <v>0</v>
      </c>
      <c r="AZ135" s="11">
        <f t="shared" si="120"/>
        <v>0</v>
      </c>
      <c r="BA135" s="10">
        <f t="shared" si="120"/>
        <v>0</v>
      </c>
      <c r="BB135" s="11">
        <f t="shared" si="120"/>
        <v>0</v>
      </c>
      <c r="BC135" s="10">
        <f t="shared" si="120"/>
        <v>0</v>
      </c>
      <c r="BD135" s="7">
        <f t="shared" si="120"/>
        <v>0</v>
      </c>
      <c r="BE135" s="7">
        <f t="shared" si="120"/>
        <v>0</v>
      </c>
      <c r="BF135" s="11">
        <f t="shared" si="120"/>
        <v>0</v>
      </c>
      <c r="BG135" s="10">
        <f t="shared" si="120"/>
        <v>0</v>
      </c>
      <c r="BH135" s="11">
        <f t="shared" si="120"/>
        <v>0</v>
      </c>
      <c r="BI135" s="10">
        <f t="shared" si="120"/>
        <v>0</v>
      </c>
      <c r="BJ135" s="7">
        <f t="shared" si="120"/>
        <v>0</v>
      </c>
      <c r="BK135" s="11">
        <f t="shared" si="120"/>
        <v>0</v>
      </c>
      <c r="BL135" s="10">
        <f t="shared" si="120"/>
        <v>0</v>
      </c>
      <c r="BM135" s="11">
        <f t="shared" si="120"/>
        <v>0</v>
      </c>
      <c r="BN135" s="10">
        <f t="shared" si="120"/>
        <v>0</v>
      </c>
      <c r="BO135" s="11">
        <f t="shared" si="120"/>
        <v>0</v>
      </c>
      <c r="BP135" s="10">
        <f t="shared" si="120"/>
        <v>0</v>
      </c>
      <c r="BQ135" s="11">
        <f t="shared" si="120"/>
        <v>0</v>
      </c>
      <c r="BR135" s="10">
        <f t="shared" ref="BR135:CW135" si="121">SUM(BR134:BR134)</f>
        <v>0</v>
      </c>
      <c r="BS135" s="11">
        <f t="shared" si="121"/>
        <v>0</v>
      </c>
      <c r="BT135" s="10">
        <f t="shared" si="121"/>
        <v>0</v>
      </c>
      <c r="BU135" s="11">
        <f t="shared" si="121"/>
        <v>0</v>
      </c>
      <c r="BV135" s="10">
        <f t="shared" si="121"/>
        <v>0</v>
      </c>
      <c r="BW135" s="7">
        <f t="shared" si="121"/>
        <v>0</v>
      </c>
      <c r="BX135" s="7">
        <f t="shared" si="121"/>
        <v>0</v>
      </c>
      <c r="BY135" s="11">
        <f t="shared" si="121"/>
        <v>0</v>
      </c>
      <c r="BZ135" s="10">
        <f t="shared" si="121"/>
        <v>0</v>
      </c>
      <c r="CA135" s="11">
        <f t="shared" si="121"/>
        <v>0</v>
      </c>
      <c r="CB135" s="10">
        <f t="shared" si="121"/>
        <v>0</v>
      </c>
      <c r="CC135" s="7">
        <f t="shared" si="121"/>
        <v>0</v>
      </c>
      <c r="CD135" s="11">
        <f t="shared" si="121"/>
        <v>0</v>
      </c>
      <c r="CE135" s="10">
        <f t="shared" si="121"/>
        <v>0</v>
      </c>
      <c r="CF135" s="11">
        <f t="shared" si="121"/>
        <v>0</v>
      </c>
      <c r="CG135" s="10">
        <f t="shared" si="121"/>
        <v>0</v>
      </c>
      <c r="CH135" s="11">
        <f t="shared" si="121"/>
        <v>0</v>
      </c>
      <c r="CI135" s="10">
        <f t="shared" si="121"/>
        <v>0</v>
      </c>
      <c r="CJ135" s="11">
        <f t="shared" si="121"/>
        <v>0</v>
      </c>
      <c r="CK135" s="10">
        <f t="shared" si="121"/>
        <v>0</v>
      </c>
      <c r="CL135" s="11">
        <f t="shared" si="121"/>
        <v>0</v>
      </c>
      <c r="CM135" s="10">
        <f t="shared" si="121"/>
        <v>0</v>
      </c>
      <c r="CN135" s="11">
        <f t="shared" si="121"/>
        <v>0</v>
      </c>
      <c r="CO135" s="10">
        <f t="shared" si="121"/>
        <v>0</v>
      </c>
      <c r="CP135" s="7">
        <f t="shared" si="121"/>
        <v>0</v>
      </c>
      <c r="CQ135" s="7">
        <f t="shared" si="121"/>
        <v>0</v>
      </c>
      <c r="CR135" s="11">
        <f t="shared" si="121"/>
        <v>0</v>
      </c>
      <c r="CS135" s="10">
        <f t="shared" si="121"/>
        <v>0</v>
      </c>
      <c r="CT135" s="11">
        <f t="shared" si="121"/>
        <v>0</v>
      </c>
      <c r="CU135" s="10">
        <f t="shared" si="121"/>
        <v>0</v>
      </c>
      <c r="CV135" s="7">
        <f t="shared" si="121"/>
        <v>0</v>
      </c>
      <c r="CW135" s="11">
        <f t="shared" si="121"/>
        <v>0</v>
      </c>
      <c r="CX135" s="10">
        <f t="shared" ref="CX135:EC135" si="122">SUM(CX134:CX134)</f>
        <v>0</v>
      </c>
      <c r="CY135" s="11">
        <f t="shared" si="122"/>
        <v>0</v>
      </c>
      <c r="CZ135" s="10">
        <f t="shared" si="122"/>
        <v>0</v>
      </c>
      <c r="DA135" s="11">
        <f t="shared" si="122"/>
        <v>0</v>
      </c>
      <c r="DB135" s="10">
        <f t="shared" si="122"/>
        <v>0</v>
      </c>
      <c r="DC135" s="11">
        <f t="shared" si="122"/>
        <v>0</v>
      </c>
      <c r="DD135" s="10">
        <f t="shared" si="122"/>
        <v>0</v>
      </c>
      <c r="DE135" s="11">
        <f t="shared" si="122"/>
        <v>0</v>
      </c>
      <c r="DF135" s="10">
        <f t="shared" si="122"/>
        <v>0</v>
      </c>
      <c r="DG135" s="11">
        <f t="shared" si="122"/>
        <v>0</v>
      </c>
      <c r="DH135" s="10">
        <f t="shared" si="122"/>
        <v>0</v>
      </c>
      <c r="DI135" s="7">
        <f t="shared" si="122"/>
        <v>0</v>
      </c>
      <c r="DJ135" s="7">
        <f t="shared" si="122"/>
        <v>0</v>
      </c>
      <c r="DK135" s="11">
        <f t="shared" si="122"/>
        <v>0</v>
      </c>
      <c r="DL135" s="10">
        <f t="shared" si="122"/>
        <v>0</v>
      </c>
      <c r="DM135" s="11">
        <f t="shared" si="122"/>
        <v>0</v>
      </c>
      <c r="DN135" s="10">
        <f t="shared" si="122"/>
        <v>0</v>
      </c>
      <c r="DO135" s="7">
        <f t="shared" si="122"/>
        <v>0</v>
      </c>
      <c r="DP135" s="11">
        <f t="shared" si="122"/>
        <v>0</v>
      </c>
      <c r="DQ135" s="10">
        <f t="shared" si="122"/>
        <v>0</v>
      </c>
      <c r="DR135" s="11">
        <f t="shared" si="122"/>
        <v>0</v>
      </c>
      <c r="DS135" s="10">
        <f t="shared" si="122"/>
        <v>0</v>
      </c>
      <c r="DT135" s="11">
        <f t="shared" si="122"/>
        <v>0</v>
      </c>
      <c r="DU135" s="10">
        <f t="shared" si="122"/>
        <v>0</v>
      </c>
      <c r="DV135" s="11">
        <f t="shared" si="122"/>
        <v>0</v>
      </c>
      <c r="DW135" s="10">
        <f t="shared" si="122"/>
        <v>0</v>
      </c>
      <c r="DX135" s="11">
        <f t="shared" si="122"/>
        <v>0</v>
      </c>
      <c r="DY135" s="10">
        <f t="shared" si="122"/>
        <v>0</v>
      </c>
      <c r="DZ135" s="11">
        <f t="shared" si="122"/>
        <v>0</v>
      </c>
      <c r="EA135" s="10">
        <f t="shared" si="122"/>
        <v>0</v>
      </c>
      <c r="EB135" s="7">
        <f t="shared" si="122"/>
        <v>0</v>
      </c>
      <c r="EC135" s="7">
        <f t="shared" si="122"/>
        <v>0</v>
      </c>
      <c r="ED135" s="11">
        <f t="shared" ref="ED135:FI135" si="123">SUM(ED134:ED134)</f>
        <v>0</v>
      </c>
      <c r="EE135" s="10">
        <f t="shared" si="123"/>
        <v>0</v>
      </c>
      <c r="EF135" s="11">
        <f t="shared" si="123"/>
        <v>0</v>
      </c>
      <c r="EG135" s="10">
        <f t="shared" si="123"/>
        <v>0</v>
      </c>
      <c r="EH135" s="7">
        <f t="shared" si="123"/>
        <v>0</v>
      </c>
      <c r="EI135" s="11">
        <f t="shared" si="123"/>
        <v>0</v>
      </c>
      <c r="EJ135" s="10">
        <f t="shared" si="123"/>
        <v>0</v>
      </c>
      <c r="EK135" s="11">
        <f t="shared" si="123"/>
        <v>0</v>
      </c>
      <c r="EL135" s="10">
        <f t="shared" si="123"/>
        <v>0</v>
      </c>
      <c r="EM135" s="11">
        <f t="shared" si="123"/>
        <v>0</v>
      </c>
      <c r="EN135" s="10">
        <f t="shared" si="123"/>
        <v>0</v>
      </c>
      <c r="EO135" s="11">
        <f t="shared" si="123"/>
        <v>0</v>
      </c>
      <c r="EP135" s="10">
        <f t="shared" si="123"/>
        <v>0</v>
      </c>
      <c r="EQ135" s="11">
        <f t="shared" si="123"/>
        <v>6</v>
      </c>
      <c r="ER135" s="10">
        <f t="shared" si="123"/>
        <v>0</v>
      </c>
      <c r="ES135" s="11">
        <f t="shared" si="123"/>
        <v>0</v>
      </c>
      <c r="ET135" s="10">
        <f t="shared" si="123"/>
        <v>0</v>
      </c>
      <c r="EU135" s="7">
        <f t="shared" si="123"/>
        <v>6</v>
      </c>
      <c r="EV135" s="7">
        <f t="shared" si="123"/>
        <v>6</v>
      </c>
      <c r="EW135" s="11">
        <f t="shared" si="123"/>
        <v>0</v>
      </c>
      <c r="EX135" s="10">
        <f t="shared" si="123"/>
        <v>0</v>
      </c>
      <c r="EY135" s="11">
        <f t="shared" si="123"/>
        <v>0</v>
      </c>
      <c r="EZ135" s="10">
        <f t="shared" si="123"/>
        <v>0</v>
      </c>
      <c r="FA135" s="7">
        <f t="shared" si="123"/>
        <v>0</v>
      </c>
      <c r="FB135" s="11">
        <f t="shared" si="123"/>
        <v>0</v>
      </c>
      <c r="FC135" s="10">
        <f t="shared" si="123"/>
        <v>0</v>
      </c>
      <c r="FD135" s="11">
        <f t="shared" si="123"/>
        <v>0</v>
      </c>
      <c r="FE135" s="10">
        <f t="shared" si="123"/>
        <v>0</v>
      </c>
      <c r="FF135" s="11">
        <f t="shared" si="123"/>
        <v>0</v>
      </c>
      <c r="FG135" s="10">
        <f t="shared" si="123"/>
        <v>0</v>
      </c>
      <c r="FH135" s="11">
        <f t="shared" si="123"/>
        <v>0</v>
      </c>
      <c r="FI135" s="10">
        <f t="shared" si="123"/>
        <v>0</v>
      </c>
      <c r="FJ135" s="11">
        <f t="shared" ref="FJ135:FO135" si="124">SUM(FJ134:FJ134)</f>
        <v>0</v>
      </c>
      <c r="FK135" s="10">
        <f t="shared" si="124"/>
        <v>0</v>
      </c>
      <c r="FL135" s="11">
        <f t="shared" si="124"/>
        <v>0</v>
      </c>
      <c r="FM135" s="10">
        <f t="shared" si="124"/>
        <v>0</v>
      </c>
      <c r="FN135" s="7">
        <f t="shared" si="124"/>
        <v>0</v>
      </c>
      <c r="FO135" s="7">
        <f t="shared" si="124"/>
        <v>0</v>
      </c>
    </row>
    <row r="136" spans="1:171" ht="20.100000000000001" customHeight="1" x14ac:dyDescent="0.2">
      <c r="A136" s="19" t="s">
        <v>268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9"/>
      <c r="FO136" s="13"/>
    </row>
    <row r="137" spans="1:171" x14ac:dyDescent="0.2">
      <c r="A137" s="6"/>
      <c r="B137" s="6"/>
      <c r="C137" s="6"/>
      <c r="D137" s="6" t="s">
        <v>269</v>
      </c>
      <c r="E137" s="3" t="s">
        <v>270</v>
      </c>
      <c r="F137" s="6">
        <f>COUNTIF(T137:FM137,"e")</f>
        <v>0</v>
      </c>
      <c r="G137" s="6">
        <f>COUNTIF(T137:FM137,"z")</f>
        <v>1</v>
      </c>
      <c r="H137" s="6">
        <f>SUM(I137:P137)</f>
        <v>5</v>
      </c>
      <c r="I137" s="6">
        <f>T137+AM137+BF137+BY137+CR137+DK137+ED137+EW137</f>
        <v>5</v>
      </c>
      <c r="J137" s="6">
        <f>V137+AO137+BH137+CA137+CT137+DM137+EF137+EY137</f>
        <v>0</v>
      </c>
      <c r="K137" s="6">
        <f>Y137+AR137+BK137+CD137+CW137+DP137+EI137+FB137</f>
        <v>0</v>
      </c>
      <c r="L137" s="6">
        <f>AA137+AT137+BM137+CF137+CY137+DR137+EK137+FD137</f>
        <v>0</v>
      </c>
      <c r="M137" s="6">
        <f>AC137+AV137+BO137+CH137+DA137+DT137+EM137+FF137</f>
        <v>0</v>
      </c>
      <c r="N137" s="6">
        <f>AE137+AX137+BQ137+CJ137+DC137+DV137+EO137+FH137</f>
        <v>0</v>
      </c>
      <c r="O137" s="6">
        <f>AG137+AZ137+BS137+CL137+DE137+DX137+EQ137+FJ137</f>
        <v>0</v>
      </c>
      <c r="P137" s="6">
        <f>AI137+BB137+BU137+CN137+DG137+DZ137+ES137+FL137</f>
        <v>0</v>
      </c>
      <c r="Q137" s="7">
        <f>AL137+BE137+BX137+CQ137+DJ137+EC137+EV137+FO137</f>
        <v>0</v>
      </c>
      <c r="R137" s="7">
        <f>AK137+BD137+BW137+CP137+DI137+EB137+EU137+FN137</f>
        <v>0</v>
      </c>
      <c r="S137" s="7">
        <v>0</v>
      </c>
      <c r="T137" s="11">
        <v>5</v>
      </c>
      <c r="U137" s="10" t="s">
        <v>60</v>
      </c>
      <c r="V137" s="11"/>
      <c r="W137" s="10"/>
      <c r="X137" s="7">
        <v>0</v>
      </c>
      <c r="Y137" s="11"/>
      <c r="Z137" s="10"/>
      <c r="AA137" s="11"/>
      <c r="AB137" s="10"/>
      <c r="AC137" s="11"/>
      <c r="AD137" s="10"/>
      <c r="AE137" s="11"/>
      <c r="AF137" s="10"/>
      <c r="AG137" s="11"/>
      <c r="AH137" s="10"/>
      <c r="AI137" s="11"/>
      <c r="AJ137" s="10"/>
      <c r="AK137" s="7"/>
      <c r="AL137" s="7">
        <f>X137+AK137</f>
        <v>0</v>
      </c>
      <c r="AM137" s="11"/>
      <c r="AN137" s="10"/>
      <c r="AO137" s="11"/>
      <c r="AP137" s="10"/>
      <c r="AQ137" s="7"/>
      <c r="AR137" s="11"/>
      <c r="AS137" s="10"/>
      <c r="AT137" s="11"/>
      <c r="AU137" s="10"/>
      <c r="AV137" s="11"/>
      <c r="AW137" s="10"/>
      <c r="AX137" s="11"/>
      <c r="AY137" s="10"/>
      <c r="AZ137" s="11"/>
      <c r="BA137" s="10"/>
      <c r="BB137" s="11"/>
      <c r="BC137" s="10"/>
      <c r="BD137" s="7"/>
      <c r="BE137" s="7">
        <f>AQ137+BD137</f>
        <v>0</v>
      </c>
      <c r="BF137" s="11"/>
      <c r="BG137" s="10"/>
      <c r="BH137" s="11"/>
      <c r="BI137" s="10"/>
      <c r="BJ137" s="7"/>
      <c r="BK137" s="11"/>
      <c r="BL137" s="10"/>
      <c r="BM137" s="11"/>
      <c r="BN137" s="10"/>
      <c r="BO137" s="11"/>
      <c r="BP137" s="10"/>
      <c r="BQ137" s="11"/>
      <c r="BR137" s="10"/>
      <c r="BS137" s="11"/>
      <c r="BT137" s="10"/>
      <c r="BU137" s="11"/>
      <c r="BV137" s="10"/>
      <c r="BW137" s="7"/>
      <c r="BX137" s="7">
        <f>BJ137+BW137</f>
        <v>0</v>
      </c>
      <c r="BY137" s="11"/>
      <c r="BZ137" s="10"/>
      <c r="CA137" s="11"/>
      <c r="CB137" s="10"/>
      <c r="CC137" s="7"/>
      <c r="CD137" s="11"/>
      <c r="CE137" s="10"/>
      <c r="CF137" s="11"/>
      <c r="CG137" s="10"/>
      <c r="CH137" s="11"/>
      <c r="CI137" s="10"/>
      <c r="CJ137" s="11"/>
      <c r="CK137" s="10"/>
      <c r="CL137" s="11"/>
      <c r="CM137" s="10"/>
      <c r="CN137" s="11"/>
      <c r="CO137" s="10"/>
      <c r="CP137" s="7"/>
      <c r="CQ137" s="7">
        <f>CC137+CP137</f>
        <v>0</v>
      </c>
      <c r="CR137" s="11"/>
      <c r="CS137" s="10"/>
      <c r="CT137" s="11"/>
      <c r="CU137" s="10"/>
      <c r="CV137" s="7"/>
      <c r="CW137" s="11"/>
      <c r="CX137" s="10"/>
      <c r="CY137" s="11"/>
      <c r="CZ137" s="10"/>
      <c r="DA137" s="11"/>
      <c r="DB137" s="10"/>
      <c r="DC137" s="11"/>
      <c r="DD137" s="10"/>
      <c r="DE137" s="11"/>
      <c r="DF137" s="10"/>
      <c r="DG137" s="11"/>
      <c r="DH137" s="10"/>
      <c r="DI137" s="7"/>
      <c r="DJ137" s="7">
        <f>CV137+DI137</f>
        <v>0</v>
      </c>
      <c r="DK137" s="11"/>
      <c r="DL137" s="10"/>
      <c r="DM137" s="11"/>
      <c r="DN137" s="10"/>
      <c r="DO137" s="7"/>
      <c r="DP137" s="11"/>
      <c r="DQ137" s="10"/>
      <c r="DR137" s="11"/>
      <c r="DS137" s="10"/>
      <c r="DT137" s="11"/>
      <c r="DU137" s="10"/>
      <c r="DV137" s="11"/>
      <c r="DW137" s="10"/>
      <c r="DX137" s="11"/>
      <c r="DY137" s="10"/>
      <c r="DZ137" s="11"/>
      <c r="EA137" s="10"/>
      <c r="EB137" s="7"/>
      <c r="EC137" s="7">
        <f>DO137+EB137</f>
        <v>0</v>
      </c>
      <c r="ED137" s="11"/>
      <c r="EE137" s="10"/>
      <c r="EF137" s="11"/>
      <c r="EG137" s="10"/>
      <c r="EH137" s="7"/>
      <c r="EI137" s="11"/>
      <c r="EJ137" s="10"/>
      <c r="EK137" s="11"/>
      <c r="EL137" s="10"/>
      <c r="EM137" s="11"/>
      <c r="EN137" s="10"/>
      <c r="EO137" s="11"/>
      <c r="EP137" s="10"/>
      <c r="EQ137" s="11"/>
      <c r="ER137" s="10"/>
      <c r="ES137" s="11"/>
      <c r="ET137" s="10"/>
      <c r="EU137" s="7"/>
      <c r="EV137" s="7">
        <f>EH137+EU137</f>
        <v>0</v>
      </c>
      <c r="EW137" s="11"/>
      <c r="EX137" s="10"/>
      <c r="EY137" s="11"/>
      <c r="EZ137" s="10"/>
      <c r="FA137" s="7"/>
      <c r="FB137" s="11"/>
      <c r="FC137" s="10"/>
      <c r="FD137" s="11"/>
      <c r="FE137" s="10"/>
      <c r="FF137" s="11"/>
      <c r="FG137" s="10"/>
      <c r="FH137" s="11"/>
      <c r="FI137" s="10"/>
      <c r="FJ137" s="11"/>
      <c r="FK137" s="10"/>
      <c r="FL137" s="11"/>
      <c r="FM137" s="10"/>
      <c r="FN137" s="7"/>
      <c r="FO137" s="7">
        <f>FA137+FN137</f>
        <v>0</v>
      </c>
    </row>
    <row r="138" spans="1:171" x14ac:dyDescent="0.2">
      <c r="A138" s="6"/>
      <c r="B138" s="6"/>
      <c r="C138" s="6"/>
      <c r="D138" s="6" t="s">
        <v>271</v>
      </c>
      <c r="E138" s="3" t="s">
        <v>272</v>
      </c>
      <c r="F138" s="6">
        <f>COUNTIF(T138:FM138,"e")</f>
        <v>0</v>
      </c>
      <c r="G138" s="6">
        <f>COUNTIF(T138:FM138,"z")</f>
        <v>1</v>
      </c>
      <c r="H138" s="6">
        <f>SUM(I138:P138)</f>
        <v>4</v>
      </c>
      <c r="I138" s="6">
        <f>T138+AM138+BF138+BY138+CR138+DK138+ED138+EW138</f>
        <v>4</v>
      </c>
      <c r="J138" s="6">
        <f>V138+AO138+BH138+CA138+CT138+DM138+EF138+EY138</f>
        <v>0</v>
      </c>
      <c r="K138" s="6">
        <f>Y138+AR138+BK138+CD138+CW138+DP138+EI138+FB138</f>
        <v>0</v>
      </c>
      <c r="L138" s="6">
        <f>AA138+AT138+BM138+CF138+CY138+DR138+EK138+FD138</f>
        <v>0</v>
      </c>
      <c r="M138" s="6">
        <f>AC138+AV138+BO138+CH138+DA138+DT138+EM138+FF138</f>
        <v>0</v>
      </c>
      <c r="N138" s="6">
        <f>AE138+AX138+BQ138+CJ138+DC138+DV138+EO138+FH138</f>
        <v>0</v>
      </c>
      <c r="O138" s="6">
        <f>AG138+AZ138+BS138+CL138+DE138+DX138+EQ138+FJ138</f>
        <v>0</v>
      </c>
      <c r="P138" s="6">
        <f>AI138+BB138+BU138+CN138+DG138+DZ138+ES138+FL138</f>
        <v>0</v>
      </c>
      <c r="Q138" s="7">
        <f>AL138+BE138+BX138+CQ138+DJ138+EC138+EV138+FO138</f>
        <v>0</v>
      </c>
      <c r="R138" s="7">
        <f>AK138+BD138+BW138+CP138+DI138+EB138+EU138+FN138</f>
        <v>0</v>
      </c>
      <c r="S138" s="7">
        <v>0</v>
      </c>
      <c r="T138" s="11">
        <v>4</v>
      </c>
      <c r="U138" s="10" t="s">
        <v>60</v>
      </c>
      <c r="V138" s="11"/>
      <c r="W138" s="10"/>
      <c r="X138" s="7">
        <v>0</v>
      </c>
      <c r="Y138" s="11"/>
      <c r="Z138" s="10"/>
      <c r="AA138" s="11"/>
      <c r="AB138" s="10"/>
      <c r="AC138" s="11"/>
      <c r="AD138" s="10"/>
      <c r="AE138" s="11"/>
      <c r="AF138" s="10"/>
      <c r="AG138" s="11"/>
      <c r="AH138" s="10"/>
      <c r="AI138" s="11"/>
      <c r="AJ138" s="10"/>
      <c r="AK138" s="7"/>
      <c r="AL138" s="7">
        <f>X138+AK138</f>
        <v>0</v>
      </c>
      <c r="AM138" s="11"/>
      <c r="AN138" s="10"/>
      <c r="AO138" s="11"/>
      <c r="AP138" s="10"/>
      <c r="AQ138" s="7"/>
      <c r="AR138" s="11"/>
      <c r="AS138" s="10"/>
      <c r="AT138" s="11"/>
      <c r="AU138" s="10"/>
      <c r="AV138" s="11"/>
      <c r="AW138" s="10"/>
      <c r="AX138" s="11"/>
      <c r="AY138" s="10"/>
      <c r="AZ138" s="11"/>
      <c r="BA138" s="10"/>
      <c r="BB138" s="11"/>
      <c r="BC138" s="10"/>
      <c r="BD138" s="7"/>
      <c r="BE138" s="7">
        <f>AQ138+BD138</f>
        <v>0</v>
      </c>
      <c r="BF138" s="11"/>
      <c r="BG138" s="10"/>
      <c r="BH138" s="11"/>
      <c r="BI138" s="10"/>
      <c r="BJ138" s="7"/>
      <c r="BK138" s="11"/>
      <c r="BL138" s="10"/>
      <c r="BM138" s="11"/>
      <c r="BN138" s="10"/>
      <c r="BO138" s="11"/>
      <c r="BP138" s="10"/>
      <c r="BQ138" s="11"/>
      <c r="BR138" s="10"/>
      <c r="BS138" s="11"/>
      <c r="BT138" s="10"/>
      <c r="BU138" s="11"/>
      <c r="BV138" s="10"/>
      <c r="BW138" s="7"/>
      <c r="BX138" s="7">
        <f>BJ138+BW138</f>
        <v>0</v>
      </c>
      <c r="BY138" s="11"/>
      <c r="BZ138" s="10"/>
      <c r="CA138" s="11"/>
      <c r="CB138" s="10"/>
      <c r="CC138" s="7"/>
      <c r="CD138" s="11"/>
      <c r="CE138" s="10"/>
      <c r="CF138" s="11"/>
      <c r="CG138" s="10"/>
      <c r="CH138" s="11"/>
      <c r="CI138" s="10"/>
      <c r="CJ138" s="11"/>
      <c r="CK138" s="10"/>
      <c r="CL138" s="11"/>
      <c r="CM138" s="10"/>
      <c r="CN138" s="11"/>
      <c r="CO138" s="10"/>
      <c r="CP138" s="7"/>
      <c r="CQ138" s="7">
        <f>CC138+CP138</f>
        <v>0</v>
      </c>
      <c r="CR138" s="11"/>
      <c r="CS138" s="10"/>
      <c r="CT138" s="11"/>
      <c r="CU138" s="10"/>
      <c r="CV138" s="7"/>
      <c r="CW138" s="11"/>
      <c r="CX138" s="10"/>
      <c r="CY138" s="11"/>
      <c r="CZ138" s="10"/>
      <c r="DA138" s="11"/>
      <c r="DB138" s="10"/>
      <c r="DC138" s="11"/>
      <c r="DD138" s="10"/>
      <c r="DE138" s="11"/>
      <c r="DF138" s="10"/>
      <c r="DG138" s="11"/>
      <c r="DH138" s="10"/>
      <c r="DI138" s="7"/>
      <c r="DJ138" s="7">
        <f>CV138+DI138</f>
        <v>0</v>
      </c>
      <c r="DK138" s="11"/>
      <c r="DL138" s="10"/>
      <c r="DM138" s="11"/>
      <c r="DN138" s="10"/>
      <c r="DO138" s="7"/>
      <c r="DP138" s="11"/>
      <c r="DQ138" s="10"/>
      <c r="DR138" s="11"/>
      <c r="DS138" s="10"/>
      <c r="DT138" s="11"/>
      <c r="DU138" s="10"/>
      <c r="DV138" s="11"/>
      <c r="DW138" s="10"/>
      <c r="DX138" s="11"/>
      <c r="DY138" s="10"/>
      <c r="DZ138" s="11"/>
      <c r="EA138" s="10"/>
      <c r="EB138" s="7"/>
      <c r="EC138" s="7">
        <f>DO138+EB138</f>
        <v>0</v>
      </c>
      <c r="ED138" s="11"/>
      <c r="EE138" s="10"/>
      <c r="EF138" s="11"/>
      <c r="EG138" s="10"/>
      <c r="EH138" s="7"/>
      <c r="EI138" s="11"/>
      <c r="EJ138" s="10"/>
      <c r="EK138" s="11"/>
      <c r="EL138" s="10"/>
      <c r="EM138" s="11"/>
      <c r="EN138" s="10"/>
      <c r="EO138" s="11"/>
      <c r="EP138" s="10"/>
      <c r="EQ138" s="11"/>
      <c r="ER138" s="10"/>
      <c r="ES138" s="11"/>
      <c r="ET138" s="10"/>
      <c r="EU138" s="7"/>
      <c r="EV138" s="7">
        <f>EH138+EU138</f>
        <v>0</v>
      </c>
      <c r="EW138" s="11"/>
      <c r="EX138" s="10"/>
      <c r="EY138" s="11"/>
      <c r="EZ138" s="10"/>
      <c r="FA138" s="7"/>
      <c r="FB138" s="11"/>
      <c r="FC138" s="10"/>
      <c r="FD138" s="11"/>
      <c r="FE138" s="10"/>
      <c r="FF138" s="11"/>
      <c r="FG138" s="10"/>
      <c r="FH138" s="11"/>
      <c r="FI138" s="10"/>
      <c r="FJ138" s="11"/>
      <c r="FK138" s="10"/>
      <c r="FL138" s="11"/>
      <c r="FM138" s="10"/>
      <c r="FN138" s="7"/>
      <c r="FO138" s="7">
        <f>FA138+FN138</f>
        <v>0</v>
      </c>
    </row>
    <row r="139" spans="1:171" x14ac:dyDescent="0.2">
      <c r="A139" s="6"/>
      <c r="B139" s="6"/>
      <c r="C139" s="6"/>
      <c r="D139" s="6" t="s">
        <v>273</v>
      </c>
      <c r="E139" s="3" t="s">
        <v>274</v>
      </c>
      <c r="F139" s="6">
        <f>COUNTIF(T139:FM139,"e")</f>
        <v>0</v>
      </c>
      <c r="G139" s="6">
        <f>COUNTIF(T139:FM139,"z")</f>
        <v>1</v>
      </c>
      <c r="H139" s="6">
        <f>SUM(I139:P139)</f>
        <v>1</v>
      </c>
      <c r="I139" s="6">
        <f>T139+AM139+BF139+BY139+CR139+DK139+ED139+EW139</f>
        <v>1</v>
      </c>
      <c r="J139" s="6">
        <f>V139+AO139+BH139+CA139+CT139+DM139+EF139+EY139</f>
        <v>0</v>
      </c>
      <c r="K139" s="6">
        <f>Y139+AR139+BK139+CD139+CW139+DP139+EI139+FB139</f>
        <v>0</v>
      </c>
      <c r="L139" s="6">
        <f>AA139+AT139+BM139+CF139+CY139+DR139+EK139+FD139</f>
        <v>0</v>
      </c>
      <c r="M139" s="6">
        <f>AC139+AV139+BO139+CH139+DA139+DT139+EM139+FF139</f>
        <v>0</v>
      </c>
      <c r="N139" s="6">
        <f>AE139+AX139+BQ139+CJ139+DC139+DV139+EO139+FH139</f>
        <v>0</v>
      </c>
      <c r="O139" s="6">
        <f>AG139+AZ139+BS139+CL139+DE139+DX139+EQ139+FJ139</f>
        <v>0</v>
      </c>
      <c r="P139" s="6">
        <f>AI139+BB139+BU139+CN139+DG139+DZ139+ES139+FL139</f>
        <v>0</v>
      </c>
      <c r="Q139" s="7">
        <f>AL139+BE139+BX139+CQ139+DJ139+EC139+EV139+FO139</f>
        <v>0</v>
      </c>
      <c r="R139" s="7">
        <f>AK139+BD139+BW139+CP139+DI139+EB139+EU139+FN139</f>
        <v>0</v>
      </c>
      <c r="S139" s="7">
        <v>0</v>
      </c>
      <c r="T139" s="11">
        <v>1</v>
      </c>
      <c r="U139" s="10" t="s">
        <v>60</v>
      </c>
      <c r="V139" s="11"/>
      <c r="W139" s="10"/>
      <c r="X139" s="7">
        <v>0</v>
      </c>
      <c r="Y139" s="11"/>
      <c r="Z139" s="10"/>
      <c r="AA139" s="11"/>
      <c r="AB139" s="10"/>
      <c r="AC139" s="11"/>
      <c r="AD139" s="10"/>
      <c r="AE139" s="11"/>
      <c r="AF139" s="10"/>
      <c r="AG139" s="11"/>
      <c r="AH139" s="10"/>
      <c r="AI139" s="11"/>
      <c r="AJ139" s="10"/>
      <c r="AK139" s="7"/>
      <c r="AL139" s="7">
        <f>X139+AK139</f>
        <v>0</v>
      </c>
      <c r="AM139" s="11"/>
      <c r="AN139" s="10"/>
      <c r="AO139" s="11"/>
      <c r="AP139" s="10"/>
      <c r="AQ139" s="7"/>
      <c r="AR139" s="11"/>
      <c r="AS139" s="10"/>
      <c r="AT139" s="11"/>
      <c r="AU139" s="10"/>
      <c r="AV139" s="11"/>
      <c r="AW139" s="10"/>
      <c r="AX139" s="11"/>
      <c r="AY139" s="10"/>
      <c r="AZ139" s="11"/>
      <c r="BA139" s="10"/>
      <c r="BB139" s="11"/>
      <c r="BC139" s="10"/>
      <c r="BD139" s="7"/>
      <c r="BE139" s="7">
        <f>AQ139+BD139</f>
        <v>0</v>
      </c>
      <c r="BF139" s="11"/>
      <c r="BG139" s="10"/>
      <c r="BH139" s="11"/>
      <c r="BI139" s="10"/>
      <c r="BJ139" s="7"/>
      <c r="BK139" s="11"/>
      <c r="BL139" s="10"/>
      <c r="BM139" s="11"/>
      <c r="BN139" s="10"/>
      <c r="BO139" s="11"/>
      <c r="BP139" s="10"/>
      <c r="BQ139" s="11"/>
      <c r="BR139" s="10"/>
      <c r="BS139" s="11"/>
      <c r="BT139" s="10"/>
      <c r="BU139" s="11"/>
      <c r="BV139" s="10"/>
      <c r="BW139" s="7"/>
      <c r="BX139" s="7">
        <f>BJ139+BW139</f>
        <v>0</v>
      </c>
      <c r="BY139" s="11"/>
      <c r="BZ139" s="10"/>
      <c r="CA139" s="11"/>
      <c r="CB139" s="10"/>
      <c r="CC139" s="7"/>
      <c r="CD139" s="11"/>
      <c r="CE139" s="10"/>
      <c r="CF139" s="11"/>
      <c r="CG139" s="10"/>
      <c r="CH139" s="11"/>
      <c r="CI139" s="10"/>
      <c r="CJ139" s="11"/>
      <c r="CK139" s="10"/>
      <c r="CL139" s="11"/>
      <c r="CM139" s="10"/>
      <c r="CN139" s="11"/>
      <c r="CO139" s="10"/>
      <c r="CP139" s="7"/>
      <c r="CQ139" s="7">
        <f>CC139+CP139</f>
        <v>0</v>
      </c>
      <c r="CR139" s="11"/>
      <c r="CS139" s="10"/>
      <c r="CT139" s="11"/>
      <c r="CU139" s="10"/>
      <c r="CV139" s="7"/>
      <c r="CW139" s="11"/>
      <c r="CX139" s="10"/>
      <c r="CY139" s="11"/>
      <c r="CZ139" s="10"/>
      <c r="DA139" s="11"/>
      <c r="DB139" s="10"/>
      <c r="DC139" s="11"/>
      <c r="DD139" s="10"/>
      <c r="DE139" s="11"/>
      <c r="DF139" s="10"/>
      <c r="DG139" s="11"/>
      <c r="DH139" s="10"/>
      <c r="DI139" s="7"/>
      <c r="DJ139" s="7">
        <f>CV139+DI139</f>
        <v>0</v>
      </c>
      <c r="DK139" s="11"/>
      <c r="DL139" s="10"/>
      <c r="DM139" s="11"/>
      <c r="DN139" s="10"/>
      <c r="DO139" s="7"/>
      <c r="DP139" s="11"/>
      <c r="DQ139" s="10"/>
      <c r="DR139" s="11"/>
      <c r="DS139" s="10"/>
      <c r="DT139" s="11"/>
      <c r="DU139" s="10"/>
      <c r="DV139" s="11"/>
      <c r="DW139" s="10"/>
      <c r="DX139" s="11"/>
      <c r="DY139" s="10"/>
      <c r="DZ139" s="11"/>
      <c r="EA139" s="10"/>
      <c r="EB139" s="7"/>
      <c r="EC139" s="7">
        <f>DO139+EB139</f>
        <v>0</v>
      </c>
      <c r="ED139" s="11"/>
      <c r="EE139" s="10"/>
      <c r="EF139" s="11"/>
      <c r="EG139" s="10"/>
      <c r="EH139" s="7"/>
      <c r="EI139" s="11"/>
      <c r="EJ139" s="10"/>
      <c r="EK139" s="11"/>
      <c r="EL139" s="10"/>
      <c r="EM139" s="11"/>
      <c r="EN139" s="10"/>
      <c r="EO139" s="11"/>
      <c r="EP139" s="10"/>
      <c r="EQ139" s="11"/>
      <c r="ER139" s="10"/>
      <c r="ES139" s="11"/>
      <c r="ET139" s="10"/>
      <c r="EU139" s="7"/>
      <c r="EV139" s="7">
        <f>EH139+EU139</f>
        <v>0</v>
      </c>
      <c r="EW139" s="11"/>
      <c r="EX139" s="10"/>
      <c r="EY139" s="11"/>
      <c r="EZ139" s="10"/>
      <c r="FA139" s="7"/>
      <c r="FB139" s="11"/>
      <c r="FC139" s="10"/>
      <c r="FD139" s="11"/>
      <c r="FE139" s="10"/>
      <c r="FF139" s="11"/>
      <c r="FG139" s="10"/>
      <c r="FH139" s="11"/>
      <c r="FI139" s="10"/>
      <c r="FJ139" s="11"/>
      <c r="FK139" s="10"/>
      <c r="FL139" s="11"/>
      <c r="FM139" s="10"/>
      <c r="FN139" s="7"/>
      <c r="FO139" s="7">
        <f>FA139+FN139</f>
        <v>0</v>
      </c>
    </row>
    <row r="140" spans="1:171" x14ac:dyDescent="0.2">
      <c r="A140" s="6"/>
      <c r="B140" s="6"/>
      <c r="C140" s="6"/>
      <c r="D140" s="6" t="s">
        <v>275</v>
      </c>
      <c r="E140" s="3" t="s">
        <v>276</v>
      </c>
      <c r="F140" s="6">
        <f>COUNTIF(T140:FM140,"e")</f>
        <v>0</v>
      </c>
      <c r="G140" s="6">
        <f>COUNTIF(T140:FM140,"z")</f>
        <v>1</v>
      </c>
      <c r="H140" s="6">
        <f>SUM(I140:P140)</f>
        <v>2</v>
      </c>
      <c r="I140" s="6">
        <f>T140+AM140+BF140+BY140+CR140+DK140+ED140+EW140</f>
        <v>2</v>
      </c>
      <c r="J140" s="6">
        <f>V140+AO140+BH140+CA140+CT140+DM140+EF140+EY140</f>
        <v>0</v>
      </c>
      <c r="K140" s="6">
        <f>Y140+AR140+BK140+CD140+CW140+DP140+EI140+FB140</f>
        <v>0</v>
      </c>
      <c r="L140" s="6">
        <f>AA140+AT140+BM140+CF140+CY140+DR140+EK140+FD140</f>
        <v>0</v>
      </c>
      <c r="M140" s="6">
        <f>AC140+AV140+BO140+CH140+DA140+DT140+EM140+FF140</f>
        <v>0</v>
      </c>
      <c r="N140" s="6">
        <f>AE140+AX140+BQ140+CJ140+DC140+DV140+EO140+FH140</f>
        <v>0</v>
      </c>
      <c r="O140" s="6">
        <f>AG140+AZ140+BS140+CL140+DE140+DX140+EQ140+FJ140</f>
        <v>0</v>
      </c>
      <c r="P140" s="6">
        <f>AI140+BB140+BU140+CN140+DG140+DZ140+ES140+FL140</f>
        <v>0</v>
      </c>
      <c r="Q140" s="7">
        <f>AL140+BE140+BX140+CQ140+DJ140+EC140+EV140+FO140</f>
        <v>0</v>
      </c>
      <c r="R140" s="7">
        <f>AK140+BD140+BW140+CP140+DI140+EB140+EU140+FN140</f>
        <v>0</v>
      </c>
      <c r="S140" s="7">
        <v>0</v>
      </c>
      <c r="T140" s="11"/>
      <c r="U140" s="10"/>
      <c r="V140" s="11"/>
      <c r="W140" s="10"/>
      <c r="X140" s="7"/>
      <c r="Y140" s="11"/>
      <c r="Z140" s="10"/>
      <c r="AA140" s="11"/>
      <c r="AB140" s="10"/>
      <c r="AC140" s="11"/>
      <c r="AD140" s="10"/>
      <c r="AE140" s="11"/>
      <c r="AF140" s="10"/>
      <c r="AG140" s="11"/>
      <c r="AH140" s="10"/>
      <c r="AI140" s="11"/>
      <c r="AJ140" s="10"/>
      <c r="AK140" s="7"/>
      <c r="AL140" s="7">
        <f>X140+AK140</f>
        <v>0</v>
      </c>
      <c r="AM140" s="11"/>
      <c r="AN140" s="10"/>
      <c r="AO140" s="11"/>
      <c r="AP140" s="10"/>
      <c r="AQ140" s="7"/>
      <c r="AR140" s="11"/>
      <c r="AS140" s="10"/>
      <c r="AT140" s="11"/>
      <c r="AU140" s="10"/>
      <c r="AV140" s="11"/>
      <c r="AW140" s="10"/>
      <c r="AX140" s="11"/>
      <c r="AY140" s="10"/>
      <c r="AZ140" s="11"/>
      <c r="BA140" s="10"/>
      <c r="BB140" s="11"/>
      <c r="BC140" s="10"/>
      <c r="BD140" s="7"/>
      <c r="BE140" s="7">
        <f>AQ140+BD140</f>
        <v>0</v>
      </c>
      <c r="BF140" s="11"/>
      <c r="BG140" s="10"/>
      <c r="BH140" s="11"/>
      <c r="BI140" s="10"/>
      <c r="BJ140" s="7"/>
      <c r="BK140" s="11"/>
      <c r="BL140" s="10"/>
      <c r="BM140" s="11"/>
      <c r="BN140" s="10"/>
      <c r="BO140" s="11"/>
      <c r="BP140" s="10"/>
      <c r="BQ140" s="11"/>
      <c r="BR140" s="10"/>
      <c r="BS140" s="11"/>
      <c r="BT140" s="10"/>
      <c r="BU140" s="11"/>
      <c r="BV140" s="10"/>
      <c r="BW140" s="7"/>
      <c r="BX140" s="7">
        <f>BJ140+BW140</f>
        <v>0</v>
      </c>
      <c r="BY140" s="11"/>
      <c r="BZ140" s="10"/>
      <c r="CA140" s="11"/>
      <c r="CB140" s="10"/>
      <c r="CC140" s="7"/>
      <c r="CD140" s="11"/>
      <c r="CE140" s="10"/>
      <c r="CF140" s="11"/>
      <c r="CG140" s="10"/>
      <c r="CH140" s="11"/>
      <c r="CI140" s="10"/>
      <c r="CJ140" s="11"/>
      <c r="CK140" s="10"/>
      <c r="CL140" s="11"/>
      <c r="CM140" s="10"/>
      <c r="CN140" s="11"/>
      <c r="CO140" s="10"/>
      <c r="CP140" s="7"/>
      <c r="CQ140" s="7">
        <f>CC140+CP140</f>
        <v>0</v>
      </c>
      <c r="CR140" s="11"/>
      <c r="CS140" s="10"/>
      <c r="CT140" s="11"/>
      <c r="CU140" s="10"/>
      <c r="CV140" s="7"/>
      <c r="CW140" s="11"/>
      <c r="CX140" s="10"/>
      <c r="CY140" s="11"/>
      <c r="CZ140" s="10"/>
      <c r="DA140" s="11"/>
      <c r="DB140" s="10"/>
      <c r="DC140" s="11"/>
      <c r="DD140" s="10"/>
      <c r="DE140" s="11"/>
      <c r="DF140" s="10"/>
      <c r="DG140" s="11"/>
      <c r="DH140" s="10"/>
      <c r="DI140" s="7"/>
      <c r="DJ140" s="7">
        <f>CV140+DI140</f>
        <v>0</v>
      </c>
      <c r="DK140" s="11">
        <v>2</v>
      </c>
      <c r="DL140" s="10" t="s">
        <v>60</v>
      </c>
      <c r="DM140" s="11"/>
      <c r="DN140" s="10"/>
      <c r="DO140" s="7">
        <v>0</v>
      </c>
      <c r="DP140" s="11"/>
      <c r="DQ140" s="10"/>
      <c r="DR140" s="11"/>
      <c r="DS140" s="10"/>
      <c r="DT140" s="11"/>
      <c r="DU140" s="10"/>
      <c r="DV140" s="11"/>
      <c r="DW140" s="10"/>
      <c r="DX140" s="11"/>
      <c r="DY140" s="10"/>
      <c r="DZ140" s="11"/>
      <c r="EA140" s="10"/>
      <c r="EB140" s="7"/>
      <c r="EC140" s="7">
        <f>DO140+EB140</f>
        <v>0</v>
      </c>
      <c r="ED140" s="11"/>
      <c r="EE140" s="10"/>
      <c r="EF140" s="11"/>
      <c r="EG140" s="10"/>
      <c r="EH140" s="7"/>
      <c r="EI140" s="11"/>
      <c r="EJ140" s="10"/>
      <c r="EK140" s="11"/>
      <c r="EL140" s="10"/>
      <c r="EM140" s="11"/>
      <c r="EN140" s="10"/>
      <c r="EO140" s="11"/>
      <c r="EP140" s="10"/>
      <c r="EQ140" s="11"/>
      <c r="ER140" s="10"/>
      <c r="ES140" s="11"/>
      <c r="ET140" s="10"/>
      <c r="EU140" s="7"/>
      <c r="EV140" s="7">
        <f>EH140+EU140</f>
        <v>0</v>
      </c>
      <c r="EW140" s="11"/>
      <c r="EX140" s="10"/>
      <c r="EY140" s="11"/>
      <c r="EZ140" s="10"/>
      <c r="FA140" s="7"/>
      <c r="FB140" s="11"/>
      <c r="FC140" s="10"/>
      <c r="FD140" s="11"/>
      <c r="FE140" s="10"/>
      <c r="FF140" s="11"/>
      <c r="FG140" s="10"/>
      <c r="FH140" s="11"/>
      <c r="FI140" s="10"/>
      <c r="FJ140" s="11"/>
      <c r="FK140" s="10"/>
      <c r="FL140" s="11"/>
      <c r="FM140" s="10"/>
      <c r="FN140" s="7"/>
      <c r="FO140" s="7">
        <f>FA140+FN140</f>
        <v>0</v>
      </c>
    </row>
    <row r="141" spans="1:171" ht="15.95" customHeight="1" x14ac:dyDescent="0.2">
      <c r="A141" s="6"/>
      <c r="B141" s="6"/>
      <c r="C141" s="6"/>
      <c r="D141" s="6"/>
      <c r="E141" s="6" t="s">
        <v>75</v>
      </c>
      <c r="F141" s="6">
        <f t="shared" ref="F141:AK141" si="125">SUM(F137:F140)</f>
        <v>0</v>
      </c>
      <c r="G141" s="6">
        <f t="shared" si="125"/>
        <v>4</v>
      </c>
      <c r="H141" s="6">
        <f t="shared" si="125"/>
        <v>12</v>
      </c>
      <c r="I141" s="6">
        <f t="shared" si="125"/>
        <v>12</v>
      </c>
      <c r="J141" s="6">
        <f t="shared" si="125"/>
        <v>0</v>
      </c>
      <c r="K141" s="6">
        <f t="shared" si="125"/>
        <v>0</v>
      </c>
      <c r="L141" s="6">
        <f t="shared" si="125"/>
        <v>0</v>
      </c>
      <c r="M141" s="6">
        <f t="shared" si="125"/>
        <v>0</v>
      </c>
      <c r="N141" s="6">
        <f t="shared" si="125"/>
        <v>0</v>
      </c>
      <c r="O141" s="6">
        <f t="shared" si="125"/>
        <v>0</v>
      </c>
      <c r="P141" s="6">
        <f t="shared" si="125"/>
        <v>0</v>
      </c>
      <c r="Q141" s="7">
        <f t="shared" si="125"/>
        <v>0</v>
      </c>
      <c r="R141" s="7">
        <f t="shared" si="125"/>
        <v>0</v>
      </c>
      <c r="S141" s="7">
        <f t="shared" si="125"/>
        <v>0</v>
      </c>
      <c r="T141" s="11">
        <f t="shared" si="125"/>
        <v>10</v>
      </c>
      <c r="U141" s="10">
        <f t="shared" si="125"/>
        <v>0</v>
      </c>
      <c r="V141" s="11">
        <f t="shared" si="125"/>
        <v>0</v>
      </c>
      <c r="W141" s="10">
        <f t="shared" si="125"/>
        <v>0</v>
      </c>
      <c r="X141" s="7">
        <f t="shared" si="125"/>
        <v>0</v>
      </c>
      <c r="Y141" s="11">
        <f t="shared" si="125"/>
        <v>0</v>
      </c>
      <c r="Z141" s="10">
        <f t="shared" si="125"/>
        <v>0</v>
      </c>
      <c r="AA141" s="11">
        <f t="shared" si="125"/>
        <v>0</v>
      </c>
      <c r="AB141" s="10">
        <f t="shared" si="125"/>
        <v>0</v>
      </c>
      <c r="AC141" s="11">
        <f t="shared" si="125"/>
        <v>0</v>
      </c>
      <c r="AD141" s="10">
        <f t="shared" si="125"/>
        <v>0</v>
      </c>
      <c r="AE141" s="11">
        <f t="shared" si="125"/>
        <v>0</v>
      </c>
      <c r="AF141" s="10">
        <f t="shared" si="125"/>
        <v>0</v>
      </c>
      <c r="AG141" s="11">
        <f t="shared" si="125"/>
        <v>0</v>
      </c>
      <c r="AH141" s="10">
        <f t="shared" si="125"/>
        <v>0</v>
      </c>
      <c r="AI141" s="11">
        <f t="shared" si="125"/>
        <v>0</v>
      </c>
      <c r="AJ141" s="10">
        <f t="shared" si="125"/>
        <v>0</v>
      </c>
      <c r="AK141" s="7">
        <f t="shared" si="125"/>
        <v>0</v>
      </c>
      <c r="AL141" s="7">
        <f t="shared" ref="AL141:BQ141" si="126">SUM(AL137:AL140)</f>
        <v>0</v>
      </c>
      <c r="AM141" s="11">
        <f t="shared" si="126"/>
        <v>0</v>
      </c>
      <c r="AN141" s="10">
        <f t="shared" si="126"/>
        <v>0</v>
      </c>
      <c r="AO141" s="11">
        <f t="shared" si="126"/>
        <v>0</v>
      </c>
      <c r="AP141" s="10">
        <f t="shared" si="126"/>
        <v>0</v>
      </c>
      <c r="AQ141" s="7">
        <f t="shared" si="126"/>
        <v>0</v>
      </c>
      <c r="AR141" s="11">
        <f t="shared" si="126"/>
        <v>0</v>
      </c>
      <c r="AS141" s="10">
        <f t="shared" si="126"/>
        <v>0</v>
      </c>
      <c r="AT141" s="11">
        <f t="shared" si="126"/>
        <v>0</v>
      </c>
      <c r="AU141" s="10">
        <f t="shared" si="126"/>
        <v>0</v>
      </c>
      <c r="AV141" s="11">
        <f t="shared" si="126"/>
        <v>0</v>
      </c>
      <c r="AW141" s="10">
        <f t="shared" si="126"/>
        <v>0</v>
      </c>
      <c r="AX141" s="11">
        <f t="shared" si="126"/>
        <v>0</v>
      </c>
      <c r="AY141" s="10">
        <f t="shared" si="126"/>
        <v>0</v>
      </c>
      <c r="AZ141" s="11">
        <f t="shared" si="126"/>
        <v>0</v>
      </c>
      <c r="BA141" s="10">
        <f t="shared" si="126"/>
        <v>0</v>
      </c>
      <c r="BB141" s="11">
        <f t="shared" si="126"/>
        <v>0</v>
      </c>
      <c r="BC141" s="10">
        <f t="shared" si="126"/>
        <v>0</v>
      </c>
      <c r="BD141" s="7">
        <f t="shared" si="126"/>
        <v>0</v>
      </c>
      <c r="BE141" s="7">
        <f t="shared" si="126"/>
        <v>0</v>
      </c>
      <c r="BF141" s="11">
        <f t="shared" si="126"/>
        <v>0</v>
      </c>
      <c r="BG141" s="10">
        <f t="shared" si="126"/>
        <v>0</v>
      </c>
      <c r="BH141" s="11">
        <f t="shared" si="126"/>
        <v>0</v>
      </c>
      <c r="BI141" s="10">
        <f t="shared" si="126"/>
        <v>0</v>
      </c>
      <c r="BJ141" s="7">
        <f t="shared" si="126"/>
        <v>0</v>
      </c>
      <c r="BK141" s="11">
        <f t="shared" si="126"/>
        <v>0</v>
      </c>
      <c r="BL141" s="10">
        <f t="shared" si="126"/>
        <v>0</v>
      </c>
      <c r="BM141" s="11">
        <f t="shared" si="126"/>
        <v>0</v>
      </c>
      <c r="BN141" s="10">
        <f t="shared" si="126"/>
        <v>0</v>
      </c>
      <c r="BO141" s="11">
        <f t="shared" si="126"/>
        <v>0</v>
      </c>
      <c r="BP141" s="10">
        <f t="shared" si="126"/>
        <v>0</v>
      </c>
      <c r="BQ141" s="11">
        <f t="shared" si="126"/>
        <v>0</v>
      </c>
      <c r="BR141" s="10">
        <f t="shared" ref="BR141:CW141" si="127">SUM(BR137:BR140)</f>
        <v>0</v>
      </c>
      <c r="BS141" s="11">
        <f t="shared" si="127"/>
        <v>0</v>
      </c>
      <c r="BT141" s="10">
        <f t="shared" si="127"/>
        <v>0</v>
      </c>
      <c r="BU141" s="11">
        <f t="shared" si="127"/>
        <v>0</v>
      </c>
      <c r="BV141" s="10">
        <f t="shared" si="127"/>
        <v>0</v>
      </c>
      <c r="BW141" s="7">
        <f t="shared" si="127"/>
        <v>0</v>
      </c>
      <c r="BX141" s="7">
        <f t="shared" si="127"/>
        <v>0</v>
      </c>
      <c r="BY141" s="11">
        <f t="shared" si="127"/>
        <v>0</v>
      </c>
      <c r="BZ141" s="10">
        <f t="shared" si="127"/>
        <v>0</v>
      </c>
      <c r="CA141" s="11">
        <f t="shared" si="127"/>
        <v>0</v>
      </c>
      <c r="CB141" s="10">
        <f t="shared" si="127"/>
        <v>0</v>
      </c>
      <c r="CC141" s="7">
        <f t="shared" si="127"/>
        <v>0</v>
      </c>
      <c r="CD141" s="11">
        <f t="shared" si="127"/>
        <v>0</v>
      </c>
      <c r="CE141" s="10">
        <f t="shared" si="127"/>
        <v>0</v>
      </c>
      <c r="CF141" s="11">
        <f t="shared" si="127"/>
        <v>0</v>
      </c>
      <c r="CG141" s="10">
        <f t="shared" si="127"/>
        <v>0</v>
      </c>
      <c r="CH141" s="11">
        <f t="shared" si="127"/>
        <v>0</v>
      </c>
      <c r="CI141" s="10">
        <f t="shared" si="127"/>
        <v>0</v>
      </c>
      <c r="CJ141" s="11">
        <f t="shared" si="127"/>
        <v>0</v>
      </c>
      <c r="CK141" s="10">
        <f t="shared" si="127"/>
        <v>0</v>
      </c>
      <c r="CL141" s="11">
        <f t="shared" si="127"/>
        <v>0</v>
      </c>
      <c r="CM141" s="10">
        <f t="shared" si="127"/>
        <v>0</v>
      </c>
      <c r="CN141" s="11">
        <f t="shared" si="127"/>
        <v>0</v>
      </c>
      <c r="CO141" s="10">
        <f t="shared" si="127"/>
        <v>0</v>
      </c>
      <c r="CP141" s="7">
        <f t="shared" si="127"/>
        <v>0</v>
      </c>
      <c r="CQ141" s="7">
        <f t="shared" si="127"/>
        <v>0</v>
      </c>
      <c r="CR141" s="11">
        <f t="shared" si="127"/>
        <v>0</v>
      </c>
      <c r="CS141" s="10">
        <f t="shared" si="127"/>
        <v>0</v>
      </c>
      <c r="CT141" s="11">
        <f t="shared" si="127"/>
        <v>0</v>
      </c>
      <c r="CU141" s="10">
        <f t="shared" si="127"/>
        <v>0</v>
      </c>
      <c r="CV141" s="7">
        <f t="shared" si="127"/>
        <v>0</v>
      </c>
      <c r="CW141" s="11">
        <f t="shared" si="127"/>
        <v>0</v>
      </c>
      <c r="CX141" s="10">
        <f t="shared" ref="CX141:EC141" si="128">SUM(CX137:CX140)</f>
        <v>0</v>
      </c>
      <c r="CY141" s="11">
        <f t="shared" si="128"/>
        <v>0</v>
      </c>
      <c r="CZ141" s="10">
        <f t="shared" si="128"/>
        <v>0</v>
      </c>
      <c r="DA141" s="11">
        <f t="shared" si="128"/>
        <v>0</v>
      </c>
      <c r="DB141" s="10">
        <f t="shared" si="128"/>
        <v>0</v>
      </c>
      <c r="DC141" s="11">
        <f t="shared" si="128"/>
        <v>0</v>
      </c>
      <c r="DD141" s="10">
        <f t="shared" si="128"/>
        <v>0</v>
      </c>
      <c r="DE141" s="11">
        <f t="shared" si="128"/>
        <v>0</v>
      </c>
      <c r="DF141" s="10">
        <f t="shared" si="128"/>
        <v>0</v>
      </c>
      <c r="DG141" s="11">
        <f t="shared" si="128"/>
        <v>0</v>
      </c>
      <c r="DH141" s="10">
        <f t="shared" si="128"/>
        <v>0</v>
      </c>
      <c r="DI141" s="7">
        <f t="shared" si="128"/>
        <v>0</v>
      </c>
      <c r="DJ141" s="7">
        <f t="shared" si="128"/>
        <v>0</v>
      </c>
      <c r="DK141" s="11">
        <f t="shared" si="128"/>
        <v>2</v>
      </c>
      <c r="DL141" s="10">
        <f t="shared" si="128"/>
        <v>0</v>
      </c>
      <c r="DM141" s="11">
        <f t="shared" si="128"/>
        <v>0</v>
      </c>
      <c r="DN141" s="10">
        <f t="shared" si="128"/>
        <v>0</v>
      </c>
      <c r="DO141" s="7">
        <f t="shared" si="128"/>
        <v>0</v>
      </c>
      <c r="DP141" s="11">
        <f t="shared" si="128"/>
        <v>0</v>
      </c>
      <c r="DQ141" s="10">
        <f t="shared" si="128"/>
        <v>0</v>
      </c>
      <c r="DR141" s="11">
        <f t="shared" si="128"/>
        <v>0</v>
      </c>
      <c r="DS141" s="10">
        <f t="shared" si="128"/>
        <v>0</v>
      </c>
      <c r="DT141" s="11">
        <f t="shared" si="128"/>
        <v>0</v>
      </c>
      <c r="DU141" s="10">
        <f t="shared" si="128"/>
        <v>0</v>
      </c>
      <c r="DV141" s="11">
        <f t="shared" si="128"/>
        <v>0</v>
      </c>
      <c r="DW141" s="10">
        <f t="shared" si="128"/>
        <v>0</v>
      </c>
      <c r="DX141" s="11">
        <f t="shared" si="128"/>
        <v>0</v>
      </c>
      <c r="DY141" s="10">
        <f t="shared" si="128"/>
        <v>0</v>
      </c>
      <c r="DZ141" s="11">
        <f t="shared" si="128"/>
        <v>0</v>
      </c>
      <c r="EA141" s="10">
        <f t="shared" si="128"/>
        <v>0</v>
      </c>
      <c r="EB141" s="7">
        <f t="shared" si="128"/>
        <v>0</v>
      </c>
      <c r="EC141" s="7">
        <f t="shared" si="128"/>
        <v>0</v>
      </c>
      <c r="ED141" s="11">
        <f t="shared" ref="ED141:FI141" si="129">SUM(ED137:ED140)</f>
        <v>0</v>
      </c>
      <c r="EE141" s="10">
        <f t="shared" si="129"/>
        <v>0</v>
      </c>
      <c r="EF141" s="11">
        <f t="shared" si="129"/>
        <v>0</v>
      </c>
      <c r="EG141" s="10">
        <f t="shared" si="129"/>
        <v>0</v>
      </c>
      <c r="EH141" s="7">
        <f t="shared" si="129"/>
        <v>0</v>
      </c>
      <c r="EI141" s="11">
        <f t="shared" si="129"/>
        <v>0</v>
      </c>
      <c r="EJ141" s="10">
        <f t="shared" si="129"/>
        <v>0</v>
      </c>
      <c r="EK141" s="11">
        <f t="shared" si="129"/>
        <v>0</v>
      </c>
      <c r="EL141" s="10">
        <f t="shared" si="129"/>
        <v>0</v>
      </c>
      <c r="EM141" s="11">
        <f t="shared" si="129"/>
        <v>0</v>
      </c>
      <c r="EN141" s="10">
        <f t="shared" si="129"/>
        <v>0</v>
      </c>
      <c r="EO141" s="11">
        <f t="shared" si="129"/>
        <v>0</v>
      </c>
      <c r="EP141" s="10">
        <f t="shared" si="129"/>
        <v>0</v>
      </c>
      <c r="EQ141" s="11">
        <f t="shared" si="129"/>
        <v>0</v>
      </c>
      <c r="ER141" s="10">
        <f t="shared" si="129"/>
        <v>0</v>
      </c>
      <c r="ES141" s="11">
        <f t="shared" si="129"/>
        <v>0</v>
      </c>
      <c r="ET141" s="10">
        <f t="shared" si="129"/>
        <v>0</v>
      </c>
      <c r="EU141" s="7">
        <f t="shared" si="129"/>
        <v>0</v>
      </c>
      <c r="EV141" s="7">
        <f t="shared" si="129"/>
        <v>0</v>
      </c>
      <c r="EW141" s="11">
        <f t="shared" si="129"/>
        <v>0</v>
      </c>
      <c r="EX141" s="10">
        <f t="shared" si="129"/>
        <v>0</v>
      </c>
      <c r="EY141" s="11">
        <f t="shared" si="129"/>
        <v>0</v>
      </c>
      <c r="EZ141" s="10">
        <f t="shared" si="129"/>
        <v>0</v>
      </c>
      <c r="FA141" s="7">
        <f t="shared" si="129"/>
        <v>0</v>
      </c>
      <c r="FB141" s="11">
        <f t="shared" si="129"/>
        <v>0</v>
      </c>
      <c r="FC141" s="10">
        <f t="shared" si="129"/>
        <v>0</v>
      </c>
      <c r="FD141" s="11">
        <f t="shared" si="129"/>
        <v>0</v>
      </c>
      <c r="FE141" s="10">
        <f t="shared" si="129"/>
        <v>0</v>
      </c>
      <c r="FF141" s="11">
        <f t="shared" si="129"/>
        <v>0</v>
      </c>
      <c r="FG141" s="10">
        <f t="shared" si="129"/>
        <v>0</v>
      </c>
      <c r="FH141" s="11">
        <f t="shared" si="129"/>
        <v>0</v>
      </c>
      <c r="FI141" s="10">
        <f t="shared" si="129"/>
        <v>0</v>
      </c>
      <c r="FJ141" s="11">
        <f t="shared" ref="FJ141:FO141" si="130">SUM(FJ137:FJ140)</f>
        <v>0</v>
      </c>
      <c r="FK141" s="10">
        <f t="shared" si="130"/>
        <v>0</v>
      </c>
      <c r="FL141" s="11">
        <f t="shared" si="130"/>
        <v>0</v>
      </c>
      <c r="FM141" s="10">
        <f t="shared" si="130"/>
        <v>0</v>
      </c>
      <c r="FN141" s="7">
        <f t="shared" si="130"/>
        <v>0</v>
      </c>
      <c r="FO141" s="7">
        <f t="shared" si="130"/>
        <v>0</v>
      </c>
    </row>
    <row r="142" spans="1:171" ht="20.100000000000001" customHeight="1" x14ac:dyDescent="0.2">
      <c r="A142" s="19" t="s">
        <v>277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9"/>
      <c r="FO142" s="13"/>
    </row>
    <row r="143" spans="1:171" x14ac:dyDescent="0.2">
      <c r="A143" s="6"/>
      <c r="B143" s="6"/>
      <c r="C143" s="6"/>
      <c r="D143" s="6" t="s">
        <v>278</v>
      </c>
      <c r="E143" s="3" t="s">
        <v>279</v>
      </c>
      <c r="F143" s="6">
        <f>COUNTIF(T143:FM143,"e")</f>
        <v>0</v>
      </c>
      <c r="G143" s="6">
        <f>COUNTIF(T143:FM143,"z")</f>
        <v>1</v>
      </c>
      <c r="H143" s="6">
        <f>SUM(I143:P143)</f>
        <v>15</v>
      </c>
      <c r="I143" s="6">
        <f>T143+AM143+BF143+BY143+CR143+DK143+ED143+EW143</f>
        <v>0</v>
      </c>
      <c r="J143" s="6">
        <f>V143+AO143+BH143+CA143+CT143+DM143+EF143+EY143</f>
        <v>0</v>
      </c>
      <c r="K143" s="6">
        <f>Y143+AR143+BK143+CD143+CW143+DP143+EI143+FB143</f>
        <v>15</v>
      </c>
      <c r="L143" s="6">
        <f>AA143+AT143+BM143+CF143+CY143+DR143+EK143+FD143</f>
        <v>0</v>
      </c>
      <c r="M143" s="6">
        <f>AC143+AV143+BO143+CH143+DA143+DT143+EM143+FF143</f>
        <v>0</v>
      </c>
      <c r="N143" s="6">
        <f>AE143+AX143+BQ143+CJ143+DC143+DV143+EO143+FH143</f>
        <v>0</v>
      </c>
      <c r="O143" s="6">
        <f>AG143+AZ143+BS143+CL143+DE143+DX143+EQ143+FJ143</f>
        <v>0</v>
      </c>
      <c r="P143" s="6">
        <f>AI143+BB143+BU143+CN143+DG143+DZ143+ES143+FL143</f>
        <v>0</v>
      </c>
      <c r="Q143" s="7">
        <f>AL143+BE143+BX143+CQ143+DJ143+EC143+EV143+FO143</f>
        <v>0</v>
      </c>
      <c r="R143" s="7">
        <f>AK143+BD143+BW143+CP143+DI143+EB143+EU143+FN143</f>
        <v>0</v>
      </c>
      <c r="S143" s="7">
        <v>0</v>
      </c>
      <c r="T143" s="11"/>
      <c r="U143" s="10"/>
      <c r="V143" s="11"/>
      <c r="W143" s="10"/>
      <c r="X143" s="7"/>
      <c r="Y143" s="11">
        <v>15</v>
      </c>
      <c r="Z143" s="10" t="s">
        <v>60</v>
      </c>
      <c r="AA143" s="11"/>
      <c r="AB143" s="10"/>
      <c r="AC143" s="11"/>
      <c r="AD143" s="10"/>
      <c r="AE143" s="11"/>
      <c r="AF143" s="10"/>
      <c r="AG143" s="11"/>
      <c r="AH143" s="10"/>
      <c r="AI143" s="11"/>
      <c r="AJ143" s="10"/>
      <c r="AK143" s="7">
        <v>0</v>
      </c>
      <c r="AL143" s="7">
        <f>X143+AK143</f>
        <v>0</v>
      </c>
      <c r="AM143" s="11"/>
      <c r="AN143" s="10"/>
      <c r="AO143" s="11"/>
      <c r="AP143" s="10"/>
      <c r="AQ143" s="7"/>
      <c r="AR143" s="11"/>
      <c r="AS143" s="10"/>
      <c r="AT143" s="11"/>
      <c r="AU143" s="10"/>
      <c r="AV143" s="11"/>
      <c r="AW143" s="10"/>
      <c r="AX143" s="11"/>
      <c r="AY143" s="10"/>
      <c r="AZ143" s="11"/>
      <c r="BA143" s="10"/>
      <c r="BB143" s="11"/>
      <c r="BC143" s="10"/>
      <c r="BD143" s="7"/>
      <c r="BE143" s="7">
        <f>AQ143+BD143</f>
        <v>0</v>
      </c>
      <c r="BF143" s="11"/>
      <c r="BG143" s="10"/>
      <c r="BH143" s="11"/>
      <c r="BI143" s="10"/>
      <c r="BJ143" s="7"/>
      <c r="BK143" s="11"/>
      <c r="BL143" s="10"/>
      <c r="BM143" s="11"/>
      <c r="BN143" s="10"/>
      <c r="BO143" s="11"/>
      <c r="BP143" s="10"/>
      <c r="BQ143" s="11"/>
      <c r="BR143" s="10"/>
      <c r="BS143" s="11"/>
      <c r="BT143" s="10"/>
      <c r="BU143" s="11"/>
      <c r="BV143" s="10"/>
      <c r="BW143" s="7"/>
      <c r="BX143" s="7">
        <f>BJ143+BW143</f>
        <v>0</v>
      </c>
      <c r="BY143" s="11"/>
      <c r="BZ143" s="10"/>
      <c r="CA143" s="11"/>
      <c r="CB143" s="10"/>
      <c r="CC143" s="7"/>
      <c r="CD143" s="11"/>
      <c r="CE143" s="10"/>
      <c r="CF143" s="11"/>
      <c r="CG143" s="10"/>
      <c r="CH143" s="11"/>
      <c r="CI143" s="10"/>
      <c r="CJ143" s="11"/>
      <c r="CK143" s="10"/>
      <c r="CL143" s="11"/>
      <c r="CM143" s="10"/>
      <c r="CN143" s="11"/>
      <c r="CO143" s="10"/>
      <c r="CP143" s="7"/>
      <c r="CQ143" s="7">
        <f>CC143+CP143</f>
        <v>0</v>
      </c>
      <c r="CR143" s="11"/>
      <c r="CS143" s="10"/>
      <c r="CT143" s="11"/>
      <c r="CU143" s="10"/>
      <c r="CV143" s="7"/>
      <c r="CW143" s="11"/>
      <c r="CX143" s="10"/>
      <c r="CY143" s="11"/>
      <c r="CZ143" s="10"/>
      <c r="DA143" s="11"/>
      <c r="DB143" s="10"/>
      <c r="DC143" s="11"/>
      <c r="DD143" s="10"/>
      <c r="DE143" s="11"/>
      <c r="DF143" s="10"/>
      <c r="DG143" s="11"/>
      <c r="DH143" s="10"/>
      <c r="DI143" s="7"/>
      <c r="DJ143" s="7">
        <f>CV143+DI143</f>
        <v>0</v>
      </c>
      <c r="DK143" s="11"/>
      <c r="DL143" s="10"/>
      <c r="DM143" s="11"/>
      <c r="DN143" s="10"/>
      <c r="DO143" s="7"/>
      <c r="DP143" s="11"/>
      <c r="DQ143" s="10"/>
      <c r="DR143" s="11"/>
      <c r="DS143" s="10"/>
      <c r="DT143" s="11"/>
      <c r="DU143" s="10"/>
      <c r="DV143" s="11"/>
      <c r="DW143" s="10"/>
      <c r="DX143" s="11"/>
      <c r="DY143" s="10"/>
      <c r="DZ143" s="11"/>
      <c r="EA143" s="10"/>
      <c r="EB143" s="7"/>
      <c r="EC143" s="7">
        <f>DO143+EB143</f>
        <v>0</v>
      </c>
      <c r="ED143" s="11"/>
      <c r="EE143" s="10"/>
      <c r="EF143" s="11"/>
      <c r="EG143" s="10"/>
      <c r="EH143" s="7"/>
      <c r="EI143" s="11"/>
      <c r="EJ143" s="10"/>
      <c r="EK143" s="11"/>
      <c r="EL143" s="10"/>
      <c r="EM143" s="11"/>
      <c r="EN143" s="10"/>
      <c r="EO143" s="11"/>
      <c r="EP143" s="10"/>
      <c r="EQ143" s="11"/>
      <c r="ER143" s="10"/>
      <c r="ES143" s="11"/>
      <c r="ET143" s="10"/>
      <c r="EU143" s="7"/>
      <c r="EV143" s="7">
        <f>EH143+EU143</f>
        <v>0</v>
      </c>
      <c r="EW143" s="11"/>
      <c r="EX143" s="10"/>
      <c r="EY143" s="11"/>
      <c r="EZ143" s="10"/>
      <c r="FA143" s="7"/>
      <c r="FB143" s="11"/>
      <c r="FC143" s="10"/>
      <c r="FD143" s="11"/>
      <c r="FE143" s="10"/>
      <c r="FF143" s="11"/>
      <c r="FG143" s="10"/>
      <c r="FH143" s="11"/>
      <c r="FI143" s="10"/>
      <c r="FJ143" s="11"/>
      <c r="FK143" s="10"/>
      <c r="FL143" s="11"/>
      <c r="FM143" s="10"/>
      <c r="FN143" s="7"/>
      <c r="FO143" s="7">
        <f>FA143+FN143</f>
        <v>0</v>
      </c>
    </row>
    <row r="144" spans="1:171" x14ac:dyDescent="0.2">
      <c r="A144" s="6"/>
      <c r="B144" s="6"/>
      <c r="C144" s="6"/>
      <c r="D144" s="6" t="s">
        <v>280</v>
      </c>
      <c r="E144" s="3" t="s">
        <v>281</v>
      </c>
      <c r="F144" s="6">
        <f>COUNTIF(T144:FM144,"e")</f>
        <v>0</v>
      </c>
      <c r="G144" s="6">
        <f>COUNTIF(T144:FM144,"z")</f>
        <v>1</v>
      </c>
      <c r="H144" s="6">
        <f>SUM(I144:P144)</f>
        <v>30</v>
      </c>
      <c r="I144" s="6">
        <f>T144+AM144+BF144+BY144+CR144+DK144+ED144+EW144</f>
        <v>0</v>
      </c>
      <c r="J144" s="6">
        <f>V144+AO144+BH144+CA144+CT144+DM144+EF144+EY144</f>
        <v>0</v>
      </c>
      <c r="K144" s="6">
        <f>Y144+AR144+BK144+CD144+CW144+DP144+EI144+FB144</f>
        <v>30</v>
      </c>
      <c r="L144" s="6">
        <f>AA144+AT144+BM144+CF144+CY144+DR144+EK144+FD144</f>
        <v>0</v>
      </c>
      <c r="M144" s="6">
        <f>AC144+AV144+BO144+CH144+DA144+DT144+EM144+FF144</f>
        <v>0</v>
      </c>
      <c r="N144" s="6">
        <f>AE144+AX144+BQ144+CJ144+DC144+DV144+EO144+FH144</f>
        <v>0</v>
      </c>
      <c r="O144" s="6">
        <f>AG144+AZ144+BS144+CL144+DE144+DX144+EQ144+FJ144</f>
        <v>0</v>
      </c>
      <c r="P144" s="6">
        <f>AI144+BB144+BU144+CN144+DG144+DZ144+ES144+FL144</f>
        <v>0</v>
      </c>
      <c r="Q144" s="7">
        <f>AL144+BE144+BX144+CQ144+DJ144+EC144+EV144+FO144</f>
        <v>0</v>
      </c>
      <c r="R144" s="7">
        <f>AK144+BD144+BW144+CP144+DI144+EB144+EU144+FN144</f>
        <v>0</v>
      </c>
      <c r="S144" s="7">
        <v>0</v>
      </c>
      <c r="T144" s="11"/>
      <c r="U144" s="10"/>
      <c r="V144" s="11"/>
      <c r="W144" s="10"/>
      <c r="X144" s="7"/>
      <c r="Y144" s="11">
        <v>30</v>
      </c>
      <c r="Z144" s="10" t="s">
        <v>60</v>
      </c>
      <c r="AA144" s="11"/>
      <c r="AB144" s="10"/>
      <c r="AC144" s="11"/>
      <c r="AD144" s="10"/>
      <c r="AE144" s="11"/>
      <c r="AF144" s="10"/>
      <c r="AG144" s="11"/>
      <c r="AH144" s="10"/>
      <c r="AI144" s="11"/>
      <c r="AJ144" s="10"/>
      <c r="AK144" s="7">
        <v>0</v>
      </c>
      <c r="AL144" s="7">
        <f>X144+AK144</f>
        <v>0</v>
      </c>
      <c r="AM144" s="11"/>
      <c r="AN144" s="10"/>
      <c r="AO144" s="11"/>
      <c r="AP144" s="10"/>
      <c r="AQ144" s="7"/>
      <c r="AR144" s="11"/>
      <c r="AS144" s="10"/>
      <c r="AT144" s="11"/>
      <c r="AU144" s="10"/>
      <c r="AV144" s="11"/>
      <c r="AW144" s="10"/>
      <c r="AX144" s="11"/>
      <c r="AY144" s="10"/>
      <c r="AZ144" s="11"/>
      <c r="BA144" s="10"/>
      <c r="BB144" s="11"/>
      <c r="BC144" s="10"/>
      <c r="BD144" s="7"/>
      <c r="BE144" s="7">
        <f>AQ144+BD144</f>
        <v>0</v>
      </c>
      <c r="BF144" s="11"/>
      <c r="BG144" s="10"/>
      <c r="BH144" s="11"/>
      <c r="BI144" s="10"/>
      <c r="BJ144" s="7"/>
      <c r="BK144" s="11"/>
      <c r="BL144" s="10"/>
      <c r="BM144" s="11"/>
      <c r="BN144" s="10"/>
      <c r="BO144" s="11"/>
      <c r="BP144" s="10"/>
      <c r="BQ144" s="11"/>
      <c r="BR144" s="10"/>
      <c r="BS144" s="11"/>
      <c r="BT144" s="10"/>
      <c r="BU144" s="11"/>
      <c r="BV144" s="10"/>
      <c r="BW144" s="7"/>
      <c r="BX144" s="7">
        <f>BJ144+BW144</f>
        <v>0</v>
      </c>
      <c r="BY144" s="11"/>
      <c r="BZ144" s="10"/>
      <c r="CA144" s="11"/>
      <c r="CB144" s="10"/>
      <c r="CC144" s="7"/>
      <c r="CD144" s="11"/>
      <c r="CE144" s="10"/>
      <c r="CF144" s="11"/>
      <c r="CG144" s="10"/>
      <c r="CH144" s="11"/>
      <c r="CI144" s="10"/>
      <c r="CJ144" s="11"/>
      <c r="CK144" s="10"/>
      <c r="CL144" s="11"/>
      <c r="CM144" s="10"/>
      <c r="CN144" s="11"/>
      <c r="CO144" s="10"/>
      <c r="CP144" s="7"/>
      <c r="CQ144" s="7">
        <f>CC144+CP144</f>
        <v>0</v>
      </c>
      <c r="CR144" s="11"/>
      <c r="CS144" s="10"/>
      <c r="CT144" s="11"/>
      <c r="CU144" s="10"/>
      <c r="CV144" s="7"/>
      <c r="CW144" s="11"/>
      <c r="CX144" s="10"/>
      <c r="CY144" s="11"/>
      <c r="CZ144" s="10"/>
      <c r="DA144" s="11"/>
      <c r="DB144" s="10"/>
      <c r="DC144" s="11"/>
      <c r="DD144" s="10"/>
      <c r="DE144" s="11"/>
      <c r="DF144" s="10"/>
      <c r="DG144" s="11"/>
      <c r="DH144" s="10"/>
      <c r="DI144" s="7"/>
      <c r="DJ144" s="7">
        <f>CV144+DI144</f>
        <v>0</v>
      </c>
      <c r="DK144" s="11"/>
      <c r="DL144" s="10"/>
      <c r="DM144" s="11"/>
      <c r="DN144" s="10"/>
      <c r="DO144" s="7"/>
      <c r="DP144" s="11"/>
      <c r="DQ144" s="10"/>
      <c r="DR144" s="11"/>
      <c r="DS144" s="10"/>
      <c r="DT144" s="11"/>
      <c r="DU144" s="10"/>
      <c r="DV144" s="11"/>
      <c r="DW144" s="10"/>
      <c r="DX144" s="11"/>
      <c r="DY144" s="10"/>
      <c r="DZ144" s="11"/>
      <c r="EA144" s="10"/>
      <c r="EB144" s="7"/>
      <c r="EC144" s="7">
        <f>DO144+EB144</f>
        <v>0</v>
      </c>
      <c r="ED144" s="11"/>
      <c r="EE144" s="10"/>
      <c r="EF144" s="11"/>
      <c r="EG144" s="10"/>
      <c r="EH144" s="7"/>
      <c r="EI144" s="11"/>
      <c r="EJ144" s="10"/>
      <c r="EK144" s="11"/>
      <c r="EL144" s="10"/>
      <c r="EM144" s="11"/>
      <c r="EN144" s="10"/>
      <c r="EO144" s="11"/>
      <c r="EP144" s="10"/>
      <c r="EQ144" s="11"/>
      <c r="ER144" s="10"/>
      <c r="ES144" s="11"/>
      <c r="ET144" s="10"/>
      <c r="EU144" s="7"/>
      <c r="EV144" s="7">
        <f>EH144+EU144</f>
        <v>0</v>
      </c>
      <c r="EW144" s="11"/>
      <c r="EX144" s="10"/>
      <c r="EY144" s="11"/>
      <c r="EZ144" s="10"/>
      <c r="FA144" s="7"/>
      <c r="FB144" s="11"/>
      <c r="FC144" s="10"/>
      <c r="FD144" s="11"/>
      <c r="FE144" s="10"/>
      <c r="FF144" s="11"/>
      <c r="FG144" s="10"/>
      <c r="FH144" s="11"/>
      <c r="FI144" s="10"/>
      <c r="FJ144" s="11"/>
      <c r="FK144" s="10"/>
      <c r="FL144" s="11"/>
      <c r="FM144" s="10"/>
      <c r="FN144" s="7"/>
      <c r="FO144" s="7">
        <f>FA144+FN144</f>
        <v>0</v>
      </c>
    </row>
    <row r="145" spans="1:171" x14ac:dyDescent="0.2">
      <c r="A145" s="6"/>
      <c r="B145" s="6"/>
      <c r="C145" s="6"/>
      <c r="D145" s="6" t="s">
        <v>282</v>
      </c>
      <c r="E145" s="3" t="s">
        <v>283</v>
      </c>
      <c r="F145" s="6">
        <f>COUNTIF(T145:FM145,"e")</f>
        <v>0</v>
      </c>
      <c r="G145" s="6">
        <f>COUNTIF(T145:FM145,"z")</f>
        <v>1</v>
      </c>
      <c r="H145" s="6">
        <f>SUM(I145:P145)</f>
        <v>30</v>
      </c>
      <c r="I145" s="6">
        <f>T145+AM145+BF145+BY145+CR145+DK145+ED145+EW145</f>
        <v>0</v>
      </c>
      <c r="J145" s="6">
        <f>V145+AO145+BH145+CA145+CT145+DM145+EF145+EY145</f>
        <v>0</v>
      </c>
      <c r="K145" s="6">
        <f>Y145+AR145+BK145+CD145+CW145+DP145+EI145+FB145</f>
        <v>30</v>
      </c>
      <c r="L145" s="6">
        <f>AA145+AT145+BM145+CF145+CY145+DR145+EK145+FD145</f>
        <v>0</v>
      </c>
      <c r="M145" s="6">
        <f>AC145+AV145+BO145+CH145+DA145+DT145+EM145+FF145</f>
        <v>0</v>
      </c>
      <c r="N145" s="6">
        <f>AE145+AX145+BQ145+CJ145+DC145+DV145+EO145+FH145</f>
        <v>0</v>
      </c>
      <c r="O145" s="6">
        <f>AG145+AZ145+BS145+CL145+DE145+DX145+EQ145+FJ145</f>
        <v>0</v>
      </c>
      <c r="P145" s="6">
        <f>AI145+BB145+BU145+CN145+DG145+DZ145+ES145+FL145</f>
        <v>0</v>
      </c>
      <c r="Q145" s="7">
        <f>AL145+BE145+BX145+CQ145+DJ145+EC145+EV145+FO145</f>
        <v>0</v>
      </c>
      <c r="R145" s="7">
        <f>AK145+BD145+BW145+CP145+DI145+EB145+EU145+FN145</f>
        <v>0</v>
      </c>
      <c r="S145" s="7">
        <v>0</v>
      </c>
      <c r="T145" s="11"/>
      <c r="U145" s="10"/>
      <c r="V145" s="11"/>
      <c r="W145" s="10"/>
      <c r="X145" s="7"/>
      <c r="Y145" s="11">
        <v>30</v>
      </c>
      <c r="Z145" s="10" t="s">
        <v>60</v>
      </c>
      <c r="AA145" s="11"/>
      <c r="AB145" s="10"/>
      <c r="AC145" s="11"/>
      <c r="AD145" s="10"/>
      <c r="AE145" s="11"/>
      <c r="AF145" s="10"/>
      <c r="AG145" s="11"/>
      <c r="AH145" s="10"/>
      <c r="AI145" s="11"/>
      <c r="AJ145" s="10"/>
      <c r="AK145" s="7">
        <v>0</v>
      </c>
      <c r="AL145" s="7">
        <f>X145+AK145</f>
        <v>0</v>
      </c>
      <c r="AM145" s="11"/>
      <c r="AN145" s="10"/>
      <c r="AO145" s="11"/>
      <c r="AP145" s="10"/>
      <c r="AQ145" s="7"/>
      <c r="AR145" s="11"/>
      <c r="AS145" s="10"/>
      <c r="AT145" s="11"/>
      <c r="AU145" s="10"/>
      <c r="AV145" s="11"/>
      <c r="AW145" s="10"/>
      <c r="AX145" s="11"/>
      <c r="AY145" s="10"/>
      <c r="AZ145" s="11"/>
      <c r="BA145" s="10"/>
      <c r="BB145" s="11"/>
      <c r="BC145" s="10"/>
      <c r="BD145" s="7"/>
      <c r="BE145" s="7">
        <f>AQ145+BD145</f>
        <v>0</v>
      </c>
      <c r="BF145" s="11"/>
      <c r="BG145" s="10"/>
      <c r="BH145" s="11"/>
      <c r="BI145" s="10"/>
      <c r="BJ145" s="7"/>
      <c r="BK145" s="11"/>
      <c r="BL145" s="10"/>
      <c r="BM145" s="11"/>
      <c r="BN145" s="10"/>
      <c r="BO145" s="11"/>
      <c r="BP145" s="10"/>
      <c r="BQ145" s="11"/>
      <c r="BR145" s="10"/>
      <c r="BS145" s="11"/>
      <c r="BT145" s="10"/>
      <c r="BU145" s="11"/>
      <c r="BV145" s="10"/>
      <c r="BW145" s="7"/>
      <c r="BX145" s="7">
        <f>BJ145+BW145</f>
        <v>0</v>
      </c>
      <c r="BY145" s="11"/>
      <c r="BZ145" s="10"/>
      <c r="CA145" s="11"/>
      <c r="CB145" s="10"/>
      <c r="CC145" s="7"/>
      <c r="CD145" s="11"/>
      <c r="CE145" s="10"/>
      <c r="CF145" s="11"/>
      <c r="CG145" s="10"/>
      <c r="CH145" s="11"/>
      <c r="CI145" s="10"/>
      <c r="CJ145" s="11"/>
      <c r="CK145" s="10"/>
      <c r="CL145" s="11"/>
      <c r="CM145" s="10"/>
      <c r="CN145" s="11"/>
      <c r="CO145" s="10"/>
      <c r="CP145" s="7"/>
      <c r="CQ145" s="7">
        <f>CC145+CP145</f>
        <v>0</v>
      </c>
      <c r="CR145" s="11"/>
      <c r="CS145" s="10"/>
      <c r="CT145" s="11"/>
      <c r="CU145" s="10"/>
      <c r="CV145" s="7"/>
      <c r="CW145" s="11"/>
      <c r="CX145" s="10"/>
      <c r="CY145" s="11"/>
      <c r="CZ145" s="10"/>
      <c r="DA145" s="11"/>
      <c r="DB145" s="10"/>
      <c r="DC145" s="11"/>
      <c r="DD145" s="10"/>
      <c r="DE145" s="11"/>
      <c r="DF145" s="10"/>
      <c r="DG145" s="11"/>
      <c r="DH145" s="10"/>
      <c r="DI145" s="7"/>
      <c r="DJ145" s="7">
        <f>CV145+DI145</f>
        <v>0</v>
      </c>
      <c r="DK145" s="11"/>
      <c r="DL145" s="10"/>
      <c r="DM145" s="11"/>
      <c r="DN145" s="10"/>
      <c r="DO145" s="7"/>
      <c r="DP145" s="11"/>
      <c r="DQ145" s="10"/>
      <c r="DR145" s="11"/>
      <c r="DS145" s="10"/>
      <c r="DT145" s="11"/>
      <c r="DU145" s="10"/>
      <c r="DV145" s="11"/>
      <c r="DW145" s="10"/>
      <c r="DX145" s="11"/>
      <c r="DY145" s="10"/>
      <c r="DZ145" s="11"/>
      <c r="EA145" s="10"/>
      <c r="EB145" s="7"/>
      <c r="EC145" s="7">
        <f>DO145+EB145</f>
        <v>0</v>
      </c>
      <c r="ED145" s="11"/>
      <c r="EE145" s="10"/>
      <c r="EF145" s="11"/>
      <c r="EG145" s="10"/>
      <c r="EH145" s="7"/>
      <c r="EI145" s="11"/>
      <c r="EJ145" s="10"/>
      <c r="EK145" s="11"/>
      <c r="EL145" s="10"/>
      <c r="EM145" s="11"/>
      <c r="EN145" s="10"/>
      <c r="EO145" s="11"/>
      <c r="EP145" s="10"/>
      <c r="EQ145" s="11"/>
      <c r="ER145" s="10"/>
      <c r="ES145" s="11"/>
      <c r="ET145" s="10"/>
      <c r="EU145" s="7"/>
      <c r="EV145" s="7">
        <f>EH145+EU145</f>
        <v>0</v>
      </c>
      <c r="EW145" s="11"/>
      <c r="EX145" s="10"/>
      <c r="EY145" s="11"/>
      <c r="EZ145" s="10"/>
      <c r="FA145" s="7"/>
      <c r="FB145" s="11"/>
      <c r="FC145" s="10"/>
      <c r="FD145" s="11"/>
      <c r="FE145" s="10"/>
      <c r="FF145" s="11"/>
      <c r="FG145" s="10"/>
      <c r="FH145" s="11"/>
      <c r="FI145" s="10"/>
      <c r="FJ145" s="11"/>
      <c r="FK145" s="10"/>
      <c r="FL145" s="11"/>
      <c r="FM145" s="10"/>
      <c r="FN145" s="7"/>
      <c r="FO145" s="7">
        <f>FA145+FN145</f>
        <v>0</v>
      </c>
    </row>
    <row r="146" spans="1:171" ht="15.95" customHeight="1" x14ac:dyDescent="0.2">
      <c r="A146" s="6"/>
      <c r="B146" s="6"/>
      <c r="C146" s="6"/>
      <c r="D146" s="6"/>
      <c r="E146" s="6" t="s">
        <v>75</v>
      </c>
      <c r="F146" s="6">
        <f t="shared" ref="F146:AK146" si="131">SUM(F143:F145)</f>
        <v>0</v>
      </c>
      <c r="G146" s="6">
        <f t="shared" si="131"/>
        <v>3</v>
      </c>
      <c r="H146" s="6">
        <f t="shared" si="131"/>
        <v>75</v>
      </c>
      <c r="I146" s="6">
        <f t="shared" si="131"/>
        <v>0</v>
      </c>
      <c r="J146" s="6">
        <f t="shared" si="131"/>
        <v>0</v>
      </c>
      <c r="K146" s="6">
        <f t="shared" si="131"/>
        <v>75</v>
      </c>
      <c r="L146" s="6">
        <f t="shared" si="131"/>
        <v>0</v>
      </c>
      <c r="M146" s="6">
        <f t="shared" si="131"/>
        <v>0</v>
      </c>
      <c r="N146" s="6">
        <f t="shared" si="131"/>
        <v>0</v>
      </c>
      <c r="O146" s="6">
        <f t="shared" si="131"/>
        <v>0</v>
      </c>
      <c r="P146" s="6">
        <f t="shared" si="131"/>
        <v>0</v>
      </c>
      <c r="Q146" s="7">
        <f t="shared" si="131"/>
        <v>0</v>
      </c>
      <c r="R146" s="7">
        <f t="shared" si="131"/>
        <v>0</v>
      </c>
      <c r="S146" s="7">
        <f t="shared" si="131"/>
        <v>0</v>
      </c>
      <c r="T146" s="11">
        <f t="shared" si="131"/>
        <v>0</v>
      </c>
      <c r="U146" s="10">
        <f t="shared" si="131"/>
        <v>0</v>
      </c>
      <c r="V146" s="11">
        <f t="shared" si="131"/>
        <v>0</v>
      </c>
      <c r="W146" s="10">
        <f t="shared" si="131"/>
        <v>0</v>
      </c>
      <c r="X146" s="7">
        <f t="shared" si="131"/>
        <v>0</v>
      </c>
      <c r="Y146" s="11">
        <f t="shared" si="131"/>
        <v>75</v>
      </c>
      <c r="Z146" s="10">
        <f t="shared" si="131"/>
        <v>0</v>
      </c>
      <c r="AA146" s="11">
        <f t="shared" si="131"/>
        <v>0</v>
      </c>
      <c r="AB146" s="10">
        <f t="shared" si="131"/>
        <v>0</v>
      </c>
      <c r="AC146" s="11">
        <f t="shared" si="131"/>
        <v>0</v>
      </c>
      <c r="AD146" s="10">
        <f t="shared" si="131"/>
        <v>0</v>
      </c>
      <c r="AE146" s="11">
        <f t="shared" si="131"/>
        <v>0</v>
      </c>
      <c r="AF146" s="10">
        <f t="shared" si="131"/>
        <v>0</v>
      </c>
      <c r="AG146" s="11">
        <f t="shared" si="131"/>
        <v>0</v>
      </c>
      <c r="AH146" s="10">
        <f t="shared" si="131"/>
        <v>0</v>
      </c>
      <c r="AI146" s="11">
        <f t="shared" si="131"/>
        <v>0</v>
      </c>
      <c r="AJ146" s="10">
        <f t="shared" si="131"/>
        <v>0</v>
      </c>
      <c r="AK146" s="7">
        <f t="shared" si="131"/>
        <v>0</v>
      </c>
      <c r="AL146" s="7">
        <f t="shared" ref="AL146:BQ146" si="132">SUM(AL143:AL145)</f>
        <v>0</v>
      </c>
      <c r="AM146" s="11">
        <f t="shared" si="132"/>
        <v>0</v>
      </c>
      <c r="AN146" s="10">
        <f t="shared" si="132"/>
        <v>0</v>
      </c>
      <c r="AO146" s="11">
        <f t="shared" si="132"/>
        <v>0</v>
      </c>
      <c r="AP146" s="10">
        <f t="shared" si="132"/>
        <v>0</v>
      </c>
      <c r="AQ146" s="7">
        <f t="shared" si="132"/>
        <v>0</v>
      </c>
      <c r="AR146" s="11">
        <f t="shared" si="132"/>
        <v>0</v>
      </c>
      <c r="AS146" s="10">
        <f t="shared" si="132"/>
        <v>0</v>
      </c>
      <c r="AT146" s="11">
        <f t="shared" si="132"/>
        <v>0</v>
      </c>
      <c r="AU146" s="10">
        <f t="shared" si="132"/>
        <v>0</v>
      </c>
      <c r="AV146" s="11">
        <f t="shared" si="132"/>
        <v>0</v>
      </c>
      <c r="AW146" s="10">
        <f t="shared" si="132"/>
        <v>0</v>
      </c>
      <c r="AX146" s="11">
        <f t="shared" si="132"/>
        <v>0</v>
      </c>
      <c r="AY146" s="10">
        <f t="shared" si="132"/>
        <v>0</v>
      </c>
      <c r="AZ146" s="11">
        <f t="shared" si="132"/>
        <v>0</v>
      </c>
      <c r="BA146" s="10">
        <f t="shared" si="132"/>
        <v>0</v>
      </c>
      <c r="BB146" s="11">
        <f t="shared" si="132"/>
        <v>0</v>
      </c>
      <c r="BC146" s="10">
        <f t="shared" si="132"/>
        <v>0</v>
      </c>
      <c r="BD146" s="7">
        <f t="shared" si="132"/>
        <v>0</v>
      </c>
      <c r="BE146" s="7">
        <f t="shared" si="132"/>
        <v>0</v>
      </c>
      <c r="BF146" s="11">
        <f t="shared" si="132"/>
        <v>0</v>
      </c>
      <c r="BG146" s="10">
        <f t="shared" si="132"/>
        <v>0</v>
      </c>
      <c r="BH146" s="11">
        <f t="shared" si="132"/>
        <v>0</v>
      </c>
      <c r="BI146" s="10">
        <f t="shared" si="132"/>
        <v>0</v>
      </c>
      <c r="BJ146" s="7">
        <f t="shared" si="132"/>
        <v>0</v>
      </c>
      <c r="BK146" s="11">
        <f t="shared" si="132"/>
        <v>0</v>
      </c>
      <c r="BL146" s="10">
        <f t="shared" si="132"/>
        <v>0</v>
      </c>
      <c r="BM146" s="11">
        <f t="shared" si="132"/>
        <v>0</v>
      </c>
      <c r="BN146" s="10">
        <f t="shared" si="132"/>
        <v>0</v>
      </c>
      <c r="BO146" s="11">
        <f t="shared" si="132"/>
        <v>0</v>
      </c>
      <c r="BP146" s="10">
        <f t="shared" si="132"/>
        <v>0</v>
      </c>
      <c r="BQ146" s="11">
        <f t="shared" si="132"/>
        <v>0</v>
      </c>
      <c r="BR146" s="10">
        <f t="shared" ref="BR146:CW146" si="133">SUM(BR143:BR145)</f>
        <v>0</v>
      </c>
      <c r="BS146" s="11">
        <f t="shared" si="133"/>
        <v>0</v>
      </c>
      <c r="BT146" s="10">
        <f t="shared" si="133"/>
        <v>0</v>
      </c>
      <c r="BU146" s="11">
        <f t="shared" si="133"/>
        <v>0</v>
      </c>
      <c r="BV146" s="10">
        <f t="shared" si="133"/>
        <v>0</v>
      </c>
      <c r="BW146" s="7">
        <f t="shared" si="133"/>
        <v>0</v>
      </c>
      <c r="BX146" s="7">
        <f t="shared" si="133"/>
        <v>0</v>
      </c>
      <c r="BY146" s="11">
        <f t="shared" si="133"/>
        <v>0</v>
      </c>
      <c r="BZ146" s="10">
        <f t="shared" si="133"/>
        <v>0</v>
      </c>
      <c r="CA146" s="11">
        <f t="shared" si="133"/>
        <v>0</v>
      </c>
      <c r="CB146" s="10">
        <f t="shared" si="133"/>
        <v>0</v>
      </c>
      <c r="CC146" s="7">
        <f t="shared" si="133"/>
        <v>0</v>
      </c>
      <c r="CD146" s="11">
        <f t="shared" si="133"/>
        <v>0</v>
      </c>
      <c r="CE146" s="10">
        <f t="shared" si="133"/>
        <v>0</v>
      </c>
      <c r="CF146" s="11">
        <f t="shared" si="133"/>
        <v>0</v>
      </c>
      <c r="CG146" s="10">
        <f t="shared" si="133"/>
        <v>0</v>
      </c>
      <c r="CH146" s="11">
        <f t="shared" si="133"/>
        <v>0</v>
      </c>
      <c r="CI146" s="10">
        <f t="shared" si="133"/>
        <v>0</v>
      </c>
      <c r="CJ146" s="11">
        <f t="shared" si="133"/>
        <v>0</v>
      </c>
      <c r="CK146" s="10">
        <f t="shared" si="133"/>
        <v>0</v>
      </c>
      <c r="CL146" s="11">
        <f t="shared" si="133"/>
        <v>0</v>
      </c>
      <c r="CM146" s="10">
        <f t="shared" si="133"/>
        <v>0</v>
      </c>
      <c r="CN146" s="11">
        <f t="shared" si="133"/>
        <v>0</v>
      </c>
      <c r="CO146" s="10">
        <f t="shared" si="133"/>
        <v>0</v>
      </c>
      <c r="CP146" s="7">
        <f t="shared" si="133"/>
        <v>0</v>
      </c>
      <c r="CQ146" s="7">
        <f t="shared" si="133"/>
        <v>0</v>
      </c>
      <c r="CR146" s="11">
        <f t="shared" si="133"/>
        <v>0</v>
      </c>
      <c r="CS146" s="10">
        <f t="shared" si="133"/>
        <v>0</v>
      </c>
      <c r="CT146" s="11">
        <f t="shared" si="133"/>
        <v>0</v>
      </c>
      <c r="CU146" s="10">
        <f t="shared" si="133"/>
        <v>0</v>
      </c>
      <c r="CV146" s="7">
        <f t="shared" si="133"/>
        <v>0</v>
      </c>
      <c r="CW146" s="11">
        <f t="shared" si="133"/>
        <v>0</v>
      </c>
      <c r="CX146" s="10">
        <f t="shared" ref="CX146:EC146" si="134">SUM(CX143:CX145)</f>
        <v>0</v>
      </c>
      <c r="CY146" s="11">
        <f t="shared" si="134"/>
        <v>0</v>
      </c>
      <c r="CZ146" s="10">
        <f t="shared" si="134"/>
        <v>0</v>
      </c>
      <c r="DA146" s="11">
        <f t="shared" si="134"/>
        <v>0</v>
      </c>
      <c r="DB146" s="10">
        <f t="shared" si="134"/>
        <v>0</v>
      </c>
      <c r="DC146" s="11">
        <f t="shared" si="134"/>
        <v>0</v>
      </c>
      <c r="DD146" s="10">
        <f t="shared" si="134"/>
        <v>0</v>
      </c>
      <c r="DE146" s="11">
        <f t="shared" si="134"/>
        <v>0</v>
      </c>
      <c r="DF146" s="10">
        <f t="shared" si="134"/>
        <v>0</v>
      </c>
      <c r="DG146" s="11">
        <f t="shared" si="134"/>
        <v>0</v>
      </c>
      <c r="DH146" s="10">
        <f t="shared" si="134"/>
        <v>0</v>
      </c>
      <c r="DI146" s="7">
        <f t="shared" si="134"/>
        <v>0</v>
      </c>
      <c r="DJ146" s="7">
        <f t="shared" si="134"/>
        <v>0</v>
      </c>
      <c r="DK146" s="11">
        <f t="shared" si="134"/>
        <v>0</v>
      </c>
      <c r="DL146" s="10">
        <f t="shared" si="134"/>
        <v>0</v>
      </c>
      <c r="DM146" s="11">
        <f t="shared" si="134"/>
        <v>0</v>
      </c>
      <c r="DN146" s="10">
        <f t="shared" si="134"/>
        <v>0</v>
      </c>
      <c r="DO146" s="7">
        <f t="shared" si="134"/>
        <v>0</v>
      </c>
      <c r="DP146" s="11">
        <f t="shared" si="134"/>
        <v>0</v>
      </c>
      <c r="DQ146" s="10">
        <f t="shared" si="134"/>
        <v>0</v>
      </c>
      <c r="DR146" s="11">
        <f t="shared" si="134"/>
        <v>0</v>
      </c>
      <c r="DS146" s="10">
        <f t="shared" si="134"/>
        <v>0</v>
      </c>
      <c r="DT146" s="11">
        <f t="shared" si="134"/>
        <v>0</v>
      </c>
      <c r="DU146" s="10">
        <f t="shared" si="134"/>
        <v>0</v>
      </c>
      <c r="DV146" s="11">
        <f t="shared" si="134"/>
        <v>0</v>
      </c>
      <c r="DW146" s="10">
        <f t="shared" si="134"/>
        <v>0</v>
      </c>
      <c r="DX146" s="11">
        <f t="shared" si="134"/>
        <v>0</v>
      </c>
      <c r="DY146" s="10">
        <f t="shared" si="134"/>
        <v>0</v>
      </c>
      <c r="DZ146" s="11">
        <f t="shared" si="134"/>
        <v>0</v>
      </c>
      <c r="EA146" s="10">
        <f t="shared" si="134"/>
        <v>0</v>
      </c>
      <c r="EB146" s="7">
        <f t="shared" si="134"/>
        <v>0</v>
      </c>
      <c r="EC146" s="7">
        <f t="shared" si="134"/>
        <v>0</v>
      </c>
      <c r="ED146" s="11">
        <f t="shared" ref="ED146:FI146" si="135">SUM(ED143:ED145)</f>
        <v>0</v>
      </c>
      <c r="EE146" s="10">
        <f t="shared" si="135"/>
        <v>0</v>
      </c>
      <c r="EF146" s="11">
        <f t="shared" si="135"/>
        <v>0</v>
      </c>
      <c r="EG146" s="10">
        <f t="shared" si="135"/>
        <v>0</v>
      </c>
      <c r="EH146" s="7">
        <f t="shared" si="135"/>
        <v>0</v>
      </c>
      <c r="EI146" s="11">
        <f t="shared" si="135"/>
        <v>0</v>
      </c>
      <c r="EJ146" s="10">
        <f t="shared" si="135"/>
        <v>0</v>
      </c>
      <c r="EK146" s="11">
        <f t="shared" si="135"/>
        <v>0</v>
      </c>
      <c r="EL146" s="10">
        <f t="shared" si="135"/>
        <v>0</v>
      </c>
      <c r="EM146" s="11">
        <f t="shared" si="135"/>
        <v>0</v>
      </c>
      <c r="EN146" s="10">
        <f t="shared" si="135"/>
        <v>0</v>
      </c>
      <c r="EO146" s="11">
        <f t="shared" si="135"/>
        <v>0</v>
      </c>
      <c r="EP146" s="10">
        <f t="shared" si="135"/>
        <v>0</v>
      </c>
      <c r="EQ146" s="11">
        <f t="shared" si="135"/>
        <v>0</v>
      </c>
      <c r="ER146" s="10">
        <f t="shared" si="135"/>
        <v>0</v>
      </c>
      <c r="ES146" s="11">
        <f t="shared" si="135"/>
        <v>0</v>
      </c>
      <c r="ET146" s="10">
        <f t="shared" si="135"/>
        <v>0</v>
      </c>
      <c r="EU146" s="7">
        <f t="shared" si="135"/>
        <v>0</v>
      </c>
      <c r="EV146" s="7">
        <f t="shared" si="135"/>
        <v>0</v>
      </c>
      <c r="EW146" s="11">
        <f t="shared" si="135"/>
        <v>0</v>
      </c>
      <c r="EX146" s="10">
        <f t="shared" si="135"/>
        <v>0</v>
      </c>
      <c r="EY146" s="11">
        <f t="shared" si="135"/>
        <v>0</v>
      </c>
      <c r="EZ146" s="10">
        <f t="shared" si="135"/>
        <v>0</v>
      </c>
      <c r="FA146" s="7">
        <f t="shared" si="135"/>
        <v>0</v>
      </c>
      <c r="FB146" s="11">
        <f t="shared" si="135"/>
        <v>0</v>
      </c>
      <c r="FC146" s="10">
        <f t="shared" si="135"/>
        <v>0</v>
      </c>
      <c r="FD146" s="11">
        <f t="shared" si="135"/>
        <v>0</v>
      </c>
      <c r="FE146" s="10">
        <f t="shared" si="135"/>
        <v>0</v>
      </c>
      <c r="FF146" s="11">
        <f t="shared" si="135"/>
        <v>0</v>
      </c>
      <c r="FG146" s="10">
        <f t="shared" si="135"/>
        <v>0</v>
      </c>
      <c r="FH146" s="11">
        <f t="shared" si="135"/>
        <v>0</v>
      </c>
      <c r="FI146" s="10">
        <f t="shared" si="135"/>
        <v>0</v>
      </c>
      <c r="FJ146" s="11">
        <f t="shared" ref="FJ146:FO146" si="136">SUM(FJ143:FJ145)</f>
        <v>0</v>
      </c>
      <c r="FK146" s="10">
        <f t="shared" si="136"/>
        <v>0</v>
      </c>
      <c r="FL146" s="11">
        <f t="shared" si="136"/>
        <v>0</v>
      </c>
      <c r="FM146" s="10">
        <f t="shared" si="136"/>
        <v>0</v>
      </c>
      <c r="FN146" s="7">
        <f t="shared" si="136"/>
        <v>0</v>
      </c>
      <c r="FO146" s="7">
        <f t="shared" si="136"/>
        <v>0</v>
      </c>
    </row>
    <row r="147" spans="1:171" ht="20.100000000000001" customHeight="1" x14ac:dyDescent="0.2">
      <c r="A147" s="6"/>
      <c r="B147" s="6"/>
      <c r="C147" s="6"/>
      <c r="D147" s="6"/>
      <c r="E147" s="8" t="s">
        <v>284</v>
      </c>
      <c r="F147" s="6">
        <f>F27+F36+F94+F135+F141</f>
        <v>17</v>
      </c>
      <c r="G147" s="6">
        <f>G27+G36+G94+G135+G141</f>
        <v>115</v>
      </c>
      <c r="H147" s="6">
        <f t="shared" ref="H147:P147" si="137">H27+H36+H94+H141</f>
        <v>2632</v>
      </c>
      <c r="I147" s="6">
        <f t="shared" si="137"/>
        <v>1297</v>
      </c>
      <c r="J147" s="6">
        <f t="shared" si="137"/>
        <v>285</v>
      </c>
      <c r="K147" s="6">
        <f t="shared" si="137"/>
        <v>75</v>
      </c>
      <c r="L147" s="6">
        <f t="shared" si="137"/>
        <v>570</v>
      </c>
      <c r="M147" s="6">
        <f t="shared" si="137"/>
        <v>150</v>
      </c>
      <c r="N147" s="6">
        <f t="shared" si="137"/>
        <v>225</v>
      </c>
      <c r="O147" s="6">
        <f t="shared" si="137"/>
        <v>0</v>
      </c>
      <c r="P147" s="6">
        <f t="shared" si="137"/>
        <v>30</v>
      </c>
      <c r="Q147" s="7">
        <f>Q27+Q36+Q94+Q135+Q141</f>
        <v>210</v>
      </c>
      <c r="R147" s="7">
        <f>R27+R36+R94+R135+R141</f>
        <v>100.69999999999999</v>
      </c>
      <c r="S147" s="7">
        <f>S27+S36+S94+S135+S141</f>
        <v>110.70000000000002</v>
      </c>
      <c r="T147" s="11">
        <f>T27+T36+T94+T141</f>
        <v>190</v>
      </c>
      <c r="U147" s="10">
        <f>U27+U36+U94+U141</f>
        <v>0</v>
      </c>
      <c r="V147" s="11">
        <f>V27+V36+V94+V141</f>
        <v>120</v>
      </c>
      <c r="W147" s="10">
        <f>W27+W36+W94+W141</f>
        <v>0</v>
      </c>
      <c r="X147" s="7">
        <f>X27+X36+X94+X135+X141</f>
        <v>26</v>
      </c>
      <c r="Y147" s="11">
        <f t="shared" ref="Y147:AJ147" si="138">Y27+Y36+Y94+Y141</f>
        <v>0</v>
      </c>
      <c r="Z147" s="10">
        <f t="shared" si="138"/>
        <v>0</v>
      </c>
      <c r="AA147" s="11">
        <f t="shared" si="138"/>
        <v>60</v>
      </c>
      <c r="AB147" s="10">
        <f t="shared" si="138"/>
        <v>0</v>
      </c>
      <c r="AC147" s="11">
        <f t="shared" si="138"/>
        <v>0</v>
      </c>
      <c r="AD147" s="10">
        <f t="shared" si="138"/>
        <v>0</v>
      </c>
      <c r="AE147" s="11">
        <f t="shared" si="138"/>
        <v>0</v>
      </c>
      <c r="AF147" s="10">
        <f t="shared" si="138"/>
        <v>0</v>
      </c>
      <c r="AG147" s="11">
        <f t="shared" si="138"/>
        <v>0</v>
      </c>
      <c r="AH147" s="10">
        <f t="shared" si="138"/>
        <v>0</v>
      </c>
      <c r="AI147" s="11">
        <f t="shared" si="138"/>
        <v>0</v>
      </c>
      <c r="AJ147" s="10">
        <f t="shared" si="138"/>
        <v>0</v>
      </c>
      <c r="AK147" s="7">
        <f>AK27+AK36+AK94+AK135+AK141</f>
        <v>4</v>
      </c>
      <c r="AL147" s="7">
        <f>AL27+AL36+AL94+AL135+AL141</f>
        <v>30</v>
      </c>
      <c r="AM147" s="11">
        <f>AM27+AM36+AM94+AM141</f>
        <v>255</v>
      </c>
      <c r="AN147" s="10">
        <f>AN27+AN36+AN94+AN141</f>
        <v>0</v>
      </c>
      <c r="AO147" s="11">
        <f>AO27+AO36+AO94+AO141</f>
        <v>45</v>
      </c>
      <c r="AP147" s="10">
        <f>AP27+AP36+AP94+AP141</f>
        <v>0</v>
      </c>
      <c r="AQ147" s="7">
        <f>AQ27+AQ36+AQ94+AQ135+AQ141</f>
        <v>20.2</v>
      </c>
      <c r="AR147" s="11">
        <f t="shared" ref="AR147:BC147" si="139">AR27+AR36+AR94+AR141</f>
        <v>15</v>
      </c>
      <c r="AS147" s="10">
        <f t="shared" si="139"/>
        <v>0</v>
      </c>
      <c r="AT147" s="11">
        <f t="shared" si="139"/>
        <v>90</v>
      </c>
      <c r="AU147" s="10">
        <f t="shared" si="139"/>
        <v>0</v>
      </c>
      <c r="AV147" s="11">
        <f t="shared" si="139"/>
        <v>0</v>
      </c>
      <c r="AW147" s="10">
        <f t="shared" si="139"/>
        <v>0</v>
      </c>
      <c r="AX147" s="11">
        <f t="shared" si="139"/>
        <v>30</v>
      </c>
      <c r="AY147" s="10">
        <f t="shared" si="139"/>
        <v>0</v>
      </c>
      <c r="AZ147" s="11">
        <f t="shared" si="139"/>
        <v>0</v>
      </c>
      <c r="BA147" s="10">
        <f t="shared" si="139"/>
        <v>0</v>
      </c>
      <c r="BB147" s="11">
        <f t="shared" si="139"/>
        <v>0</v>
      </c>
      <c r="BC147" s="10">
        <f t="shared" si="139"/>
        <v>0</v>
      </c>
      <c r="BD147" s="7">
        <f>BD27+BD36+BD94+BD135+BD141</f>
        <v>9.8000000000000007</v>
      </c>
      <c r="BE147" s="7">
        <f>BE27+BE36+BE94+BE135+BE141</f>
        <v>30</v>
      </c>
      <c r="BF147" s="11">
        <f>BF27+BF36+BF94+BF141</f>
        <v>195</v>
      </c>
      <c r="BG147" s="10">
        <f>BG27+BG36+BG94+BG141</f>
        <v>0</v>
      </c>
      <c r="BH147" s="11">
        <f>BH27+BH36+BH94+BH141</f>
        <v>30</v>
      </c>
      <c r="BI147" s="10">
        <f>BI27+BI36+BI94+BI141</f>
        <v>0</v>
      </c>
      <c r="BJ147" s="7">
        <f>BJ27+BJ36+BJ94+BJ135+BJ141</f>
        <v>15.8</v>
      </c>
      <c r="BK147" s="11">
        <f t="shared" ref="BK147:BV147" si="140">BK27+BK36+BK94+BK141</f>
        <v>30</v>
      </c>
      <c r="BL147" s="10">
        <f t="shared" si="140"/>
        <v>0</v>
      </c>
      <c r="BM147" s="11">
        <f t="shared" si="140"/>
        <v>135</v>
      </c>
      <c r="BN147" s="10">
        <f t="shared" si="140"/>
        <v>0</v>
      </c>
      <c r="BO147" s="11">
        <f t="shared" si="140"/>
        <v>30</v>
      </c>
      <c r="BP147" s="10">
        <f t="shared" si="140"/>
        <v>0</v>
      </c>
      <c r="BQ147" s="11">
        <f t="shared" si="140"/>
        <v>15</v>
      </c>
      <c r="BR147" s="10">
        <f t="shared" si="140"/>
        <v>0</v>
      </c>
      <c r="BS147" s="11">
        <f t="shared" si="140"/>
        <v>0</v>
      </c>
      <c r="BT147" s="10">
        <f t="shared" si="140"/>
        <v>0</v>
      </c>
      <c r="BU147" s="11">
        <f t="shared" si="140"/>
        <v>0</v>
      </c>
      <c r="BV147" s="10">
        <f t="shared" si="140"/>
        <v>0</v>
      </c>
      <c r="BW147" s="7">
        <f>BW27+BW36+BW94+BW135+BW141</f>
        <v>14.2</v>
      </c>
      <c r="BX147" s="7">
        <f>BX27+BX36+BX94+BX135+BX141</f>
        <v>30</v>
      </c>
      <c r="BY147" s="11">
        <f>BY27+BY36+BY94+BY141</f>
        <v>165</v>
      </c>
      <c r="BZ147" s="10">
        <f>BZ27+BZ36+BZ94+BZ141</f>
        <v>0</v>
      </c>
      <c r="CA147" s="11">
        <f>CA27+CA36+CA94+CA141</f>
        <v>15</v>
      </c>
      <c r="CB147" s="10">
        <f>CB27+CB36+CB94+CB141</f>
        <v>0</v>
      </c>
      <c r="CC147" s="7">
        <f>CC27+CC36+CC94+CC135+CC141</f>
        <v>13.6</v>
      </c>
      <c r="CD147" s="11">
        <f t="shared" ref="CD147:CO147" si="141">CD27+CD36+CD94+CD141</f>
        <v>30</v>
      </c>
      <c r="CE147" s="10">
        <f t="shared" si="141"/>
        <v>0</v>
      </c>
      <c r="CF147" s="11">
        <f t="shared" si="141"/>
        <v>90</v>
      </c>
      <c r="CG147" s="10">
        <f t="shared" si="141"/>
        <v>0</v>
      </c>
      <c r="CH147" s="11">
        <f t="shared" si="141"/>
        <v>60</v>
      </c>
      <c r="CI147" s="10">
        <f t="shared" si="141"/>
        <v>0</v>
      </c>
      <c r="CJ147" s="11">
        <f t="shared" si="141"/>
        <v>60</v>
      </c>
      <c r="CK147" s="10">
        <f t="shared" si="141"/>
        <v>0</v>
      </c>
      <c r="CL147" s="11">
        <f t="shared" si="141"/>
        <v>0</v>
      </c>
      <c r="CM147" s="10">
        <f t="shared" si="141"/>
        <v>0</v>
      </c>
      <c r="CN147" s="11">
        <f t="shared" si="141"/>
        <v>0</v>
      </c>
      <c r="CO147" s="10">
        <f t="shared" si="141"/>
        <v>0</v>
      </c>
      <c r="CP147" s="7">
        <f>CP27+CP36+CP94+CP135+CP141</f>
        <v>16.399999999999999</v>
      </c>
      <c r="CQ147" s="7">
        <f>CQ27+CQ36+CQ94+CQ135+CQ141</f>
        <v>30</v>
      </c>
      <c r="CR147" s="11">
        <f>CR27+CR36+CR94+CR141</f>
        <v>165</v>
      </c>
      <c r="CS147" s="10">
        <f>CS27+CS36+CS94+CS141</f>
        <v>0</v>
      </c>
      <c r="CT147" s="11">
        <f>CT27+CT36+CT94+CT141</f>
        <v>15</v>
      </c>
      <c r="CU147" s="10">
        <f>CU27+CU36+CU94+CU141</f>
        <v>0</v>
      </c>
      <c r="CV147" s="7">
        <f>CV27+CV36+CV94+CV135+CV141</f>
        <v>10.700000000000001</v>
      </c>
      <c r="CW147" s="11">
        <f t="shared" ref="CW147:DH147" si="142">CW27+CW36+CW94+CW141</f>
        <v>0</v>
      </c>
      <c r="CX147" s="10">
        <f t="shared" si="142"/>
        <v>0</v>
      </c>
      <c r="CY147" s="11">
        <f t="shared" si="142"/>
        <v>105</v>
      </c>
      <c r="CZ147" s="10">
        <f t="shared" si="142"/>
        <v>0</v>
      </c>
      <c r="DA147" s="11">
        <f t="shared" si="142"/>
        <v>60</v>
      </c>
      <c r="DB147" s="10">
        <f t="shared" si="142"/>
        <v>0</v>
      </c>
      <c r="DC147" s="11">
        <f t="shared" si="142"/>
        <v>75</v>
      </c>
      <c r="DD147" s="10">
        <f t="shared" si="142"/>
        <v>0</v>
      </c>
      <c r="DE147" s="11">
        <f t="shared" si="142"/>
        <v>0</v>
      </c>
      <c r="DF147" s="10">
        <f t="shared" si="142"/>
        <v>0</v>
      </c>
      <c r="DG147" s="11">
        <f t="shared" si="142"/>
        <v>0</v>
      </c>
      <c r="DH147" s="10">
        <f t="shared" si="142"/>
        <v>0</v>
      </c>
      <c r="DI147" s="7">
        <f>DI27+DI36+DI94+DI135+DI141</f>
        <v>19.299999999999997</v>
      </c>
      <c r="DJ147" s="7">
        <f>DJ27+DJ36+DJ94+DJ135+DJ141</f>
        <v>30</v>
      </c>
      <c r="DK147" s="11">
        <f>DK27+DK36+DK94+DK141</f>
        <v>212</v>
      </c>
      <c r="DL147" s="10">
        <f>DL27+DL36+DL94+DL141</f>
        <v>0</v>
      </c>
      <c r="DM147" s="11">
        <f>DM27+DM36+DM94+DM141</f>
        <v>30</v>
      </c>
      <c r="DN147" s="10">
        <f>DN27+DN36+DN94+DN141</f>
        <v>0</v>
      </c>
      <c r="DO147" s="7">
        <f>DO27+DO36+DO94+DO135+DO141</f>
        <v>15</v>
      </c>
      <c r="DP147" s="11">
        <f t="shared" ref="DP147:EA147" si="143">DP27+DP36+DP94+DP141</f>
        <v>0</v>
      </c>
      <c r="DQ147" s="10">
        <f t="shared" si="143"/>
        <v>0</v>
      </c>
      <c r="DR147" s="11">
        <f t="shared" si="143"/>
        <v>90</v>
      </c>
      <c r="DS147" s="10">
        <f t="shared" si="143"/>
        <v>0</v>
      </c>
      <c r="DT147" s="11">
        <f t="shared" si="143"/>
        <v>0</v>
      </c>
      <c r="DU147" s="10">
        <f t="shared" si="143"/>
        <v>0</v>
      </c>
      <c r="DV147" s="11">
        <f t="shared" si="143"/>
        <v>45</v>
      </c>
      <c r="DW147" s="10">
        <f t="shared" si="143"/>
        <v>0</v>
      </c>
      <c r="DX147" s="11">
        <f t="shared" si="143"/>
        <v>0</v>
      </c>
      <c r="DY147" s="10">
        <f t="shared" si="143"/>
        <v>0</v>
      </c>
      <c r="DZ147" s="11">
        <f t="shared" si="143"/>
        <v>15</v>
      </c>
      <c r="EA147" s="10">
        <f t="shared" si="143"/>
        <v>0</v>
      </c>
      <c r="EB147" s="7">
        <f>EB27+EB36+EB94+EB135+EB141</f>
        <v>15</v>
      </c>
      <c r="EC147" s="7">
        <f>EC27+EC36+EC94+EC135+EC141</f>
        <v>30</v>
      </c>
      <c r="ED147" s="11">
        <f>ED27+ED36+ED94+ED141</f>
        <v>115</v>
      </c>
      <c r="EE147" s="10">
        <f>EE27+EE36+EE94+EE141</f>
        <v>0</v>
      </c>
      <c r="EF147" s="11">
        <f>EF27+EF36+EF94+EF141</f>
        <v>30</v>
      </c>
      <c r="EG147" s="10">
        <f>EG27+EG36+EG94+EG141</f>
        <v>0</v>
      </c>
      <c r="EH147" s="7">
        <f>EH27+EH36+EH94+EH135+EH141</f>
        <v>8</v>
      </c>
      <c r="EI147" s="11">
        <f t="shared" ref="EI147:ET147" si="144">EI27+EI36+EI94+EI141</f>
        <v>0</v>
      </c>
      <c r="EJ147" s="10">
        <f t="shared" si="144"/>
        <v>0</v>
      </c>
      <c r="EK147" s="11">
        <f t="shared" si="144"/>
        <v>0</v>
      </c>
      <c r="EL147" s="10">
        <f t="shared" si="144"/>
        <v>0</v>
      </c>
      <c r="EM147" s="11">
        <f t="shared" si="144"/>
        <v>0</v>
      </c>
      <c r="EN147" s="10">
        <f t="shared" si="144"/>
        <v>0</v>
      </c>
      <c r="EO147" s="11">
        <f t="shared" si="144"/>
        <v>0</v>
      </c>
      <c r="EP147" s="10">
        <f t="shared" si="144"/>
        <v>0</v>
      </c>
      <c r="EQ147" s="11">
        <f t="shared" si="144"/>
        <v>0</v>
      </c>
      <c r="ER147" s="10">
        <f t="shared" si="144"/>
        <v>0</v>
      </c>
      <c r="ES147" s="11">
        <f t="shared" si="144"/>
        <v>15</v>
      </c>
      <c r="ET147" s="10">
        <f t="shared" si="144"/>
        <v>0</v>
      </c>
      <c r="EU147" s="7">
        <f>EU27+EU36+EU94+EU135+EU141</f>
        <v>22</v>
      </c>
      <c r="EV147" s="7">
        <f>EV27+EV36+EV94+EV135+EV141</f>
        <v>30</v>
      </c>
      <c r="EW147" s="11">
        <f>EW27+EW36+EW94+EW141</f>
        <v>0</v>
      </c>
      <c r="EX147" s="10">
        <f>EX27+EX36+EX94+EX141</f>
        <v>0</v>
      </c>
      <c r="EY147" s="11">
        <f>EY27+EY36+EY94+EY141</f>
        <v>0</v>
      </c>
      <c r="EZ147" s="10">
        <f>EZ27+EZ36+EZ94+EZ141</f>
        <v>0</v>
      </c>
      <c r="FA147" s="7">
        <f>FA27+FA36+FA94+FA135+FA141</f>
        <v>0</v>
      </c>
      <c r="FB147" s="11">
        <f t="shared" ref="FB147:FM147" si="145">FB27+FB36+FB94+FB141</f>
        <v>0</v>
      </c>
      <c r="FC147" s="10">
        <f t="shared" si="145"/>
        <v>0</v>
      </c>
      <c r="FD147" s="11">
        <f t="shared" si="145"/>
        <v>0</v>
      </c>
      <c r="FE147" s="10">
        <f t="shared" si="145"/>
        <v>0</v>
      </c>
      <c r="FF147" s="11">
        <f t="shared" si="145"/>
        <v>0</v>
      </c>
      <c r="FG147" s="10">
        <f t="shared" si="145"/>
        <v>0</v>
      </c>
      <c r="FH147" s="11">
        <f t="shared" si="145"/>
        <v>0</v>
      </c>
      <c r="FI147" s="10">
        <f t="shared" si="145"/>
        <v>0</v>
      </c>
      <c r="FJ147" s="11">
        <f t="shared" si="145"/>
        <v>0</v>
      </c>
      <c r="FK147" s="10">
        <f t="shared" si="145"/>
        <v>0</v>
      </c>
      <c r="FL147" s="11">
        <f t="shared" si="145"/>
        <v>0</v>
      </c>
      <c r="FM147" s="10">
        <f t="shared" si="145"/>
        <v>0</v>
      </c>
      <c r="FN147" s="7">
        <f>FN27+FN36+FN94+FN135+FN141</f>
        <v>0</v>
      </c>
      <c r="FO147" s="7">
        <f>FO27+FO36+FO94+FO135+FO141</f>
        <v>0</v>
      </c>
    </row>
    <row r="149" spans="1:171" x14ac:dyDescent="0.2">
      <c r="D149" s="3" t="s">
        <v>22</v>
      </c>
      <c r="E149" s="3" t="s">
        <v>290</v>
      </c>
      <c r="M149" t="s">
        <v>285</v>
      </c>
      <c r="U149" t="s">
        <v>286</v>
      </c>
      <c r="AC149" t="s">
        <v>287</v>
      </c>
    </row>
    <row r="150" spans="1:171" x14ac:dyDescent="0.2">
      <c r="D150" s="3" t="s">
        <v>26</v>
      </c>
      <c r="E150" s="3" t="s">
        <v>291</v>
      </c>
      <c r="AC150" t="s">
        <v>288</v>
      </c>
    </row>
    <row r="151" spans="1:171" x14ac:dyDescent="0.2">
      <c r="D151" s="21" t="s">
        <v>32</v>
      </c>
      <c r="E151" s="21"/>
    </row>
    <row r="152" spans="1:171" x14ac:dyDescent="0.2">
      <c r="D152" s="3" t="s">
        <v>34</v>
      </c>
      <c r="E152" s="3" t="s">
        <v>292</v>
      </c>
    </row>
    <row r="153" spans="1:171" x14ac:dyDescent="0.2">
      <c r="D153" s="3" t="s">
        <v>35</v>
      </c>
      <c r="E153" s="3" t="s">
        <v>293</v>
      </c>
    </row>
    <row r="154" spans="1:171" x14ac:dyDescent="0.2">
      <c r="D154" s="21" t="s">
        <v>33</v>
      </c>
      <c r="E154" s="21"/>
    </row>
    <row r="155" spans="1:171" x14ac:dyDescent="0.2">
      <c r="D155" s="3" t="s">
        <v>35</v>
      </c>
      <c r="E155" s="3" t="s">
        <v>293</v>
      </c>
      <c r="M155" s="9" t="s">
        <v>289</v>
      </c>
      <c r="U155" s="9" t="s">
        <v>289</v>
      </c>
      <c r="AC155" s="9" t="s">
        <v>289</v>
      </c>
    </row>
    <row r="156" spans="1:171" x14ac:dyDescent="0.2">
      <c r="D156" s="3" t="s">
        <v>36</v>
      </c>
      <c r="E156" s="3" t="s">
        <v>294</v>
      </c>
    </row>
    <row r="157" spans="1:171" x14ac:dyDescent="0.2">
      <c r="D157" s="3" t="s">
        <v>37</v>
      </c>
      <c r="E157" s="3" t="s">
        <v>295</v>
      </c>
    </row>
    <row r="158" spans="1:171" x14ac:dyDescent="0.2">
      <c r="D158" s="3" t="s">
        <v>38</v>
      </c>
      <c r="E158" s="3" t="s">
        <v>296</v>
      </c>
    </row>
    <row r="159" spans="1:171" x14ac:dyDescent="0.2">
      <c r="D159" s="3" t="s">
        <v>39</v>
      </c>
      <c r="E159" s="3" t="s">
        <v>297</v>
      </c>
    </row>
    <row r="160" spans="1:171" x14ac:dyDescent="0.2">
      <c r="D160" s="3" t="s">
        <v>40</v>
      </c>
      <c r="E160" s="3" t="s">
        <v>298</v>
      </c>
    </row>
  </sheetData>
  <mergeCells count="191">
    <mergeCell ref="A133:FO133"/>
    <mergeCell ref="A136:FO136"/>
    <mergeCell ref="A142:FO142"/>
    <mergeCell ref="D151:E151"/>
    <mergeCell ref="D154:E154"/>
    <mergeCell ref="C129:C130"/>
    <mergeCell ref="A129:A130"/>
    <mergeCell ref="B129:B130"/>
    <mergeCell ref="C131:C132"/>
    <mergeCell ref="A131:A132"/>
    <mergeCell ref="B131:B132"/>
    <mergeCell ref="C123:C124"/>
    <mergeCell ref="A123:A124"/>
    <mergeCell ref="B123:B124"/>
    <mergeCell ref="C125:C126"/>
    <mergeCell ref="A125:A126"/>
    <mergeCell ref="B125:B126"/>
    <mergeCell ref="C119:C120"/>
    <mergeCell ref="A119:A120"/>
    <mergeCell ref="B119:B120"/>
    <mergeCell ref="C121:C122"/>
    <mergeCell ref="A121:A122"/>
    <mergeCell ref="B121:B122"/>
    <mergeCell ref="C115:C116"/>
    <mergeCell ref="A115:A116"/>
    <mergeCell ref="B115:B116"/>
    <mergeCell ref="C117:C118"/>
    <mergeCell ref="A117:A118"/>
    <mergeCell ref="B117:B118"/>
    <mergeCell ref="C110:C111"/>
    <mergeCell ref="A110:A111"/>
    <mergeCell ref="B110:B111"/>
    <mergeCell ref="C112:C113"/>
    <mergeCell ref="A112:A113"/>
    <mergeCell ref="B112:B113"/>
    <mergeCell ref="C106:C107"/>
    <mergeCell ref="A106:A107"/>
    <mergeCell ref="B106:B107"/>
    <mergeCell ref="C108:C109"/>
    <mergeCell ref="A108:A109"/>
    <mergeCell ref="B108:B109"/>
    <mergeCell ref="C102:C103"/>
    <mergeCell ref="A102:A103"/>
    <mergeCell ref="B102:B103"/>
    <mergeCell ref="C104:C105"/>
    <mergeCell ref="A104:A105"/>
    <mergeCell ref="B104:B105"/>
    <mergeCell ref="C98:C99"/>
    <mergeCell ref="A98:A99"/>
    <mergeCell ref="B98:B99"/>
    <mergeCell ref="C100:C101"/>
    <mergeCell ref="A100:A101"/>
    <mergeCell ref="B100:B101"/>
    <mergeCell ref="A16:FO16"/>
    <mergeCell ref="A28:FO28"/>
    <mergeCell ref="A37:FO37"/>
    <mergeCell ref="A95:FO95"/>
    <mergeCell ref="C96:C97"/>
    <mergeCell ref="A96:A97"/>
    <mergeCell ref="B96:B97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EZ14"/>
    <mergeCell ref="EW15:EX15"/>
    <mergeCell ref="EY15:EZ15"/>
    <mergeCell ref="FA14:FA15"/>
    <mergeCell ref="FB14:FM14"/>
    <mergeCell ref="FB15:FC15"/>
    <mergeCell ref="FD15:FE15"/>
    <mergeCell ref="EH14:EH15"/>
    <mergeCell ref="EI14:ET14"/>
    <mergeCell ref="EI15:EJ15"/>
    <mergeCell ref="EK15:EL15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G14"/>
    <mergeCell ref="ED15:EE15"/>
    <mergeCell ref="EF15:EG15"/>
    <mergeCell ref="DJ14:DJ15"/>
    <mergeCell ref="DK13:EC13"/>
    <mergeCell ref="DK14:DN14"/>
    <mergeCell ref="DK15:DL15"/>
    <mergeCell ref="DM15:DN15"/>
    <mergeCell ref="DO14:DO15"/>
    <mergeCell ref="DP14:EA14"/>
    <mergeCell ref="DP15:DQ15"/>
    <mergeCell ref="DR15:DS15"/>
    <mergeCell ref="DT15:DU15"/>
    <mergeCell ref="CY15:CZ15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U14"/>
    <mergeCell ref="CR15:CS15"/>
    <mergeCell ref="CT15:CU15"/>
    <mergeCell ref="CV14:CV15"/>
    <mergeCell ref="CW14:DH14"/>
    <mergeCell ref="CW15:CX15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Projektowanie materiałowe w kon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2021-03-11T10:40:29Z</dcterms:created>
  <dcterms:modified xsi:type="dcterms:W3CDTF">2021-03-29T10:34:13Z</dcterms:modified>
</cp:coreProperties>
</file>