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98ADB8F3-3661-4C00-93D2-081678B7435A}" xr6:coauthVersionLast="45" xr6:coauthVersionMax="45" xr10:uidLastSave="{00000000-0000-0000-0000-000000000000}"/>
  <bookViews>
    <workbookView xWindow="-108" yWindow="-108" windowWidth="23256" windowHeight="12576" activeTab="2"/>
  </bookViews>
  <sheets>
    <sheet name="Inżynieria komputerowa" sheetId="1" r:id="rId1"/>
    <sheet name="Inżynieria oprogramowania" sheetId="2" r:id="rId2"/>
    <sheet name="Inżynieria systemów informacyj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R17" i="1"/>
  <c r="AL17" i="1"/>
  <c r="BE17" i="1"/>
  <c r="F17" i="1"/>
  <c r="BX17" i="1"/>
  <c r="CQ17" i="1"/>
  <c r="DJ17" i="1"/>
  <c r="EC17" i="1"/>
  <c r="EV17" i="1"/>
  <c r="FO17" i="1"/>
  <c r="I18" i="1"/>
  <c r="J18" i="1"/>
  <c r="K18" i="1"/>
  <c r="L18" i="1"/>
  <c r="M18" i="1"/>
  <c r="N18" i="1"/>
  <c r="O18" i="1"/>
  <c r="P18" i="1"/>
  <c r="R18" i="1"/>
  <c r="AL18" i="1"/>
  <c r="G18" i="1"/>
  <c r="BE18" i="1"/>
  <c r="BX18" i="1"/>
  <c r="CQ18" i="1"/>
  <c r="DJ18" i="1"/>
  <c r="EC18" i="1"/>
  <c r="EV18" i="1"/>
  <c r="FO18" i="1"/>
  <c r="I19" i="1"/>
  <c r="J19" i="1"/>
  <c r="H19" i="1"/>
  <c r="L19" i="1"/>
  <c r="M19" i="1"/>
  <c r="N19" i="1"/>
  <c r="O19" i="1"/>
  <c r="P19" i="1"/>
  <c r="R19" i="1"/>
  <c r="S19" i="1"/>
  <c r="AL19" i="1"/>
  <c r="BE19" i="1"/>
  <c r="BX19" i="1"/>
  <c r="CC19" i="1"/>
  <c r="K19" i="1"/>
  <c r="CG19" i="1"/>
  <c r="CQ19" i="1"/>
  <c r="DJ19" i="1"/>
  <c r="F19" i="1"/>
  <c r="EC19" i="1"/>
  <c r="EV19" i="1"/>
  <c r="FO19" i="1"/>
  <c r="F20" i="1"/>
  <c r="I20" i="1"/>
  <c r="J20" i="1"/>
  <c r="L20" i="1"/>
  <c r="M20" i="1"/>
  <c r="N20" i="1"/>
  <c r="O20" i="1"/>
  <c r="P20" i="1"/>
  <c r="R20" i="1"/>
  <c r="S20" i="1"/>
  <c r="AL20" i="1"/>
  <c r="BE20" i="1"/>
  <c r="BX20" i="1"/>
  <c r="CQ20" i="1"/>
  <c r="CV20" i="1"/>
  <c r="CZ20" i="1"/>
  <c r="DJ20" i="1"/>
  <c r="EC20" i="1"/>
  <c r="EV20" i="1"/>
  <c r="FO20" i="1"/>
  <c r="I21" i="1"/>
  <c r="J21" i="1"/>
  <c r="H21" i="1"/>
  <c r="L21" i="1"/>
  <c r="M21" i="1"/>
  <c r="N21" i="1"/>
  <c r="O21" i="1"/>
  <c r="P21" i="1"/>
  <c r="R21" i="1"/>
  <c r="S21" i="1"/>
  <c r="AL21" i="1"/>
  <c r="F21" i="1"/>
  <c r="BE21" i="1"/>
  <c r="BX21" i="1"/>
  <c r="CQ21" i="1"/>
  <c r="DJ21" i="1"/>
  <c r="DO21" i="1"/>
  <c r="K21" i="1"/>
  <c r="DS21" i="1"/>
  <c r="EC21" i="1"/>
  <c r="EV21" i="1"/>
  <c r="FO21" i="1"/>
  <c r="I22" i="1"/>
  <c r="J22" i="1"/>
  <c r="H22" i="1"/>
  <c r="K22" i="1"/>
  <c r="L22" i="1"/>
  <c r="M22" i="1"/>
  <c r="N22" i="1"/>
  <c r="O22" i="1"/>
  <c r="P22" i="1"/>
  <c r="R22" i="1"/>
  <c r="AL22" i="1"/>
  <c r="G22" i="1"/>
  <c r="BE22" i="1"/>
  <c r="F22" i="1"/>
  <c r="BX22" i="1"/>
  <c r="CQ22" i="1"/>
  <c r="DJ22" i="1"/>
  <c r="EC22" i="1"/>
  <c r="EV22" i="1"/>
  <c r="FO22" i="1"/>
  <c r="I23" i="1"/>
  <c r="M23" i="1"/>
  <c r="O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G25" i="1"/>
  <c r="I25" i="1"/>
  <c r="J25" i="1"/>
  <c r="K25" i="1"/>
  <c r="L25" i="1"/>
  <c r="M25" i="1"/>
  <c r="N25" i="1"/>
  <c r="O25" i="1"/>
  <c r="P25" i="1"/>
  <c r="R25" i="1"/>
  <c r="AL25" i="1"/>
  <c r="BE25" i="1"/>
  <c r="BX25" i="1"/>
  <c r="CQ25" i="1"/>
  <c r="DJ25" i="1"/>
  <c r="EC25" i="1"/>
  <c r="EV25" i="1"/>
  <c r="FO25" i="1"/>
  <c r="I26" i="1"/>
  <c r="J26" i="1"/>
  <c r="K26" i="1"/>
  <c r="L26" i="1"/>
  <c r="M26" i="1"/>
  <c r="N26" i="1"/>
  <c r="O26" i="1"/>
  <c r="P26" i="1"/>
  <c r="R26" i="1"/>
  <c r="AL26" i="1"/>
  <c r="G26" i="1"/>
  <c r="BE26" i="1"/>
  <c r="F26" i="1"/>
  <c r="BX26" i="1"/>
  <c r="CQ26" i="1"/>
  <c r="DJ26" i="1"/>
  <c r="EC26" i="1"/>
  <c r="EV26" i="1"/>
  <c r="FO26" i="1"/>
  <c r="G27" i="1"/>
  <c r="I27" i="1"/>
  <c r="J27" i="1"/>
  <c r="K27" i="1"/>
  <c r="L27" i="1"/>
  <c r="M27" i="1"/>
  <c r="N27" i="1"/>
  <c r="O27" i="1"/>
  <c r="P27" i="1"/>
  <c r="R27" i="1"/>
  <c r="AL27" i="1"/>
  <c r="BE27" i="1"/>
  <c r="BX27" i="1"/>
  <c r="CQ27" i="1"/>
  <c r="DJ27" i="1"/>
  <c r="EC27" i="1"/>
  <c r="EV27" i="1"/>
  <c r="FO27" i="1"/>
  <c r="I28" i="1"/>
  <c r="J28" i="1"/>
  <c r="H28" i="1"/>
  <c r="K28" i="1"/>
  <c r="L28" i="1"/>
  <c r="M28" i="1"/>
  <c r="N28" i="1"/>
  <c r="O28" i="1"/>
  <c r="P28" i="1"/>
  <c r="R28" i="1"/>
  <c r="AL28" i="1"/>
  <c r="G28" i="1"/>
  <c r="BE28" i="1"/>
  <c r="F28" i="1"/>
  <c r="BX28" i="1"/>
  <c r="CQ28" i="1"/>
  <c r="DJ28" i="1"/>
  <c r="EC28" i="1"/>
  <c r="EV28" i="1"/>
  <c r="FO28" i="1"/>
  <c r="G29" i="1"/>
  <c r="I29" i="1"/>
  <c r="K29" i="1"/>
  <c r="M29" i="1"/>
  <c r="O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I31" i="1"/>
  <c r="J31" i="1"/>
  <c r="K31" i="1"/>
  <c r="L31" i="1"/>
  <c r="M31" i="1"/>
  <c r="N31" i="1"/>
  <c r="O31" i="1"/>
  <c r="P31" i="1"/>
  <c r="R31" i="1"/>
  <c r="AL31" i="1"/>
  <c r="G31" i="1"/>
  <c r="BE31" i="1"/>
  <c r="BX31" i="1"/>
  <c r="CQ31" i="1"/>
  <c r="DJ31" i="1"/>
  <c r="EC31" i="1"/>
  <c r="EV31" i="1"/>
  <c r="FO31" i="1"/>
  <c r="I32" i="1"/>
  <c r="J32" i="1"/>
  <c r="H32" i="1"/>
  <c r="K32" i="1"/>
  <c r="L32" i="1"/>
  <c r="M32" i="1"/>
  <c r="N32" i="1"/>
  <c r="O32" i="1"/>
  <c r="P32" i="1"/>
  <c r="R32" i="1"/>
  <c r="AL32" i="1"/>
  <c r="BE32" i="1"/>
  <c r="F32" i="1"/>
  <c r="BX32" i="1"/>
  <c r="CQ32" i="1"/>
  <c r="DJ32" i="1"/>
  <c r="EC32" i="1"/>
  <c r="EV32" i="1"/>
  <c r="FO32" i="1"/>
  <c r="I33" i="1"/>
  <c r="J33" i="1"/>
  <c r="K33" i="1"/>
  <c r="L33" i="1"/>
  <c r="M33" i="1"/>
  <c r="N33" i="1"/>
  <c r="O33" i="1"/>
  <c r="P33" i="1"/>
  <c r="R33" i="1"/>
  <c r="AL33" i="1"/>
  <c r="G33" i="1"/>
  <c r="BE33" i="1"/>
  <c r="BX33" i="1"/>
  <c r="CQ33" i="1"/>
  <c r="DJ33" i="1"/>
  <c r="EC33" i="1"/>
  <c r="EV33" i="1"/>
  <c r="FO33" i="1"/>
  <c r="I34" i="1"/>
  <c r="J34" i="1"/>
  <c r="H34" i="1"/>
  <c r="K34" i="1"/>
  <c r="L34" i="1"/>
  <c r="M34" i="1"/>
  <c r="N34" i="1"/>
  <c r="O34" i="1"/>
  <c r="P34" i="1"/>
  <c r="R34" i="1"/>
  <c r="AL34" i="1"/>
  <c r="BE34" i="1"/>
  <c r="F34" i="1"/>
  <c r="BX34" i="1"/>
  <c r="CQ34" i="1"/>
  <c r="DJ34" i="1"/>
  <c r="EC34" i="1"/>
  <c r="EV34" i="1"/>
  <c r="FO34" i="1"/>
  <c r="I35" i="1"/>
  <c r="J35" i="1"/>
  <c r="K35" i="1"/>
  <c r="L35" i="1"/>
  <c r="M35" i="1"/>
  <c r="N35" i="1"/>
  <c r="O35" i="1"/>
  <c r="P35" i="1"/>
  <c r="R35" i="1"/>
  <c r="AL35" i="1"/>
  <c r="G35" i="1"/>
  <c r="BE35" i="1"/>
  <c r="BX35" i="1"/>
  <c r="CQ35" i="1"/>
  <c r="DJ35" i="1"/>
  <c r="EC35" i="1"/>
  <c r="EV35" i="1"/>
  <c r="FO35" i="1"/>
  <c r="I36" i="1"/>
  <c r="J36" i="1"/>
  <c r="H36" i="1"/>
  <c r="K36" i="1"/>
  <c r="L36" i="1"/>
  <c r="M36" i="1"/>
  <c r="N36" i="1"/>
  <c r="O36" i="1"/>
  <c r="P36" i="1"/>
  <c r="R36" i="1"/>
  <c r="AL36" i="1"/>
  <c r="BE36" i="1"/>
  <c r="F36" i="1"/>
  <c r="BX36" i="1"/>
  <c r="CQ36" i="1"/>
  <c r="DJ36" i="1"/>
  <c r="EC36" i="1"/>
  <c r="EV36" i="1"/>
  <c r="FO36" i="1"/>
  <c r="I37" i="1"/>
  <c r="J37" i="1"/>
  <c r="K37" i="1"/>
  <c r="L37" i="1"/>
  <c r="M37" i="1"/>
  <c r="N37" i="1"/>
  <c r="O37" i="1"/>
  <c r="P37" i="1"/>
  <c r="R37" i="1"/>
  <c r="AL37" i="1"/>
  <c r="G37" i="1"/>
  <c r="BE37" i="1"/>
  <c r="BX37" i="1"/>
  <c r="CQ37" i="1"/>
  <c r="DJ37" i="1"/>
  <c r="EC37" i="1"/>
  <c r="EV37" i="1"/>
  <c r="FO37" i="1"/>
  <c r="I38" i="1"/>
  <c r="J38" i="1"/>
  <c r="H38" i="1"/>
  <c r="K38" i="1"/>
  <c r="L38" i="1"/>
  <c r="M38" i="1"/>
  <c r="N38" i="1"/>
  <c r="O38" i="1"/>
  <c r="P38" i="1"/>
  <c r="R38" i="1"/>
  <c r="AL38" i="1"/>
  <c r="BE38" i="1"/>
  <c r="F38" i="1"/>
  <c r="BX38" i="1"/>
  <c r="CQ38" i="1"/>
  <c r="DJ38" i="1"/>
  <c r="EC38" i="1"/>
  <c r="EV38" i="1"/>
  <c r="FO38" i="1"/>
  <c r="I39" i="1"/>
  <c r="J39" i="1"/>
  <c r="K39" i="1"/>
  <c r="L39" i="1"/>
  <c r="M39" i="1"/>
  <c r="N39" i="1"/>
  <c r="O39" i="1"/>
  <c r="P39" i="1"/>
  <c r="R39" i="1"/>
  <c r="AL39" i="1"/>
  <c r="G39" i="1"/>
  <c r="BE39" i="1"/>
  <c r="BX39" i="1"/>
  <c r="CQ39" i="1"/>
  <c r="DJ39" i="1"/>
  <c r="EC39" i="1"/>
  <c r="EV39" i="1"/>
  <c r="FO39" i="1"/>
  <c r="I40" i="1"/>
  <c r="J40" i="1"/>
  <c r="H40" i="1"/>
  <c r="K40" i="1"/>
  <c r="L40" i="1"/>
  <c r="M40" i="1"/>
  <c r="N40" i="1"/>
  <c r="O40" i="1"/>
  <c r="P40" i="1"/>
  <c r="R40" i="1"/>
  <c r="AL40" i="1"/>
  <c r="BE40" i="1"/>
  <c r="F40" i="1"/>
  <c r="BX40" i="1"/>
  <c r="CQ40" i="1"/>
  <c r="DJ40" i="1"/>
  <c r="EC40" i="1"/>
  <c r="EV40" i="1"/>
  <c r="FO40" i="1"/>
  <c r="I41" i="1"/>
  <c r="J41" i="1"/>
  <c r="K41" i="1"/>
  <c r="L41" i="1"/>
  <c r="M41" i="1"/>
  <c r="N41" i="1"/>
  <c r="O41" i="1"/>
  <c r="P41" i="1"/>
  <c r="S41" i="1"/>
  <c r="AL41" i="1"/>
  <c r="BE41" i="1"/>
  <c r="BF41" i="1"/>
  <c r="BN41" i="1"/>
  <c r="BO41" i="1"/>
  <c r="BW41" i="1"/>
  <c r="R41" i="1"/>
  <c r="CQ41" i="1"/>
  <c r="DJ41" i="1"/>
  <c r="EC41" i="1"/>
  <c r="EV41" i="1"/>
  <c r="FO41" i="1"/>
  <c r="I42" i="1"/>
  <c r="J42" i="1"/>
  <c r="K42" i="1"/>
  <c r="L42" i="1"/>
  <c r="M42" i="1"/>
  <c r="N42" i="1"/>
  <c r="O42" i="1"/>
  <c r="P42" i="1"/>
  <c r="R42" i="1"/>
  <c r="AL42" i="1"/>
  <c r="G42" i="1"/>
  <c r="BE42" i="1"/>
  <c r="BX42" i="1"/>
  <c r="CQ42" i="1"/>
  <c r="DJ42" i="1"/>
  <c r="EC42" i="1"/>
  <c r="EV42" i="1"/>
  <c r="FO42" i="1"/>
  <c r="I43" i="1"/>
  <c r="J43" i="1"/>
  <c r="H43" i="1"/>
  <c r="K43" i="1"/>
  <c r="L43" i="1"/>
  <c r="M43" i="1"/>
  <c r="N43" i="1"/>
  <c r="O43" i="1"/>
  <c r="P43" i="1"/>
  <c r="R43" i="1"/>
  <c r="AL43" i="1"/>
  <c r="BE43" i="1"/>
  <c r="F43" i="1"/>
  <c r="BX43" i="1"/>
  <c r="CQ43" i="1"/>
  <c r="DJ43" i="1"/>
  <c r="EC43" i="1"/>
  <c r="EV43" i="1"/>
  <c r="FO43" i="1"/>
  <c r="I44" i="1"/>
  <c r="J44" i="1"/>
  <c r="K44" i="1"/>
  <c r="L44" i="1"/>
  <c r="M44" i="1"/>
  <c r="N44" i="1"/>
  <c r="O44" i="1"/>
  <c r="P44" i="1"/>
  <c r="R44" i="1"/>
  <c r="AL44" i="1"/>
  <c r="G44" i="1"/>
  <c r="BE44" i="1"/>
  <c r="BX44" i="1"/>
  <c r="CQ44" i="1"/>
  <c r="DJ44" i="1"/>
  <c r="EC44" i="1"/>
  <c r="EV44" i="1"/>
  <c r="FO44" i="1"/>
  <c r="I45" i="1"/>
  <c r="J45" i="1"/>
  <c r="H45" i="1"/>
  <c r="K45" i="1"/>
  <c r="L45" i="1"/>
  <c r="M45" i="1"/>
  <c r="N45" i="1"/>
  <c r="O45" i="1"/>
  <c r="P45" i="1"/>
  <c r="R45" i="1"/>
  <c r="AL45" i="1"/>
  <c r="BE45" i="1"/>
  <c r="F45" i="1"/>
  <c r="BX45" i="1"/>
  <c r="CQ45" i="1"/>
  <c r="DJ45" i="1"/>
  <c r="EC45" i="1"/>
  <c r="EV45" i="1"/>
  <c r="FO45" i="1"/>
  <c r="I46" i="1"/>
  <c r="J46" i="1"/>
  <c r="K46" i="1"/>
  <c r="L46" i="1"/>
  <c r="M46" i="1"/>
  <c r="N46" i="1"/>
  <c r="O46" i="1"/>
  <c r="P46" i="1"/>
  <c r="R46" i="1"/>
  <c r="AL46" i="1"/>
  <c r="G46" i="1"/>
  <c r="BE46" i="1"/>
  <c r="BX46" i="1"/>
  <c r="CQ46" i="1"/>
  <c r="DJ46" i="1"/>
  <c r="EC46" i="1"/>
  <c r="EV46" i="1"/>
  <c r="FO46" i="1"/>
  <c r="J47" i="1"/>
  <c r="J56" i="1"/>
  <c r="K47" i="1"/>
  <c r="L47" i="1"/>
  <c r="L56" i="1"/>
  <c r="N47" i="1"/>
  <c r="O47" i="1"/>
  <c r="P47" i="1"/>
  <c r="S47" i="1"/>
  <c r="AL47" i="1"/>
  <c r="BE47" i="1"/>
  <c r="BX47" i="1"/>
  <c r="CQ47" i="1"/>
  <c r="CR47" i="1"/>
  <c r="I47" i="1"/>
  <c r="H47" i="1"/>
  <c r="CZ47" i="1"/>
  <c r="DJ47" i="1"/>
  <c r="DA47" i="1"/>
  <c r="M47" i="1"/>
  <c r="DI47" i="1"/>
  <c r="R47" i="1"/>
  <c r="EC47" i="1"/>
  <c r="EV47" i="1"/>
  <c r="FO47" i="1"/>
  <c r="I48" i="1"/>
  <c r="H48" i="1"/>
  <c r="J48" i="1"/>
  <c r="K48" i="1"/>
  <c r="L48" i="1"/>
  <c r="M48" i="1"/>
  <c r="N48" i="1"/>
  <c r="O48" i="1"/>
  <c r="P48" i="1"/>
  <c r="R48" i="1"/>
  <c r="AL48" i="1"/>
  <c r="G48" i="1"/>
  <c r="BE48" i="1"/>
  <c r="BX48" i="1"/>
  <c r="CQ48" i="1"/>
  <c r="DJ48" i="1"/>
  <c r="EC48" i="1"/>
  <c r="EV48" i="1"/>
  <c r="FO48" i="1"/>
  <c r="I49" i="1"/>
  <c r="J49" i="1"/>
  <c r="H49" i="1"/>
  <c r="K49" i="1"/>
  <c r="L49" i="1"/>
  <c r="M49" i="1"/>
  <c r="N49" i="1"/>
  <c r="N56" i="1"/>
  <c r="O49" i="1"/>
  <c r="P49" i="1"/>
  <c r="P56" i="1"/>
  <c r="R49" i="1"/>
  <c r="AL49" i="1"/>
  <c r="G49" i="1"/>
  <c r="BE49" i="1"/>
  <c r="F49" i="1"/>
  <c r="BX49" i="1"/>
  <c r="CQ49" i="1"/>
  <c r="DJ49" i="1"/>
  <c r="EC49" i="1"/>
  <c r="EV49" i="1"/>
  <c r="FO49" i="1"/>
  <c r="I50" i="1"/>
  <c r="H50" i="1"/>
  <c r="J50" i="1"/>
  <c r="K50" i="1"/>
  <c r="L50" i="1"/>
  <c r="M50" i="1"/>
  <c r="N50" i="1"/>
  <c r="O50" i="1"/>
  <c r="P50" i="1"/>
  <c r="R50" i="1"/>
  <c r="AL50" i="1"/>
  <c r="G50" i="1"/>
  <c r="BE50" i="1"/>
  <c r="BX50" i="1"/>
  <c r="CQ50" i="1"/>
  <c r="DJ50" i="1"/>
  <c r="EC50" i="1"/>
  <c r="EV50" i="1"/>
  <c r="FO50" i="1"/>
  <c r="I51" i="1"/>
  <c r="J51" i="1"/>
  <c r="H51" i="1"/>
  <c r="K51" i="1"/>
  <c r="L51" i="1"/>
  <c r="M51" i="1"/>
  <c r="N51" i="1"/>
  <c r="O51" i="1"/>
  <c r="P51" i="1"/>
  <c r="R51" i="1"/>
  <c r="AL51" i="1"/>
  <c r="G51" i="1"/>
  <c r="BE51" i="1"/>
  <c r="F51" i="1"/>
  <c r="BX51" i="1"/>
  <c r="CQ51" i="1"/>
  <c r="DJ51" i="1"/>
  <c r="EC51" i="1"/>
  <c r="EV51" i="1"/>
  <c r="FO51" i="1"/>
  <c r="I52" i="1"/>
  <c r="H52" i="1"/>
  <c r="J52" i="1"/>
  <c r="K52" i="1"/>
  <c r="L52" i="1"/>
  <c r="M52" i="1"/>
  <c r="N52" i="1"/>
  <c r="O52" i="1"/>
  <c r="P52" i="1"/>
  <c r="R52" i="1"/>
  <c r="AL52" i="1"/>
  <c r="G52" i="1"/>
  <c r="BE52" i="1"/>
  <c r="BX52" i="1"/>
  <c r="CQ52" i="1"/>
  <c r="DJ52" i="1"/>
  <c r="EC52" i="1"/>
  <c r="EV52" i="1"/>
  <c r="FO52" i="1"/>
  <c r="I53" i="1"/>
  <c r="J53" i="1"/>
  <c r="H53" i="1"/>
  <c r="K53" i="1"/>
  <c r="L53" i="1"/>
  <c r="M53" i="1"/>
  <c r="N53" i="1"/>
  <c r="O53" i="1"/>
  <c r="P53" i="1"/>
  <c r="R53" i="1"/>
  <c r="AL53" i="1"/>
  <c r="G53" i="1"/>
  <c r="BE53" i="1"/>
  <c r="F53" i="1"/>
  <c r="BX53" i="1"/>
  <c r="CQ53" i="1"/>
  <c r="DJ53" i="1"/>
  <c r="EC53" i="1"/>
  <c r="EV53" i="1"/>
  <c r="FO53" i="1"/>
  <c r="I54" i="1"/>
  <c r="H54" i="1"/>
  <c r="J54" i="1"/>
  <c r="K54" i="1"/>
  <c r="L54" i="1"/>
  <c r="M54" i="1"/>
  <c r="N54" i="1"/>
  <c r="O54" i="1"/>
  <c r="P54" i="1"/>
  <c r="S54" i="1"/>
  <c r="AL54" i="1"/>
  <c r="BE54" i="1"/>
  <c r="BX54" i="1"/>
  <c r="CQ54" i="1"/>
  <c r="DJ54" i="1"/>
  <c r="EC54" i="1"/>
  <c r="ED54" i="1"/>
  <c r="EL54" i="1"/>
  <c r="EV54" i="1"/>
  <c r="EM54" i="1"/>
  <c r="EU54" i="1"/>
  <c r="R54" i="1"/>
  <c r="FO54" i="1"/>
  <c r="J55" i="1"/>
  <c r="K55" i="1"/>
  <c r="L55" i="1"/>
  <c r="N55" i="1"/>
  <c r="O55" i="1"/>
  <c r="P55" i="1"/>
  <c r="S55" i="1"/>
  <c r="AL55" i="1"/>
  <c r="F55" i="1"/>
  <c r="BE55" i="1"/>
  <c r="G55" i="1"/>
  <c r="BX55" i="1"/>
  <c r="CQ55" i="1"/>
  <c r="DJ55" i="1"/>
  <c r="EC55" i="1"/>
  <c r="EV55" i="1"/>
  <c r="EW55" i="1"/>
  <c r="I55" i="1"/>
  <c r="FE55" i="1"/>
  <c r="FF55" i="1"/>
  <c r="M55" i="1"/>
  <c r="M56" i="1"/>
  <c r="FN55" i="1"/>
  <c r="R55" i="1"/>
  <c r="FO55" i="1"/>
  <c r="K56" i="1"/>
  <c r="O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DA56" i="1"/>
  <c r="DB56" i="1"/>
  <c r="DC56" i="1"/>
  <c r="DD56" i="1"/>
  <c r="DE56" i="1"/>
  <c r="DF56" i="1"/>
  <c r="DG56" i="1"/>
  <c r="DH56" i="1"/>
  <c r="DI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M56" i="1"/>
  <c r="EN56" i="1"/>
  <c r="EO56" i="1"/>
  <c r="EP56" i="1"/>
  <c r="EQ56" i="1"/>
  <c r="ER56" i="1"/>
  <c r="ES56" i="1"/>
  <c r="ET56" i="1"/>
  <c r="EU56" i="1"/>
  <c r="EW56" i="1"/>
  <c r="EX56" i="1"/>
  <c r="EY56" i="1"/>
  <c r="EZ56" i="1"/>
  <c r="FA56" i="1"/>
  <c r="FB56" i="1"/>
  <c r="FC56" i="1"/>
  <c r="FD56" i="1"/>
  <c r="FE56" i="1"/>
  <c r="FG56" i="1"/>
  <c r="FH56" i="1"/>
  <c r="FI56" i="1"/>
  <c r="FJ56" i="1"/>
  <c r="FK56" i="1"/>
  <c r="FL56" i="1"/>
  <c r="FM56" i="1"/>
  <c r="FN56" i="1"/>
  <c r="FO56" i="1"/>
  <c r="I58" i="1"/>
  <c r="H58" i="1"/>
  <c r="J58" i="1"/>
  <c r="K58" i="1"/>
  <c r="L58" i="1"/>
  <c r="M58" i="1"/>
  <c r="N58" i="1"/>
  <c r="O58" i="1"/>
  <c r="P58" i="1"/>
  <c r="R58" i="1"/>
  <c r="AL58" i="1"/>
  <c r="G58" i="1"/>
  <c r="BE58" i="1"/>
  <c r="BX58" i="1"/>
  <c r="CQ58" i="1"/>
  <c r="DJ58" i="1"/>
  <c r="EC58" i="1"/>
  <c r="EV58" i="1"/>
  <c r="FO58" i="1"/>
  <c r="I59" i="1"/>
  <c r="J59" i="1"/>
  <c r="H59" i="1"/>
  <c r="K59" i="1"/>
  <c r="L59" i="1"/>
  <c r="M59" i="1"/>
  <c r="N59" i="1"/>
  <c r="O59" i="1"/>
  <c r="P59" i="1"/>
  <c r="R59" i="1"/>
  <c r="AL59" i="1"/>
  <c r="G59" i="1"/>
  <c r="BE59" i="1"/>
  <c r="F59" i="1"/>
  <c r="BX59" i="1"/>
  <c r="CQ59" i="1"/>
  <c r="DJ59" i="1"/>
  <c r="EC59" i="1"/>
  <c r="EV59" i="1"/>
  <c r="FO59" i="1"/>
  <c r="I60" i="1"/>
  <c r="H60" i="1"/>
  <c r="J60" i="1"/>
  <c r="K60" i="1"/>
  <c r="L60" i="1"/>
  <c r="M60" i="1"/>
  <c r="N60" i="1"/>
  <c r="O60" i="1"/>
  <c r="P60" i="1"/>
  <c r="R60" i="1"/>
  <c r="AL60" i="1"/>
  <c r="G60" i="1"/>
  <c r="BE60" i="1"/>
  <c r="BX60" i="1"/>
  <c r="CQ60" i="1"/>
  <c r="DJ60" i="1"/>
  <c r="EC60" i="1"/>
  <c r="EV60" i="1"/>
  <c r="FO60" i="1"/>
  <c r="J61" i="1"/>
  <c r="J70" i="1"/>
  <c r="K61" i="1"/>
  <c r="L61" i="1"/>
  <c r="N61" i="1"/>
  <c r="O61" i="1"/>
  <c r="P61" i="1"/>
  <c r="R61" i="1"/>
  <c r="S61" i="1"/>
  <c r="AL61" i="1"/>
  <c r="BE61" i="1"/>
  <c r="BX61" i="1"/>
  <c r="CQ61" i="1"/>
  <c r="CR61" i="1"/>
  <c r="I61" i="1"/>
  <c r="CZ61" i="1"/>
  <c r="DA61" i="1"/>
  <c r="DI61" i="1"/>
  <c r="DJ61" i="1"/>
  <c r="EC61" i="1"/>
  <c r="EV61" i="1"/>
  <c r="EV70" i="1"/>
  <c r="FO61" i="1"/>
  <c r="I62" i="1"/>
  <c r="J62" i="1"/>
  <c r="H62" i="1"/>
  <c r="K62" i="1"/>
  <c r="L62" i="1"/>
  <c r="M62" i="1"/>
  <c r="N62" i="1"/>
  <c r="O62" i="1"/>
  <c r="P62" i="1"/>
  <c r="R62" i="1"/>
  <c r="AL62" i="1"/>
  <c r="BE62" i="1"/>
  <c r="F62" i="1"/>
  <c r="BX62" i="1"/>
  <c r="CQ62" i="1"/>
  <c r="DJ62" i="1"/>
  <c r="EC62" i="1"/>
  <c r="EV62" i="1"/>
  <c r="FO62" i="1"/>
  <c r="FO70" i="1"/>
  <c r="I63" i="1"/>
  <c r="J63" i="1"/>
  <c r="K63" i="1"/>
  <c r="L63" i="1"/>
  <c r="M63" i="1"/>
  <c r="N63" i="1"/>
  <c r="O63" i="1"/>
  <c r="P63" i="1"/>
  <c r="R63" i="1"/>
  <c r="AL63" i="1"/>
  <c r="BE63" i="1"/>
  <c r="BX63" i="1"/>
  <c r="CQ63" i="1"/>
  <c r="DJ63" i="1"/>
  <c r="EC63" i="1"/>
  <c r="EV63" i="1"/>
  <c r="FO63" i="1"/>
  <c r="J64" i="1"/>
  <c r="K64" i="1"/>
  <c r="L64" i="1"/>
  <c r="N64" i="1"/>
  <c r="O64" i="1"/>
  <c r="P64" i="1"/>
  <c r="S64" i="1"/>
  <c r="AL64" i="1"/>
  <c r="BE64" i="1"/>
  <c r="BX64" i="1"/>
  <c r="CQ64" i="1"/>
  <c r="DJ64" i="1"/>
  <c r="DK64" i="1"/>
  <c r="I64" i="1"/>
  <c r="H64" i="1"/>
  <c r="DS64" i="1"/>
  <c r="DT64" i="1"/>
  <c r="M64" i="1"/>
  <c r="EB64" i="1"/>
  <c r="EB70" i="1"/>
  <c r="EB115" i="1"/>
  <c r="EV64" i="1"/>
  <c r="FO64" i="1"/>
  <c r="J65" i="1"/>
  <c r="K65" i="1"/>
  <c r="L65" i="1"/>
  <c r="N65" i="1"/>
  <c r="N70" i="1"/>
  <c r="O65" i="1"/>
  <c r="P65" i="1"/>
  <c r="R65" i="1"/>
  <c r="S65" i="1"/>
  <c r="AL65" i="1"/>
  <c r="BE65" i="1"/>
  <c r="BX65" i="1"/>
  <c r="CQ65" i="1"/>
  <c r="DJ65" i="1"/>
  <c r="EC65" i="1"/>
  <c r="ED65" i="1"/>
  <c r="I65" i="1"/>
  <c r="EL65" i="1"/>
  <c r="EM65" i="1"/>
  <c r="EU65" i="1"/>
  <c r="EV65" i="1"/>
  <c r="FO65" i="1"/>
  <c r="I66" i="1"/>
  <c r="J66" i="1"/>
  <c r="H66" i="1"/>
  <c r="K66" i="1"/>
  <c r="L66" i="1"/>
  <c r="M66" i="1"/>
  <c r="N66" i="1"/>
  <c r="O66" i="1"/>
  <c r="P66" i="1"/>
  <c r="R66" i="1"/>
  <c r="AL66" i="1"/>
  <c r="G66" i="1"/>
  <c r="BE66" i="1"/>
  <c r="F66" i="1"/>
  <c r="BX66" i="1"/>
  <c r="CQ66" i="1"/>
  <c r="DJ66" i="1"/>
  <c r="EC66" i="1"/>
  <c r="EV66" i="1"/>
  <c r="FO66" i="1"/>
  <c r="G67" i="1"/>
  <c r="I67" i="1"/>
  <c r="J67" i="1"/>
  <c r="K67" i="1"/>
  <c r="L67" i="1"/>
  <c r="M67" i="1"/>
  <c r="N67" i="1"/>
  <c r="O67" i="1"/>
  <c r="P67" i="1"/>
  <c r="R67" i="1"/>
  <c r="AL67" i="1"/>
  <c r="BE67" i="1"/>
  <c r="BX67" i="1"/>
  <c r="CQ67" i="1"/>
  <c r="DJ67" i="1"/>
  <c r="EC67" i="1"/>
  <c r="EV67" i="1"/>
  <c r="FO67" i="1"/>
  <c r="J68" i="1"/>
  <c r="K68" i="1"/>
  <c r="L68" i="1"/>
  <c r="N68" i="1"/>
  <c r="H68" i="1"/>
  <c r="O68" i="1"/>
  <c r="P68" i="1"/>
  <c r="R68" i="1"/>
  <c r="S68" i="1"/>
  <c r="AL68" i="1"/>
  <c r="BE68" i="1"/>
  <c r="BX68" i="1"/>
  <c r="CQ68" i="1"/>
  <c r="DJ68" i="1"/>
  <c r="EC68" i="1"/>
  <c r="ED68" i="1"/>
  <c r="I68" i="1"/>
  <c r="EL68" i="1"/>
  <c r="EM68" i="1"/>
  <c r="M68" i="1"/>
  <c r="EU68" i="1"/>
  <c r="EV68" i="1"/>
  <c r="FO68" i="1"/>
  <c r="J69" i="1"/>
  <c r="K69" i="1"/>
  <c r="L69" i="1"/>
  <c r="N69" i="1"/>
  <c r="H69" i="1"/>
  <c r="O69" i="1"/>
  <c r="P69" i="1"/>
  <c r="R69" i="1"/>
  <c r="S69" i="1"/>
  <c r="AL69" i="1"/>
  <c r="BE69" i="1"/>
  <c r="BX69" i="1"/>
  <c r="CQ69" i="1"/>
  <c r="DJ69" i="1"/>
  <c r="EC69" i="1"/>
  <c r="ED69" i="1"/>
  <c r="I69" i="1"/>
  <c r="EL69" i="1"/>
  <c r="EM69" i="1"/>
  <c r="M69" i="1"/>
  <c r="EU69" i="1"/>
  <c r="EV69" i="1"/>
  <c r="FO69" i="1"/>
  <c r="L70" i="1"/>
  <c r="P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S70" i="1"/>
  <c r="CT70" i="1"/>
  <c r="CU70" i="1"/>
  <c r="CV70" i="1"/>
  <c r="CW70" i="1"/>
  <c r="CX70" i="1"/>
  <c r="CY70" i="1"/>
  <c r="CZ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T70" i="1"/>
  <c r="DU70" i="1"/>
  <c r="DV70" i="1"/>
  <c r="DW70" i="1"/>
  <c r="DX70" i="1"/>
  <c r="DY70" i="1"/>
  <c r="DZ70" i="1"/>
  <c r="EA70" i="1"/>
  <c r="ED70" i="1"/>
  <c r="EE70" i="1"/>
  <c r="EF70" i="1"/>
  <c r="EG70" i="1"/>
  <c r="EH70" i="1"/>
  <c r="EI70" i="1"/>
  <c r="EJ70" i="1"/>
  <c r="EK70" i="1"/>
  <c r="EL70" i="1"/>
  <c r="EN70" i="1"/>
  <c r="EO70" i="1"/>
  <c r="EP70" i="1"/>
  <c r="EQ70" i="1"/>
  <c r="ER70" i="1"/>
  <c r="ES70" i="1"/>
  <c r="ET70" i="1"/>
  <c r="EU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I72" i="1"/>
  <c r="J72" i="1"/>
  <c r="H72" i="1"/>
  <c r="K72" i="1"/>
  <c r="L72" i="1"/>
  <c r="M72" i="1"/>
  <c r="N72" i="1"/>
  <c r="O72" i="1"/>
  <c r="P72" i="1"/>
  <c r="R72" i="1"/>
  <c r="AL72" i="1"/>
  <c r="BE72" i="1"/>
  <c r="F72" i="1"/>
  <c r="BX72" i="1"/>
  <c r="CQ72" i="1"/>
  <c r="DJ72" i="1"/>
  <c r="EC72" i="1"/>
  <c r="EV72" i="1"/>
  <c r="FO72" i="1"/>
  <c r="I73" i="1"/>
  <c r="H73" i="1"/>
  <c r="J73" i="1"/>
  <c r="K73" i="1"/>
  <c r="L73" i="1"/>
  <c r="M73" i="1"/>
  <c r="N73" i="1"/>
  <c r="O73" i="1"/>
  <c r="P73" i="1"/>
  <c r="R73" i="1"/>
  <c r="AL73" i="1"/>
  <c r="F73" i="1"/>
  <c r="BE73" i="1"/>
  <c r="BX73" i="1"/>
  <c r="CQ73" i="1"/>
  <c r="DJ73" i="1"/>
  <c r="EC73" i="1"/>
  <c r="EV73" i="1"/>
  <c r="FO73" i="1"/>
  <c r="I74" i="1"/>
  <c r="J74" i="1"/>
  <c r="H74" i="1"/>
  <c r="K74" i="1"/>
  <c r="L74" i="1"/>
  <c r="M74" i="1"/>
  <c r="N74" i="1"/>
  <c r="O74" i="1"/>
  <c r="P74" i="1"/>
  <c r="R74" i="1"/>
  <c r="AL74" i="1"/>
  <c r="G74" i="1"/>
  <c r="BE74" i="1"/>
  <c r="F74" i="1"/>
  <c r="BX74" i="1"/>
  <c r="CQ74" i="1"/>
  <c r="DJ74" i="1"/>
  <c r="EC74" i="1"/>
  <c r="EV74" i="1"/>
  <c r="FO74" i="1"/>
  <c r="I75" i="1"/>
  <c r="H75" i="1"/>
  <c r="J75" i="1"/>
  <c r="K75" i="1"/>
  <c r="L75" i="1"/>
  <c r="M75" i="1"/>
  <c r="N75" i="1"/>
  <c r="O75" i="1"/>
  <c r="P75" i="1"/>
  <c r="R75" i="1"/>
  <c r="AL75" i="1"/>
  <c r="F75" i="1"/>
  <c r="BE75" i="1"/>
  <c r="BX75" i="1"/>
  <c r="CQ75" i="1"/>
  <c r="DJ75" i="1"/>
  <c r="EC75" i="1"/>
  <c r="EV75" i="1"/>
  <c r="FO75" i="1"/>
  <c r="I76" i="1"/>
  <c r="J76" i="1"/>
  <c r="H76" i="1"/>
  <c r="K76" i="1"/>
  <c r="L76" i="1"/>
  <c r="M76" i="1"/>
  <c r="N76" i="1"/>
  <c r="O76" i="1"/>
  <c r="P76" i="1"/>
  <c r="R76" i="1"/>
  <c r="AL76" i="1"/>
  <c r="G76" i="1"/>
  <c r="BE76" i="1"/>
  <c r="F76" i="1"/>
  <c r="BX76" i="1"/>
  <c r="CQ76" i="1"/>
  <c r="DJ76" i="1"/>
  <c r="EC76" i="1"/>
  <c r="EV76" i="1"/>
  <c r="FO76" i="1"/>
  <c r="I77" i="1"/>
  <c r="H77" i="1"/>
  <c r="J77" i="1"/>
  <c r="K77" i="1"/>
  <c r="L77" i="1"/>
  <c r="M77" i="1"/>
  <c r="N77" i="1"/>
  <c r="O77" i="1"/>
  <c r="P77" i="1"/>
  <c r="R77" i="1"/>
  <c r="AL77" i="1"/>
  <c r="F77" i="1"/>
  <c r="BE77" i="1"/>
  <c r="BX77" i="1"/>
  <c r="CQ77" i="1"/>
  <c r="DJ77" i="1"/>
  <c r="EC77" i="1"/>
  <c r="EV77" i="1"/>
  <c r="FO77" i="1"/>
  <c r="I78" i="1"/>
  <c r="J78" i="1"/>
  <c r="H78" i="1"/>
  <c r="K78" i="1"/>
  <c r="L78" i="1"/>
  <c r="M78" i="1"/>
  <c r="N78" i="1"/>
  <c r="O78" i="1"/>
  <c r="P78" i="1"/>
  <c r="R78" i="1"/>
  <c r="AL78" i="1"/>
  <c r="G78" i="1"/>
  <c r="BE78" i="1"/>
  <c r="F78" i="1"/>
  <c r="BX78" i="1"/>
  <c r="CQ78" i="1"/>
  <c r="DJ78" i="1"/>
  <c r="EC78" i="1"/>
  <c r="EV78" i="1"/>
  <c r="FO78" i="1"/>
  <c r="I79" i="1"/>
  <c r="H79" i="1"/>
  <c r="J79" i="1"/>
  <c r="K79" i="1"/>
  <c r="L79" i="1"/>
  <c r="M79" i="1"/>
  <c r="N79" i="1"/>
  <c r="O79" i="1"/>
  <c r="P79" i="1"/>
  <c r="R79" i="1"/>
  <c r="AL79" i="1"/>
  <c r="F79" i="1"/>
  <c r="BE79" i="1"/>
  <c r="BX79" i="1"/>
  <c r="CQ79" i="1"/>
  <c r="DJ79" i="1"/>
  <c r="EC79" i="1"/>
  <c r="EV79" i="1"/>
  <c r="FO79" i="1"/>
  <c r="I80" i="1"/>
  <c r="J80" i="1"/>
  <c r="H80" i="1"/>
  <c r="K80" i="1"/>
  <c r="L80" i="1"/>
  <c r="M80" i="1"/>
  <c r="N80" i="1"/>
  <c r="O80" i="1"/>
  <c r="P80" i="1"/>
  <c r="R80" i="1"/>
  <c r="AL80" i="1"/>
  <c r="G80" i="1"/>
  <c r="BE80" i="1"/>
  <c r="F80" i="1"/>
  <c r="BX80" i="1"/>
  <c r="CQ80" i="1"/>
  <c r="DJ80" i="1"/>
  <c r="EC80" i="1"/>
  <c r="EV80" i="1"/>
  <c r="FO80" i="1"/>
  <c r="I81" i="1"/>
  <c r="H81" i="1"/>
  <c r="J81" i="1"/>
  <c r="K81" i="1"/>
  <c r="L81" i="1"/>
  <c r="M81" i="1"/>
  <c r="N81" i="1"/>
  <c r="O81" i="1"/>
  <c r="P81" i="1"/>
  <c r="R81" i="1"/>
  <c r="AL81" i="1"/>
  <c r="F81" i="1"/>
  <c r="BE81" i="1"/>
  <c r="BX81" i="1"/>
  <c r="CQ81" i="1"/>
  <c r="DJ81" i="1"/>
  <c r="EC81" i="1"/>
  <c r="EV81" i="1"/>
  <c r="FO81" i="1"/>
  <c r="I82" i="1"/>
  <c r="J82" i="1"/>
  <c r="H82" i="1"/>
  <c r="K82" i="1"/>
  <c r="L82" i="1"/>
  <c r="M82" i="1"/>
  <c r="N82" i="1"/>
  <c r="O82" i="1"/>
  <c r="P82" i="1"/>
  <c r="R82" i="1"/>
  <c r="AL82" i="1"/>
  <c r="G82" i="1"/>
  <c r="BE82" i="1"/>
  <c r="F82" i="1"/>
  <c r="BX82" i="1"/>
  <c r="CQ82" i="1"/>
  <c r="DJ82" i="1"/>
  <c r="EC82" i="1"/>
  <c r="EV82" i="1"/>
  <c r="FO82" i="1"/>
  <c r="I83" i="1"/>
  <c r="H83" i="1"/>
  <c r="J83" i="1"/>
  <c r="K83" i="1"/>
  <c r="L83" i="1"/>
  <c r="M83" i="1"/>
  <c r="N83" i="1"/>
  <c r="O83" i="1"/>
  <c r="P83" i="1"/>
  <c r="R83" i="1"/>
  <c r="AL83" i="1"/>
  <c r="F83" i="1"/>
  <c r="BE83" i="1"/>
  <c r="BX83" i="1"/>
  <c r="CQ83" i="1"/>
  <c r="DJ83" i="1"/>
  <c r="EC83" i="1"/>
  <c r="EV83" i="1"/>
  <c r="FO83" i="1"/>
  <c r="I84" i="1"/>
  <c r="J84" i="1"/>
  <c r="H84" i="1"/>
  <c r="K84" i="1"/>
  <c r="L84" i="1"/>
  <c r="M84" i="1"/>
  <c r="N84" i="1"/>
  <c r="O84" i="1"/>
  <c r="P84" i="1"/>
  <c r="R84" i="1"/>
  <c r="AL84" i="1"/>
  <c r="G84" i="1"/>
  <c r="BE84" i="1"/>
  <c r="F84" i="1"/>
  <c r="BX84" i="1"/>
  <c r="CQ84" i="1"/>
  <c r="DJ84" i="1"/>
  <c r="EC84" i="1"/>
  <c r="EV84" i="1"/>
  <c r="FO84" i="1"/>
  <c r="I85" i="1"/>
  <c r="H85" i="1"/>
  <c r="J85" i="1"/>
  <c r="K85" i="1"/>
  <c r="L85" i="1"/>
  <c r="M85" i="1"/>
  <c r="N85" i="1"/>
  <c r="O85" i="1"/>
  <c r="P85" i="1"/>
  <c r="R85" i="1"/>
  <c r="AL85" i="1"/>
  <c r="F85" i="1"/>
  <c r="BE85" i="1"/>
  <c r="BX85" i="1"/>
  <c r="CQ85" i="1"/>
  <c r="DJ85" i="1"/>
  <c r="EC85" i="1"/>
  <c r="EV85" i="1"/>
  <c r="FO85" i="1"/>
  <c r="I86" i="1"/>
  <c r="J86" i="1"/>
  <c r="H86" i="1"/>
  <c r="K86" i="1"/>
  <c r="L86" i="1"/>
  <c r="M86" i="1"/>
  <c r="N86" i="1"/>
  <c r="O86" i="1"/>
  <c r="P86" i="1"/>
  <c r="R86" i="1"/>
  <c r="AL86" i="1"/>
  <c r="G86" i="1"/>
  <c r="BE86" i="1"/>
  <c r="F86" i="1"/>
  <c r="BX86" i="1"/>
  <c r="CQ86" i="1"/>
  <c r="DJ86" i="1"/>
  <c r="EC86" i="1"/>
  <c r="EV86" i="1"/>
  <c r="FO86" i="1"/>
  <c r="I87" i="1"/>
  <c r="H87" i="1"/>
  <c r="J87" i="1"/>
  <c r="K87" i="1"/>
  <c r="L87" i="1"/>
  <c r="M87" i="1"/>
  <c r="N87" i="1"/>
  <c r="O87" i="1"/>
  <c r="P87" i="1"/>
  <c r="R87" i="1"/>
  <c r="AL87" i="1"/>
  <c r="F87" i="1"/>
  <c r="BE87" i="1"/>
  <c r="BX87" i="1"/>
  <c r="CQ87" i="1"/>
  <c r="DJ87" i="1"/>
  <c r="EC87" i="1"/>
  <c r="EV87" i="1"/>
  <c r="FO87" i="1"/>
  <c r="I88" i="1"/>
  <c r="J88" i="1"/>
  <c r="H88" i="1"/>
  <c r="K88" i="1"/>
  <c r="L88" i="1"/>
  <c r="M88" i="1"/>
  <c r="N88" i="1"/>
  <c r="O88" i="1"/>
  <c r="P88" i="1"/>
  <c r="R88" i="1"/>
  <c r="AL88" i="1"/>
  <c r="G88" i="1"/>
  <c r="BE88" i="1"/>
  <c r="F88" i="1"/>
  <c r="BX88" i="1"/>
  <c r="CQ88" i="1"/>
  <c r="DJ88" i="1"/>
  <c r="EC88" i="1"/>
  <c r="EV88" i="1"/>
  <c r="FO88" i="1"/>
  <c r="I89" i="1"/>
  <c r="H89" i="1"/>
  <c r="J89" i="1"/>
  <c r="K89" i="1"/>
  <c r="L89" i="1"/>
  <c r="M89" i="1"/>
  <c r="N89" i="1"/>
  <c r="O89" i="1"/>
  <c r="P89" i="1"/>
  <c r="R89" i="1"/>
  <c r="AL89" i="1"/>
  <c r="F89" i="1"/>
  <c r="BE89" i="1"/>
  <c r="BX89" i="1"/>
  <c r="CQ89" i="1"/>
  <c r="DJ89" i="1"/>
  <c r="EC89" i="1"/>
  <c r="EV89" i="1"/>
  <c r="FO89" i="1"/>
  <c r="I90" i="1"/>
  <c r="J90" i="1"/>
  <c r="H90" i="1"/>
  <c r="K90" i="1"/>
  <c r="L90" i="1"/>
  <c r="M90" i="1"/>
  <c r="N90" i="1"/>
  <c r="O90" i="1"/>
  <c r="P90" i="1"/>
  <c r="R90" i="1"/>
  <c r="AL90" i="1"/>
  <c r="G90" i="1"/>
  <c r="BE90" i="1"/>
  <c r="F90" i="1"/>
  <c r="BX90" i="1"/>
  <c r="CQ90" i="1"/>
  <c r="DJ90" i="1"/>
  <c r="EC90" i="1"/>
  <c r="EV90" i="1"/>
  <c r="FO90" i="1"/>
  <c r="I91" i="1"/>
  <c r="H91" i="1"/>
  <c r="J91" i="1"/>
  <c r="K91" i="1"/>
  <c r="L91" i="1"/>
  <c r="M91" i="1"/>
  <c r="N91" i="1"/>
  <c r="O91" i="1"/>
  <c r="P91" i="1"/>
  <c r="R91" i="1"/>
  <c r="AL91" i="1"/>
  <c r="F91" i="1"/>
  <c r="BE91" i="1"/>
  <c r="BX91" i="1"/>
  <c r="CQ91" i="1"/>
  <c r="DJ91" i="1"/>
  <c r="EC91" i="1"/>
  <c r="EV91" i="1"/>
  <c r="FO91" i="1"/>
  <c r="I92" i="1"/>
  <c r="J92" i="1"/>
  <c r="H92" i="1"/>
  <c r="K92" i="1"/>
  <c r="L92" i="1"/>
  <c r="M92" i="1"/>
  <c r="N92" i="1"/>
  <c r="O92" i="1"/>
  <c r="P92" i="1"/>
  <c r="R92" i="1"/>
  <c r="AL92" i="1"/>
  <c r="G92" i="1"/>
  <c r="BE92" i="1"/>
  <c r="F92" i="1"/>
  <c r="BX92" i="1"/>
  <c r="CQ92" i="1"/>
  <c r="DJ92" i="1"/>
  <c r="EC92" i="1"/>
  <c r="EV92" i="1"/>
  <c r="FO92" i="1"/>
  <c r="I93" i="1"/>
  <c r="H93" i="1"/>
  <c r="J93" i="1"/>
  <c r="K93" i="1"/>
  <c r="L93" i="1"/>
  <c r="M93" i="1"/>
  <c r="N93" i="1"/>
  <c r="O93" i="1"/>
  <c r="P93" i="1"/>
  <c r="R93" i="1"/>
  <c r="AL93" i="1"/>
  <c r="F93" i="1"/>
  <c r="BE93" i="1"/>
  <c r="BX93" i="1"/>
  <c r="CQ93" i="1"/>
  <c r="DJ93" i="1"/>
  <c r="EC93" i="1"/>
  <c r="EV93" i="1"/>
  <c r="FO93" i="1"/>
  <c r="I94" i="1"/>
  <c r="J94" i="1"/>
  <c r="H94" i="1"/>
  <c r="K94" i="1"/>
  <c r="L94" i="1"/>
  <c r="M94" i="1"/>
  <c r="N94" i="1"/>
  <c r="O94" i="1"/>
  <c r="P94" i="1"/>
  <c r="R94" i="1"/>
  <c r="AL94" i="1"/>
  <c r="G94" i="1"/>
  <c r="BE94" i="1"/>
  <c r="F94" i="1"/>
  <c r="BX94" i="1"/>
  <c r="CQ94" i="1"/>
  <c r="DJ94" i="1"/>
  <c r="EC94" i="1"/>
  <c r="EV94" i="1"/>
  <c r="FO94" i="1"/>
  <c r="I95" i="1"/>
  <c r="H95" i="1"/>
  <c r="J95" i="1"/>
  <c r="K95" i="1"/>
  <c r="L95" i="1"/>
  <c r="M95" i="1"/>
  <c r="N95" i="1"/>
  <c r="O95" i="1"/>
  <c r="P95" i="1"/>
  <c r="R95" i="1"/>
  <c r="AL95" i="1"/>
  <c r="F95" i="1"/>
  <c r="BE95" i="1"/>
  <c r="BX95" i="1"/>
  <c r="CQ95" i="1"/>
  <c r="DJ95" i="1"/>
  <c r="EC95" i="1"/>
  <c r="EV95" i="1"/>
  <c r="FO95" i="1"/>
  <c r="I96" i="1"/>
  <c r="J96" i="1"/>
  <c r="H96" i="1"/>
  <c r="K96" i="1"/>
  <c r="L96" i="1"/>
  <c r="M96" i="1"/>
  <c r="N96" i="1"/>
  <c r="O96" i="1"/>
  <c r="P96" i="1"/>
  <c r="R96" i="1"/>
  <c r="AL96" i="1"/>
  <c r="G96" i="1"/>
  <c r="BE96" i="1"/>
  <c r="F96" i="1"/>
  <c r="BX96" i="1"/>
  <c r="CQ96" i="1"/>
  <c r="DJ96" i="1"/>
  <c r="EC96" i="1"/>
  <c r="EV96" i="1"/>
  <c r="FO96" i="1"/>
  <c r="I97" i="1"/>
  <c r="H97" i="1"/>
  <c r="J97" i="1"/>
  <c r="K97" i="1"/>
  <c r="L97" i="1"/>
  <c r="M97" i="1"/>
  <c r="N97" i="1"/>
  <c r="O97" i="1"/>
  <c r="P97" i="1"/>
  <c r="R97" i="1"/>
  <c r="AL97" i="1"/>
  <c r="F97" i="1"/>
  <c r="BE97" i="1"/>
  <c r="BX97" i="1"/>
  <c r="CQ97" i="1"/>
  <c r="DJ97" i="1"/>
  <c r="EC97" i="1"/>
  <c r="EV97" i="1"/>
  <c r="FO97" i="1"/>
  <c r="I98" i="1"/>
  <c r="J98" i="1"/>
  <c r="H98" i="1"/>
  <c r="K98" i="1"/>
  <c r="L98" i="1"/>
  <c r="M98" i="1"/>
  <c r="N98" i="1"/>
  <c r="O98" i="1"/>
  <c r="P98" i="1"/>
  <c r="R98" i="1"/>
  <c r="AL98" i="1"/>
  <c r="G98" i="1"/>
  <c r="BE98" i="1"/>
  <c r="F98" i="1"/>
  <c r="BX98" i="1"/>
  <c r="CQ98" i="1"/>
  <c r="DJ98" i="1"/>
  <c r="EC98" i="1"/>
  <c r="EV98" i="1"/>
  <c r="FO98" i="1"/>
  <c r="I99" i="1"/>
  <c r="H99" i="1"/>
  <c r="J99" i="1"/>
  <c r="K99" i="1"/>
  <c r="L99" i="1"/>
  <c r="M99" i="1"/>
  <c r="N99" i="1"/>
  <c r="O99" i="1"/>
  <c r="P99" i="1"/>
  <c r="R99" i="1"/>
  <c r="AL99" i="1"/>
  <c r="F99" i="1"/>
  <c r="BE99" i="1"/>
  <c r="BX99" i="1"/>
  <c r="CQ99" i="1"/>
  <c r="DJ99" i="1"/>
  <c r="EC99" i="1"/>
  <c r="EV99" i="1"/>
  <c r="FO99" i="1"/>
  <c r="I100" i="1"/>
  <c r="J100" i="1"/>
  <c r="H100" i="1"/>
  <c r="K100" i="1"/>
  <c r="L100" i="1"/>
  <c r="M100" i="1"/>
  <c r="N100" i="1"/>
  <c r="O100" i="1"/>
  <c r="P100" i="1"/>
  <c r="R100" i="1"/>
  <c r="AL100" i="1"/>
  <c r="G100" i="1"/>
  <c r="BE100" i="1"/>
  <c r="F100" i="1"/>
  <c r="BX100" i="1"/>
  <c r="CQ100" i="1"/>
  <c r="DJ100" i="1"/>
  <c r="EC100" i="1"/>
  <c r="EV100" i="1"/>
  <c r="FO100" i="1"/>
  <c r="I101" i="1"/>
  <c r="H101" i="1"/>
  <c r="J101" i="1"/>
  <c r="K101" i="1"/>
  <c r="L101" i="1"/>
  <c r="M101" i="1"/>
  <c r="N101" i="1"/>
  <c r="O101" i="1"/>
  <c r="P101" i="1"/>
  <c r="R101" i="1"/>
  <c r="AL101" i="1"/>
  <c r="F101" i="1"/>
  <c r="BE101" i="1"/>
  <c r="BX101" i="1"/>
  <c r="CQ101" i="1"/>
  <c r="DJ101" i="1"/>
  <c r="EC101" i="1"/>
  <c r="EV101" i="1"/>
  <c r="FO101" i="1"/>
  <c r="I102" i="1"/>
  <c r="J102" i="1"/>
  <c r="H102" i="1"/>
  <c r="K102" i="1"/>
  <c r="L102" i="1"/>
  <c r="M102" i="1"/>
  <c r="N102" i="1"/>
  <c r="O102" i="1"/>
  <c r="P102" i="1"/>
  <c r="R102" i="1"/>
  <c r="AL102" i="1"/>
  <c r="G102" i="1"/>
  <c r="BE102" i="1"/>
  <c r="F102" i="1"/>
  <c r="BX102" i="1"/>
  <c r="CQ102" i="1"/>
  <c r="DJ102" i="1"/>
  <c r="EC102" i="1"/>
  <c r="EV102" i="1"/>
  <c r="FO102" i="1"/>
  <c r="I103" i="1"/>
  <c r="H103" i="1"/>
  <c r="J103" i="1"/>
  <c r="K103" i="1"/>
  <c r="L103" i="1"/>
  <c r="M103" i="1"/>
  <c r="N103" i="1"/>
  <c r="O103" i="1"/>
  <c r="P103" i="1"/>
  <c r="R103" i="1"/>
  <c r="AL103" i="1"/>
  <c r="F103" i="1"/>
  <c r="BE103" i="1"/>
  <c r="BX103" i="1"/>
  <c r="CQ103" i="1"/>
  <c r="DJ103" i="1"/>
  <c r="EC103" i="1"/>
  <c r="EV103" i="1"/>
  <c r="FO103" i="1"/>
  <c r="I104" i="1"/>
  <c r="J104" i="1"/>
  <c r="H104" i="1"/>
  <c r="K104" i="1"/>
  <c r="L104" i="1"/>
  <c r="M104" i="1"/>
  <c r="N104" i="1"/>
  <c r="O104" i="1"/>
  <c r="P104" i="1"/>
  <c r="R104" i="1"/>
  <c r="AL104" i="1"/>
  <c r="G104" i="1"/>
  <c r="BE104" i="1"/>
  <c r="F104" i="1"/>
  <c r="BX104" i="1"/>
  <c r="CQ104" i="1"/>
  <c r="DJ104" i="1"/>
  <c r="EC104" i="1"/>
  <c r="EV104" i="1"/>
  <c r="FO104" i="1"/>
  <c r="I105" i="1"/>
  <c r="H105" i="1"/>
  <c r="J105" i="1"/>
  <c r="K105" i="1"/>
  <c r="L105" i="1"/>
  <c r="M105" i="1"/>
  <c r="N105" i="1"/>
  <c r="O105" i="1"/>
  <c r="P105" i="1"/>
  <c r="R105" i="1"/>
  <c r="AL105" i="1"/>
  <c r="F105" i="1"/>
  <c r="BE105" i="1"/>
  <c r="BX105" i="1"/>
  <c r="CQ105" i="1"/>
  <c r="DJ105" i="1"/>
  <c r="EC105" i="1"/>
  <c r="EV105" i="1"/>
  <c r="FO105" i="1"/>
  <c r="I106" i="1"/>
  <c r="J106" i="1"/>
  <c r="H106" i="1"/>
  <c r="K106" i="1"/>
  <c r="L106" i="1"/>
  <c r="M106" i="1"/>
  <c r="N106" i="1"/>
  <c r="O106" i="1"/>
  <c r="P106" i="1"/>
  <c r="R106" i="1"/>
  <c r="AL106" i="1"/>
  <c r="G106" i="1"/>
  <c r="BE106" i="1"/>
  <c r="F106" i="1"/>
  <c r="BX106" i="1"/>
  <c r="CQ106" i="1"/>
  <c r="DJ106" i="1"/>
  <c r="EC106" i="1"/>
  <c r="EV106" i="1"/>
  <c r="FO106" i="1"/>
  <c r="I108" i="1"/>
  <c r="H108" i="1"/>
  <c r="H109" i="1"/>
  <c r="J108" i="1"/>
  <c r="K108" i="1"/>
  <c r="K109" i="1"/>
  <c r="L108" i="1"/>
  <c r="M108" i="1"/>
  <c r="M109" i="1"/>
  <c r="N108" i="1"/>
  <c r="O108" i="1"/>
  <c r="O109" i="1"/>
  <c r="P108" i="1"/>
  <c r="R108" i="1"/>
  <c r="AL108" i="1"/>
  <c r="F108" i="1"/>
  <c r="F109" i="1"/>
  <c r="BE108" i="1"/>
  <c r="BX108" i="1"/>
  <c r="CQ108" i="1"/>
  <c r="DJ108" i="1"/>
  <c r="EC108" i="1"/>
  <c r="EV108" i="1"/>
  <c r="FO108" i="1"/>
  <c r="J109" i="1"/>
  <c r="L109" i="1"/>
  <c r="N109" i="1"/>
  <c r="P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EP109" i="1"/>
  <c r="EQ109" i="1"/>
  <c r="ER109" i="1"/>
  <c r="ES109" i="1"/>
  <c r="ET109" i="1"/>
  <c r="EU109" i="1"/>
  <c r="EV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I111" i="1"/>
  <c r="J111" i="1"/>
  <c r="J114" i="1"/>
  <c r="K111" i="1"/>
  <c r="L111" i="1"/>
  <c r="L114" i="1"/>
  <c r="M111" i="1"/>
  <c r="N111" i="1"/>
  <c r="N114" i="1"/>
  <c r="O111" i="1"/>
  <c r="P111" i="1"/>
  <c r="P114" i="1"/>
  <c r="R111" i="1"/>
  <c r="R114" i="1"/>
  <c r="AL111" i="1"/>
  <c r="G111" i="1"/>
  <c r="BE111" i="1"/>
  <c r="F111" i="1"/>
  <c r="BX111" i="1"/>
  <c r="CQ111" i="1"/>
  <c r="DJ111" i="1"/>
  <c r="EC111" i="1"/>
  <c r="EV111" i="1"/>
  <c r="FO111" i="1"/>
  <c r="I112" i="1"/>
  <c r="H112" i="1"/>
  <c r="J112" i="1"/>
  <c r="K112" i="1"/>
  <c r="L112" i="1"/>
  <c r="M112" i="1"/>
  <c r="N112" i="1"/>
  <c r="O112" i="1"/>
  <c r="P112" i="1"/>
  <c r="R112" i="1"/>
  <c r="AL112" i="1"/>
  <c r="F112" i="1"/>
  <c r="BE112" i="1"/>
  <c r="BX112" i="1"/>
  <c r="BX114" i="1"/>
  <c r="CQ112" i="1"/>
  <c r="DJ112" i="1"/>
  <c r="DJ114" i="1"/>
  <c r="EC112" i="1"/>
  <c r="EV112" i="1"/>
  <c r="EV114" i="1"/>
  <c r="FO112" i="1"/>
  <c r="I113" i="1"/>
  <c r="J113" i="1"/>
  <c r="H113" i="1"/>
  <c r="K113" i="1"/>
  <c r="L113" i="1"/>
  <c r="M113" i="1"/>
  <c r="N113" i="1"/>
  <c r="O113" i="1"/>
  <c r="P113" i="1"/>
  <c r="R113" i="1"/>
  <c r="AL113" i="1"/>
  <c r="G113" i="1"/>
  <c r="BE113" i="1"/>
  <c r="F113" i="1"/>
  <c r="BX113" i="1"/>
  <c r="CQ113" i="1"/>
  <c r="DJ113" i="1"/>
  <c r="EC113" i="1"/>
  <c r="EV113" i="1"/>
  <c r="FO113" i="1"/>
  <c r="I114" i="1"/>
  <c r="K114" i="1"/>
  <c r="M114" i="1"/>
  <c r="O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K114" i="1"/>
  <c r="DL114" i="1"/>
  <c r="DM114" i="1"/>
  <c r="DN114" i="1"/>
  <c r="DO114" i="1"/>
  <c r="DP114" i="1"/>
  <c r="DQ114" i="1"/>
  <c r="DR114" i="1"/>
  <c r="DS114" i="1"/>
  <c r="DT114" i="1"/>
  <c r="DU114" i="1"/>
  <c r="DV114" i="1"/>
  <c r="DW114" i="1"/>
  <c r="DX114" i="1"/>
  <c r="DY114" i="1"/>
  <c r="DZ114" i="1"/>
  <c r="EA114" i="1"/>
  <c r="EB114" i="1"/>
  <c r="EC114" i="1"/>
  <c r="ED114" i="1"/>
  <c r="EE114" i="1"/>
  <c r="EF114" i="1"/>
  <c r="EG114" i="1"/>
  <c r="EH114" i="1"/>
  <c r="EI114" i="1"/>
  <c r="EJ114" i="1"/>
  <c r="EK114" i="1"/>
  <c r="EL114" i="1"/>
  <c r="EM114" i="1"/>
  <c r="EN114" i="1"/>
  <c r="EO114" i="1"/>
  <c r="EP114" i="1"/>
  <c r="EQ114" i="1"/>
  <c r="ER114" i="1"/>
  <c r="ES114" i="1"/>
  <c r="ET114" i="1"/>
  <c r="EU114" i="1"/>
  <c r="EW114" i="1"/>
  <c r="EX114" i="1"/>
  <c r="EY114" i="1"/>
  <c r="EZ114" i="1"/>
  <c r="FA114" i="1"/>
  <c r="FB114" i="1"/>
  <c r="FC114" i="1"/>
  <c r="FD114" i="1"/>
  <c r="FE114" i="1"/>
  <c r="FF114" i="1"/>
  <c r="FG114" i="1"/>
  <c r="FH114" i="1"/>
  <c r="FI114" i="1"/>
  <c r="FJ114" i="1"/>
  <c r="FK114" i="1"/>
  <c r="FL114" i="1"/>
  <c r="FM114" i="1"/>
  <c r="FN114" i="1"/>
  <c r="FO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S115" i="1"/>
  <c r="CT115" i="1"/>
  <c r="CU115" i="1"/>
  <c r="CW115" i="1"/>
  <c r="CX115" i="1"/>
  <c r="CY115" i="1"/>
  <c r="DB115" i="1"/>
  <c r="DC115" i="1"/>
  <c r="DD115" i="1"/>
  <c r="DE115" i="1"/>
  <c r="DF115" i="1"/>
  <c r="DG115" i="1"/>
  <c r="DH115" i="1"/>
  <c r="DI115" i="1"/>
  <c r="DK115" i="1"/>
  <c r="DL115" i="1"/>
  <c r="DM115" i="1"/>
  <c r="DN115" i="1"/>
  <c r="DO115" i="1"/>
  <c r="DP115" i="1"/>
  <c r="DQ115" i="1"/>
  <c r="DR115" i="1"/>
  <c r="DT115" i="1"/>
  <c r="DU115" i="1"/>
  <c r="DV115" i="1"/>
  <c r="DW115" i="1"/>
  <c r="DX115" i="1"/>
  <c r="DY115" i="1"/>
  <c r="DZ115" i="1"/>
  <c r="EA115" i="1"/>
  <c r="ED115" i="1"/>
  <c r="EE115" i="1"/>
  <c r="EF115" i="1"/>
  <c r="EG115" i="1"/>
  <c r="EH115" i="1"/>
  <c r="EI115" i="1"/>
  <c r="EJ115" i="1"/>
  <c r="EK115" i="1"/>
  <c r="EN115" i="1"/>
  <c r="EO115" i="1"/>
  <c r="EP115" i="1"/>
  <c r="EQ115" i="1"/>
  <c r="ER115" i="1"/>
  <c r="ES115" i="1"/>
  <c r="ET115" i="1"/>
  <c r="EU115" i="1"/>
  <c r="EW115" i="1"/>
  <c r="EX115" i="1"/>
  <c r="EY115" i="1"/>
  <c r="EZ115" i="1"/>
  <c r="FA115" i="1"/>
  <c r="FB115" i="1"/>
  <c r="FC115" i="1"/>
  <c r="FD115" i="1"/>
  <c r="FE115" i="1"/>
  <c r="FG115" i="1"/>
  <c r="FH115" i="1"/>
  <c r="FI115" i="1"/>
  <c r="FJ115" i="1"/>
  <c r="FK115" i="1"/>
  <c r="FL115" i="1"/>
  <c r="FM115" i="1"/>
  <c r="FN115" i="1"/>
  <c r="FO115" i="1"/>
  <c r="I17" i="2"/>
  <c r="H17" i="2"/>
  <c r="J17" i="2"/>
  <c r="K17" i="2"/>
  <c r="L17" i="2"/>
  <c r="M17" i="2"/>
  <c r="N17" i="2"/>
  <c r="O17" i="2"/>
  <c r="P17" i="2"/>
  <c r="R17" i="2"/>
  <c r="AL17" i="2"/>
  <c r="F17" i="2"/>
  <c r="BE17" i="2"/>
  <c r="BX17" i="2"/>
  <c r="CQ17" i="2"/>
  <c r="DJ17" i="2"/>
  <c r="EC17" i="2"/>
  <c r="EV17" i="2"/>
  <c r="FO17" i="2"/>
  <c r="I18" i="2"/>
  <c r="J18" i="2"/>
  <c r="H18" i="2"/>
  <c r="K18" i="2"/>
  <c r="L18" i="2"/>
  <c r="M18" i="2"/>
  <c r="N18" i="2"/>
  <c r="O18" i="2"/>
  <c r="P18" i="2"/>
  <c r="R18" i="2"/>
  <c r="AL18" i="2"/>
  <c r="G18" i="2"/>
  <c r="BE18" i="2"/>
  <c r="F18" i="2"/>
  <c r="BX18" i="2"/>
  <c r="CQ18" i="2"/>
  <c r="DJ18" i="2"/>
  <c r="EC18" i="2"/>
  <c r="EV18" i="2"/>
  <c r="FO18" i="2"/>
  <c r="I19" i="2"/>
  <c r="J19" i="2"/>
  <c r="L19" i="2"/>
  <c r="M19" i="2"/>
  <c r="M23" i="2"/>
  <c r="N19" i="2"/>
  <c r="O19" i="2"/>
  <c r="O23" i="2"/>
  <c r="P19" i="2"/>
  <c r="R19" i="2"/>
  <c r="S19" i="2"/>
  <c r="S23" i="2"/>
  <c r="AL19" i="2"/>
  <c r="F19" i="2"/>
  <c r="BE19" i="2"/>
  <c r="G19" i="2"/>
  <c r="BX19" i="2"/>
  <c r="CC19" i="2"/>
  <c r="K19" i="2"/>
  <c r="CG19" i="2"/>
  <c r="CQ19" i="2"/>
  <c r="DJ19" i="2"/>
  <c r="EC19" i="2"/>
  <c r="EV19" i="2"/>
  <c r="FO19" i="2"/>
  <c r="I20" i="2"/>
  <c r="H20" i="2"/>
  <c r="J20" i="2"/>
  <c r="K20" i="2"/>
  <c r="L20" i="2"/>
  <c r="M20" i="2"/>
  <c r="N20" i="2"/>
  <c r="O20" i="2"/>
  <c r="P20" i="2"/>
  <c r="R20" i="2"/>
  <c r="S20" i="2"/>
  <c r="AL20" i="2"/>
  <c r="F20" i="2"/>
  <c r="BE20" i="2"/>
  <c r="BE23" i="2"/>
  <c r="BX20" i="2"/>
  <c r="CQ20" i="2"/>
  <c r="CQ23" i="2"/>
  <c r="CV20" i="2"/>
  <c r="CZ20" i="2"/>
  <c r="DJ20" i="2"/>
  <c r="EC20" i="2"/>
  <c r="EV20" i="2"/>
  <c r="FO20" i="2"/>
  <c r="I21" i="2"/>
  <c r="J21" i="2"/>
  <c r="L21" i="2"/>
  <c r="M21" i="2"/>
  <c r="N21" i="2"/>
  <c r="O21" i="2"/>
  <c r="P21" i="2"/>
  <c r="R21" i="2"/>
  <c r="S21" i="2"/>
  <c r="AL21" i="2"/>
  <c r="F21" i="2"/>
  <c r="BE21" i="2"/>
  <c r="G21" i="2"/>
  <c r="BX21" i="2"/>
  <c r="CQ21" i="2"/>
  <c r="DJ21" i="2"/>
  <c r="DO21" i="2"/>
  <c r="DO23" i="2"/>
  <c r="DS21" i="2"/>
  <c r="EC21" i="2"/>
  <c r="EC23" i="2"/>
  <c r="EV21" i="2"/>
  <c r="FO21" i="2"/>
  <c r="FO23" i="2"/>
  <c r="I22" i="2"/>
  <c r="H22" i="2"/>
  <c r="J22" i="2"/>
  <c r="K22" i="2"/>
  <c r="L22" i="2"/>
  <c r="M22" i="2"/>
  <c r="N22" i="2"/>
  <c r="O22" i="2"/>
  <c r="P22" i="2"/>
  <c r="R22" i="2"/>
  <c r="AL22" i="2"/>
  <c r="F22" i="2"/>
  <c r="BE22" i="2"/>
  <c r="BX22" i="2"/>
  <c r="CQ22" i="2"/>
  <c r="DJ22" i="2"/>
  <c r="EC22" i="2"/>
  <c r="EV22" i="2"/>
  <c r="FO22" i="2"/>
  <c r="J23" i="2"/>
  <c r="L23" i="2"/>
  <c r="N23" i="2"/>
  <c r="P23" i="2"/>
  <c r="R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I25" i="2"/>
  <c r="J25" i="2"/>
  <c r="J29" i="2"/>
  <c r="K25" i="2"/>
  <c r="L25" i="2"/>
  <c r="M25" i="2"/>
  <c r="N25" i="2"/>
  <c r="N29" i="2"/>
  <c r="O25" i="2"/>
  <c r="P25" i="2"/>
  <c r="R25" i="2"/>
  <c r="AL25" i="2"/>
  <c r="G25" i="2"/>
  <c r="BE25" i="2"/>
  <c r="F25" i="2"/>
  <c r="BX25" i="2"/>
  <c r="CQ25" i="2"/>
  <c r="DJ25" i="2"/>
  <c r="EC25" i="2"/>
  <c r="EV25" i="2"/>
  <c r="FO25" i="2"/>
  <c r="G26" i="2"/>
  <c r="I26" i="2"/>
  <c r="J26" i="2"/>
  <c r="K26" i="2"/>
  <c r="L26" i="2"/>
  <c r="M26" i="2"/>
  <c r="N26" i="2"/>
  <c r="O26" i="2"/>
  <c r="P26" i="2"/>
  <c r="R26" i="2"/>
  <c r="AL26" i="2"/>
  <c r="BE26" i="2"/>
  <c r="BX26" i="2"/>
  <c r="CQ26" i="2"/>
  <c r="DJ26" i="2"/>
  <c r="EC26" i="2"/>
  <c r="EV26" i="2"/>
  <c r="FO26" i="2"/>
  <c r="I27" i="2"/>
  <c r="J27" i="2"/>
  <c r="H27" i="2"/>
  <c r="K27" i="2"/>
  <c r="L27" i="2"/>
  <c r="M27" i="2"/>
  <c r="N27" i="2"/>
  <c r="O27" i="2"/>
  <c r="P27" i="2"/>
  <c r="R27" i="2"/>
  <c r="AL27" i="2"/>
  <c r="BE27" i="2"/>
  <c r="BE29" i="2"/>
  <c r="BX27" i="2"/>
  <c r="CQ27" i="2"/>
  <c r="CQ29" i="2"/>
  <c r="DJ27" i="2"/>
  <c r="EC27" i="2"/>
  <c r="EC29" i="2"/>
  <c r="EV27" i="2"/>
  <c r="FO27" i="2"/>
  <c r="FO29" i="2"/>
  <c r="G28" i="2"/>
  <c r="I28" i="2"/>
  <c r="J28" i="2"/>
  <c r="K28" i="2"/>
  <c r="K29" i="2"/>
  <c r="L28" i="2"/>
  <c r="M28" i="2"/>
  <c r="M29" i="2"/>
  <c r="N28" i="2"/>
  <c r="O28" i="2"/>
  <c r="O29" i="2"/>
  <c r="P28" i="2"/>
  <c r="R28" i="2"/>
  <c r="AL28" i="2"/>
  <c r="BE28" i="2"/>
  <c r="BX28" i="2"/>
  <c r="CQ28" i="2"/>
  <c r="DJ28" i="2"/>
  <c r="EC28" i="2"/>
  <c r="EV28" i="2"/>
  <c r="FO28" i="2"/>
  <c r="L29" i="2"/>
  <c r="P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I31" i="2"/>
  <c r="J31" i="2"/>
  <c r="K31" i="2"/>
  <c r="L31" i="2"/>
  <c r="M31" i="2"/>
  <c r="N31" i="2"/>
  <c r="O31" i="2"/>
  <c r="P31" i="2"/>
  <c r="R31" i="2"/>
  <c r="AL31" i="2"/>
  <c r="G31" i="2"/>
  <c r="BE31" i="2"/>
  <c r="F31" i="2"/>
  <c r="BX31" i="2"/>
  <c r="CQ31" i="2"/>
  <c r="DJ31" i="2"/>
  <c r="EC31" i="2"/>
  <c r="EV31" i="2"/>
  <c r="FO31" i="2"/>
  <c r="G32" i="2"/>
  <c r="I32" i="2"/>
  <c r="J32" i="2"/>
  <c r="K32" i="2"/>
  <c r="L32" i="2"/>
  <c r="M32" i="2"/>
  <c r="N32" i="2"/>
  <c r="O32" i="2"/>
  <c r="P32" i="2"/>
  <c r="R32" i="2"/>
  <c r="AL32" i="2"/>
  <c r="BE32" i="2"/>
  <c r="BX32" i="2"/>
  <c r="CQ32" i="2"/>
  <c r="DJ32" i="2"/>
  <c r="EC32" i="2"/>
  <c r="EV32" i="2"/>
  <c r="FO32" i="2"/>
  <c r="I33" i="2"/>
  <c r="J33" i="2"/>
  <c r="H33" i="2"/>
  <c r="K33" i="2"/>
  <c r="L33" i="2"/>
  <c r="M33" i="2"/>
  <c r="N33" i="2"/>
  <c r="O33" i="2"/>
  <c r="P33" i="2"/>
  <c r="R33" i="2"/>
  <c r="AL33" i="2"/>
  <c r="G33" i="2"/>
  <c r="BE33" i="2"/>
  <c r="F33" i="2"/>
  <c r="BX33" i="2"/>
  <c r="CQ33" i="2"/>
  <c r="DJ33" i="2"/>
  <c r="EC33" i="2"/>
  <c r="EV33" i="2"/>
  <c r="FO33" i="2"/>
  <c r="G34" i="2"/>
  <c r="I34" i="2"/>
  <c r="J34" i="2"/>
  <c r="K34" i="2"/>
  <c r="L34" i="2"/>
  <c r="M34" i="2"/>
  <c r="N34" i="2"/>
  <c r="O34" i="2"/>
  <c r="P34" i="2"/>
  <c r="R34" i="2"/>
  <c r="AL34" i="2"/>
  <c r="BE34" i="2"/>
  <c r="BX34" i="2"/>
  <c r="CQ34" i="2"/>
  <c r="DJ34" i="2"/>
  <c r="EC34" i="2"/>
  <c r="EV34" i="2"/>
  <c r="FO34" i="2"/>
  <c r="I35" i="2"/>
  <c r="J35" i="2"/>
  <c r="H35" i="2"/>
  <c r="K35" i="2"/>
  <c r="L35" i="2"/>
  <c r="M35" i="2"/>
  <c r="N35" i="2"/>
  <c r="O35" i="2"/>
  <c r="P35" i="2"/>
  <c r="R35" i="2"/>
  <c r="AL35" i="2"/>
  <c r="G35" i="2"/>
  <c r="BE35" i="2"/>
  <c r="F35" i="2"/>
  <c r="BX35" i="2"/>
  <c r="CQ35" i="2"/>
  <c r="DJ35" i="2"/>
  <c r="EC35" i="2"/>
  <c r="EV35" i="2"/>
  <c r="FO35" i="2"/>
  <c r="G36" i="2"/>
  <c r="I36" i="2"/>
  <c r="J36" i="2"/>
  <c r="K36" i="2"/>
  <c r="L36" i="2"/>
  <c r="M36" i="2"/>
  <c r="N36" i="2"/>
  <c r="O36" i="2"/>
  <c r="P36" i="2"/>
  <c r="R36" i="2"/>
  <c r="AL36" i="2"/>
  <c r="BE36" i="2"/>
  <c r="BX36" i="2"/>
  <c r="CQ36" i="2"/>
  <c r="DJ36" i="2"/>
  <c r="EC36" i="2"/>
  <c r="EV36" i="2"/>
  <c r="FO36" i="2"/>
  <c r="I37" i="2"/>
  <c r="J37" i="2"/>
  <c r="H37" i="2"/>
  <c r="K37" i="2"/>
  <c r="L37" i="2"/>
  <c r="M37" i="2"/>
  <c r="N37" i="2"/>
  <c r="O37" i="2"/>
  <c r="P37" i="2"/>
  <c r="R37" i="2"/>
  <c r="AL37" i="2"/>
  <c r="G37" i="2"/>
  <c r="BE37" i="2"/>
  <c r="F37" i="2"/>
  <c r="BX37" i="2"/>
  <c r="CQ37" i="2"/>
  <c r="DJ37" i="2"/>
  <c r="EC37" i="2"/>
  <c r="EV37" i="2"/>
  <c r="FO37" i="2"/>
  <c r="G38" i="2"/>
  <c r="I38" i="2"/>
  <c r="J38" i="2"/>
  <c r="K38" i="2"/>
  <c r="L38" i="2"/>
  <c r="M38" i="2"/>
  <c r="N38" i="2"/>
  <c r="O38" i="2"/>
  <c r="P38" i="2"/>
  <c r="R38" i="2"/>
  <c r="AL38" i="2"/>
  <c r="BE38" i="2"/>
  <c r="BX38" i="2"/>
  <c r="CQ38" i="2"/>
  <c r="DJ38" i="2"/>
  <c r="EC38" i="2"/>
  <c r="EV38" i="2"/>
  <c r="FO38" i="2"/>
  <c r="I39" i="2"/>
  <c r="J39" i="2"/>
  <c r="H39" i="2"/>
  <c r="K39" i="2"/>
  <c r="L39" i="2"/>
  <c r="M39" i="2"/>
  <c r="N39" i="2"/>
  <c r="O39" i="2"/>
  <c r="P39" i="2"/>
  <c r="R39" i="2"/>
  <c r="AL39" i="2"/>
  <c r="G39" i="2"/>
  <c r="BE39" i="2"/>
  <c r="F39" i="2"/>
  <c r="BX39" i="2"/>
  <c r="CQ39" i="2"/>
  <c r="DJ39" i="2"/>
  <c r="EC39" i="2"/>
  <c r="EV39" i="2"/>
  <c r="FO39" i="2"/>
  <c r="G40" i="2"/>
  <c r="I40" i="2"/>
  <c r="J40" i="2"/>
  <c r="K40" i="2"/>
  <c r="L40" i="2"/>
  <c r="M40" i="2"/>
  <c r="N40" i="2"/>
  <c r="O40" i="2"/>
  <c r="P40" i="2"/>
  <c r="R40" i="2"/>
  <c r="AL40" i="2"/>
  <c r="BE40" i="2"/>
  <c r="BX40" i="2"/>
  <c r="CQ40" i="2"/>
  <c r="DJ40" i="2"/>
  <c r="EC40" i="2"/>
  <c r="EV40" i="2"/>
  <c r="FO40" i="2"/>
  <c r="J41" i="2"/>
  <c r="K41" i="2"/>
  <c r="L41" i="2"/>
  <c r="N41" i="2"/>
  <c r="O41" i="2"/>
  <c r="P41" i="2"/>
  <c r="R41" i="2"/>
  <c r="S41" i="2"/>
  <c r="AL41" i="2"/>
  <c r="BE41" i="2"/>
  <c r="BF41" i="2"/>
  <c r="BN41" i="2"/>
  <c r="BO41" i="2"/>
  <c r="M41" i="2"/>
  <c r="BW41" i="2"/>
  <c r="BX41" i="2"/>
  <c r="CQ41" i="2"/>
  <c r="DJ41" i="2"/>
  <c r="EC41" i="2"/>
  <c r="EV41" i="2"/>
  <c r="FO41" i="2"/>
  <c r="I42" i="2"/>
  <c r="J42" i="2"/>
  <c r="H42" i="2"/>
  <c r="K42" i="2"/>
  <c r="L42" i="2"/>
  <c r="M42" i="2"/>
  <c r="N42" i="2"/>
  <c r="O42" i="2"/>
  <c r="P42" i="2"/>
  <c r="R42" i="2"/>
  <c r="AL42" i="2"/>
  <c r="G42" i="2"/>
  <c r="BE42" i="2"/>
  <c r="F42" i="2"/>
  <c r="BX42" i="2"/>
  <c r="CQ42" i="2"/>
  <c r="DJ42" i="2"/>
  <c r="EC42" i="2"/>
  <c r="EV42" i="2"/>
  <c r="FO42" i="2"/>
  <c r="G43" i="2"/>
  <c r="I43" i="2"/>
  <c r="J43" i="2"/>
  <c r="K43" i="2"/>
  <c r="L43" i="2"/>
  <c r="M43" i="2"/>
  <c r="N43" i="2"/>
  <c r="O43" i="2"/>
  <c r="P43" i="2"/>
  <c r="R43" i="2"/>
  <c r="AL43" i="2"/>
  <c r="BE43" i="2"/>
  <c r="BX43" i="2"/>
  <c r="CQ43" i="2"/>
  <c r="DJ43" i="2"/>
  <c r="EC43" i="2"/>
  <c r="EV43" i="2"/>
  <c r="FO43" i="2"/>
  <c r="I44" i="2"/>
  <c r="J44" i="2"/>
  <c r="H44" i="2"/>
  <c r="K44" i="2"/>
  <c r="L44" i="2"/>
  <c r="M44" i="2"/>
  <c r="N44" i="2"/>
  <c r="O44" i="2"/>
  <c r="P44" i="2"/>
  <c r="R44" i="2"/>
  <c r="AL44" i="2"/>
  <c r="G44" i="2"/>
  <c r="BE44" i="2"/>
  <c r="F44" i="2"/>
  <c r="BX44" i="2"/>
  <c r="CQ44" i="2"/>
  <c r="DJ44" i="2"/>
  <c r="EC44" i="2"/>
  <c r="EV44" i="2"/>
  <c r="FO44" i="2"/>
  <c r="G45" i="2"/>
  <c r="I45" i="2"/>
  <c r="J45" i="2"/>
  <c r="K45" i="2"/>
  <c r="L45" i="2"/>
  <c r="M45" i="2"/>
  <c r="N45" i="2"/>
  <c r="O45" i="2"/>
  <c r="P45" i="2"/>
  <c r="R45" i="2"/>
  <c r="AL45" i="2"/>
  <c r="BE45" i="2"/>
  <c r="BX45" i="2"/>
  <c r="CQ45" i="2"/>
  <c r="DJ45" i="2"/>
  <c r="EC45" i="2"/>
  <c r="EV45" i="2"/>
  <c r="FO45" i="2"/>
  <c r="I46" i="2"/>
  <c r="J46" i="2"/>
  <c r="H46" i="2"/>
  <c r="K46" i="2"/>
  <c r="L46" i="2"/>
  <c r="M46" i="2"/>
  <c r="N46" i="2"/>
  <c r="O46" i="2"/>
  <c r="P46" i="2"/>
  <c r="R46" i="2"/>
  <c r="AL46" i="2"/>
  <c r="G46" i="2"/>
  <c r="BE46" i="2"/>
  <c r="F46" i="2"/>
  <c r="BX46" i="2"/>
  <c r="CQ46" i="2"/>
  <c r="DJ46" i="2"/>
  <c r="EC46" i="2"/>
  <c r="EV46" i="2"/>
  <c r="FO46" i="2"/>
  <c r="I47" i="2"/>
  <c r="J47" i="2"/>
  <c r="K47" i="2"/>
  <c r="L47" i="2"/>
  <c r="M47" i="2"/>
  <c r="N47" i="2"/>
  <c r="O47" i="2"/>
  <c r="P47" i="2"/>
  <c r="S47" i="2"/>
  <c r="S56" i="2"/>
  <c r="AL47" i="2"/>
  <c r="BE47" i="2"/>
  <c r="BX47" i="2"/>
  <c r="CQ47" i="2"/>
  <c r="CR47" i="2"/>
  <c r="CZ47" i="2"/>
  <c r="DA47" i="2"/>
  <c r="DI47" i="2"/>
  <c r="R47" i="2"/>
  <c r="EC47" i="2"/>
  <c r="EV47" i="2"/>
  <c r="FO47" i="2"/>
  <c r="G48" i="2"/>
  <c r="I48" i="2"/>
  <c r="J48" i="2"/>
  <c r="K48" i="2"/>
  <c r="L48" i="2"/>
  <c r="M48" i="2"/>
  <c r="N48" i="2"/>
  <c r="O48" i="2"/>
  <c r="P48" i="2"/>
  <c r="R48" i="2"/>
  <c r="AL48" i="2"/>
  <c r="BE48" i="2"/>
  <c r="BX48" i="2"/>
  <c r="CQ48" i="2"/>
  <c r="DJ48" i="2"/>
  <c r="EC48" i="2"/>
  <c r="EV48" i="2"/>
  <c r="FO48" i="2"/>
  <c r="I49" i="2"/>
  <c r="J49" i="2"/>
  <c r="H49" i="2"/>
  <c r="K49" i="2"/>
  <c r="L49" i="2"/>
  <c r="M49" i="2"/>
  <c r="N49" i="2"/>
  <c r="O49" i="2"/>
  <c r="P49" i="2"/>
  <c r="R49" i="2"/>
  <c r="AL49" i="2"/>
  <c r="G49" i="2"/>
  <c r="BE49" i="2"/>
  <c r="F49" i="2"/>
  <c r="BX49" i="2"/>
  <c r="CQ49" i="2"/>
  <c r="DJ49" i="2"/>
  <c r="EC49" i="2"/>
  <c r="EV49" i="2"/>
  <c r="FO49" i="2"/>
  <c r="G50" i="2"/>
  <c r="I50" i="2"/>
  <c r="J50" i="2"/>
  <c r="K50" i="2"/>
  <c r="L50" i="2"/>
  <c r="M50" i="2"/>
  <c r="N50" i="2"/>
  <c r="O50" i="2"/>
  <c r="P50" i="2"/>
  <c r="R50" i="2"/>
  <c r="AL50" i="2"/>
  <c r="BE50" i="2"/>
  <c r="BX50" i="2"/>
  <c r="CQ50" i="2"/>
  <c r="DJ50" i="2"/>
  <c r="EC50" i="2"/>
  <c r="EV50" i="2"/>
  <c r="FO50" i="2"/>
  <c r="I51" i="2"/>
  <c r="J51" i="2"/>
  <c r="H51" i="2"/>
  <c r="K51" i="2"/>
  <c r="L51" i="2"/>
  <c r="M51" i="2"/>
  <c r="N51" i="2"/>
  <c r="O51" i="2"/>
  <c r="P51" i="2"/>
  <c r="R51" i="2"/>
  <c r="AL51" i="2"/>
  <c r="G51" i="2"/>
  <c r="BE51" i="2"/>
  <c r="F51" i="2"/>
  <c r="BX51" i="2"/>
  <c r="CQ51" i="2"/>
  <c r="DJ51" i="2"/>
  <c r="EC51" i="2"/>
  <c r="EV51" i="2"/>
  <c r="FO51" i="2"/>
  <c r="G52" i="2"/>
  <c r="I52" i="2"/>
  <c r="J52" i="2"/>
  <c r="K52" i="2"/>
  <c r="L52" i="2"/>
  <c r="M52" i="2"/>
  <c r="N52" i="2"/>
  <c r="O52" i="2"/>
  <c r="P52" i="2"/>
  <c r="R52" i="2"/>
  <c r="AL52" i="2"/>
  <c r="BE52" i="2"/>
  <c r="BX52" i="2"/>
  <c r="CQ52" i="2"/>
  <c r="DJ52" i="2"/>
  <c r="EC52" i="2"/>
  <c r="EV52" i="2"/>
  <c r="FO52" i="2"/>
  <c r="I53" i="2"/>
  <c r="J53" i="2"/>
  <c r="H53" i="2"/>
  <c r="K53" i="2"/>
  <c r="L53" i="2"/>
  <c r="M53" i="2"/>
  <c r="N53" i="2"/>
  <c r="O53" i="2"/>
  <c r="P53" i="2"/>
  <c r="R53" i="2"/>
  <c r="AL53" i="2"/>
  <c r="G53" i="2"/>
  <c r="BE53" i="2"/>
  <c r="F53" i="2"/>
  <c r="BX53" i="2"/>
  <c r="CQ53" i="2"/>
  <c r="DJ53" i="2"/>
  <c r="EC53" i="2"/>
  <c r="EV53" i="2"/>
  <c r="FO53" i="2"/>
  <c r="I54" i="2"/>
  <c r="J54" i="2"/>
  <c r="K54" i="2"/>
  <c r="L54" i="2"/>
  <c r="M54" i="2"/>
  <c r="N54" i="2"/>
  <c r="O54" i="2"/>
  <c r="P54" i="2"/>
  <c r="S54" i="2"/>
  <c r="AL54" i="2"/>
  <c r="BE54" i="2"/>
  <c r="BX54" i="2"/>
  <c r="CQ54" i="2"/>
  <c r="DJ54" i="2"/>
  <c r="EC54" i="2"/>
  <c r="ED54" i="2"/>
  <c r="EL54" i="2"/>
  <c r="EM54" i="2"/>
  <c r="EU54" i="2"/>
  <c r="R54" i="2"/>
  <c r="FO54" i="2"/>
  <c r="J55" i="2"/>
  <c r="K55" i="2"/>
  <c r="L55" i="2"/>
  <c r="N55" i="2"/>
  <c r="O55" i="2"/>
  <c r="P55" i="2"/>
  <c r="S55" i="2"/>
  <c r="AL55" i="2"/>
  <c r="BE55" i="2"/>
  <c r="Q55" i="2"/>
  <c r="BX55" i="2"/>
  <c r="CQ55" i="2"/>
  <c r="DJ55" i="2"/>
  <c r="EC55" i="2"/>
  <c r="EV55" i="2"/>
  <c r="EW55" i="2"/>
  <c r="I55" i="2"/>
  <c r="FE55" i="2"/>
  <c r="FF55" i="2"/>
  <c r="FF56" i="2"/>
  <c r="FN55" i="2"/>
  <c r="R55" i="2"/>
  <c r="FO55" i="2"/>
  <c r="FO56" i="2"/>
  <c r="K56" i="2"/>
  <c r="O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DA56" i="2"/>
  <c r="DB56" i="2"/>
  <c r="DC56" i="2"/>
  <c r="DD56" i="2"/>
  <c r="DE56" i="2"/>
  <c r="DF56" i="2"/>
  <c r="DG56" i="2"/>
  <c r="DH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M56" i="2"/>
  <c r="EN56" i="2"/>
  <c r="EO56" i="2"/>
  <c r="EP56" i="2"/>
  <c r="EQ56" i="2"/>
  <c r="ER56" i="2"/>
  <c r="ES56" i="2"/>
  <c r="ET56" i="2"/>
  <c r="EW56" i="2"/>
  <c r="EX56" i="2"/>
  <c r="EY56" i="2"/>
  <c r="EZ56" i="2"/>
  <c r="FA56" i="2"/>
  <c r="FB56" i="2"/>
  <c r="FC56" i="2"/>
  <c r="FD56" i="2"/>
  <c r="FE56" i="2"/>
  <c r="FG56" i="2"/>
  <c r="FH56" i="2"/>
  <c r="FI56" i="2"/>
  <c r="FJ56" i="2"/>
  <c r="FK56" i="2"/>
  <c r="FL56" i="2"/>
  <c r="FM56" i="2"/>
  <c r="FN56" i="2"/>
  <c r="G58" i="2"/>
  <c r="I58" i="2"/>
  <c r="J58" i="2"/>
  <c r="K58" i="2"/>
  <c r="L58" i="2"/>
  <c r="M58" i="2"/>
  <c r="N58" i="2"/>
  <c r="O58" i="2"/>
  <c r="P58" i="2"/>
  <c r="R58" i="2"/>
  <c r="AL58" i="2"/>
  <c r="BE58" i="2"/>
  <c r="BX58" i="2"/>
  <c r="CQ58" i="2"/>
  <c r="DJ58" i="2"/>
  <c r="EC58" i="2"/>
  <c r="EV58" i="2"/>
  <c r="FO58" i="2"/>
  <c r="I59" i="2"/>
  <c r="J59" i="2"/>
  <c r="H59" i="2"/>
  <c r="K59" i="2"/>
  <c r="L59" i="2"/>
  <c r="L70" i="2"/>
  <c r="M59" i="2"/>
  <c r="N59" i="2"/>
  <c r="O59" i="2"/>
  <c r="P59" i="2"/>
  <c r="P70" i="2"/>
  <c r="R59" i="2"/>
  <c r="AL59" i="2"/>
  <c r="G59" i="2"/>
  <c r="BE59" i="2"/>
  <c r="BX59" i="2"/>
  <c r="CQ59" i="2"/>
  <c r="DJ59" i="2"/>
  <c r="EC59" i="2"/>
  <c r="EV59" i="2"/>
  <c r="FO59" i="2"/>
  <c r="G60" i="2"/>
  <c r="I60" i="2"/>
  <c r="J60" i="2"/>
  <c r="K60" i="2"/>
  <c r="L60" i="2"/>
  <c r="M60" i="2"/>
  <c r="N60" i="2"/>
  <c r="O60" i="2"/>
  <c r="P60" i="2"/>
  <c r="R60" i="2"/>
  <c r="AL60" i="2"/>
  <c r="BE60" i="2"/>
  <c r="BX60" i="2"/>
  <c r="CQ60" i="2"/>
  <c r="DJ60" i="2"/>
  <c r="EC60" i="2"/>
  <c r="EV60" i="2"/>
  <c r="FO60" i="2"/>
  <c r="J61" i="2"/>
  <c r="K61" i="2"/>
  <c r="L61" i="2"/>
  <c r="N61" i="2"/>
  <c r="O61" i="2"/>
  <c r="P61" i="2"/>
  <c r="R61" i="2"/>
  <c r="S61" i="2"/>
  <c r="AL61" i="2"/>
  <c r="BE61" i="2"/>
  <c r="BX61" i="2"/>
  <c r="CQ61" i="2"/>
  <c r="CR61" i="2"/>
  <c r="I61" i="2"/>
  <c r="CZ61" i="2"/>
  <c r="DA61" i="2"/>
  <c r="DI61" i="2"/>
  <c r="DJ61" i="2"/>
  <c r="EC61" i="2"/>
  <c r="EV61" i="2"/>
  <c r="FO61" i="2"/>
  <c r="I62" i="2"/>
  <c r="J62" i="2"/>
  <c r="H62" i="2"/>
  <c r="K62" i="2"/>
  <c r="L62" i="2"/>
  <c r="M62" i="2"/>
  <c r="N62" i="2"/>
  <c r="O62" i="2"/>
  <c r="P62" i="2"/>
  <c r="R62" i="2"/>
  <c r="AL62" i="2"/>
  <c r="G62" i="2"/>
  <c r="BE62" i="2"/>
  <c r="F62" i="2"/>
  <c r="BX62" i="2"/>
  <c r="CQ62" i="2"/>
  <c r="DJ62" i="2"/>
  <c r="EC62" i="2"/>
  <c r="EV62" i="2"/>
  <c r="FO62" i="2"/>
  <c r="G63" i="2"/>
  <c r="I63" i="2"/>
  <c r="J63" i="2"/>
  <c r="K63" i="2"/>
  <c r="L63" i="2"/>
  <c r="M63" i="2"/>
  <c r="N63" i="2"/>
  <c r="O63" i="2"/>
  <c r="P63" i="2"/>
  <c r="R63" i="2"/>
  <c r="AL63" i="2"/>
  <c r="BE63" i="2"/>
  <c r="BX63" i="2"/>
  <c r="CQ63" i="2"/>
  <c r="DJ63" i="2"/>
  <c r="EC63" i="2"/>
  <c r="EV63" i="2"/>
  <c r="FO63" i="2"/>
  <c r="J64" i="2"/>
  <c r="K64" i="2"/>
  <c r="L64" i="2"/>
  <c r="N64" i="2"/>
  <c r="O64" i="2"/>
  <c r="P64" i="2"/>
  <c r="S64" i="2"/>
  <c r="AL64" i="2"/>
  <c r="BE64" i="2"/>
  <c r="BX64" i="2"/>
  <c r="CQ64" i="2"/>
  <c r="DJ64" i="2"/>
  <c r="DK64" i="2"/>
  <c r="I64" i="2"/>
  <c r="H64" i="2"/>
  <c r="DS64" i="2"/>
  <c r="DT64" i="2"/>
  <c r="M64" i="2"/>
  <c r="EB64" i="2"/>
  <c r="R64" i="2"/>
  <c r="R70" i="2"/>
  <c r="EV64" i="2"/>
  <c r="FO64" i="2"/>
  <c r="J65" i="2"/>
  <c r="K65" i="2"/>
  <c r="L65" i="2"/>
  <c r="N65" i="2"/>
  <c r="O65" i="2"/>
  <c r="P65" i="2"/>
  <c r="R65" i="2"/>
  <c r="S65" i="2"/>
  <c r="AL65" i="2"/>
  <c r="BE65" i="2"/>
  <c r="BX65" i="2"/>
  <c r="BX70" i="2"/>
  <c r="CQ65" i="2"/>
  <c r="DJ65" i="2"/>
  <c r="DJ70" i="2"/>
  <c r="EC65" i="2"/>
  <c r="ED65" i="2"/>
  <c r="I65" i="2"/>
  <c r="EL65" i="2"/>
  <c r="EM65" i="2"/>
  <c r="EU65" i="2"/>
  <c r="EV65" i="2"/>
  <c r="FO65" i="2"/>
  <c r="I66" i="2"/>
  <c r="J66" i="2"/>
  <c r="H66" i="2"/>
  <c r="K66" i="2"/>
  <c r="L66" i="2"/>
  <c r="M66" i="2"/>
  <c r="N66" i="2"/>
  <c r="O66" i="2"/>
  <c r="P66" i="2"/>
  <c r="R66" i="2"/>
  <c r="AL66" i="2"/>
  <c r="BE66" i="2"/>
  <c r="F66" i="2"/>
  <c r="BX66" i="2"/>
  <c r="CQ66" i="2"/>
  <c r="DJ66" i="2"/>
  <c r="EC66" i="2"/>
  <c r="EV66" i="2"/>
  <c r="FO66" i="2"/>
  <c r="I67" i="2"/>
  <c r="J67" i="2"/>
  <c r="K67" i="2"/>
  <c r="L67" i="2"/>
  <c r="M67" i="2"/>
  <c r="N67" i="2"/>
  <c r="O67" i="2"/>
  <c r="P67" i="2"/>
  <c r="R67" i="2"/>
  <c r="AL67" i="2"/>
  <c r="BE67" i="2"/>
  <c r="BX67" i="2"/>
  <c r="CQ67" i="2"/>
  <c r="DJ67" i="2"/>
  <c r="EC67" i="2"/>
  <c r="EV67" i="2"/>
  <c r="FO67" i="2"/>
  <c r="J68" i="2"/>
  <c r="K68" i="2"/>
  <c r="L68" i="2"/>
  <c r="N68" i="2"/>
  <c r="O68" i="2"/>
  <c r="P68" i="2"/>
  <c r="R68" i="2"/>
  <c r="S68" i="2"/>
  <c r="AL68" i="2"/>
  <c r="BE68" i="2"/>
  <c r="BX68" i="2"/>
  <c r="CQ68" i="2"/>
  <c r="DJ68" i="2"/>
  <c r="EC68" i="2"/>
  <c r="ED68" i="2"/>
  <c r="I68" i="2"/>
  <c r="H68" i="2"/>
  <c r="EL68" i="2"/>
  <c r="EM68" i="2"/>
  <c r="M68" i="2"/>
  <c r="EU68" i="2"/>
  <c r="EV68" i="2"/>
  <c r="FO68" i="2"/>
  <c r="J69" i="2"/>
  <c r="K69" i="2"/>
  <c r="L69" i="2"/>
  <c r="N69" i="2"/>
  <c r="O69" i="2"/>
  <c r="P69" i="2"/>
  <c r="R69" i="2"/>
  <c r="S69" i="2"/>
  <c r="AL69" i="2"/>
  <c r="BE69" i="2"/>
  <c r="BX69" i="2"/>
  <c r="CQ69" i="2"/>
  <c r="DJ69" i="2"/>
  <c r="EC69" i="2"/>
  <c r="ED69" i="2"/>
  <c r="I69" i="2"/>
  <c r="H69" i="2"/>
  <c r="EL69" i="2"/>
  <c r="EM69" i="2"/>
  <c r="M69" i="2"/>
  <c r="EU69" i="2"/>
  <c r="EV69" i="2"/>
  <c r="FO69" i="2"/>
  <c r="J70" i="2"/>
  <c r="N70" i="2"/>
  <c r="S70" i="2"/>
  <c r="T70" i="2"/>
  <c r="T115" i="2"/>
  <c r="U70" i="2"/>
  <c r="V70" i="2"/>
  <c r="V115" i="2"/>
  <c r="W70" i="2"/>
  <c r="X70" i="2"/>
  <c r="X115" i="2"/>
  <c r="Y70" i="2"/>
  <c r="Z70" i="2"/>
  <c r="Z115" i="2"/>
  <c r="AA70" i="2"/>
  <c r="AB70" i="2"/>
  <c r="AC70" i="2"/>
  <c r="AD70" i="2"/>
  <c r="AD115" i="2"/>
  <c r="AE70" i="2"/>
  <c r="AF70" i="2"/>
  <c r="AF115" i="2"/>
  <c r="AG70" i="2"/>
  <c r="AH70" i="2"/>
  <c r="AH115" i="2"/>
  <c r="AI70" i="2"/>
  <c r="AJ70" i="2"/>
  <c r="AJ115" i="2"/>
  <c r="AK70" i="2"/>
  <c r="AL70" i="2"/>
  <c r="AM70" i="2"/>
  <c r="AN70" i="2"/>
  <c r="AN115" i="2"/>
  <c r="AO70" i="2"/>
  <c r="AP70" i="2"/>
  <c r="AP115" i="2"/>
  <c r="AQ70" i="2"/>
  <c r="AR70" i="2"/>
  <c r="AR115" i="2"/>
  <c r="AS70" i="2"/>
  <c r="AT70" i="2"/>
  <c r="AT115" i="2"/>
  <c r="AU70" i="2"/>
  <c r="AV70" i="2"/>
  <c r="AV115" i="2"/>
  <c r="AW70" i="2"/>
  <c r="AX70" i="2"/>
  <c r="AX115" i="2"/>
  <c r="AY70" i="2"/>
  <c r="AZ70" i="2"/>
  <c r="AZ115" i="2"/>
  <c r="BA70" i="2"/>
  <c r="BB70" i="2"/>
  <c r="BB115" i="2"/>
  <c r="BC70" i="2"/>
  <c r="BD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R70" i="2"/>
  <c r="CR115" i="2"/>
  <c r="CS70" i="2"/>
  <c r="CT70" i="2"/>
  <c r="CT115" i="2"/>
  <c r="CU70" i="2"/>
  <c r="CV70" i="2"/>
  <c r="CV115" i="2"/>
  <c r="CW70" i="2"/>
  <c r="CX70" i="2"/>
  <c r="CX115" i="2"/>
  <c r="CY70" i="2"/>
  <c r="CZ70" i="2"/>
  <c r="DB70" i="2"/>
  <c r="DC70" i="2"/>
  <c r="DD70" i="2"/>
  <c r="DE70" i="2"/>
  <c r="DF70" i="2"/>
  <c r="DG70" i="2"/>
  <c r="DH70" i="2"/>
  <c r="DI70" i="2"/>
  <c r="DK70" i="2"/>
  <c r="DL70" i="2"/>
  <c r="DM70" i="2"/>
  <c r="DN70" i="2"/>
  <c r="DO70" i="2"/>
  <c r="DP70" i="2"/>
  <c r="DQ70" i="2"/>
  <c r="DR70" i="2"/>
  <c r="DT70" i="2"/>
  <c r="DT115" i="2"/>
  <c r="DU70" i="2"/>
  <c r="DV70" i="2"/>
  <c r="DV115" i="2"/>
  <c r="DW70" i="2"/>
  <c r="DX70" i="2"/>
  <c r="DX115" i="2"/>
  <c r="DY70" i="2"/>
  <c r="DZ70" i="2"/>
  <c r="DZ115" i="2"/>
  <c r="EA70" i="2"/>
  <c r="EB70" i="2"/>
  <c r="EE70" i="2"/>
  <c r="EF70" i="2"/>
  <c r="EG70" i="2"/>
  <c r="EH70" i="2"/>
  <c r="EI70" i="2"/>
  <c r="EJ70" i="2"/>
  <c r="EK70" i="2"/>
  <c r="EL70" i="2"/>
  <c r="EN70" i="2"/>
  <c r="EN115" i="2"/>
  <c r="EO70" i="2"/>
  <c r="EP70" i="2"/>
  <c r="EP115" i="2"/>
  <c r="EQ70" i="2"/>
  <c r="ER70" i="2"/>
  <c r="ER115" i="2"/>
  <c r="ES70" i="2"/>
  <c r="ET70" i="2"/>
  <c r="ET115" i="2"/>
  <c r="EU70" i="2"/>
  <c r="EV70" i="2"/>
  <c r="EW70" i="2"/>
  <c r="EX70" i="2"/>
  <c r="EX115" i="2"/>
  <c r="EY70" i="2"/>
  <c r="EZ70" i="2"/>
  <c r="EZ115" i="2"/>
  <c r="FA70" i="2"/>
  <c r="FB70" i="2"/>
  <c r="FB115" i="2"/>
  <c r="FC70" i="2"/>
  <c r="FD70" i="2"/>
  <c r="FD115" i="2"/>
  <c r="FE70" i="2"/>
  <c r="FF70" i="2"/>
  <c r="FG70" i="2"/>
  <c r="FH70" i="2"/>
  <c r="FH115" i="2"/>
  <c r="FI70" i="2"/>
  <c r="FJ70" i="2"/>
  <c r="FJ115" i="2"/>
  <c r="FK70" i="2"/>
  <c r="FL70" i="2"/>
  <c r="FL115" i="2"/>
  <c r="FM70" i="2"/>
  <c r="FN70" i="2"/>
  <c r="I72" i="2"/>
  <c r="J72" i="2"/>
  <c r="H72" i="2"/>
  <c r="K72" i="2"/>
  <c r="L72" i="2"/>
  <c r="M72" i="2"/>
  <c r="N72" i="2"/>
  <c r="O72" i="2"/>
  <c r="P72" i="2"/>
  <c r="R72" i="2"/>
  <c r="AL72" i="2"/>
  <c r="G72" i="2"/>
  <c r="BE72" i="2"/>
  <c r="F72" i="2"/>
  <c r="BX72" i="2"/>
  <c r="CQ72" i="2"/>
  <c r="DJ72" i="2"/>
  <c r="EC72" i="2"/>
  <c r="EV72" i="2"/>
  <c r="FO72" i="2"/>
  <c r="G73" i="2"/>
  <c r="I73" i="2"/>
  <c r="J73" i="2"/>
  <c r="K73" i="2"/>
  <c r="L73" i="2"/>
  <c r="M73" i="2"/>
  <c r="N73" i="2"/>
  <c r="O73" i="2"/>
  <c r="P73" i="2"/>
  <c r="R73" i="2"/>
  <c r="AL73" i="2"/>
  <c r="BE73" i="2"/>
  <c r="BX73" i="2"/>
  <c r="CQ73" i="2"/>
  <c r="DJ73" i="2"/>
  <c r="EC73" i="2"/>
  <c r="EV73" i="2"/>
  <c r="FO73" i="2"/>
  <c r="I74" i="2"/>
  <c r="J74" i="2"/>
  <c r="H74" i="2"/>
  <c r="K74" i="2"/>
  <c r="L74" i="2"/>
  <c r="M74" i="2"/>
  <c r="N74" i="2"/>
  <c r="O74" i="2"/>
  <c r="P74" i="2"/>
  <c r="R74" i="2"/>
  <c r="AL74" i="2"/>
  <c r="G74" i="2"/>
  <c r="BE74" i="2"/>
  <c r="F74" i="2"/>
  <c r="BX74" i="2"/>
  <c r="CQ74" i="2"/>
  <c r="DJ74" i="2"/>
  <c r="EC74" i="2"/>
  <c r="EV74" i="2"/>
  <c r="FO74" i="2"/>
  <c r="G75" i="2"/>
  <c r="I75" i="2"/>
  <c r="J75" i="2"/>
  <c r="K75" i="2"/>
  <c r="L75" i="2"/>
  <c r="M75" i="2"/>
  <c r="N75" i="2"/>
  <c r="O75" i="2"/>
  <c r="P75" i="2"/>
  <c r="R75" i="2"/>
  <c r="AL75" i="2"/>
  <c r="BE75" i="2"/>
  <c r="BX75" i="2"/>
  <c r="CQ75" i="2"/>
  <c r="DJ75" i="2"/>
  <c r="EC75" i="2"/>
  <c r="EV75" i="2"/>
  <c r="FO75" i="2"/>
  <c r="I76" i="2"/>
  <c r="J76" i="2"/>
  <c r="H76" i="2"/>
  <c r="K76" i="2"/>
  <c r="L76" i="2"/>
  <c r="M76" i="2"/>
  <c r="N76" i="2"/>
  <c r="O76" i="2"/>
  <c r="P76" i="2"/>
  <c r="R76" i="2"/>
  <c r="AL76" i="2"/>
  <c r="G76" i="2"/>
  <c r="BE76" i="2"/>
  <c r="F76" i="2"/>
  <c r="BX76" i="2"/>
  <c r="CQ76" i="2"/>
  <c r="DJ76" i="2"/>
  <c r="EC76" i="2"/>
  <c r="EV76" i="2"/>
  <c r="FO76" i="2"/>
  <c r="G77" i="2"/>
  <c r="I77" i="2"/>
  <c r="J77" i="2"/>
  <c r="K77" i="2"/>
  <c r="L77" i="2"/>
  <c r="M77" i="2"/>
  <c r="N77" i="2"/>
  <c r="O77" i="2"/>
  <c r="P77" i="2"/>
  <c r="R77" i="2"/>
  <c r="AL77" i="2"/>
  <c r="BE77" i="2"/>
  <c r="BX77" i="2"/>
  <c r="CQ77" i="2"/>
  <c r="DJ77" i="2"/>
  <c r="EC77" i="2"/>
  <c r="EV77" i="2"/>
  <c r="FO77" i="2"/>
  <c r="I78" i="2"/>
  <c r="J78" i="2"/>
  <c r="H78" i="2"/>
  <c r="K78" i="2"/>
  <c r="L78" i="2"/>
  <c r="M78" i="2"/>
  <c r="N78" i="2"/>
  <c r="O78" i="2"/>
  <c r="P78" i="2"/>
  <c r="R78" i="2"/>
  <c r="AL78" i="2"/>
  <c r="G78" i="2"/>
  <c r="BE78" i="2"/>
  <c r="F78" i="2"/>
  <c r="BX78" i="2"/>
  <c r="CQ78" i="2"/>
  <c r="DJ78" i="2"/>
  <c r="EC78" i="2"/>
  <c r="EV78" i="2"/>
  <c r="FO78" i="2"/>
  <c r="G79" i="2"/>
  <c r="I79" i="2"/>
  <c r="J79" i="2"/>
  <c r="K79" i="2"/>
  <c r="L79" i="2"/>
  <c r="M79" i="2"/>
  <c r="N79" i="2"/>
  <c r="O79" i="2"/>
  <c r="P79" i="2"/>
  <c r="R79" i="2"/>
  <c r="AL79" i="2"/>
  <c r="BE79" i="2"/>
  <c r="BX79" i="2"/>
  <c r="CQ79" i="2"/>
  <c r="DJ79" i="2"/>
  <c r="EC79" i="2"/>
  <c r="EV79" i="2"/>
  <c r="FO79" i="2"/>
  <c r="I80" i="2"/>
  <c r="J80" i="2"/>
  <c r="H80" i="2"/>
  <c r="K80" i="2"/>
  <c r="L80" i="2"/>
  <c r="M80" i="2"/>
  <c r="N80" i="2"/>
  <c r="O80" i="2"/>
  <c r="P80" i="2"/>
  <c r="R80" i="2"/>
  <c r="AL80" i="2"/>
  <c r="G80" i="2"/>
  <c r="BE80" i="2"/>
  <c r="F80" i="2"/>
  <c r="BX80" i="2"/>
  <c r="CQ80" i="2"/>
  <c r="DJ80" i="2"/>
  <c r="EC80" i="2"/>
  <c r="EV80" i="2"/>
  <c r="FO80" i="2"/>
  <c r="G81" i="2"/>
  <c r="I81" i="2"/>
  <c r="J81" i="2"/>
  <c r="K81" i="2"/>
  <c r="L81" i="2"/>
  <c r="M81" i="2"/>
  <c r="N81" i="2"/>
  <c r="O81" i="2"/>
  <c r="P81" i="2"/>
  <c r="R81" i="2"/>
  <c r="AL81" i="2"/>
  <c r="BE81" i="2"/>
  <c r="BX81" i="2"/>
  <c r="CQ81" i="2"/>
  <c r="DJ81" i="2"/>
  <c r="EC81" i="2"/>
  <c r="EV81" i="2"/>
  <c r="FO81" i="2"/>
  <c r="I82" i="2"/>
  <c r="J82" i="2"/>
  <c r="H82" i="2"/>
  <c r="K82" i="2"/>
  <c r="L82" i="2"/>
  <c r="M82" i="2"/>
  <c r="N82" i="2"/>
  <c r="O82" i="2"/>
  <c r="P82" i="2"/>
  <c r="R82" i="2"/>
  <c r="AL82" i="2"/>
  <c r="G82" i="2"/>
  <c r="BE82" i="2"/>
  <c r="F82" i="2"/>
  <c r="BX82" i="2"/>
  <c r="CQ82" i="2"/>
  <c r="DJ82" i="2"/>
  <c r="EC82" i="2"/>
  <c r="EV82" i="2"/>
  <c r="FO82" i="2"/>
  <c r="G83" i="2"/>
  <c r="I83" i="2"/>
  <c r="J83" i="2"/>
  <c r="K83" i="2"/>
  <c r="L83" i="2"/>
  <c r="M83" i="2"/>
  <c r="N83" i="2"/>
  <c r="O83" i="2"/>
  <c r="P83" i="2"/>
  <c r="R83" i="2"/>
  <c r="AL83" i="2"/>
  <c r="BE83" i="2"/>
  <c r="BX83" i="2"/>
  <c r="CQ83" i="2"/>
  <c r="DJ83" i="2"/>
  <c r="EC83" i="2"/>
  <c r="EV83" i="2"/>
  <c r="FO83" i="2"/>
  <c r="I84" i="2"/>
  <c r="J84" i="2"/>
  <c r="H84" i="2"/>
  <c r="K84" i="2"/>
  <c r="L84" i="2"/>
  <c r="M84" i="2"/>
  <c r="N84" i="2"/>
  <c r="O84" i="2"/>
  <c r="P84" i="2"/>
  <c r="R84" i="2"/>
  <c r="AL84" i="2"/>
  <c r="BE84" i="2"/>
  <c r="BX84" i="2"/>
  <c r="CQ84" i="2"/>
  <c r="DJ84" i="2"/>
  <c r="EC84" i="2"/>
  <c r="EV84" i="2"/>
  <c r="FO84" i="2"/>
  <c r="G85" i="2"/>
  <c r="I85" i="2"/>
  <c r="J85" i="2"/>
  <c r="K85" i="2"/>
  <c r="L85" i="2"/>
  <c r="M85" i="2"/>
  <c r="N85" i="2"/>
  <c r="O85" i="2"/>
  <c r="P85" i="2"/>
  <c r="R85" i="2"/>
  <c r="AL85" i="2"/>
  <c r="BE85" i="2"/>
  <c r="BX85" i="2"/>
  <c r="CQ85" i="2"/>
  <c r="DJ85" i="2"/>
  <c r="EC85" i="2"/>
  <c r="EV85" i="2"/>
  <c r="FO85" i="2"/>
  <c r="I86" i="2"/>
  <c r="J86" i="2"/>
  <c r="H86" i="2"/>
  <c r="K86" i="2"/>
  <c r="L86" i="2"/>
  <c r="M86" i="2"/>
  <c r="N86" i="2"/>
  <c r="O86" i="2"/>
  <c r="P86" i="2"/>
  <c r="R86" i="2"/>
  <c r="AL86" i="2"/>
  <c r="G86" i="2"/>
  <c r="BE86" i="2"/>
  <c r="F86" i="2"/>
  <c r="BX86" i="2"/>
  <c r="CQ86" i="2"/>
  <c r="DJ86" i="2"/>
  <c r="EC86" i="2"/>
  <c r="EV86" i="2"/>
  <c r="FO86" i="2"/>
  <c r="G87" i="2"/>
  <c r="I87" i="2"/>
  <c r="J87" i="2"/>
  <c r="K87" i="2"/>
  <c r="L87" i="2"/>
  <c r="M87" i="2"/>
  <c r="N87" i="2"/>
  <c r="O87" i="2"/>
  <c r="P87" i="2"/>
  <c r="R87" i="2"/>
  <c r="AL87" i="2"/>
  <c r="BE87" i="2"/>
  <c r="BX87" i="2"/>
  <c r="CQ87" i="2"/>
  <c r="DJ87" i="2"/>
  <c r="EC87" i="2"/>
  <c r="EV87" i="2"/>
  <c r="FO87" i="2"/>
  <c r="I88" i="2"/>
  <c r="J88" i="2"/>
  <c r="H88" i="2"/>
  <c r="K88" i="2"/>
  <c r="L88" i="2"/>
  <c r="M88" i="2"/>
  <c r="N88" i="2"/>
  <c r="O88" i="2"/>
  <c r="P88" i="2"/>
  <c r="R88" i="2"/>
  <c r="AL88" i="2"/>
  <c r="G88" i="2"/>
  <c r="BE88" i="2"/>
  <c r="F88" i="2"/>
  <c r="BX88" i="2"/>
  <c r="CQ88" i="2"/>
  <c r="DJ88" i="2"/>
  <c r="EC88" i="2"/>
  <c r="EV88" i="2"/>
  <c r="FO88" i="2"/>
  <c r="G89" i="2"/>
  <c r="I89" i="2"/>
  <c r="J89" i="2"/>
  <c r="K89" i="2"/>
  <c r="L89" i="2"/>
  <c r="M89" i="2"/>
  <c r="N89" i="2"/>
  <c r="O89" i="2"/>
  <c r="P89" i="2"/>
  <c r="R89" i="2"/>
  <c r="AL89" i="2"/>
  <c r="BE89" i="2"/>
  <c r="BX89" i="2"/>
  <c r="CQ89" i="2"/>
  <c r="DJ89" i="2"/>
  <c r="EC89" i="2"/>
  <c r="EV89" i="2"/>
  <c r="FO89" i="2"/>
  <c r="I90" i="2"/>
  <c r="J90" i="2"/>
  <c r="H90" i="2"/>
  <c r="K90" i="2"/>
  <c r="L90" i="2"/>
  <c r="M90" i="2"/>
  <c r="N90" i="2"/>
  <c r="O90" i="2"/>
  <c r="P90" i="2"/>
  <c r="R90" i="2"/>
  <c r="AL90" i="2"/>
  <c r="G90" i="2"/>
  <c r="BE90" i="2"/>
  <c r="F90" i="2"/>
  <c r="BX90" i="2"/>
  <c r="CQ90" i="2"/>
  <c r="DJ90" i="2"/>
  <c r="EC90" i="2"/>
  <c r="EV90" i="2"/>
  <c r="FO90" i="2"/>
  <c r="G91" i="2"/>
  <c r="I91" i="2"/>
  <c r="J91" i="2"/>
  <c r="K91" i="2"/>
  <c r="L91" i="2"/>
  <c r="M91" i="2"/>
  <c r="N91" i="2"/>
  <c r="O91" i="2"/>
  <c r="P91" i="2"/>
  <c r="R91" i="2"/>
  <c r="AL91" i="2"/>
  <c r="BE91" i="2"/>
  <c r="BX91" i="2"/>
  <c r="CQ91" i="2"/>
  <c r="DJ91" i="2"/>
  <c r="EC91" i="2"/>
  <c r="EV91" i="2"/>
  <c r="FO91" i="2"/>
  <c r="I92" i="2"/>
  <c r="J92" i="2"/>
  <c r="H92" i="2"/>
  <c r="K92" i="2"/>
  <c r="L92" i="2"/>
  <c r="M92" i="2"/>
  <c r="N92" i="2"/>
  <c r="O92" i="2"/>
  <c r="P92" i="2"/>
  <c r="R92" i="2"/>
  <c r="AL92" i="2"/>
  <c r="G92" i="2"/>
  <c r="BE92" i="2"/>
  <c r="F92" i="2"/>
  <c r="BX92" i="2"/>
  <c r="CQ92" i="2"/>
  <c r="DJ92" i="2"/>
  <c r="EC92" i="2"/>
  <c r="EV92" i="2"/>
  <c r="FO92" i="2"/>
  <c r="G93" i="2"/>
  <c r="I93" i="2"/>
  <c r="J93" i="2"/>
  <c r="K93" i="2"/>
  <c r="L93" i="2"/>
  <c r="M93" i="2"/>
  <c r="N93" i="2"/>
  <c r="O93" i="2"/>
  <c r="P93" i="2"/>
  <c r="R93" i="2"/>
  <c r="AL93" i="2"/>
  <c r="BE93" i="2"/>
  <c r="BX93" i="2"/>
  <c r="CQ93" i="2"/>
  <c r="DJ93" i="2"/>
  <c r="EC93" i="2"/>
  <c r="EV93" i="2"/>
  <c r="FO93" i="2"/>
  <c r="I94" i="2"/>
  <c r="J94" i="2"/>
  <c r="H94" i="2"/>
  <c r="K94" i="2"/>
  <c r="L94" i="2"/>
  <c r="M94" i="2"/>
  <c r="N94" i="2"/>
  <c r="O94" i="2"/>
  <c r="P94" i="2"/>
  <c r="R94" i="2"/>
  <c r="AL94" i="2"/>
  <c r="G94" i="2"/>
  <c r="BE94" i="2"/>
  <c r="F94" i="2"/>
  <c r="BX94" i="2"/>
  <c r="CQ94" i="2"/>
  <c r="DJ94" i="2"/>
  <c r="EC94" i="2"/>
  <c r="EV94" i="2"/>
  <c r="FO94" i="2"/>
  <c r="G95" i="2"/>
  <c r="I95" i="2"/>
  <c r="J95" i="2"/>
  <c r="K95" i="2"/>
  <c r="L95" i="2"/>
  <c r="M95" i="2"/>
  <c r="N95" i="2"/>
  <c r="O95" i="2"/>
  <c r="P95" i="2"/>
  <c r="R95" i="2"/>
  <c r="AL95" i="2"/>
  <c r="BE95" i="2"/>
  <c r="BX95" i="2"/>
  <c r="CQ95" i="2"/>
  <c r="DJ95" i="2"/>
  <c r="EC95" i="2"/>
  <c r="EV95" i="2"/>
  <c r="FO95" i="2"/>
  <c r="I96" i="2"/>
  <c r="J96" i="2"/>
  <c r="H96" i="2"/>
  <c r="K96" i="2"/>
  <c r="L96" i="2"/>
  <c r="M96" i="2"/>
  <c r="N96" i="2"/>
  <c r="O96" i="2"/>
  <c r="P96" i="2"/>
  <c r="R96" i="2"/>
  <c r="AL96" i="2"/>
  <c r="G96" i="2"/>
  <c r="BE96" i="2"/>
  <c r="F96" i="2"/>
  <c r="BX96" i="2"/>
  <c r="CQ96" i="2"/>
  <c r="DJ96" i="2"/>
  <c r="EC96" i="2"/>
  <c r="EV96" i="2"/>
  <c r="FO96" i="2"/>
  <c r="G97" i="2"/>
  <c r="I97" i="2"/>
  <c r="J97" i="2"/>
  <c r="K97" i="2"/>
  <c r="L97" i="2"/>
  <c r="M97" i="2"/>
  <c r="N97" i="2"/>
  <c r="O97" i="2"/>
  <c r="P97" i="2"/>
  <c r="R97" i="2"/>
  <c r="AL97" i="2"/>
  <c r="BE97" i="2"/>
  <c r="BX97" i="2"/>
  <c r="CQ97" i="2"/>
  <c r="DJ97" i="2"/>
  <c r="EC97" i="2"/>
  <c r="EV97" i="2"/>
  <c r="FO97" i="2"/>
  <c r="I98" i="2"/>
  <c r="J98" i="2"/>
  <c r="H98" i="2"/>
  <c r="K98" i="2"/>
  <c r="L98" i="2"/>
  <c r="M98" i="2"/>
  <c r="N98" i="2"/>
  <c r="O98" i="2"/>
  <c r="P98" i="2"/>
  <c r="R98" i="2"/>
  <c r="AL98" i="2"/>
  <c r="G98" i="2"/>
  <c r="BE98" i="2"/>
  <c r="F98" i="2"/>
  <c r="BX98" i="2"/>
  <c r="CQ98" i="2"/>
  <c r="DJ98" i="2"/>
  <c r="EC98" i="2"/>
  <c r="EV98" i="2"/>
  <c r="FO98" i="2"/>
  <c r="G99" i="2"/>
  <c r="I99" i="2"/>
  <c r="J99" i="2"/>
  <c r="K99" i="2"/>
  <c r="L99" i="2"/>
  <c r="M99" i="2"/>
  <c r="N99" i="2"/>
  <c r="O99" i="2"/>
  <c r="P99" i="2"/>
  <c r="R99" i="2"/>
  <c r="AL99" i="2"/>
  <c r="BE99" i="2"/>
  <c r="BX99" i="2"/>
  <c r="CQ99" i="2"/>
  <c r="DJ99" i="2"/>
  <c r="EC99" i="2"/>
  <c r="EV99" i="2"/>
  <c r="FO99" i="2"/>
  <c r="I100" i="2"/>
  <c r="J100" i="2"/>
  <c r="H100" i="2"/>
  <c r="K100" i="2"/>
  <c r="L100" i="2"/>
  <c r="M100" i="2"/>
  <c r="N100" i="2"/>
  <c r="O100" i="2"/>
  <c r="P100" i="2"/>
  <c r="R100" i="2"/>
  <c r="AL100" i="2"/>
  <c r="G100" i="2"/>
  <c r="BE100" i="2"/>
  <c r="F100" i="2"/>
  <c r="BX100" i="2"/>
  <c r="CQ100" i="2"/>
  <c r="DJ100" i="2"/>
  <c r="EC100" i="2"/>
  <c r="EV100" i="2"/>
  <c r="FO100" i="2"/>
  <c r="G101" i="2"/>
  <c r="I101" i="2"/>
  <c r="J101" i="2"/>
  <c r="K101" i="2"/>
  <c r="L101" i="2"/>
  <c r="M101" i="2"/>
  <c r="N101" i="2"/>
  <c r="O101" i="2"/>
  <c r="P101" i="2"/>
  <c r="R101" i="2"/>
  <c r="AL101" i="2"/>
  <c r="BE101" i="2"/>
  <c r="BX101" i="2"/>
  <c r="CQ101" i="2"/>
  <c r="DJ101" i="2"/>
  <c r="EC101" i="2"/>
  <c r="EV101" i="2"/>
  <c r="FO101" i="2"/>
  <c r="I102" i="2"/>
  <c r="J102" i="2"/>
  <c r="H102" i="2"/>
  <c r="K102" i="2"/>
  <c r="L102" i="2"/>
  <c r="M102" i="2"/>
  <c r="N102" i="2"/>
  <c r="O102" i="2"/>
  <c r="P102" i="2"/>
  <c r="R102" i="2"/>
  <c r="AL102" i="2"/>
  <c r="G102" i="2"/>
  <c r="BE102" i="2"/>
  <c r="F102" i="2"/>
  <c r="BX102" i="2"/>
  <c r="CQ102" i="2"/>
  <c r="DJ102" i="2"/>
  <c r="EC102" i="2"/>
  <c r="EV102" i="2"/>
  <c r="FO102" i="2"/>
  <c r="G103" i="2"/>
  <c r="I103" i="2"/>
  <c r="J103" i="2"/>
  <c r="K103" i="2"/>
  <c r="L103" i="2"/>
  <c r="M103" i="2"/>
  <c r="N103" i="2"/>
  <c r="O103" i="2"/>
  <c r="P103" i="2"/>
  <c r="R103" i="2"/>
  <c r="AL103" i="2"/>
  <c r="BE103" i="2"/>
  <c r="BX103" i="2"/>
  <c r="CQ103" i="2"/>
  <c r="DJ103" i="2"/>
  <c r="EC103" i="2"/>
  <c r="EV103" i="2"/>
  <c r="FO103" i="2"/>
  <c r="I104" i="2"/>
  <c r="J104" i="2"/>
  <c r="H104" i="2"/>
  <c r="K104" i="2"/>
  <c r="L104" i="2"/>
  <c r="M104" i="2"/>
  <c r="N104" i="2"/>
  <c r="O104" i="2"/>
  <c r="P104" i="2"/>
  <c r="R104" i="2"/>
  <c r="AL104" i="2"/>
  <c r="G104" i="2"/>
  <c r="BE104" i="2"/>
  <c r="F104" i="2"/>
  <c r="BX104" i="2"/>
  <c r="CQ104" i="2"/>
  <c r="DJ104" i="2"/>
  <c r="EC104" i="2"/>
  <c r="EV104" i="2"/>
  <c r="FO104" i="2"/>
  <c r="G105" i="2"/>
  <c r="I105" i="2"/>
  <c r="J105" i="2"/>
  <c r="K105" i="2"/>
  <c r="L105" i="2"/>
  <c r="M105" i="2"/>
  <c r="N105" i="2"/>
  <c r="O105" i="2"/>
  <c r="P105" i="2"/>
  <c r="R105" i="2"/>
  <c r="AL105" i="2"/>
  <c r="BE105" i="2"/>
  <c r="BX105" i="2"/>
  <c r="CQ105" i="2"/>
  <c r="DJ105" i="2"/>
  <c r="EC105" i="2"/>
  <c r="EV105" i="2"/>
  <c r="FO105" i="2"/>
  <c r="I106" i="2"/>
  <c r="J106" i="2"/>
  <c r="H106" i="2"/>
  <c r="K106" i="2"/>
  <c r="L106" i="2"/>
  <c r="M106" i="2"/>
  <c r="N106" i="2"/>
  <c r="O106" i="2"/>
  <c r="P106" i="2"/>
  <c r="R106" i="2"/>
  <c r="AL106" i="2"/>
  <c r="G106" i="2"/>
  <c r="BE106" i="2"/>
  <c r="F106" i="2"/>
  <c r="BX106" i="2"/>
  <c r="CQ106" i="2"/>
  <c r="DJ106" i="2"/>
  <c r="EC106" i="2"/>
  <c r="EV106" i="2"/>
  <c r="FO106" i="2"/>
  <c r="G108" i="2"/>
  <c r="G109" i="2"/>
  <c r="I108" i="2"/>
  <c r="J108" i="2"/>
  <c r="K108" i="2"/>
  <c r="K109" i="2"/>
  <c r="L108" i="2"/>
  <c r="M108" i="2"/>
  <c r="M109" i="2"/>
  <c r="N108" i="2"/>
  <c r="O108" i="2"/>
  <c r="O109" i="2"/>
  <c r="P108" i="2"/>
  <c r="R108" i="2"/>
  <c r="AL108" i="2"/>
  <c r="BE108" i="2"/>
  <c r="BX108" i="2"/>
  <c r="CQ108" i="2"/>
  <c r="DJ108" i="2"/>
  <c r="EC108" i="2"/>
  <c r="EV108" i="2"/>
  <c r="FO108" i="2"/>
  <c r="J109" i="2"/>
  <c r="L109" i="2"/>
  <c r="N109" i="2"/>
  <c r="P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N115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P115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EB109" i="2"/>
  <c r="EC109" i="2"/>
  <c r="ED109" i="2"/>
  <c r="EE109" i="2"/>
  <c r="EF109" i="2"/>
  <c r="EG109" i="2"/>
  <c r="EH109" i="2"/>
  <c r="EI109" i="2"/>
  <c r="EJ109" i="2"/>
  <c r="EK109" i="2"/>
  <c r="EL109" i="2"/>
  <c r="EM109" i="2"/>
  <c r="EN109" i="2"/>
  <c r="EO109" i="2"/>
  <c r="EP109" i="2"/>
  <c r="EQ109" i="2"/>
  <c r="ER109" i="2"/>
  <c r="ES109" i="2"/>
  <c r="ET109" i="2"/>
  <c r="EU109" i="2"/>
  <c r="EV109" i="2"/>
  <c r="EW109" i="2"/>
  <c r="EX109" i="2"/>
  <c r="EY109" i="2"/>
  <c r="EZ109" i="2"/>
  <c r="FA109" i="2"/>
  <c r="FB109" i="2"/>
  <c r="FC109" i="2"/>
  <c r="FD109" i="2"/>
  <c r="FE109" i="2"/>
  <c r="FF109" i="2"/>
  <c r="FG109" i="2"/>
  <c r="FH109" i="2"/>
  <c r="FI109" i="2"/>
  <c r="FJ109" i="2"/>
  <c r="FK109" i="2"/>
  <c r="FL109" i="2"/>
  <c r="FM109" i="2"/>
  <c r="FN109" i="2"/>
  <c r="FO109" i="2"/>
  <c r="I111" i="2"/>
  <c r="J111" i="2"/>
  <c r="K111" i="2"/>
  <c r="L111" i="2"/>
  <c r="M111" i="2"/>
  <c r="N111" i="2"/>
  <c r="O111" i="2"/>
  <c r="P111" i="2"/>
  <c r="R111" i="2"/>
  <c r="AL111" i="2"/>
  <c r="G111" i="2"/>
  <c r="BE111" i="2"/>
  <c r="F111" i="2"/>
  <c r="BX111" i="2"/>
  <c r="CQ111" i="2"/>
  <c r="DJ111" i="2"/>
  <c r="EC111" i="2"/>
  <c r="EV111" i="2"/>
  <c r="FO111" i="2"/>
  <c r="G112" i="2"/>
  <c r="I112" i="2"/>
  <c r="J112" i="2"/>
  <c r="K112" i="2"/>
  <c r="L112" i="2"/>
  <c r="M112" i="2"/>
  <c r="N112" i="2"/>
  <c r="O112" i="2"/>
  <c r="P112" i="2"/>
  <c r="R112" i="2"/>
  <c r="AL112" i="2"/>
  <c r="BE112" i="2"/>
  <c r="BX112" i="2"/>
  <c r="BX114" i="2"/>
  <c r="CQ112" i="2"/>
  <c r="DJ112" i="2"/>
  <c r="DJ114" i="2"/>
  <c r="EC112" i="2"/>
  <c r="EV112" i="2"/>
  <c r="EV114" i="2"/>
  <c r="FO112" i="2"/>
  <c r="I113" i="2"/>
  <c r="J113" i="2"/>
  <c r="H113" i="2"/>
  <c r="K113" i="2"/>
  <c r="L113" i="2"/>
  <c r="M113" i="2"/>
  <c r="N113" i="2"/>
  <c r="O113" i="2"/>
  <c r="P113" i="2"/>
  <c r="R113" i="2"/>
  <c r="AL113" i="2"/>
  <c r="G113" i="2"/>
  <c r="BE113" i="2"/>
  <c r="F113" i="2"/>
  <c r="BX113" i="2"/>
  <c r="CQ113" i="2"/>
  <c r="DJ113" i="2"/>
  <c r="EC113" i="2"/>
  <c r="EV113" i="2"/>
  <c r="FO113" i="2"/>
  <c r="G114" i="2"/>
  <c r="I114" i="2"/>
  <c r="K114" i="2"/>
  <c r="M114" i="2"/>
  <c r="O114" i="2"/>
  <c r="S114" i="2"/>
  <c r="S115" i="2"/>
  <c r="T114" i="2"/>
  <c r="U114" i="2"/>
  <c r="V114" i="2"/>
  <c r="W114" i="2"/>
  <c r="W115" i="2"/>
  <c r="X114" i="2"/>
  <c r="Y114" i="2"/>
  <c r="Z114" i="2"/>
  <c r="AA114" i="2"/>
  <c r="AA115" i="2"/>
  <c r="AB114" i="2"/>
  <c r="AC114" i="2"/>
  <c r="AD114" i="2"/>
  <c r="AE114" i="2"/>
  <c r="AE115" i="2"/>
  <c r="AF114" i="2"/>
  <c r="AG114" i="2"/>
  <c r="AH114" i="2"/>
  <c r="AI114" i="2"/>
  <c r="AI115" i="2"/>
  <c r="AJ114" i="2"/>
  <c r="AK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Y114" i="2"/>
  <c r="BY115" i="2"/>
  <c r="BZ114" i="2"/>
  <c r="CA114" i="2"/>
  <c r="CA115" i="2"/>
  <c r="CB114" i="2"/>
  <c r="CC114" i="2"/>
  <c r="CC115" i="2"/>
  <c r="CD114" i="2"/>
  <c r="CE114" i="2"/>
  <c r="CE115" i="2"/>
  <c r="CF114" i="2"/>
  <c r="CG114" i="2"/>
  <c r="CG115" i="2"/>
  <c r="CH114" i="2"/>
  <c r="CI114" i="2"/>
  <c r="CI115" i="2"/>
  <c r="CJ114" i="2"/>
  <c r="CK114" i="2"/>
  <c r="CK115" i="2"/>
  <c r="CL114" i="2"/>
  <c r="CM114" i="2"/>
  <c r="CM115" i="2"/>
  <c r="CN114" i="2"/>
  <c r="CO114" i="2"/>
  <c r="CO115" i="2"/>
  <c r="CP114" i="2"/>
  <c r="CQ114" i="2"/>
  <c r="CR114" i="2"/>
  <c r="CS114" i="2"/>
  <c r="CS115" i="2"/>
  <c r="CT114" i="2"/>
  <c r="CU114" i="2"/>
  <c r="CV114" i="2"/>
  <c r="CW114" i="2"/>
  <c r="CW115" i="2"/>
  <c r="CX114" i="2"/>
  <c r="CY114" i="2"/>
  <c r="CZ114" i="2"/>
  <c r="DA114" i="2"/>
  <c r="DB114" i="2"/>
  <c r="DC114" i="2"/>
  <c r="DC115" i="2"/>
  <c r="DD114" i="2"/>
  <c r="DE114" i="2"/>
  <c r="DE115" i="2"/>
  <c r="DF114" i="2"/>
  <c r="DG114" i="2"/>
  <c r="DG115" i="2"/>
  <c r="DH114" i="2"/>
  <c r="DI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EB114" i="2"/>
  <c r="EC114" i="2"/>
  <c r="ED114" i="2"/>
  <c r="EE114" i="2"/>
  <c r="EF114" i="2"/>
  <c r="EG114" i="2"/>
  <c r="EH114" i="2"/>
  <c r="EI114" i="2"/>
  <c r="EJ114" i="2"/>
  <c r="EK114" i="2"/>
  <c r="EL114" i="2"/>
  <c r="EM114" i="2"/>
  <c r="EN114" i="2"/>
  <c r="EO114" i="2"/>
  <c r="EP114" i="2"/>
  <c r="EQ114" i="2"/>
  <c r="ER114" i="2"/>
  <c r="ES114" i="2"/>
  <c r="ET114" i="2"/>
  <c r="EU114" i="2"/>
  <c r="EW114" i="2"/>
  <c r="EX114" i="2"/>
  <c r="EY114" i="2"/>
  <c r="EY115" i="2"/>
  <c r="EZ114" i="2"/>
  <c r="FA114" i="2"/>
  <c r="FB114" i="2"/>
  <c r="FC114" i="2"/>
  <c r="FC115" i="2"/>
  <c r="FD114" i="2"/>
  <c r="FE114" i="2"/>
  <c r="FF114" i="2"/>
  <c r="FG114" i="2"/>
  <c r="FG115" i="2"/>
  <c r="FH114" i="2"/>
  <c r="FI114" i="2"/>
  <c r="FJ114" i="2"/>
  <c r="FK114" i="2"/>
  <c r="FK115" i="2"/>
  <c r="FL114" i="2"/>
  <c r="FM114" i="2"/>
  <c r="FN114" i="2"/>
  <c r="FO114" i="2"/>
  <c r="U115" i="2"/>
  <c r="Y115" i="2"/>
  <c r="AC115" i="2"/>
  <c r="AG115" i="2"/>
  <c r="AK115" i="2"/>
  <c r="AM115" i="2"/>
  <c r="AO115" i="2"/>
  <c r="AQ115" i="2"/>
  <c r="AS115" i="2"/>
  <c r="AU115" i="2"/>
  <c r="AW115" i="2"/>
  <c r="AY115" i="2"/>
  <c r="BA115" i="2"/>
  <c r="BC115" i="2"/>
  <c r="BG115" i="2"/>
  <c r="BH115" i="2"/>
  <c r="BI115" i="2"/>
  <c r="BJ115" i="2"/>
  <c r="BK115" i="2"/>
  <c r="BL115" i="2"/>
  <c r="BM115" i="2"/>
  <c r="BO115" i="2"/>
  <c r="BP115" i="2"/>
  <c r="BQ115" i="2"/>
  <c r="BR115" i="2"/>
  <c r="BS115" i="2"/>
  <c r="BT115" i="2"/>
  <c r="BU115" i="2"/>
  <c r="BV115" i="2"/>
  <c r="BW115" i="2"/>
  <c r="BZ115" i="2"/>
  <c r="CB115" i="2"/>
  <c r="CD115" i="2"/>
  <c r="CF115" i="2"/>
  <c r="CH115" i="2"/>
  <c r="CJ115" i="2"/>
  <c r="CL115" i="2"/>
  <c r="CN115" i="2"/>
  <c r="CU115" i="2"/>
  <c r="CY115" i="2"/>
  <c r="DB115" i="2"/>
  <c r="DD115" i="2"/>
  <c r="DF115" i="2"/>
  <c r="DH115" i="2"/>
  <c r="DK115" i="2"/>
  <c r="DL115" i="2"/>
  <c r="DM115" i="2"/>
  <c r="DN115" i="2"/>
  <c r="DO115" i="2"/>
  <c r="DP115" i="2"/>
  <c r="DQ115" i="2"/>
  <c r="DR115" i="2"/>
  <c r="DU115" i="2"/>
  <c r="DW115" i="2"/>
  <c r="DY115" i="2"/>
  <c r="EA115" i="2"/>
  <c r="EE115" i="2"/>
  <c r="EF115" i="2"/>
  <c r="EG115" i="2"/>
  <c r="EH115" i="2"/>
  <c r="EI115" i="2"/>
  <c r="EJ115" i="2"/>
  <c r="EK115" i="2"/>
  <c r="EO115" i="2"/>
  <c r="EQ115" i="2"/>
  <c r="ES115" i="2"/>
  <c r="EW115" i="2"/>
  <c r="FA115" i="2"/>
  <c r="FE115" i="2"/>
  <c r="FI115" i="2"/>
  <c r="FM115" i="2"/>
  <c r="G17" i="3"/>
  <c r="I17" i="3"/>
  <c r="J17" i="3"/>
  <c r="K17" i="3"/>
  <c r="L17" i="3"/>
  <c r="M17" i="3"/>
  <c r="N17" i="3"/>
  <c r="O17" i="3"/>
  <c r="P17" i="3"/>
  <c r="R17" i="3"/>
  <c r="AL17" i="3"/>
  <c r="BE17" i="3"/>
  <c r="BX17" i="3"/>
  <c r="CQ17" i="3"/>
  <c r="DJ17" i="3"/>
  <c r="EC17" i="3"/>
  <c r="EV17" i="3"/>
  <c r="FO17" i="3"/>
  <c r="I18" i="3"/>
  <c r="J18" i="3"/>
  <c r="H18" i="3"/>
  <c r="K18" i="3"/>
  <c r="L18" i="3"/>
  <c r="L23" i="3"/>
  <c r="M18" i="3"/>
  <c r="N18" i="3"/>
  <c r="O18" i="3"/>
  <c r="P18" i="3"/>
  <c r="P23" i="3"/>
  <c r="R18" i="3"/>
  <c r="AL18" i="3"/>
  <c r="G18" i="3"/>
  <c r="BE18" i="3"/>
  <c r="BX18" i="3"/>
  <c r="CQ18" i="3"/>
  <c r="DJ18" i="3"/>
  <c r="EC18" i="3"/>
  <c r="EV18" i="3"/>
  <c r="FO18" i="3"/>
  <c r="G19" i="3"/>
  <c r="I19" i="3"/>
  <c r="J19" i="3"/>
  <c r="L19" i="3"/>
  <c r="M19" i="3"/>
  <c r="N19" i="3"/>
  <c r="O19" i="3"/>
  <c r="P19" i="3"/>
  <c r="R19" i="3"/>
  <c r="S19" i="3"/>
  <c r="AL19" i="3"/>
  <c r="F19" i="3"/>
  <c r="BE19" i="3"/>
  <c r="Q19" i="3"/>
  <c r="BX19" i="3"/>
  <c r="CC19" i="3"/>
  <c r="CC23" i="3"/>
  <c r="CG19" i="3"/>
  <c r="CQ19" i="3"/>
  <c r="DJ19" i="3"/>
  <c r="EC19" i="3"/>
  <c r="EV19" i="3"/>
  <c r="FO19" i="3"/>
  <c r="I20" i="3"/>
  <c r="J20" i="3"/>
  <c r="K20" i="3"/>
  <c r="L20" i="3"/>
  <c r="M20" i="3"/>
  <c r="N20" i="3"/>
  <c r="O20" i="3"/>
  <c r="P20" i="3"/>
  <c r="R20" i="3"/>
  <c r="S20" i="3"/>
  <c r="AL20" i="3"/>
  <c r="BE20" i="3"/>
  <c r="Q20" i="3"/>
  <c r="BX20" i="3"/>
  <c r="CQ20" i="3"/>
  <c r="CV20" i="3"/>
  <c r="CZ20" i="3"/>
  <c r="DJ20" i="3"/>
  <c r="EC20" i="3"/>
  <c r="G20" i="3"/>
  <c r="EV20" i="3"/>
  <c r="FO20" i="3"/>
  <c r="I21" i="3"/>
  <c r="J21" i="3"/>
  <c r="L21" i="3"/>
  <c r="M21" i="3"/>
  <c r="N21" i="3"/>
  <c r="O21" i="3"/>
  <c r="P21" i="3"/>
  <c r="R21" i="3"/>
  <c r="S21" i="3"/>
  <c r="AL21" i="3"/>
  <c r="BE21" i="3"/>
  <c r="G21" i="3"/>
  <c r="BX21" i="3"/>
  <c r="CQ21" i="3"/>
  <c r="DJ21" i="3"/>
  <c r="DO21" i="3"/>
  <c r="DO23" i="3"/>
  <c r="DS21" i="3"/>
  <c r="EC21" i="3"/>
  <c r="EV21" i="3"/>
  <c r="FO21" i="3"/>
  <c r="I22" i="3"/>
  <c r="J22" i="3"/>
  <c r="K22" i="3"/>
  <c r="L22" i="3"/>
  <c r="M22" i="3"/>
  <c r="N22" i="3"/>
  <c r="O22" i="3"/>
  <c r="P22" i="3"/>
  <c r="R22" i="3"/>
  <c r="AL22" i="3"/>
  <c r="BE22" i="3"/>
  <c r="BX22" i="3"/>
  <c r="CQ22" i="3"/>
  <c r="DJ22" i="3"/>
  <c r="EC22" i="3"/>
  <c r="EV22" i="3"/>
  <c r="FO22" i="3"/>
  <c r="J23" i="3"/>
  <c r="N23" i="3"/>
  <c r="R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I25" i="3"/>
  <c r="J25" i="3"/>
  <c r="J29" i="3"/>
  <c r="K25" i="3"/>
  <c r="L25" i="3"/>
  <c r="M25" i="3"/>
  <c r="N25" i="3"/>
  <c r="N29" i="3"/>
  <c r="O25" i="3"/>
  <c r="P25" i="3"/>
  <c r="R25" i="3"/>
  <c r="AL25" i="3"/>
  <c r="G25" i="3"/>
  <c r="BE25" i="3"/>
  <c r="BX25" i="3"/>
  <c r="CQ25" i="3"/>
  <c r="DJ25" i="3"/>
  <c r="EC25" i="3"/>
  <c r="EV25" i="3"/>
  <c r="FO25" i="3"/>
  <c r="G26" i="3"/>
  <c r="I26" i="3"/>
  <c r="J26" i="3"/>
  <c r="K26" i="3"/>
  <c r="L26" i="3"/>
  <c r="M26" i="3"/>
  <c r="N26" i="3"/>
  <c r="O26" i="3"/>
  <c r="P26" i="3"/>
  <c r="R26" i="3"/>
  <c r="AL26" i="3"/>
  <c r="BE26" i="3"/>
  <c r="BX26" i="3"/>
  <c r="CQ26" i="3"/>
  <c r="DJ26" i="3"/>
  <c r="EC26" i="3"/>
  <c r="EV26" i="3"/>
  <c r="FO26" i="3"/>
  <c r="I27" i="3"/>
  <c r="J27" i="3"/>
  <c r="H27" i="3"/>
  <c r="K27" i="3"/>
  <c r="L27" i="3"/>
  <c r="M27" i="3"/>
  <c r="N27" i="3"/>
  <c r="O27" i="3"/>
  <c r="P27" i="3"/>
  <c r="R27" i="3"/>
  <c r="AL27" i="3"/>
  <c r="G27" i="3"/>
  <c r="BE27" i="3"/>
  <c r="F27" i="3"/>
  <c r="BX27" i="3"/>
  <c r="CQ27" i="3"/>
  <c r="DJ27" i="3"/>
  <c r="EC27" i="3"/>
  <c r="EV27" i="3"/>
  <c r="FO27" i="3"/>
  <c r="G28" i="3"/>
  <c r="I28" i="3"/>
  <c r="J28" i="3"/>
  <c r="K28" i="3"/>
  <c r="L28" i="3"/>
  <c r="M28" i="3"/>
  <c r="N28" i="3"/>
  <c r="O28" i="3"/>
  <c r="P28" i="3"/>
  <c r="R28" i="3"/>
  <c r="AL28" i="3"/>
  <c r="BE28" i="3"/>
  <c r="BX28" i="3"/>
  <c r="CQ28" i="3"/>
  <c r="DJ28" i="3"/>
  <c r="EC28" i="3"/>
  <c r="EV28" i="3"/>
  <c r="FO28" i="3"/>
  <c r="L29" i="3"/>
  <c r="P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I31" i="3"/>
  <c r="J31" i="3"/>
  <c r="H31" i="3"/>
  <c r="K31" i="3"/>
  <c r="L31" i="3"/>
  <c r="M31" i="3"/>
  <c r="N31" i="3"/>
  <c r="O31" i="3"/>
  <c r="P31" i="3"/>
  <c r="R31" i="3"/>
  <c r="AL31" i="3"/>
  <c r="G31" i="3"/>
  <c r="BE31" i="3"/>
  <c r="F31" i="3"/>
  <c r="BX31" i="3"/>
  <c r="CQ31" i="3"/>
  <c r="DJ31" i="3"/>
  <c r="EC31" i="3"/>
  <c r="EV31" i="3"/>
  <c r="FO31" i="3"/>
  <c r="G32" i="3"/>
  <c r="I32" i="3"/>
  <c r="J32" i="3"/>
  <c r="K32" i="3"/>
  <c r="L32" i="3"/>
  <c r="M32" i="3"/>
  <c r="N32" i="3"/>
  <c r="O32" i="3"/>
  <c r="P32" i="3"/>
  <c r="R32" i="3"/>
  <c r="AL32" i="3"/>
  <c r="BE32" i="3"/>
  <c r="BX32" i="3"/>
  <c r="CQ32" i="3"/>
  <c r="DJ32" i="3"/>
  <c r="EC32" i="3"/>
  <c r="EV32" i="3"/>
  <c r="FO32" i="3"/>
  <c r="I33" i="3"/>
  <c r="J33" i="3"/>
  <c r="H33" i="3"/>
  <c r="K33" i="3"/>
  <c r="L33" i="3"/>
  <c r="M33" i="3"/>
  <c r="N33" i="3"/>
  <c r="O33" i="3"/>
  <c r="P33" i="3"/>
  <c r="R33" i="3"/>
  <c r="AL33" i="3"/>
  <c r="G33" i="3"/>
  <c r="BE33" i="3"/>
  <c r="F33" i="3"/>
  <c r="BX33" i="3"/>
  <c r="CQ33" i="3"/>
  <c r="DJ33" i="3"/>
  <c r="EC33" i="3"/>
  <c r="EV33" i="3"/>
  <c r="FO33" i="3"/>
  <c r="G34" i="3"/>
  <c r="I34" i="3"/>
  <c r="J34" i="3"/>
  <c r="K34" i="3"/>
  <c r="L34" i="3"/>
  <c r="M34" i="3"/>
  <c r="N34" i="3"/>
  <c r="O34" i="3"/>
  <c r="P34" i="3"/>
  <c r="R34" i="3"/>
  <c r="AL34" i="3"/>
  <c r="BE34" i="3"/>
  <c r="BX34" i="3"/>
  <c r="CQ34" i="3"/>
  <c r="DJ34" i="3"/>
  <c r="EC34" i="3"/>
  <c r="EV34" i="3"/>
  <c r="FO34" i="3"/>
  <c r="I35" i="3"/>
  <c r="J35" i="3"/>
  <c r="H35" i="3"/>
  <c r="K35" i="3"/>
  <c r="L35" i="3"/>
  <c r="M35" i="3"/>
  <c r="N35" i="3"/>
  <c r="O35" i="3"/>
  <c r="P35" i="3"/>
  <c r="R35" i="3"/>
  <c r="AL35" i="3"/>
  <c r="G35" i="3"/>
  <c r="BE35" i="3"/>
  <c r="F35" i="3"/>
  <c r="BX35" i="3"/>
  <c r="CQ35" i="3"/>
  <c r="DJ35" i="3"/>
  <c r="EC35" i="3"/>
  <c r="EV35" i="3"/>
  <c r="FO35" i="3"/>
  <c r="G36" i="3"/>
  <c r="I36" i="3"/>
  <c r="J36" i="3"/>
  <c r="K36" i="3"/>
  <c r="L36" i="3"/>
  <c r="M36" i="3"/>
  <c r="N36" i="3"/>
  <c r="O36" i="3"/>
  <c r="P36" i="3"/>
  <c r="R36" i="3"/>
  <c r="AL36" i="3"/>
  <c r="BE36" i="3"/>
  <c r="BX36" i="3"/>
  <c r="CQ36" i="3"/>
  <c r="DJ36" i="3"/>
  <c r="EC36" i="3"/>
  <c r="EV36" i="3"/>
  <c r="FO36" i="3"/>
  <c r="I37" i="3"/>
  <c r="J37" i="3"/>
  <c r="H37" i="3"/>
  <c r="K37" i="3"/>
  <c r="L37" i="3"/>
  <c r="M37" i="3"/>
  <c r="N37" i="3"/>
  <c r="O37" i="3"/>
  <c r="P37" i="3"/>
  <c r="R37" i="3"/>
  <c r="AL37" i="3"/>
  <c r="G37" i="3"/>
  <c r="BE37" i="3"/>
  <c r="F37" i="3"/>
  <c r="BX37" i="3"/>
  <c r="CQ37" i="3"/>
  <c r="DJ37" i="3"/>
  <c r="EC37" i="3"/>
  <c r="EV37" i="3"/>
  <c r="FO37" i="3"/>
  <c r="G38" i="3"/>
  <c r="I38" i="3"/>
  <c r="J38" i="3"/>
  <c r="K38" i="3"/>
  <c r="L38" i="3"/>
  <c r="M38" i="3"/>
  <c r="N38" i="3"/>
  <c r="O38" i="3"/>
  <c r="P38" i="3"/>
  <c r="R38" i="3"/>
  <c r="AL38" i="3"/>
  <c r="BE38" i="3"/>
  <c r="BX38" i="3"/>
  <c r="CQ38" i="3"/>
  <c r="DJ38" i="3"/>
  <c r="EC38" i="3"/>
  <c r="EV38" i="3"/>
  <c r="FO38" i="3"/>
  <c r="I39" i="3"/>
  <c r="J39" i="3"/>
  <c r="H39" i="3"/>
  <c r="K39" i="3"/>
  <c r="L39" i="3"/>
  <c r="M39" i="3"/>
  <c r="N39" i="3"/>
  <c r="O39" i="3"/>
  <c r="P39" i="3"/>
  <c r="R39" i="3"/>
  <c r="AL39" i="3"/>
  <c r="G39" i="3"/>
  <c r="BE39" i="3"/>
  <c r="F39" i="3"/>
  <c r="BX39" i="3"/>
  <c r="CQ39" i="3"/>
  <c r="DJ39" i="3"/>
  <c r="EC39" i="3"/>
  <c r="EV39" i="3"/>
  <c r="FO39" i="3"/>
  <c r="G40" i="3"/>
  <c r="I40" i="3"/>
  <c r="J40" i="3"/>
  <c r="K40" i="3"/>
  <c r="L40" i="3"/>
  <c r="M40" i="3"/>
  <c r="N40" i="3"/>
  <c r="O40" i="3"/>
  <c r="P40" i="3"/>
  <c r="R40" i="3"/>
  <c r="AL40" i="3"/>
  <c r="BE40" i="3"/>
  <c r="BX40" i="3"/>
  <c r="CQ40" i="3"/>
  <c r="DJ40" i="3"/>
  <c r="EC40" i="3"/>
  <c r="EV40" i="3"/>
  <c r="FO40" i="3"/>
  <c r="J41" i="3"/>
  <c r="K41" i="3"/>
  <c r="L41" i="3"/>
  <c r="N41" i="3"/>
  <c r="H41" i="3"/>
  <c r="O41" i="3"/>
  <c r="P41" i="3"/>
  <c r="R41" i="3"/>
  <c r="S41" i="3"/>
  <c r="AL41" i="3"/>
  <c r="BE41" i="3"/>
  <c r="BF41" i="3"/>
  <c r="I41" i="3"/>
  <c r="BN41" i="3"/>
  <c r="BO41" i="3"/>
  <c r="M41" i="3"/>
  <c r="BW41" i="3"/>
  <c r="BX41" i="3"/>
  <c r="CQ41" i="3"/>
  <c r="DJ41" i="3"/>
  <c r="EC41" i="3"/>
  <c r="EV41" i="3"/>
  <c r="FO41" i="3"/>
  <c r="I42" i="3"/>
  <c r="J42" i="3"/>
  <c r="H42" i="3"/>
  <c r="K42" i="3"/>
  <c r="L42" i="3"/>
  <c r="M42" i="3"/>
  <c r="N42" i="3"/>
  <c r="O42" i="3"/>
  <c r="P42" i="3"/>
  <c r="R42" i="3"/>
  <c r="AL42" i="3"/>
  <c r="G42" i="3"/>
  <c r="BE42" i="3"/>
  <c r="F42" i="3"/>
  <c r="BX42" i="3"/>
  <c r="CQ42" i="3"/>
  <c r="DJ42" i="3"/>
  <c r="EC42" i="3"/>
  <c r="EV42" i="3"/>
  <c r="FO42" i="3"/>
  <c r="G43" i="3"/>
  <c r="I43" i="3"/>
  <c r="J43" i="3"/>
  <c r="K43" i="3"/>
  <c r="L43" i="3"/>
  <c r="M43" i="3"/>
  <c r="N43" i="3"/>
  <c r="O43" i="3"/>
  <c r="P43" i="3"/>
  <c r="R43" i="3"/>
  <c r="AL43" i="3"/>
  <c r="BE43" i="3"/>
  <c r="BX43" i="3"/>
  <c r="CQ43" i="3"/>
  <c r="DJ43" i="3"/>
  <c r="EC43" i="3"/>
  <c r="EV43" i="3"/>
  <c r="FO43" i="3"/>
  <c r="I44" i="3"/>
  <c r="J44" i="3"/>
  <c r="H44" i="3"/>
  <c r="K44" i="3"/>
  <c r="L44" i="3"/>
  <c r="M44" i="3"/>
  <c r="N44" i="3"/>
  <c r="O44" i="3"/>
  <c r="P44" i="3"/>
  <c r="R44" i="3"/>
  <c r="AL44" i="3"/>
  <c r="G44" i="3"/>
  <c r="BE44" i="3"/>
  <c r="F44" i="3"/>
  <c r="BX44" i="3"/>
  <c r="CQ44" i="3"/>
  <c r="DJ44" i="3"/>
  <c r="EC44" i="3"/>
  <c r="EV44" i="3"/>
  <c r="FO44" i="3"/>
  <c r="G45" i="3"/>
  <c r="I45" i="3"/>
  <c r="J45" i="3"/>
  <c r="K45" i="3"/>
  <c r="L45" i="3"/>
  <c r="M45" i="3"/>
  <c r="N45" i="3"/>
  <c r="O45" i="3"/>
  <c r="P45" i="3"/>
  <c r="R45" i="3"/>
  <c r="AL45" i="3"/>
  <c r="BE45" i="3"/>
  <c r="BX45" i="3"/>
  <c r="CQ45" i="3"/>
  <c r="DJ45" i="3"/>
  <c r="EC45" i="3"/>
  <c r="EV45" i="3"/>
  <c r="FO45" i="3"/>
  <c r="I46" i="3"/>
  <c r="J46" i="3"/>
  <c r="H46" i="3"/>
  <c r="K46" i="3"/>
  <c r="L46" i="3"/>
  <c r="M46" i="3"/>
  <c r="N46" i="3"/>
  <c r="O46" i="3"/>
  <c r="P46" i="3"/>
  <c r="R46" i="3"/>
  <c r="AL46" i="3"/>
  <c r="G46" i="3"/>
  <c r="BE46" i="3"/>
  <c r="F46" i="3"/>
  <c r="BX46" i="3"/>
  <c r="CQ46" i="3"/>
  <c r="DJ46" i="3"/>
  <c r="EC46" i="3"/>
  <c r="EV46" i="3"/>
  <c r="FO46" i="3"/>
  <c r="I47" i="3"/>
  <c r="J47" i="3"/>
  <c r="K47" i="3"/>
  <c r="L47" i="3"/>
  <c r="M47" i="3"/>
  <c r="N47" i="3"/>
  <c r="O47" i="3"/>
  <c r="P47" i="3"/>
  <c r="S47" i="3"/>
  <c r="S56" i="3"/>
  <c r="AL47" i="3"/>
  <c r="BE47" i="3"/>
  <c r="BX47" i="3"/>
  <c r="CQ47" i="3"/>
  <c r="CQ56" i="3"/>
  <c r="CR47" i="3"/>
  <c r="CZ47" i="3"/>
  <c r="DA47" i="3"/>
  <c r="DI47" i="3"/>
  <c r="R47" i="3"/>
  <c r="EC47" i="3"/>
  <c r="EV47" i="3"/>
  <c r="FO47" i="3"/>
  <c r="G48" i="3"/>
  <c r="I48" i="3"/>
  <c r="J48" i="3"/>
  <c r="K48" i="3"/>
  <c r="L48" i="3"/>
  <c r="M48" i="3"/>
  <c r="N48" i="3"/>
  <c r="O48" i="3"/>
  <c r="P48" i="3"/>
  <c r="R48" i="3"/>
  <c r="AL48" i="3"/>
  <c r="BE48" i="3"/>
  <c r="BX48" i="3"/>
  <c r="CQ48" i="3"/>
  <c r="DJ48" i="3"/>
  <c r="EC48" i="3"/>
  <c r="EV48" i="3"/>
  <c r="FO48" i="3"/>
  <c r="I49" i="3"/>
  <c r="J49" i="3"/>
  <c r="H49" i="3"/>
  <c r="K49" i="3"/>
  <c r="L49" i="3"/>
  <c r="M49" i="3"/>
  <c r="N49" i="3"/>
  <c r="O49" i="3"/>
  <c r="P49" i="3"/>
  <c r="R49" i="3"/>
  <c r="AL49" i="3"/>
  <c r="BE49" i="3"/>
  <c r="BX49" i="3"/>
  <c r="CQ49" i="3"/>
  <c r="DJ49" i="3"/>
  <c r="EC49" i="3"/>
  <c r="EV49" i="3"/>
  <c r="FO49" i="3"/>
  <c r="I50" i="3"/>
  <c r="J50" i="3"/>
  <c r="H50" i="3"/>
  <c r="K50" i="3"/>
  <c r="L50" i="3"/>
  <c r="M50" i="3"/>
  <c r="N50" i="3"/>
  <c r="O50" i="3"/>
  <c r="P50" i="3"/>
  <c r="R50" i="3"/>
  <c r="AL50" i="3"/>
  <c r="G50" i="3"/>
  <c r="BE50" i="3"/>
  <c r="F50" i="3"/>
  <c r="BX50" i="3"/>
  <c r="CQ50" i="3"/>
  <c r="DJ50" i="3"/>
  <c r="EC50" i="3"/>
  <c r="EC56" i="3"/>
  <c r="EV50" i="3"/>
  <c r="FO50" i="3"/>
  <c r="I51" i="3"/>
  <c r="H51" i="3"/>
  <c r="J51" i="3"/>
  <c r="K51" i="3"/>
  <c r="K56" i="3"/>
  <c r="L51" i="3"/>
  <c r="M51" i="3"/>
  <c r="N51" i="3"/>
  <c r="O51" i="3"/>
  <c r="O56" i="3"/>
  <c r="P51" i="3"/>
  <c r="R51" i="3"/>
  <c r="AL51" i="3"/>
  <c r="F51" i="3"/>
  <c r="BE51" i="3"/>
  <c r="BX51" i="3"/>
  <c r="CQ51" i="3"/>
  <c r="DJ51" i="3"/>
  <c r="EC51" i="3"/>
  <c r="EV51" i="3"/>
  <c r="FO51" i="3"/>
  <c r="I52" i="3"/>
  <c r="J52" i="3"/>
  <c r="H52" i="3"/>
  <c r="K52" i="3"/>
  <c r="L52" i="3"/>
  <c r="M52" i="3"/>
  <c r="N52" i="3"/>
  <c r="O52" i="3"/>
  <c r="P52" i="3"/>
  <c r="R52" i="3"/>
  <c r="AL52" i="3"/>
  <c r="G52" i="3"/>
  <c r="BE52" i="3"/>
  <c r="F52" i="3"/>
  <c r="BX52" i="3"/>
  <c r="CQ52" i="3"/>
  <c r="DJ52" i="3"/>
  <c r="EC52" i="3"/>
  <c r="EV52" i="3"/>
  <c r="FO52" i="3"/>
  <c r="I53" i="3"/>
  <c r="H53" i="3"/>
  <c r="J53" i="3"/>
  <c r="K53" i="3"/>
  <c r="L53" i="3"/>
  <c r="M53" i="3"/>
  <c r="N53" i="3"/>
  <c r="O53" i="3"/>
  <c r="P53" i="3"/>
  <c r="R53" i="3"/>
  <c r="AL53" i="3"/>
  <c r="F53" i="3"/>
  <c r="BE53" i="3"/>
  <c r="BX53" i="3"/>
  <c r="CQ53" i="3"/>
  <c r="DJ53" i="3"/>
  <c r="EC53" i="3"/>
  <c r="EV53" i="3"/>
  <c r="FO53" i="3"/>
  <c r="J54" i="3"/>
  <c r="K54" i="3"/>
  <c r="L54" i="3"/>
  <c r="N54" i="3"/>
  <c r="O54" i="3"/>
  <c r="P54" i="3"/>
  <c r="R54" i="3"/>
  <c r="S54" i="3"/>
  <c r="AL54" i="3"/>
  <c r="G54" i="3"/>
  <c r="BE54" i="3"/>
  <c r="BX54" i="3"/>
  <c r="CQ54" i="3"/>
  <c r="DJ54" i="3"/>
  <c r="EC54" i="3"/>
  <c r="ED54" i="3"/>
  <c r="I54" i="3"/>
  <c r="EL54" i="3"/>
  <c r="EM54" i="3"/>
  <c r="M54" i="3"/>
  <c r="EU54" i="3"/>
  <c r="EV54" i="3"/>
  <c r="FO54" i="3"/>
  <c r="J55" i="3"/>
  <c r="K55" i="3"/>
  <c r="L55" i="3"/>
  <c r="N55" i="3"/>
  <c r="O55" i="3"/>
  <c r="P55" i="3"/>
  <c r="S55" i="3"/>
  <c r="AL55" i="3"/>
  <c r="G55" i="3"/>
  <c r="BE55" i="3"/>
  <c r="BX55" i="3"/>
  <c r="CQ55" i="3"/>
  <c r="DJ55" i="3"/>
  <c r="EC55" i="3"/>
  <c r="EV55" i="3"/>
  <c r="EW55" i="3"/>
  <c r="I55" i="3"/>
  <c r="FE55" i="3"/>
  <c r="FO55" i="3"/>
  <c r="FF55" i="3"/>
  <c r="M55" i="3"/>
  <c r="FN55" i="3"/>
  <c r="R55" i="3"/>
  <c r="R56" i="3"/>
  <c r="J56" i="3"/>
  <c r="L56" i="3"/>
  <c r="N56" i="3"/>
  <c r="P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D56" i="3"/>
  <c r="EE56" i="3"/>
  <c r="EF56" i="3"/>
  <c r="EG56" i="3"/>
  <c r="EH56" i="3"/>
  <c r="EI56" i="3"/>
  <c r="EJ56" i="3"/>
  <c r="EK56" i="3"/>
  <c r="EL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F56" i="3"/>
  <c r="FG56" i="3"/>
  <c r="FH56" i="3"/>
  <c r="FI56" i="3"/>
  <c r="FJ56" i="3"/>
  <c r="FK56" i="3"/>
  <c r="FL56" i="3"/>
  <c r="FM56" i="3"/>
  <c r="FN56" i="3"/>
  <c r="I58" i="3"/>
  <c r="J58" i="3"/>
  <c r="H58" i="3"/>
  <c r="K58" i="3"/>
  <c r="L58" i="3"/>
  <c r="M58" i="3"/>
  <c r="N58" i="3"/>
  <c r="O58" i="3"/>
  <c r="P58" i="3"/>
  <c r="R58" i="3"/>
  <c r="AL58" i="3"/>
  <c r="G58" i="3"/>
  <c r="BE58" i="3"/>
  <c r="F58" i="3"/>
  <c r="BX58" i="3"/>
  <c r="CQ58" i="3"/>
  <c r="DJ58" i="3"/>
  <c r="EC58" i="3"/>
  <c r="EV58" i="3"/>
  <c r="FO58" i="3"/>
  <c r="I59" i="3"/>
  <c r="H59" i="3"/>
  <c r="J59" i="3"/>
  <c r="K59" i="3"/>
  <c r="L59" i="3"/>
  <c r="M59" i="3"/>
  <c r="N59" i="3"/>
  <c r="O59" i="3"/>
  <c r="P59" i="3"/>
  <c r="R59" i="3"/>
  <c r="AL59" i="3"/>
  <c r="F59" i="3"/>
  <c r="BE59" i="3"/>
  <c r="BX59" i="3"/>
  <c r="CQ59" i="3"/>
  <c r="DJ59" i="3"/>
  <c r="EC59" i="3"/>
  <c r="EV59" i="3"/>
  <c r="FO59" i="3"/>
  <c r="I60" i="3"/>
  <c r="J60" i="3"/>
  <c r="J70" i="3"/>
  <c r="K60" i="3"/>
  <c r="L60" i="3"/>
  <c r="L70" i="3"/>
  <c r="M60" i="3"/>
  <c r="N60" i="3"/>
  <c r="N70" i="3"/>
  <c r="O60" i="3"/>
  <c r="P60" i="3"/>
  <c r="P70" i="3"/>
  <c r="R60" i="3"/>
  <c r="AL60" i="3"/>
  <c r="G60" i="3"/>
  <c r="BE60" i="3"/>
  <c r="F60" i="3"/>
  <c r="BX60" i="3"/>
  <c r="CQ60" i="3"/>
  <c r="DJ60" i="3"/>
  <c r="EC60" i="3"/>
  <c r="EV60" i="3"/>
  <c r="FO60" i="3"/>
  <c r="I61" i="3"/>
  <c r="H61" i="3"/>
  <c r="J61" i="3"/>
  <c r="K61" i="3"/>
  <c r="L61" i="3"/>
  <c r="M61" i="3"/>
  <c r="N61" i="3"/>
  <c r="O61" i="3"/>
  <c r="P61" i="3"/>
  <c r="S61" i="3"/>
  <c r="AL61" i="3"/>
  <c r="BE61" i="3"/>
  <c r="BX61" i="3"/>
  <c r="CQ61" i="3"/>
  <c r="CR61" i="3"/>
  <c r="CZ61" i="3"/>
  <c r="DJ61" i="3"/>
  <c r="DJ70" i="3"/>
  <c r="DA61" i="3"/>
  <c r="DI61" i="3"/>
  <c r="R61" i="3"/>
  <c r="EC61" i="3"/>
  <c r="EV61" i="3"/>
  <c r="FO61" i="3"/>
  <c r="I62" i="3"/>
  <c r="H62" i="3"/>
  <c r="J62" i="3"/>
  <c r="K62" i="3"/>
  <c r="L62" i="3"/>
  <c r="M62" i="3"/>
  <c r="N62" i="3"/>
  <c r="O62" i="3"/>
  <c r="P62" i="3"/>
  <c r="R62" i="3"/>
  <c r="AL62" i="3"/>
  <c r="F62" i="3"/>
  <c r="BE62" i="3"/>
  <c r="BX62" i="3"/>
  <c r="BX70" i="3"/>
  <c r="BX115" i="3"/>
  <c r="CQ62" i="3"/>
  <c r="DJ62" i="3"/>
  <c r="EC62" i="3"/>
  <c r="EV62" i="3"/>
  <c r="FO62" i="3"/>
  <c r="I63" i="3"/>
  <c r="J63" i="3"/>
  <c r="H63" i="3"/>
  <c r="K63" i="3"/>
  <c r="L63" i="3"/>
  <c r="M63" i="3"/>
  <c r="N63" i="3"/>
  <c r="O63" i="3"/>
  <c r="P63" i="3"/>
  <c r="R63" i="3"/>
  <c r="AL63" i="3"/>
  <c r="G63" i="3"/>
  <c r="BE63" i="3"/>
  <c r="F63" i="3"/>
  <c r="BX63" i="3"/>
  <c r="CQ63" i="3"/>
  <c r="DJ63" i="3"/>
  <c r="EC63" i="3"/>
  <c r="EV63" i="3"/>
  <c r="FO63" i="3"/>
  <c r="J64" i="3"/>
  <c r="K64" i="3"/>
  <c r="L64" i="3"/>
  <c r="N64" i="3"/>
  <c r="O64" i="3"/>
  <c r="P64" i="3"/>
  <c r="S64" i="3"/>
  <c r="AL64" i="3"/>
  <c r="F64" i="3"/>
  <c r="BE64" i="3"/>
  <c r="G64" i="3"/>
  <c r="BX64" i="3"/>
  <c r="CQ64" i="3"/>
  <c r="DJ64" i="3"/>
  <c r="DK64" i="3"/>
  <c r="I64" i="3"/>
  <c r="DS64" i="3"/>
  <c r="DT64" i="3"/>
  <c r="DT70" i="3"/>
  <c r="DT115" i="3"/>
  <c r="EB64" i="3"/>
  <c r="R64" i="3"/>
  <c r="EC64" i="3"/>
  <c r="EV64" i="3"/>
  <c r="FO64" i="3"/>
  <c r="I65" i="3"/>
  <c r="H65" i="3"/>
  <c r="J65" i="3"/>
  <c r="K65" i="3"/>
  <c r="L65" i="3"/>
  <c r="M65" i="3"/>
  <c r="N65" i="3"/>
  <c r="O65" i="3"/>
  <c r="P65" i="3"/>
  <c r="S65" i="3"/>
  <c r="AL65" i="3"/>
  <c r="F65" i="3"/>
  <c r="BE65" i="3"/>
  <c r="BX65" i="3"/>
  <c r="CQ65" i="3"/>
  <c r="DJ65" i="3"/>
  <c r="EC65" i="3"/>
  <c r="ED65" i="3"/>
  <c r="EL65" i="3"/>
  <c r="EV65" i="3"/>
  <c r="EM65" i="3"/>
  <c r="EU65" i="3"/>
  <c r="R65" i="3"/>
  <c r="FO65" i="3"/>
  <c r="I66" i="3"/>
  <c r="H66" i="3"/>
  <c r="J66" i="3"/>
  <c r="K66" i="3"/>
  <c r="L66" i="3"/>
  <c r="M66" i="3"/>
  <c r="N66" i="3"/>
  <c r="O66" i="3"/>
  <c r="P66" i="3"/>
  <c r="R66" i="3"/>
  <c r="AL66" i="3"/>
  <c r="F66" i="3"/>
  <c r="BE66" i="3"/>
  <c r="BX66" i="3"/>
  <c r="CQ66" i="3"/>
  <c r="DJ66" i="3"/>
  <c r="EC66" i="3"/>
  <c r="EV66" i="3"/>
  <c r="FO66" i="3"/>
  <c r="I67" i="3"/>
  <c r="J67" i="3"/>
  <c r="H67" i="3"/>
  <c r="K67" i="3"/>
  <c r="L67" i="3"/>
  <c r="M67" i="3"/>
  <c r="N67" i="3"/>
  <c r="O67" i="3"/>
  <c r="P67" i="3"/>
  <c r="R67" i="3"/>
  <c r="AL67" i="3"/>
  <c r="G67" i="3"/>
  <c r="BE67" i="3"/>
  <c r="F67" i="3"/>
  <c r="BX67" i="3"/>
  <c r="CQ67" i="3"/>
  <c r="DJ67" i="3"/>
  <c r="EC67" i="3"/>
  <c r="EV67" i="3"/>
  <c r="FO67" i="3"/>
  <c r="I68" i="3"/>
  <c r="H68" i="3"/>
  <c r="J68" i="3"/>
  <c r="K68" i="3"/>
  <c r="L68" i="3"/>
  <c r="M68" i="3"/>
  <c r="N68" i="3"/>
  <c r="O68" i="3"/>
  <c r="P68" i="3"/>
  <c r="S68" i="3"/>
  <c r="AL68" i="3"/>
  <c r="F68" i="3"/>
  <c r="BE68" i="3"/>
  <c r="BX68" i="3"/>
  <c r="CQ68" i="3"/>
  <c r="DJ68" i="3"/>
  <c r="EC68" i="3"/>
  <c r="ED68" i="3"/>
  <c r="EL68" i="3"/>
  <c r="EV68" i="3"/>
  <c r="EM68" i="3"/>
  <c r="EU68" i="3"/>
  <c r="R68" i="3"/>
  <c r="FO68" i="3"/>
  <c r="I69" i="3"/>
  <c r="H69" i="3"/>
  <c r="J69" i="3"/>
  <c r="K69" i="3"/>
  <c r="L69" i="3"/>
  <c r="M69" i="3"/>
  <c r="N69" i="3"/>
  <c r="O69" i="3"/>
  <c r="P69" i="3"/>
  <c r="S69" i="3"/>
  <c r="AL69" i="3"/>
  <c r="F69" i="3"/>
  <c r="BE69" i="3"/>
  <c r="BX69" i="3"/>
  <c r="CQ69" i="3"/>
  <c r="DJ69" i="3"/>
  <c r="EC69" i="3"/>
  <c r="ED69" i="3"/>
  <c r="EL69" i="3"/>
  <c r="EV69" i="3"/>
  <c r="EM69" i="3"/>
  <c r="EU69" i="3"/>
  <c r="R69" i="3"/>
  <c r="FO69" i="3"/>
  <c r="K70" i="3"/>
  <c r="O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DA70" i="3"/>
  <c r="DB70" i="3"/>
  <c r="DC70" i="3"/>
  <c r="DD70" i="3"/>
  <c r="DE70" i="3"/>
  <c r="DF70" i="3"/>
  <c r="DG70" i="3"/>
  <c r="DH70" i="3"/>
  <c r="DI70" i="3"/>
  <c r="DK70" i="3"/>
  <c r="DL70" i="3"/>
  <c r="DM70" i="3"/>
  <c r="DN70" i="3"/>
  <c r="DO70" i="3"/>
  <c r="DP70" i="3"/>
  <c r="DQ70" i="3"/>
  <c r="DR70" i="3"/>
  <c r="DS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M70" i="3"/>
  <c r="EN70" i="3"/>
  <c r="EO70" i="3"/>
  <c r="EP70" i="3"/>
  <c r="EQ70" i="3"/>
  <c r="ER70" i="3"/>
  <c r="ES70" i="3"/>
  <c r="ET70" i="3"/>
  <c r="EU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I72" i="3"/>
  <c r="H72" i="3"/>
  <c r="J72" i="3"/>
  <c r="K72" i="3"/>
  <c r="L72" i="3"/>
  <c r="M72" i="3"/>
  <c r="N72" i="3"/>
  <c r="O72" i="3"/>
  <c r="P72" i="3"/>
  <c r="R72" i="3"/>
  <c r="AL72" i="3"/>
  <c r="F72" i="3"/>
  <c r="BE72" i="3"/>
  <c r="BX72" i="3"/>
  <c r="CQ72" i="3"/>
  <c r="DJ72" i="3"/>
  <c r="EC72" i="3"/>
  <c r="EV72" i="3"/>
  <c r="FO72" i="3"/>
  <c r="I73" i="3"/>
  <c r="J73" i="3"/>
  <c r="H73" i="3"/>
  <c r="K73" i="3"/>
  <c r="L73" i="3"/>
  <c r="M73" i="3"/>
  <c r="N73" i="3"/>
  <c r="O73" i="3"/>
  <c r="P73" i="3"/>
  <c r="R73" i="3"/>
  <c r="AL73" i="3"/>
  <c r="G73" i="3"/>
  <c r="BE73" i="3"/>
  <c r="F73" i="3"/>
  <c r="BX73" i="3"/>
  <c r="CQ73" i="3"/>
  <c r="DJ73" i="3"/>
  <c r="EC73" i="3"/>
  <c r="EV73" i="3"/>
  <c r="FO73" i="3"/>
  <c r="I74" i="3"/>
  <c r="H74" i="3"/>
  <c r="J74" i="3"/>
  <c r="K74" i="3"/>
  <c r="L74" i="3"/>
  <c r="M74" i="3"/>
  <c r="N74" i="3"/>
  <c r="O74" i="3"/>
  <c r="P74" i="3"/>
  <c r="R74" i="3"/>
  <c r="AL74" i="3"/>
  <c r="F74" i="3"/>
  <c r="BE74" i="3"/>
  <c r="BX74" i="3"/>
  <c r="CQ74" i="3"/>
  <c r="DJ74" i="3"/>
  <c r="EC74" i="3"/>
  <c r="EV74" i="3"/>
  <c r="FO74" i="3"/>
  <c r="I75" i="3"/>
  <c r="J75" i="3"/>
  <c r="H75" i="3"/>
  <c r="K75" i="3"/>
  <c r="L75" i="3"/>
  <c r="M75" i="3"/>
  <c r="N75" i="3"/>
  <c r="O75" i="3"/>
  <c r="P75" i="3"/>
  <c r="R75" i="3"/>
  <c r="AL75" i="3"/>
  <c r="G75" i="3"/>
  <c r="BE75" i="3"/>
  <c r="F75" i="3"/>
  <c r="BX75" i="3"/>
  <c r="CQ75" i="3"/>
  <c r="DJ75" i="3"/>
  <c r="EC75" i="3"/>
  <c r="EV75" i="3"/>
  <c r="FO75" i="3"/>
  <c r="I76" i="3"/>
  <c r="H76" i="3"/>
  <c r="J76" i="3"/>
  <c r="K76" i="3"/>
  <c r="L76" i="3"/>
  <c r="M76" i="3"/>
  <c r="N76" i="3"/>
  <c r="O76" i="3"/>
  <c r="P76" i="3"/>
  <c r="R76" i="3"/>
  <c r="AL76" i="3"/>
  <c r="F76" i="3"/>
  <c r="BE76" i="3"/>
  <c r="BX76" i="3"/>
  <c r="CQ76" i="3"/>
  <c r="DJ76" i="3"/>
  <c r="EC76" i="3"/>
  <c r="EV76" i="3"/>
  <c r="FO76" i="3"/>
  <c r="I77" i="3"/>
  <c r="J77" i="3"/>
  <c r="H77" i="3"/>
  <c r="K77" i="3"/>
  <c r="L77" i="3"/>
  <c r="M77" i="3"/>
  <c r="N77" i="3"/>
  <c r="O77" i="3"/>
  <c r="P77" i="3"/>
  <c r="R77" i="3"/>
  <c r="AL77" i="3"/>
  <c r="G77" i="3"/>
  <c r="BE77" i="3"/>
  <c r="F77" i="3"/>
  <c r="BX77" i="3"/>
  <c r="CQ77" i="3"/>
  <c r="DJ77" i="3"/>
  <c r="EC77" i="3"/>
  <c r="EV77" i="3"/>
  <c r="FO77" i="3"/>
  <c r="I78" i="3"/>
  <c r="H78" i="3"/>
  <c r="J78" i="3"/>
  <c r="K78" i="3"/>
  <c r="L78" i="3"/>
  <c r="M78" i="3"/>
  <c r="N78" i="3"/>
  <c r="O78" i="3"/>
  <c r="P78" i="3"/>
  <c r="R78" i="3"/>
  <c r="AL78" i="3"/>
  <c r="F78" i="3"/>
  <c r="BE78" i="3"/>
  <c r="BX78" i="3"/>
  <c r="CQ78" i="3"/>
  <c r="DJ78" i="3"/>
  <c r="EC78" i="3"/>
  <c r="EV78" i="3"/>
  <c r="FO78" i="3"/>
  <c r="I79" i="3"/>
  <c r="J79" i="3"/>
  <c r="H79" i="3"/>
  <c r="K79" i="3"/>
  <c r="L79" i="3"/>
  <c r="M79" i="3"/>
  <c r="N79" i="3"/>
  <c r="O79" i="3"/>
  <c r="P79" i="3"/>
  <c r="R79" i="3"/>
  <c r="AL79" i="3"/>
  <c r="G79" i="3"/>
  <c r="BE79" i="3"/>
  <c r="F79" i="3"/>
  <c r="BX79" i="3"/>
  <c r="CQ79" i="3"/>
  <c r="DJ79" i="3"/>
  <c r="EC79" i="3"/>
  <c r="EV79" i="3"/>
  <c r="FO79" i="3"/>
  <c r="I80" i="3"/>
  <c r="H80" i="3"/>
  <c r="J80" i="3"/>
  <c r="K80" i="3"/>
  <c r="L80" i="3"/>
  <c r="M80" i="3"/>
  <c r="N80" i="3"/>
  <c r="O80" i="3"/>
  <c r="P80" i="3"/>
  <c r="R80" i="3"/>
  <c r="AL80" i="3"/>
  <c r="F80" i="3"/>
  <c r="BE80" i="3"/>
  <c r="BX80" i="3"/>
  <c r="CQ80" i="3"/>
  <c r="DJ80" i="3"/>
  <c r="EC80" i="3"/>
  <c r="EV80" i="3"/>
  <c r="FO80" i="3"/>
  <c r="I81" i="3"/>
  <c r="J81" i="3"/>
  <c r="H81" i="3"/>
  <c r="K81" i="3"/>
  <c r="L81" i="3"/>
  <c r="M81" i="3"/>
  <c r="N81" i="3"/>
  <c r="O81" i="3"/>
  <c r="P81" i="3"/>
  <c r="R81" i="3"/>
  <c r="AL81" i="3"/>
  <c r="G81" i="3"/>
  <c r="BE81" i="3"/>
  <c r="F81" i="3"/>
  <c r="BX81" i="3"/>
  <c r="CQ81" i="3"/>
  <c r="DJ81" i="3"/>
  <c r="EC81" i="3"/>
  <c r="EV81" i="3"/>
  <c r="FO81" i="3"/>
  <c r="I82" i="3"/>
  <c r="H82" i="3"/>
  <c r="J82" i="3"/>
  <c r="K82" i="3"/>
  <c r="L82" i="3"/>
  <c r="M82" i="3"/>
  <c r="N82" i="3"/>
  <c r="O82" i="3"/>
  <c r="P82" i="3"/>
  <c r="R82" i="3"/>
  <c r="AL82" i="3"/>
  <c r="F82" i="3"/>
  <c r="BE82" i="3"/>
  <c r="BX82" i="3"/>
  <c r="CQ82" i="3"/>
  <c r="DJ82" i="3"/>
  <c r="EC82" i="3"/>
  <c r="EV82" i="3"/>
  <c r="FO82" i="3"/>
  <c r="I83" i="3"/>
  <c r="J83" i="3"/>
  <c r="H83" i="3"/>
  <c r="K83" i="3"/>
  <c r="L83" i="3"/>
  <c r="M83" i="3"/>
  <c r="N83" i="3"/>
  <c r="O83" i="3"/>
  <c r="P83" i="3"/>
  <c r="R83" i="3"/>
  <c r="AL83" i="3"/>
  <c r="G83" i="3"/>
  <c r="BE83" i="3"/>
  <c r="F83" i="3"/>
  <c r="BX83" i="3"/>
  <c r="CQ83" i="3"/>
  <c r="DJ83" i="3"/>
  <c r="EC83" i="3"/>
  <c r="EV83" i="3"/>
  <c r="FO83" i="3"/>
  <c r="I84" i="3"/>
  <c r="H84" i="3"/>
  <c r="J84" i="3"/>
  <c r="K84" i="3"/>
  <c r="L84" i="3"/>
  <c r="M84" i="3"/>
  <c r="N84" i="3"/>
  <c r="O84" i="3"/>
  <c r="P84" i="3"/>
  <c r="R84" i="3"/>
  <c r="AL84" i="3"/>
  <c r="F84" i="3"/>
  <c r="BE84" i="3"/>
  <c r="BX84" i="3"/>
  <c r="CQ84" i="3"/>
  <c r="DJ84" i="3"/>
  <c r="EC84" i="3"/>
  <c r="EV84" i="3"/>
  <c r="FO84" i="3"/>
  <c r="I85" i="3"/>
  <c r="J85" i="3"/>
  <c r="H85" i="3"/>
  <c r="K85" i="3"/>
  <c r="L85" i="3"/>
  <c r="M85" i="3"/>
  <c r="N85" i="3"/>
  <c r="O85" i="3"/>
  <c r="P85" i="3"/>
  <c r="R85" i="3"/>
  <c r="AL85" i="3"/>
  <c r="G85" i="3"/>
  <c r="BE85" i="3"/>
  <c r="F85" i="3"/>
  <c r="BX85" i="3"/>
  <c r="CQ85" i="3"/>
  <c r="DJ85" i="3"/>
  <c r="EC85" i="3"/>
  <c r="EV85" i="3"/>
  <c r="FO85" i="3"/>
  <c r="I86" i="3"/>
  <c r="H86" i="3"/>
  <c r="J86" i="3"/>
  <c r="K86" i="3"/>
  <c r="L86" i="3"/>
  <c r="M86" i="3"/>
  <c r="N86" i="3"/>
  <c r="O86" i="3"/>
  <c r="P86" i="3"/>
  <c r="R86" i="3"/>
  <c r="AL86" i="3"/>
  <c r="F86" i="3"/>
  <c r="BE86" i="3"/>
  <c r="BX86" i="3"/>
  <c r="CQ86" i="3"/>
  <c r="DJ86" i="3"/>
  <c r="EC86" i="3"/>
  <c r="EV86" i="3"/>
  <c r="FO86" i="3"/>
  <c r="I87" i="3"/>
  <c r="J87" i="3"/>
  <c r="H87" i="3"/>
  <c r="K87" i="3"/>
  <c r="L87" i="3"/>
  <c r="M87" i="3"/>
  <c r="N87" i="3"/>
  <c r="O87" i="3"/>
  <c r="P87" i="3"/>
  <c r="R87" i="3"/>
  <c r="AL87" i="3"/>
  <c r="G87" i="3"/>
  <c r="BE87" i="3"/>
  <c r="F87" i="3"/>
  <c r="BX87" i="3"/>
  <c r="CQ87" i="3"/>
  <c r="DJ87" i="3"/>
  <c r="EC87" i="3"/>
  <c r="EV87" i="3"/>
  <c r="FO87" i="3"/>
  <c r="I88" i="3"/>
  <c r="H88" i="3"/>
  <c r="J88" i="3"/>
  <c r="K88" i="3"/>
  <c r="L88" i="3"/>
  <c r="M88" i="3"/>
  <c r="N88" i="3"/>
  <c r="O88" i="3"/>
  <c r="P88" i="3"/>
  <c r="R88" i="3"/>
  <c r="AL88" i="3"/>
  <c r="F88" i="3"/>
  <c r="BE88" i="3"/>
  <c r="BX88" i="3"/>
  <c r="CQ88" i="3"/>
  <c r="DJ88" i="3"/>
  <c r="EC88" i="3"/>
  <c r="EV88" i="3"/>
  <c r="FO88" i="3"/>
  <c r="I89" i="3"/>
  <c r="J89" i="3"/>
  <c r="H89" i="3"/>
  <c r="K89" i="3"/>
  <c r="L89" i="3"/>
  <c r="M89" i="3"/>
  <c r="N89" i="3"/>
  <c r="O89" i="3"/>
  <c r="P89" i="3"/>
  <c r="R89" i="3"/>
  <c r="AL89" i="3"/>
  <c r="G89" i="3"/>
  <c r="BE89" i="3"/>
  <c r="F89" i="3"/>
  <c r="BX89" i="3"/>
  <c r="CQ89" i="3"/>
  <c r="DJ89" i="3"/>
  <c r="EC89" i="3"/>
  <c r="EV89" i="3"/>
  <c r="FO89" i="3"/>
  <c r="I90" i="3"/>
  <c r="H90" i="3"/>
  <c r="J90" i="3"/>
  <c r="K90" i="3"/>
  <c r="L90" i="3"/>
  <c r="M90" i="3"/>
  <c r="N90" i="3"/>
  <c r="O90" i="3"/>
  <c r="P90" i="3"/>
  <c r="R90" i="3"/>
  <c r="AL90" i="3"/>
  <c r="F90" i="3"/>
  <c r="BE90" i="3"/>
  <c r="BX90" i="3"/>
  <c r="CQ90" i="3"/>
  <c r="DJ90" i="3"/>
  <c r="EC90" i="3"/>
  <c r="EV90" i="3"/>
  <c r="FO90" i="3"/>
  <c r="I91" i="3"/>
  <c r="J91" i="3"/>
  <c r="H91" i="3"/>
  <c r="K91" i="3"/>
  <c r="L91" i="3"/>
  <c r="M91" i="3"/>
  <c r="N91" i="3"/>
  <c r="O91" i="3"/>
  <c r="P91" i="3"/>
  <c r="R91" i="3"/>
  <c r="AL91" i="3"/>
  <c r="G91" i="3"/>
  <c r="BE91" i="3"/>
  <c r="F91" i="3"/>
  <c r="BX91" i="3"/>
  <c r="CQ91" i="3"/>
  <c r="DJ91" i="3"/>
  <c r="EC91" i="3"/>
  <c r="EV91" i="3"/>
  <c r="FO91" i="3"/>
  <c r="I92" i="3"/>
  <c r="H92" i="3"/>
  <c r="J92" i="3"/>
  <c r="K92" i="3"/>
  <c r="L92" i="3"/>
  <c r="M92" i="3"/>
  <c r="N92" i="3"/>
  <c r="O92" i="3"/>
  <c r="P92" i="3"/>
  <c r="R92" i="3"/>
  <c r="AL92" i="3"/>
  <c r="F92" i="3"/>
  <c r="BE92" i="3"/>
  <c r="BX92" i="3"/>
  <c r="CQ92" i="3"/>
  <c r="DJ92" i="3"/>
  <c r="EC92" i="3"/>
  <c r="EV92" i="3"/>
  <c r="FO92" i="3"/>
  <c r="I93" i="3"/>
  <c r="J93" i="3"/>
  <c r="H93" i="3"/>
  <c r="K93" i="3"/>
  <c r="L93" i="3"/>
  <c r="M93" i="3"/>
  <c r="N93" i="3"/>
  <c r="O93" i="3"/>
  <c r="P93" i="3"/>
  <c r="R93" i="3"/>
  <c r="AL93" i="3"/>
  <c r="G93" i="3"/>
  <c r="BE93" i="3"/>
  <c r="F93" i="3"/>
  <c r="BX93" i="3"/>
  <c r="CQ93" i="3"/>
  <c r="DJ93" i="3"/>
  <c r="EC93" i="3"/>
  <c r="EV93" i="3"/>
  <c r="FO93" i="3"/>
  <c r="I94" i="3"/>
  <c r="H94" i="3"/>
  <c r="J94" i="3"/>
  <c r="K94" i="3"/>
  <c r="L94" i="3"/>
  <c r="M94" i="3"/>
  <c r="N94" i="3"/>
  <c r="O94" i="3"/>
  <c r="P94" i="3"/>
  <c r="R94" i="3"/>
  <c r="AL94" i="3"/>
  <c r="F94" i="3"/>
  <c r="BE94" i="3"/>
  <c r="BX94" i="3"/>
  <c r="CQ94" i="3"/>
  <c r="DJ94" i="3"/>
  <c r="EC94" i="3"/>
  <c r="EV94" i="3"/>
  <c r="FO94" i="3"/>
  <c r="I95" i="3"/>
  <c r="J95" i="3"/>
  <c r="H95" i="3"/>
  <c r="K95" i="3"/>
  <c r="L95" i="3"/>
  <c r="M95" i="3"/>
  <c r="N95" i="3"/>
  <c r="O95" i="3"/>
  <c r="P95" i="3"/>
  <c r="R95" i="3"/>
  <c r="AL95" i="3"/>
  <c r="G95" i="3"/>
  <c r="BE95" i="3"/>
  <c r="F95" i="3"/>
  <c r="BX95" i="3"/>
  <c r="CQ95" i="3"/>
  <c r="DJ95" i="3"/>
  <c r="EC95" i="3"/>
  <c r="EV95" i="3"/>
  <c r="FO95" i="3"/>
  <c r="I96" i="3"/>
  <c r="H96" i="3"/>
  <c r="J96" i="3"/>
  <c r="K96" i="3"/>
  <c r="L96" i="3"/>
  <c r="M96" i="3"/>
  <c r="N96" i="3"/>
  <c r="O96" i="3"/>
  <c r="P96" i="3"/>
  <c r="R96" i="3"/>
  <c r="AL96" i="3"/>
  <c r="F96" i="3"/>
  <c r="BE96" i="3"/>
  <c r="BX96" i="3"/>
  <c r="CQ96" i="3"/>
  <c r="DJ96" i="3"/>
  <c r="EC96" i="3"/>
  <c r="EV96" i="3"/>
  <c r="FO96" i="3"/>
  <c r="I97" i="3"/>
  <c r="J97" i="3"/>
  <c r="H97" i="3"/>
  <c r="K97" i="3"/>
  <c r="L97" i="3"/>
  <c r="M97" i="3"/>
  <c r="N97" i="3"/>
  <c r="O97" i="3"/>
  <c r="P97" i="3"/>
  <c r="R97" i="3"/>
  <c r="AL97" i="3"/>
  <c r="G97" i="3"/>
  <c r="BE97" i="3"/>
  <c r="F97" i="3"/>
  <c r="BX97" i="3"/>
  <c r="CQ97" i="3"/>
  <c r="DJ97" i="3"/>
  <c r="EC97" i="3"/>
  <c r="EV97" i="3"/>
  <c r="FO97" i="3"/>
  <c r="I98" i="3"/>
  <c r="H98" i="3"/>
  <c r="J98" i="3"/>
  <c r="K98" i="3"/>
  <c r="L98" i="3"/>
  <c r="M98" i="3"/>
  <c r="N98" i="3"/>
  <c r="O98" i="3"/>
  <c r="P98" i="3"/>
  <c r="R98" i="3"/>
  <c r="AL98" i="3"/>
  <c r="F98" i="3"/>
  <c r="BE98" i="3"/>
  <c r="BX98" i="3"/>
  <c r="CQ98" i="3"/>
  <c r="DJ98" i="3"/>
  <c r="EC98" i="3"/>
  <c r="EV98" i="3"/>
  <c r="FO98" i="3"/>
  <c r="I99" i="3"/>
  <c r="J99" i="3"/>
  <c r="H99" i="3"/>
  <c r="K99" i="3"/>
  <c r="L99" i="3"/>
  <c r="M99" i="3"/>
  <c r="N99" i="3"/>
  <c r="O99" i="3"/>
  <c r="P99" i="3"/>
  <c r="R99" i="3"/>
  <c r="AL99" i="3"/>
  <c r="G99" i="3"/>
  <c r="BE99" i="3"/>
  <c r="F99" i="3"/>
  <c r="BX99" i="3"/>
  <c r="CQ99" i="3"/>
  <c r="DJ99" i="3"/>
  <c r="EC99" i="3"/>
  <c r="EV99" i="3"/>
  <c r="FO99" i="3"/>
  <c r="I100" i="3"/>
  <c r="H100" i="3"/>
  <c r="J100" i="3"/>
  <c r="K100" i="3"/>
  <c r="L100" i="3"/>
  <c r="M100" i="3"/>
  <c r="N100" i="3"/>
  <c r="O100" i="3"/>
  <c r="P100" i="3"/>
  <c r="R100" i="3"/>
  <c r="AL100" i="3"/>
  <c r="F100" i="3"/>
  <c r="BE100" i="3"/>
  <c r="BX100" i="3"/>
  <c r="CQ100" i="3"/>
  <c r="DJ100" i="3"/>
  <c r="EC100" i="3"/>
  <c r="EV100" i="3"/>
  <c r="FO100" i="3"/>
  <c r="I101" i="3"/>
  <c r="J101" i="3"/>
  <c r="H101" i="3"/>
  <c r="K101" i="3"/>
  <c r="L101" i="3"/>
  <c r="M101" i="3"/>
  <c r="N101" i="3"/>
  <c r="O101" i="3"/>
  <c r="P101" i="3"/>
  <c r="R101" i="3"/>
  <c r="AL101" i="3"/>
  <c r="G101" i="3"/>
  <c r="BE101" i="3"/>
  <c r="F101" i="3"/>
  <c r="BX101" i="3"/>
  <c r="CQ101" i="3"/>
  <c r="DJ101" i="3"/>
  <c r="EC101" i="3"/>
  <c r="EV101" i="3"/>
  <c r="FO101" i="3"/>
  <c r="I102" i="3"/>
  <c r="H102" i="3"/>
  <c r="J102" i="3"/>
  <c r="K102" i="3"/>
  <c r="L102" i="3"/>
  <c r="M102" i="3"/>
  <c r="N102" i="3"/>
  <c r="O102" i="3"/>
  <c r="P102" i="3"/>
  <c r="R102" i="3"/>
  <c r="AL102" i="3"/>
  <c r="F102" i="3"/>
  <c r="BE102" i="3"/>
  <c r="BX102" i="3"/>
  <c r="CQ102" i="3"/>
  <c r="DJ102" i="3"/>
  <c r="EC102" i="3"/>
  <c r="EV102" i="3"/>
  <c r="FO102" i="3"/>
  <c r="I103" i="3"/>
  <c r="J103" i="3"/>
  <c r="H103" i="3"/>
  <c r="K103" i="3"/>
  <c r="L103" i="3"/>
  <c r="M103" i="3"/>
  <c r="N103" i="3"/>
  <c r="O103" i="3"/>
  <c r="P103" i="3"/>
  <c r="R103" i="3"/>
  <c r="AL103" i="3"/>
  <c r="G103" i="3"/>
  <c r="BE103" i="3"/>
  <c r="F103" i="3"/>
  <c r="BX103" i="3"/>
  <c r="CQ103" i="3"/>
  <c r="DJ103" i="3"/>
  <c r="EC103" i="3"/>
  <c r="EV103" i="3"/>
  <c r="FO103" i="3"/>
  <c r="I104" i="3"/>
  <c r="H104" i="3"/>
  <c r="J104" i="3"/>
  <c r="K104" i="3"/>
  <c r="L104" i="3"/>
  <c r="M104" i="3"/>
  <c r="N104" i="3"/>
  <c r="O104" i="3"/>
  <c r="P104" i="3"/>
  <c r="R104" i="3"/>
  <c r="AL104" i="3"/>
  <c r="F104" i="3"/>
  <c r="BE104" i="3"/>
  <c r="BX104" i="3"/>
  <c r="CQ104" i="3"/>
  <c r="DJ104" i="3"/>
  <c r="EC104" i="3"/>
  <c r="EV104" i="3"/>
  <c r="FO104" i="3"/>
  <c r="I105" i="3"/>
  <c r="J105" i="3"/>
  <c r="H105" i="3"/>
  <c r="K105" i="3"/>
  <c r="L105" i="3"/>
  <c r="M105" i="3"/>
  <c r="N105" i="3"/>
  <c r="O105" i="3"/>
  <c r="P105" i="3"/>
  <c r="R105" i="3"/>
  <c r="AL105" i="3"/>
  <c r="G105" i="3"/>
  <c r="BE105" i="3"/>
  <c r="F105" i="3"/>
  <c r="BX105" i="3"/>
  <c r="CQ105" i="3"/>
  <c r="DJ105" i="3"/>
  <c r="EC105" i="3"/>
  <c r="EV105" i="3"/>
  <c r="FO105" i="3"/>
  <c r="I106" i="3"/>
  <c r="H106" i="3"/>
  <c r="J106" i="3"/>
  <c r="K106" i="3"/>
  <c r="L106" i="3"/>
  <c r="M106" i="3"/>
  <c r="N106" i="3"/>
  <c r="O106" i="3"/>
  <c r="P106" i="3"/>
  <c r="R106" i="3"/>
  <c r="AL106" i="3"/>
  <c r="F106" i="3"/>
  <c r="BE106" i="3"/>
  <c r="BX106" i="3"/>
  <c r="CQ106" i="3"/>
  <c r="DJ106" i="3"/>
  <c r="EC106" i="3"/>
  <c r="EV106" i="3"/>
  <c r="FO106" i="3"/>
  <c r="I108" i="3"/>
  <c r="J108" i="3"/>
  <c r="J109" i="3"/>
  <c r="K108" i="3"/>
  <c r="L108" i="3"/>
  <c r="L109" i="3"/>
  <c r="M108" i="3"/>
  <c r="N108" i="3"/>
  <c r="N109" i="3"/>
  <c r="O108" i="3"/>
  <c r="P108" i="3"/>
  <c r="P109" i="3"/>
  <c r="R108" i="3"/>
  <c r="R109" i="3"/>
  <c r="AL108" i="3"/>
  <c r="G108" i="3"/>
  <c r="G109" i="3"/>
  <c r="BE108" i="3"/>
  <c r="F108" i="3"/>
  <c r="F109" i="3"/>
  <c r="BX108" i="3"/>
  <c r="CQ108" i="3"/>
  <c r="DJ108" i="3"/>
  <c r="EC108" i="3"/>
  <c r="EV108" i="3"/>
  <c r="FO108" i="3"/>
  <c r="I109" i="3"/>
  <c r="K109" i="3"/>
  <c r="M109" i="3"/>
  <c r="O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K115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DC109" i="3"/>
  <c r="DD109" i="3"/>
  <c r="DE109" i="3"/>
  <c r="DF109" i="3"/>
  <c r="DG109" i="3"/>
  <c r="DH109" i="3"/>
  <c r="DI109" i="3"/>
  <c r="DJ109" i="3"/>
  <c r="DK109" i="3"/>
  <c r="DL109" i="3"/>
  <c r="DM109" i="3"/>
  <c r="DN109" i="3"/>
  <c r="DO109" i="3"/>
  <c r="DP109" i="3"/>
  <c r="DQ109" i="3"/>
  <c r="DR109" i="3"/>
  <c r="DS109" i="3"/>
  <c r="DT109" i="3"/>
  <c r="DU109" i="3"/>
  <c r="DV109" i="3"/>
  <c r="DW109" i="3"/>
  <c r="DX109" i="3"/>
  <c r="DY109" i="3"/>
  <c r="DZ109" i="3"/>
  <c r="EA109" i="3"/>
  <c r="EB109" i="3"/>
  <c r="EC109" i="3"/>
  <c r="ED109" i="3"/>
  <c r="EE109" i="3"/>
  <c r="EF109" i="3"/>
  <c r="EG109" i="3"/>
  <c r="EH109" i="3"/>
  <c r="EI109" i="3"/>
  <c r="EJ109" i="3"/>
  <c r="EK109" i="3"/>
  <c r="EL109" i="3"/>
  <c r="EM109" i="3"/>
  <c r="EN109" i="3"/>
  <c r="EO109" i="3"/>
  <c r="EP109" i="3"/>
  <c r="EQ109" i="3"/>
  <c r="ER109" i="3"/>
  <c r="ES109" i="3"/>
  <c r="ET109" i="3"/>
  <c r="EU109" i="3"/>
  <c r="EV109" i="3"/>
  <c r="EW109" i="3"/>
  <c r="EX109" i="3"/>
  <c r="EY109" i="3"/>
  <c r="EZ109" i="3"/>
  <c r="FA109" i="3"/>
  <c r="FB109" i="3"/>
  <c r="FC109" i="3"/>
  <c r="FD109" i="3"/>
  <c r="FE109" i="3"/>
  <c r="FF109" i="3"/>
  <c r="FG109" i="3"/>
  <c r="FH109" i="3"/>
  <c r="FI109" i="3"/>
  <c r="FJ109" i="3"/>
  <c r="FK109" i="3"/>
  <c r="FL109" i="3"/>
  <c r="FM109" i="3"/>
  <c r="FN109" i="3"/>
  <c r="FO109" i="3"/>
  <c r="I111" i="3"/>
  <c r="H111" i="3"/>
  <c r="J111" i="3"/>
  <c r="K111" i="3"/>
  <c r="K114" i="3"/>
  <c r="L111" i="3"/>
  <c r="M111" i="3"/>
  <c r="M114" i="3"/>
  <c r="N111" i="3"/>
  <c r="O111" i="3"/>
  <c r="O114" i="3"/>
  <c r="P111" i="3"/>
  <c r="R111" i="3"/>
  <c r="AL111" i="3"/>
  <c r="F111" i="3"/>
  <c r="BE111" i="3"/>
  <c r="BX111" i="3"/>
  <c r="CQ111" i="3"/>
  <c r="DJ111" i="3"/>
  <c r="EC111" i="3"/>
  <c r="EV111" i="3"/>
  <c r="FO111" i="3"/>
  <c r="I112" i="3"/>
  <c r="J112" i="3"/>
  <c r="H112" i="3"/>
  <c r="K112" i="3"/>
  <c r="L112" i="3"/>
  <c r="M112" i="3"/>
  <c r="N112" i="3"/>
  <c r="O112" i="3"/>
  <c r="P112" i="3"/>
  <c r="R112" i="3"/>
  <c r="AL112" i="3"/>
  <c r="G112" i="3"/>
  <c r="BE112" i="3"/>
  <c r="BE114" i="3"/>
  <c r="BX112" i="3"/>
  <c r="CQ112" i="3"/>
  <c r="CQ114" i="3"/>
  <c r="DJ112" i="3"/>
  <c r="EC112" i="3"/>
  <c r="EC114" i="3"/>
  <c r="EV112" i="3"/>
  <c r="FO112" i="3"/>
  <c r="FO114" i="3"/>
  <c r="I113" i="3"/>
  <c r="H113" i="3"/>
  <c r="J113" i="3"/>
  <c r="K113" i="3"/>
  <c r="L113" i="3"/>
  <c r="M113" i="3"/>
  <c r="N113" i="3"/>
  <c r="O113" i="3"/>
  <c r="P113" i="3"/>
  <c r="R113" i="3"/>
  <c r="AL113" i="3"/>
  <c r="F113" i="3"/>
  <c r="BE113" i="3"/>
  <c r="BX113" i="3"/>
  <c r="CQ113" i="3"/>
  <c r="DJ113" i="3"/>
  <c r="EC113" i="3"/>
  <c r="EV113" i="3"/>
  <c r="FO113" i="3"/>
  <c r="J114" i="3"/>
  <c r="L114" i="3"/>
  <c r="N114" i="3"/>
  <c r="P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CZ114" i="3"/>
  <c r="DA114" i="3"/>
  <c r="DB114" i="3"/>
  <c r="DC114" i="3"/>
  <c r="DD114" i="3"/>
  <c r="DE114" i="3"/>
  <c r="DF114" i="3"/>
  <c r="DG114" i="3"/>
  <c r="DH114" i="3"/>
  <c r="DI114" i="3"/>
  <c r="DJ114" i="3"/>
  <c r="DK114" i="3"/>
  <c r="DL114" i="3"/>
  <c r="DM114" i="3"/>
  <c r="DN114" i="3"/>
  <c r="DO114" i="3"/>
  <c r="DP114" i="3"/>
  <c r="DQ114" i="3"/>
  <c r="DR114" i="3"/>
  <c r="DS114" i="3"/>
  <c r="DT114" i="3"/>
  <c r="DU114" i="3"/>
  <c r="DV114" i="3"/>
  <c r="DW114" i="3"/>
  <c r="DX114" i="3"/>
  <c r="DY114" i="3"/>
  <c r="DZ114" i="3"/>
  <c r="EA114" i="3"/>
  <c r="EB114" i="3"/>
  <c r="ED114" i="3"/>
  <c r="EE114" i="3"/>
  <c r="EF114" i="3"/>
  <c r="EG114" i="3"/>
  <c r="EH114" i="3"/>
  <c r="EI114" i="3"/>
  <c r="EJ114" i="3"/>
  <c r="EK114" i="3"/>
  <c r="EL114" i="3"/>
  <c r="EM114" i="3"/>
  <c r="EN114" i="3"/>
  <c r="EO114" i="3"/>
  <c r="EP114" i="3"/>
  <c r="EQ114" i="3"/>
  <c r="ER114" i="3"/>
  <c r="ES114" i="3"/>
  <c r="ET114" i="3"/>
  <c r="EU114" i="3"/>
  <c r="EV114" i="3"/>
  <c r="EW114" i="3"/>
  <c r="EX114" i="3"/>
  <c r="EY114" i="3"/>
  <c r="EZ114" i="3"/>
  <c r="FA114" i="3"/>
  <c r="FB114" i="3"/>
  <c r="FC114" i="3"/>
  <c r="FD114" i="3"/>
  <c r="FE114" i="3"/>
  <c r="FF114" i="3"/>
  <c r="FG114" i="3"/>
  <c r="FH114" i="3"/>
  <c r="FI114" i="3"/>
  <c r="FJ114" i="3"/>
  <c r="FK114" i="3"/>
  <c r="FL114" i="3"/>
  <c r="FM114" i="3"/>
  <c r="FN114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A115" i="3"/>
  <c r="DB115" i="3"/>
  <c r="DC115" i="3"/>
  <c r="DD115" i="3"/>
  <c r="DE115" i="3"/>
  <c r="DF115" i="3"/>
  <c r="DG115" i="3"/>
  <c r="DH115" i="3"/>
  <c r="DK115" i="3"/>
  <c r="DL115" i="3"/>
  <c r="DM115" i="3"/>
  <c r="DN115" i="3"/>
  <c r="DO115" i="3"/>
  <c r="DP115" i="3"/>
  <c r="DQ115" i="3"/>
  <c r="DR115" i="3"/>
  <c r="DS115" i="3"/>
  <c r="DU115" i="3"/>
  <c r="DV115" i="3"/>
  <c r="DW115" i="3"/>
  <c r="DX115" i="3"/>
  <c r="DY115" i="3"/>
  <c r="DZ115" i="3"/>
  <c r="EA115" i="3"/>
  <c r="EB115" i="3"/>
  <c r="ED115" i="3"/>
  <c r="EE115" i="3"/>
  <c r="EF115" i="3"/>
  <c r="EG115" i="3"/>
  <c r="EH115" i="3"/>
  <c r="EI115" i="3"/>
  <c r="EJ115" i="3"/>
  <c r="EK115" i="3"/>
  <c r="EN115" i="3"/>
  <c r="EO115" i="3"/>
  <c r="EP115" i="3"/>
  <c r="EQ115" i="3"/>
  <c r="ER115" i="3"/>
  <c r="ES115" i="3"/>
  <c r="ET115" i="3"/>
  <c r="EU115" i="3"/>
  <c r="EW115" i="3"/>
  <c r="EX115" i="3"/>
  <c r="EY115" i="3"/>
  <c r="EZ115" i="3"/>
  <c r="FA115" i="3"/>
  <c r="FB115" i="3"/>
  <c r="FC115" i="3"/>
  <c r="FD115" i="3"/>
  <c r="FF115" i="3"/>
  <c r="FG115" i="3"/>
  <c r="FH115" i="3"/>
  <c r="FI115" i="3"/>
  <c r="FJ115" i="3"/>
  <c r="FK115" i="3"/>
  <c r="FL115" i="3"/>
  <c r="FM115" i="3"/>
  <c r="FN115" i="3"/>
  <c r="H114" i="3"/>
  <c r="G69" i="3"/>
  <c r="G68" i="3"/>
  <c r="G65" i="3"/>
  <c r="EV70" i="3"/>
  <c r="EV115" i="3"/>
  <c r="F61" i="3"/>
  <c r="R70" i="3"/>
  <c r="F70" i="3"/>
  <c r="H55" i="3"/>
  <c r="H54" i="3"/>
  <c r="FO56" i="3"/>
  <c r="N115" i="3"/>
  <c r="J115" i="3"/>
  <c r="P115" i="3"/>
  <c r="L115" i="3"/>
  <c r="I70" i="3"/>
  <c r="G61" i="3"/>
  <c r="R115" i="3"/>
  <c r="M56" i="3"/>
  <c r="Q113" i="3"/>
  <c r="G113" i="3"/>
  <c r="F112" i="3"/>
  <c r="F114" i="3"/>
  <c r="Q111" i="3"/>
  <c r="G111" i="3"/>
  <c r="H108" i="3"/>
  <c r="H109" i="3"/>
  <c r="Q106" i="3"/>
  <c r="G106" i="3"/>
  <c r="Q104" i="3"/>
  <c r="G104" i="3"/>
  <c r="Q102" i="3"/>
  <c r="G102" i="3"/>
  <c r="Q100" i="3"/>
  <c r="G100" i="3"/>
  <c r="Q98" i="3"/>
  <c r="G98" i="3"/>
  <c r="Q96" i="3"/>
  <c r="G96" i="3"/>
  <c r="Q94" i="3"/>
  <c r="G94" i="3"/>
  <c r="Q92" i="3"/>
  <c r="G92" i="3"/>
  <c r="Q90" i="3"/>
  <c r="G90" i="3"/>
  <c r="Q88" i="3"/>
  <c r="G88" i="3"/>
  <c r="Q86" i="3"/>
  <c r="G86" i="3"/>
  <c r="Q84" i="3"/>
  <c r="G84" i="3"/>
  <c r="Q82" i="3"/>
  <c r="G82" i="3"/>
  <c r="Q80" i="3"/>
  <c r="G80" i="3"/>
  <c r="Q78" i="3"/>
  <c r="G78" i="3"/>
  <c r="Q76" i="3"/>
  <c r="G76" i="3"/>
  <c r="Q74" i="3"/>
  <c r="G74" i="3"/>
  <c r="Q72" i="3"/>
  <c r="G72" i="3"/>
  <c r="Q69" i="3"/>
  <c r="Q68" i="3"/>
  <c r="Q66" i="3"/>
  <c r="G66" i="3"/>
  <c r="Q65" i="3"/>
  <c r="Q64" i="3"/>
  <c r="M64" i="3"/>
  <c r="M70" i="3"/>
  <c r="Q62" i="3"/>
  <c r="G62" i="3"/>
  <c r="Q61" i="3"/>
  <c r="H60" i="3"/>
  <c r="Q59" i="3"/>
  <c r="G59" i="3"/>
  <c r="G70" i="3"/>
  <c r="F55" i="3"/>
  <c r="F54" i="3"/>
  <c r="Q53" i="3"/>
  <c r="G53" i="3"/>
  <c r="Q51" i="3"/>
  <c r="G51" i="3"/>
  <c r="G49" i="3"/>
  <c r="Q49" i="3"/>
  <c r="DJ47" i="3"/>
  <c r="DJ56" i="3"/>
  <c r="DJ115" i="3"/>
  <c r="G29" i="3"/>
  <c r="H25" i="3"/>
  <c r="F22" i="3"/>
  <c r="Q22" i="3"/>
  <c r="H22" i="3"/>
  <c r="Q21" i="3"/>
  <c r="K21" i="3"/>
  <c r="H21" i="3"/>
  <c r="F20" i="3"/>
  <c r="P114" i="2"/>
  <c r="N114" i="2"/>
  <c r="L114" i="2"/>
  <c r="J114" i="2"/>
  <c r="H111" i="2"/>
  <c r="H114" i="2"/>
  <c r="EB115" i="2"/>
  <c r="BD115" i="2"/>
  <c r="AB115" i="2"/>
  <c r="I114" i="3"/>
  <c r="Q112" i="3"/>
  <c r="Q108" i="3"/>
  <c r="Q109" i="3"/>
  <c r="Q105" i="3"/>
  <c r="Q103" i="3"/>
  <c r="Q101" i="3"/>
  <c r="Q99" i="3"/>
  <c r="Q97" i="3"/>
  <c r="Q95" i="3"/>
  <c r="Q93" i="3"/>
  <c r="Q91" i="3"/>
  <c r="Q89" i="3"/>
  <c r="Q87" i="3"/>
  <c r="Q85" i="3"/>
  <c r="Q83" i="3"/>
  <c r="Q81" i="3"/>
  <c r="Q79" i="3"/>
  <c r="Q77" i="3"/>
  <c r="Q75" i="3"/>
  <c r="Q73" i="3"/>
  <c r="EL70" i="3"/>
  <c r="EL115" i="3"/>
  <c r="CZ70" i="3"/>
  <c r="CZ115" i="3"/>
  <c r="AL70" i="3"/>
  <c r="Q67" i="3"/>
  <c r="Q63" i="3"/>
  <c r="Q60" i="3"/>
  <c r="Q58" i="3"/>
  <c r="Q70" i="3"/>
  <c r="FE56" i="3"/>
  <c r="FE115" i="3"/>
  <c r="EM56" i="3"/>
  <c r="EM115" i="3"/>
  <c r="DI56" i="3"/>
  <c r="DI115" i="3"/>
  <c r="BE56" i="3"/>
  <c r="I56" i="3"/>
  <c r="Q55" i="3"/>
  <c r="Q54" i="3"/>
  <c r="Q52" i="3"/>
  <c r="Q50" i="3"/>
  <c r="F49" i="3"/>
  <c r="F48" i="3"/>
  <c r="Q48" i="3"/>
  <c r="H48" i="3"/>
  <c r="F47" i="3"/>
  <c r="H47" i="3"/>
  <c r="F45" i="3"/>
  <c r="Q45" i="3"/>
  <c r="H45" i="3"/>
  <c r="F43" i="3"/>
  <c r="Q43" i="3"/>
  <c r="H43" i="3"/>
  <c r="G41" i="3"/>
  <c r="Q41" i="3"/>
  <c r="F41" i="3"/>
  <c r="F40" i="3"/>
  <c r="Q40" i="3"/>
  <c r="H40" i="3"/>
  <c r="F38" i="3"/>
  <c r="Q38" i="3"/>
  <c r="H38" i="3"/>
  <c r="F36" i="3"/>
  <c r="Q36" i="3"/>
  <c r="H36" i="3"/>
  <c r="F34" i="3"/>
  <c r="Q34" i="3"/>
  <c r="H34" i="3"/>
  <c r="F32" i="3"/>
  <c r="F56" i="3"/>
  <c r="Q32" i="3"/>
  <c r="H32" i="3"/>
  <c r="H56" i="3"/>
  <c r="F28" i="3"/>
  <c r="Q28" i="3"/>
  <c r="H28" i="3"/>
  <c r="F26" i="3"/>
  <c r="Q26" i="3"/>
  <c r="O29" i="3"/>
  <c r="M29" i="3"/>
  <c r="K29" i="3"/>
  <c r="H26" i="3"/>
  <c r="I29" i="3"/>
  <c r="FO29" i="3"/>
  <c r="EC29" i="3"/>
  <c r="CQ29" i="3"/>
  <c r="BE29" i="3"/>
  <c r="F25" i="3"/>
  <c r="F29" i="3"/>
  <c r="AL23" i="3"/>
  <c r="G22" i="3"/>
  <c r="G23" i="3"/>
  <c r="F21" i="3"/>
  <c r="H20" i="3"/>
  <c r="S23" i="3"/>
  <c r="S115" i="3"/>
  <c r="K19" i="3"/>
  <c r="H19" i="3"/>
  <c r="FO23" i="3"/>
  <c r="FO115" i="3"/>
  <c r="EC23" i="3"/>
  <c r="EC115" i="3"/>
  <c r="CQ23" i="3"/>
  <c r="CQ115" i="3"/>
  <c r="BE23" i="3"/>
  <c r="F18" i="3"/>
  <c r="F17" i="3"/>
  <c r="Q17" i="3"/>
  <c r="Q23" i="3"/>
  <c r="O23" i="3"/>
  <c r="O115" i="3"/>
  <c r="M23" i="3"/>
  <c r="M115" i="3"/>
  <c r="H17" i="3"/>
  <c r="I23" i="3"/>
  <c r="F112" i="2"/>
  <c r="F114" i="2"/>
  <c r="AL114" i="2"/>
  <c r="Q112" i="2"/>
  <c r="H112" i="2"/>
  <c r="R114" i="2"/>
  <c r="F108" i="2"/>
  <c r="F109" i="2"/>
  <c r="Q108" i="2"/>
  <c r="Q109" i="2"/>
  <c r="H108" i="2"/>
  <c r="H109" i="2"/>
  <c r="I109" i="2"/>
  <c r="F105" i="2"/>
  <c r="Q105" i="2"/>
  <c r="H105" i="2"/>
  <c r="F103" i="2"/>
  <c r="Q103" i="2"/>
  <c r="H103" i="2"/>
  <c r="F101" i="2"/>
  <c r="Q101" i="2"/>
  <c r="H101" i="2"/>
  <c r="F99" i="2"/>
  <c r="Q99" i="2"/>
  <c r="H99" i="2"/>
  <c r="F97" i="2"/>
  <c r="Q97" i="2"/>
  <c r="H97" i="2"/>
  <c r="F95" i="2"/>
  <c r="Q95" i="2"/>
  <c r="H95" i="2"/>
  <c r="F93" i="2"/>
  <c r="Q93" i="2"/>
  <c r="H93" i="2"/>
  <c r="F91" i="2"/>
  <c r="Q91" i="2"/>
  <c r="H91" i="2"/>
  <c r="F89" i="2"/>
  <c r="Q89" i="2"/>
  <c r="H89" i="2"/>
  <c r="F87" i="2"/>
  <c r="Q87" i="2"/>
  <c r="H87" i="2"/>
  <c r="F85" i="2"/>
  <c r="Q85" i="2"/>
  <c r="H85" i="2"/>
  <c r="FN115" i="2"/>
  <c r="FF115" i="2"/>
  <c r="N115" i="2"/>
  <c r="G69" i="2"/>
  <c r="Q69" i="2"/>
  <c r="F69" i="2"/>
  <c r="G68" i="2"/>
  <c r="Q68" i="2"/>
  <c r="F68" i="2"/>
  <c r="F67" i="2"/>
  <c r="Q67" i="2"/>
  <c r="H67" i="2"/>
  <c r="M65" i="2"/>
  <c r="H65" i="2"/>
  <c r="EM70" i="2"/>
  <c r="EM115" i="2"/>
  <c r="G65" i="2"/>
  <c r="Q65" i="2"/>
  <c r="F65" i="2"/>
  <c r="G55" i="2"/>
  <c r="EV54" i="2"/>
  <c r="Q54" i="2"/>
  <c r="EL56" i="2"/>
  <c r="EL115" i="2"/>
  <c r="G54" i="2"/>
  <c r="DJ47" i="2"/>
  <c r="Q47" i="2"/>
  <c r="CZ56" i="2"/>
  <c r="CZ115" i="2"/>
  <c r="G47" i="2"/>
  <c r="P56" i="2"/>
  <c r="P115" i="2"/>
  <c r="N56" i="2"/>
  <c r="L56" i="2"/>
  <c r="L115" i="2"/>
  <c r="J56" i="2"/>
  <c r="J115" i="2"/>
  <c r="H31" i="2"/>
  <c r="H25" i="2"/>
  <c r="Q46" i="3"/>
  <c r="Q44" i="3"/>
  <c r="Q42" i="3"/>
  <c r="Q39" i="3"/>
  <c r="Q37" i="3"/>
  <c r="Q35" i="3"/>
  <c r="Q33" i="3"/>
  <c r="Q31" i="3"/>
  <c r="Q27" i="3"/>
  <c r="Q25" i="3"/>
  <c r="Q29" i="3"/>
  <c r="Q18" i="3"/>
  <c r="Q113" i="2"/>
  <c r="Q111" i="2"/>
  <c r="Q106" i="2"/>
  <c r="Q104" i="2"/>
  <c r="Q102" i="2"/>
  <c r="Q100" i="2"/>
  <c r="Q98" i="2"/>
  <c r="Q96" i="2"/>
  <c r="Q94" i="2"/>
  <c r="Q92" i="2"/>
  <c r="Q90" i="2"/>
  <c r="Q88" i="2"/>
  <c r="Q86" i="2"/>
  <c r="G84" i="2"/>
  <c r="Q84" i="2"/>
  <c r="F84" i="2"/>
  <c r="F83" i="2"/>
  <c r="Q83" i="2"/>
  <c r="H83" i="2"/>
  <c r="F81" i="2"/>
  <c r="Q81" i="2"/>
  <c r="H81" i="2"/>
  <c r="F79" i="2"/>
  <c r="Q79" i="2"/>
  <c r="H79" i="2"/>
  <c r="F77" i="2"/>
  <c r="Q77" i="2"/>
  <c r="H77" i="2"/>
  <c r="F75" i="2"/>
  <c r="Q75" i="2"/>
  <c r="H75" i="2"/>
  <c r="F73" i="2"/>
  <c r="Q73" i="2"/>
  <c r="H73" i="2"/>
  <c r="ED70" i="2"/>
  <c r="ED115" i="2"/>
  <c r="G67" i="2"/>
  <c r="G66" i="2"/>
  <c r="G70" i="2"/>
  <c r="EC64" i="2"/>
  <c r="DS70" i="2"/>
  <c r="DS115" i="2"/>
  <c r="G64" i="2"/>
  <c r="Q64" i="2"/>
  <c r="F64" i="2"/>
  <c r="F63" i="2"/>
  <c r="Q63" i="2"/>
  <c r="H63" i="2"/>
  <c r="M61" i="2"/>
  <c r="H61" i="2"/>
  <c r="DA70" i="2"/>
  <c r="DA115" i="2"/>
  <c r="G61" i="2"/>
  <c r="Q61" i="2"/>
  <c r="F61" i="2"/>
  <c r="F60" i="2"/>
  <c r="Q60" i="2"/>
  <c r="H60" i="2"/>
  <c r="FO70" i="2"/>
  <c r="FO115" i="2"/>
  <c r="EC70" i="2"/>
  <c r="EC115" i="2"/>
  <c r="CQ70" i="2"/>
  <c r="CQ115" i="2"/>
  <c r="BE70" i="2"/>
  <c r="BE115" i="2"/>
  <c r="F59" i="2"/>
  <c r="F58" i="2"/>
  <c r="F70" i="2"/>
  <c r="Q58" i="2"/>
  <c r="O70" i="2"/>
  <c r="O115" i="2"/>
  <c r="M70" i="2"/>
  <c r="K70" i="2"/>
  <c r="H58" i="2"/>
  <c r="I70" i="2"/>
  <c r="EU56" i="2"/>
  <c r="EU115" i="2"/>
  <c r="DI56" i="2"/>
  <c r="DI115" i="2"/>
  <c r="F55" i="2"/>
  <c r="M55" i="2"/>
  <c r="M56" i="2"/>
  <c r="M115" i="2"/>
  <c r="F54" i="2"/>
  <c r="H54" i="2"/>
  <c r="F52" i="2"/>
  <c r="Q52" i="2"/>
  <c r="H52" i="2"/>
  <c r="F50" i="2"/>
  <c r="Q50" i="2"/>
  <c r="H50" i="2"/>
  <c r="F48" i="2"/>
  <c r="Q48" i="2"/>
  <c r="H48" i="2"/>
  <c r="F47" i="2"/>
  <c r="H47" i="2"/>
  <c r="F45" i="2"/>
  <c r="Q45" i="2"/>
  <c r="H45" i="2"/>
  <c r="F43" i="2"/>
  <c r="Q43" i="2"/>
  <c r="H43" i="2"/>
  <c r="I41" i="2"/>
  <c r="BF56" i="2"/>
  <c r="BF115" i="2"/>
  <c r="G41" i="2"/>
  <c r="G56" i="2"/>
  <c r="Q41" i="2"/>
  <c r="F41" i="2"/>
  <c r="F40" i="2"/>
  <c r="Q40" i="2"/>
  <c r="H40" i="2"/>
  <c r="F38" i="2"/>
  <c r="Q38" i="2"/>
  <c r="H38" i="2"/>
  <c r="F36" i="2"/>
  <c r="Q36" i="2"/>
  <c r="H36" i="2"/>
  <c r="F34" i="2"/>
  <c r="Q34" i="2"/>
  <c r="H34" i="2"/>
  <c r="EV56" i="2"/>
  <c r="EV115" i="2"/>
  <c r="DJ56" i="2"/>
  <c r="DJ115" i="2"/>
  <c r="BX56" i="2"/>
  <c r="BX115" i="2"/>
  <c r="F32" i="2"/>
  <c r="F56" i="2"/>
  <c r="AL56" i="2"/>
  <c r="AL115" i="2"/>
  <c r="Q32" i="2"/>
  <c r="H32" i="2"/>
  <c r="R56" i="2"/>
  <c r="R115" i="2"/>
  <c r="F28" i="2"/>
  <c r="Q28" i="2"/>
  <c r="H28" i="2"/>
  <c r="I29" i="2"/>
  <c r="F23" i="2"/>
  <c r="F114" i="1"/>
  <c r="Q82" i="2"/>
  <c r="Q80" i="2"/>
  <c r="Q78" i="2"/>
  <c r="Q76" i="2"/>
  <c r="Q74" i="2"/>
  <c r="Q72" i="2"/>
  <c r="Q66" i="2"/>
  <c r="Q62" i="2"/>
  <c r="Q59" i="2"/>
  <c r="Q53" i="2"/>
  <c r="Q51" i="2"/>
  <c r="Q49" i="2"/>
  <c r="Q46" i="2"/>
  <c r="Q44" i="2"/>
  <c r="Q42" i="2"/>
  <c r="Q39" i="2"/>
  <c r="Q37" i="2"/>
  <c r="Q35" i="2"/>
  <c r="Q33" i="2"/>
  <c r="Q31" i="2"/>
  <c r="G27" i="2"/>
  <c r="G29" i="2"/>
  <c r="Q27" i="2"/>
  <c r="F27" i="2"/>
  <c r="F26" i="2"/>
  <c r="F29" i="2"/>
  <c r="Q26" i="2"/>
  <c r="H26" i="2"/>
  <c r="H19" i="2"/>
  <c r="R70" i="1"/>
  <c r="Q22" i="2"/>
  <c r="G22" i="2"/>
  <c r="Q21" i="2"/>
  <c r="K21" i="2"/>
  <c r="K23" i="2"/>
  <c r="K115" i="2"/>
  <c r="Q20" i="2"/>
  <c r="G20" i="2"/>
  <c r="Q19" i="2"/>
  <c r="Q17" i="2"/>
  <c r="G17" i="2"/>
  <c r="Q112" i="1"/>
  <c r="G112" i="1"/>
  <c r="G114" i="1"/>
  <c r="H111" i="1"/>
  <c r="H114" i="1"/>
  <c r="Q108" i="1"/>
  <c r="Q109" i="1"/>
  <c r="G108" i="1"/>
  <c r="G109" i="1"/>
  <c r="Q105" i="1"/>
  <c r="G105" i="1"/>
  <c r="Q103" i="1"/>
  <c r="G103" i="1"/>
  <c r="Q101" i="1"/>
  <c r="G101" i="1"/>
  <c r="Q99" i="1"/>
  <c r="G99" i="1"/>
  <c r="Q97" i="1"/>
  <c r="G97" i="1"/>
  <c r="Q95" i="1"/>
  <c r="G95" i="1"/>
  <c r="Q93" i="1"/>
  <c r="G93" i="1"/>
  <c r="Q91" i="1"/>
  <c r="G91" i="1"/>
  <c r="Q89" i="1"/>
  <c r="G89" i="1"/>
  <c r="Q87" i="1"/>
  <c r="G87" i="1"/>
  <c r="Q85" i="1"/>
  <c r="G85" i="1"/>
  <c r="Q83" i="1"/>
  <c r="G83" i="1"/>
  <c r="Q81" i="1"/>
  <c r="G81" i="1"/>
  <c r="Q79" i="1"/>
  <c r="G79" i="1"/>
  <c r="Q77" i="1"/>
  <c r="G77" i="1"/>
  <c r="Q75" i="1"/>
  <c r="G75" i="1"/>
  <c r="Q73" i="1"/>
  <c r="G73" i="1"/>
  <c r="EC64" i="1"/>
  <c r="DS70" i="1"/>
  <c r="DS115" i="1"/>
  <c r="G64" i="1"/>
  <c r="Q64" i="1"/>
  <c r="R64" i="1"/>
  <c r="F64" i="1"/>
  <c r="F63" i="1"/>
  <c r="Q63" i="1"/>
  <c r="H63" i="1"/>
  <c r="M61" i="1"/>
  <c r="DA70" i="1"/>
  <c r="DA115" i="1"/>
  <c r="H61" i="1"/>
  <c r="F61" i="1"/>
  <c r="G61" i="1"/>
  <c r="Q61" i="1"/>
  <c r="EC70" i="1"/>
  <c r="EC115" i="1"/>
  <c r="CQ70" i="1"/>
  <c r="CQ115" i="1"/>
  <c r="I56" i="1"/>
  <c r="H55" i="1"/>
  <c r="G54" i="1"/>
  <c r="R56" i="1"/>
  <c r="F47" i="1"/>
  <c r="DJ56" i="1"/>
  <c r="Q25" i="2"/>
  <c r="Q29" i="2"/>
  <c r="I23" i="2"/>
  <c r="Q18" i="2"/>
  <c r="AL114" i="1"/>
  <c r="Q113" i="1"/>
  <c r="Q111" i="1"/>
  <c r="I109" i="1"/>
  <c r="Q106" i="1"/>
  <c r="Q104" i="1"/>
  <c r="Q102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G72" i="1"/>
  <c r="CR70" i="1"/>
  <c r="CR115" i="1"/>
  <c r="AL70" i="1"/>
  <c r="G69" i="1"/>
  <c r="Q69" i="1"/>
  <c r="F69" i="1"/>
  <c r="G68" i="1"/>
  <c r="Q68" i="1"/>
  <c r="F68" i="1"/>
  <c r="F67" i="1"/>
  <c r="Q67" i="1"/>
  <c r="H67" i="1"/>
  <c r="M65" i="1"/>
  <c r="H65" i="1"/>
  <c r="EM70" i="1"/>
  <c r="EM115" i="1"/>
  <c r="G65" i="1"/>
  <c r="Q65" i="1"/>
  <c r="F65" i="1"/>
  <c r="G63" i="1"/>
  <c r="G62" i="1"/>
  <c r="G70" i="1"/>
  <c r="O70" i="1"/>
  <c r="O115" i="1"/>
  <c r="M70" i="1"/>
  <c r="M115" i="1"/>
  <c r="K70" i="1"/>
  <c r="F54" i="1"/>
  <c r="EV56" i="1"/>
  <c r="F23" i="1"/>
  <c r="Q72" i="1"/>
  <c r="BE70" i="1"/>
  <c r="BE115" i="1"/>
  <c r="I70" i="1"/>
  <c r="Q66" i="1"/>
  <c r="Q62" i="1"/>
  <c r="F60" i="1"/>
  <c r="Q59" i="1"/>
  <c r="F58" i="1"/>
  <c r="F70" i="1"/>
  <c r="FF56" i="1"/>
  <c r="FF115" i="1"/>
  <c r="EL56" i="1"/>
  <c r="EL115" i="1"/>
  <c r="CZ56" i="1"/>
  <c r="CZ115" i="1"/>
  <c r="AL56" i="1"/>
  <c r="Q53" i="1"/>
  <c r="F52" i="1"/>
  <c r="Q51" i="1"/>
  <c r="F50" i="1"/>
  <c r="Q49" i="1"/>
  <c r="F48" i="1"/>
  <c r="G47" i="1"/>
  <c r="G45" i="1"/>
  <c r="G43" i="1"/>
  <c r="BX41" i="1"/>
  <c r="G41" i="1"/>
  <c r="G40" i="1"/>
  <c r="G38" i="1"/>
  <c r="G36" i="1"/>
  <c r="G34" i="1"/>
  <c r="G32" i="1"/>
  <c r="F27" i="1"/>
  <c r="Q27" i="1"/>
  <c r="H27" i="1"/>
  <c r="R29" i="1"/>
  <c r="EV29" i="1"/>
  <c r="DJ29" i="1"/>
  <c r="BX29" i="1"/>
  <c r="F25" i="1"/>
  <c r="AL29" i="1"/>
  <c r="Q25" i="1"/>
  <c r="H25" i="1"/>
  <c r="H29" i="1"/>
  <c r="K20" i="1"/>
  <c r="K23" i="1"/>
  <c r="K115" i="1"/>
  <c r="CV23" i="1"/>
  <c r="CV115" i="1"/>
  <c r="G20" i="1"/>
  <c r="Q20" i="1"/>
  <c r="G19" i="1"/>
  <c r="Q19" i="1"/>
  <c r="G17" i="1"/>
  <c r="P23" i="1"/>
  <c r="P115" i="1"/>
  <c r="N23" i="1"/>
  <c r="L23" i="1"/>
  <c r="L115" i="1"/>
  <c r="J23" i="1"/>
  <c r="H17" i="1"/>
  <c r="Q60" i="1"/>
  <c r="Q58" i="1"/>
  <c r="Q70" i="1"/>
  <c r="Q55" i="1"/>
  <c r="Q54" i="1"/>
  <c r="Q52" i="1"/>
  <c r="Q50" i="1"/>
  <c r="Q48" i="1"/>
  <c r="Q47" i="1"/>
  <c r="F46" i="1"/>
  <c r="Q46" i="1"/>
  <c r="H46" i="1"/>
  <c r="F44" i="1"/>
  <c r="Q44" i="1"/>
  <c r="H44" i="1"/>
  <c r="F42" i="1"/>
  <c r="Q42" i="1"/>
  <c r="H42" i="1"/>
  <c r="F41" i="1"/>
  <c r="H41" i="1"/>
  <c r="F39" i="1"/>
  <c r="Q39" i="1"/>
  <c r="H39" i="1"/>
  <c r="F37" i="1"/>
  <c r="Q37" i="1"/>
  <c r="H37" i="1"/>
  <c r="F35" i="1"/>
  <c r="Q35" i="1"/>
  <c r="H35" i="1"/>
  <c r="F33" i="1"/>
  <c r="Q33" i="1"/>
  <c r="H33" i="1"/>
  <c r="F31" i="1"/>
  <c r="F56" i="1"/>
  <c r="Q31" i="1"/>
  <c r="H31" i="1"/>
  <c r="H56" i="1"/>
  <c r="P29" i="1"/>
  <c r="N29" i="1"/>
  <c r="L29" i="1"/>
  <c r="J29" i="1"/>
  <c r="H26" i="1"/>
  <c r="G21" i="1"/>
  <c r="Q21" i="1"/>
  <c r="EV23" i="1"/>
  <c r="EV115" i="1"/>
  <c r="DJ23" i="1"/>
  <c r="DJ115" i="1"/>
  <c r="BX23" i="1"/>
  <c r="F18" i="1"/>
  <c r="AL23" i="1"/>
  <c r="AL115" i="1"/>
  <c r="Q18" i="1"/>
  <c r="H18" i="1"/>
  <c r="R23" i="1"/>
  <c r="R115" i="1"/>
  <c r="Q45" i="1"/>
  <c r="Q43" i="1"/>
  <c r="Q40" i="1"/>
  <c r="Q38" i="1"/>
  <c r="Q36" i="1"/>
  <c r="Q34" i="1"/>
  <c r="Q32" i="1"/>
  <c r="Q28" i="1"/>
  <c r="Q26" i="1"/>
  <c r="Q22" i="1"/>
  <c r="Q17" i="1"/>
  <c r="Q23" i="1"/>
  <c r="G56" i="1"/>
  <c r="J115" i="1"/>
  <c r="N115" i="1"/>
  <c r="G23" i="1"/>
  <c r="G115" i="1"/>
  <c r="Q29" i="1"/>
  <c r="F29" i="1"/>
  <c r="F115" i="1"/>
  <c r="H20" i="1"/>
  <c r="H23" i="1"/>
  <c r="H115" i="1"/>
  <c r="Q114" i="1"/>
  <c r="I115" i="1"/>
  <c r="G23" i="2"/>
  <c r="G115" i="2"/>
  <c r="H21" i="2"/>
  <c r="H23" i="2"/>
  <c r="F115" i="2"/>
  <c r="H70" i="2"/>
  <c r="Q70" i="2"/>
  <c r="Q114" i="2"/>
  <c r="H55" i="2"/>
  <c r="I115" i="3"/>
  <c r="K23" i="3"/>
  <c r="K115" i="3"/>
  <c r="F23" i="3"/>
  <c r="F115" i="3"/>
  <c r="BE115" i="3"/>
  <c r="AL115" i="3"/>
  <c r="H29" i="3"/>
  <c r="G47" i="3"/>
  <c r="G114" i="3"/>
  <c r="Q47" i="3"/>
  <c r="Q41" i="1"/>
  <c r="Q56" i="1"/>
  <c r="BX56" i="1"/>
  <c r="BX115" i="1"/>
  <c r="H70" i="1"/>
  <c r="Q23" i="2"/>
  <c r="Q56" i="2"/>
  <c r="H41" i="2"/>
  <c r="I56" i="2"/>
  <c r="I115" i="2"/>
  <c r="Q56" i="3"/>
  <c r="H29" i="2"/>
  <c r="H56" i="2"/>
  <c r="H23" i="3"/>
  <c r="G56" i="3"/>
  <c r="G115" i="3"/>
  <c r="Q114" i="3"/>
  <c r="Q115" i="3"/>
  <c r="H64" i="3"/>
  <c r="H70" i="3"/>
  <c r="Q115" i="1"/>
  <c r="H115" i="3"/>
  <c r="H115" i="2"/>
  <c r="Q115" i="2"/>
</calcChain>
</file>

<file path=xl/sharedStrings.xml><?xml version="1.0" encoding="utf-8"?>
<sst xmlns="http://schemas.openxmlformats.org/spreadsheetml/2006/main" count="1551" uniqueCount="305">
  <si>
    <t>Wydział Informatyki</t>
  </si>
  <si>
    <t>Nazwa kierunku studiów</t>
  </si>
  <si>
    <t>Informatyka</t>
  </si>
  <si>
    <t>Dziedziny nauki</t>
  </si>
  <si>
    <t>dziedzina nauk inżynieryjno-technicznych</t>
  </si>
  <si>
    <t>Dyscypliny naukowe</t>
  </si>
  <si>
    <t>informatyka techniczna i telekomunikacja (100%)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</si>
  <si>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</si>
  <si>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</si>
  <si>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</si>
  <si>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</si>
  <si>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</si>
  <si>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</si>
  <si>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</si>
  <si>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</si>
  <si>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>Inżynieria komputerowa</t>
  </si>
  <si>
    <t>Obowiązuje od 2021-10-01</t>
  </si>
  <si>
    <t>Kod planu studiów</t>
  </si>
  <si>
    <t>I_1A_N_2021_2022_Z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</si>
  <si>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</si>
  <si>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</si>
  <si>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</si>
  <si>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</si>
  <si>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</si>
  <si>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</si>
  <si>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</si>
  <si>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</si>
  <si>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</si>
  <si>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</si>
  <si>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</si>
  <si>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</si>
  <si>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</si>
  <si>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</si>
  <si>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</si>
  <si>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</si>
  <si>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</si>
  <si>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</si>
  <si>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S</t>
  </si>
  <si>
    <t>L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</si>
  <si>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</si>
  <si>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</si>
  <si>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</si>
  <si>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</si>
  <si>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</si>
  <si>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</si>
  <si>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</si>
  <si>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</si>
  <si>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</si>
  <si>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</si>
  <si>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</si>
  <si>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</si>
  <si>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</si>
  <si>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</si>
  <si>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</si>
  <si>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</si>
  <si>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</si>
  <si>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</si>
  <si>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</si>
  <si>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</si>
  <si>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</si>
  <si>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</si>
  <si>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</si>
  <si>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Komunikacja interpersonalna i praca zespołowa</t>
  </si>
  <si>
    <t>A02</t>
  </si>
  <si>
    <t>Ochrona własności intelektualnej</t>
  </si>
  <si>
    <t>Blok obieralny 10</t>
  </si>
  <si>
    <t>Blok obieralny 11</t>
  </si>
  <si>
    <t>Blok obieralny 12</t>
  </si>
  <si>
    <t>e</t>
  </si>
  <si>
    <t>A05</t>
  </si>
  <si>
    <t>Ekonomia i zarządzanie</t>
  </si>
  <si>
    <t>Razem</t>
  </si>
  <si>
    <t>Moduły/Przedmioty kształcenia podstawowego</t>
  </si>
  <si>
    <t>B01</t>
  </si>
  <si>
    <t>Algebra liniowa</t>
  </si>
  <si>
    <t>B02.1</t>
  </si>
  <si>
    <t>Matematyka stosowana ze statystyką 1</t>
  </si>
  <si>
    <t>B02.2</t>
  </si>
  <si>
    <t>Matematyka stosowana ze statystyką 2</t>
  </si>
  <si>
    <t>B03</t>
  </si>
  <si>
    <t>Matematyka dyskretna</t>
  </si>
  <si>
    <t>Moduły/Przedmioty kształcenia kierunkowego</t>
  </si>
  <si>
    <t>C01.1</t>
  </si>
  <si>
    <t>Programowanie 1</t>
  </si>
  <si>
    <t>C01.2</t>
  </si>
  <si>
    <t>Programowanie 2</t>
  </si>
  <si>
    <t>C02</t>
  </si>
  <si>
    <t>Wprowadzenie do informatyki</t>
  </si>
  <si>
    <t>C03</t>
  </si>
  <si>
    <t>Narzędzia inżynierskie</t>
  </si>
  <si>
    <t>C04.1</t>
  </si>
  <si>
    <t>Algorytmy 1</t>
  </si>
  <si>
    <t>C04.2</t>
  </si>
  <si>
    <t>Algorytmy 2</t>
  </si>
  <si>
    <t>C05</t>
  </si>
  <si>
    <t>Technika cyfrowa</t>
  </si>
  <si>
    <t>C06</t>
  </si>
  <si>
    <t>Metody numeryczne</t>
  </si>
  <si>
    <t>C07</t>
  </si>
  <si>
    <t>Systemy operacyjne</t>
  </si>
  <si>
    <t>C08</t>
  </si>
  <si>
    <t>Architektura systemów komputerowych</t>
  </si>
  <si>
    <t>Blok obieralny 1</t>
  </si>
  <si>
    <t>C10</t>
  </si>
  <si>
    <t>Grafika i wizualizacja</t>
  </si>
  <si>
    <t>C11</t>
  </si>
  <si>
    <t>Transmisja danych</t>
  </si>
  <si>
    <t>C12</t>
  </si>
  <si>
    <t>Inżynieria oprogramowania</t>
  </si>
  <si>
    <t>C13</t>
  </si>
  <si>
    <t>Zarządzanie informacją 1</t>
  </si>
  <si>
    <t>C14</t>
  </si>
  <si>
    <t>Przetwarzanie i analiza danych</t>
  </si>
  <si>
    <t>Blok obieralny 2</t>
  </si>
  <si>
    <t>C16</t>
  </si>
  <si>
    <t>Sztuczna inteligencja</t>
  </si>
  <si>
    <t>C17</t>
  </si>
  <si>
    <t>Sieci komputerowe</t>
  </si>
  <si>
    <t>C18</t>
  </si>
  <si>
    <t>Podstawy ochrony informacji</t>
  </si>
  <si>
    <t>C19</t>
  </si>
  <si>
    <t>Modelowanie i symulacja systemów</t>
  </si>
  <si>
    <t>C20</t>
  </si>
  <si>
    <t>Systemy multimedialne</t>
  </si>
  <si>
    <t>C21</t>
  </si>
  <si>
    <t>Społeczne aspekty informatyki</t>
  </si>
  <si>
    <t>Blok obieralny 8</t>
  </si>
  <si>
    <t>Blok obieralny 9</t>
  </si>
  <si>
    <t>Moduły/Przedmioty specjalnościowe</t>
  </si>
  <si>
    <t>Inżynieria systemów informacyjnych</t>
  </si>
  <si>
    <t>D01.01.1</t>
  </si>
  <si>
    <t>Inżynierski projekt zespołowy 1</t>
  </si>
  <si>
    <t>D01.01.2</t>
  </si>
  <si>
    <t>Inżynierski projekt zespołowy 2</t>
  </si>
  <si>
    <t>D01.02</t>
  </si>
  <si>
    <t>Komunikacja człowiek-maszyna</t>
  </si>
  <si>
    <t>Blok obieralny 3</t>
  </si>
  <si>
    <t>D01.04</t>
  </si>
  <si>
    <t>Seminarium dyplomowe</t>
  </si>
  <si>
    <t>D01.05</t>
  </si>
  <si>
    <t>Projektowanie oprogramowania</t>
  </si>
  <si>
    <t>Blok obieralny 4</t>
  </si>
  <si>
    <t>Blok obieralny 5</t>
  </si>
  <si>
    <t>D01.08</t>
  </si>
  <si>
    <t>Pracownia dyplomowa</t>
  </si>
  <si>
    <t>D01.09</t>
  </si>
  <si>
    <t>Praca dyplomowa</t>
  </si>
  <si>
    <t>Blok obieralny 6</t>
  </si>
  <si>
    <t>Blok obieralny 7</t>
  </si>
  <si>
    <t>Moduły/Przedmioty obieralne</t>
  </si>
  <si>
    <t>A03.1.1</t>
  </si>
  <si>
    <t>Język angielski 1</t>
  </si>
  <si>
    <t>A03.1.2</t>
  </si>
  <si>
    <t>Język niemiecki 1</t>
  </si>
  <si>
    <t>A03.2.1</t>
  </si>
  <si>
    <t>Język angielski 2</t>
  </si>
  <si>
    <t>A03.2.2</t>
  </si>
  <si>
    <t>Język niemiecki 2</t>
  </si>
  <si>
    <t>A03.3.1</t>
  </si>
  <si>
    <t>Język angielski 3</t>
  </si>
  <si>
    <t>A03.3.2</t>
  </si>
  <si>
    <t>Język niemiecki 3</t>
  </si>
  <si>
    <t>C09.1</t>
  </si>
  <si>
    <t>Język Python</t>
  </si>
  <si>
    <t>C09.2</t>
  </si>
  <si>
    <t>Język Java</t>
  </si>
  <si>
    <t>C09.3</t>
  </si>
  <si>
    <t>Język C#</t>
  </si>
  <si>
    <t>C15.1</t>
  </si>
  <si>
    <t>Systemy informacji geograficznej</t>
  </si>
  <si>
    <t>C15.2</t>
  </si>
  <si>
    <t>Metody obliczeniowe i jakościowe w inżynierii biznesu</t>
  </si>
  <si>
    <t>C15.3</t>
  </si>
  <si>
    <t>Teoria informacji i kodowania</t>
  </si>
  <si>
    <t>C15.4</t>
  </si>
  <si>
    <t>Programowalne układy automatyki</t>
  </si>
  <si>
    <t>C22.1</t>
  </si>
  <si>
    <t>Nowoczesne metody informatyki 1</t>
  </si>
  <si>
    <t>C22.2</t>
  </si>
  <si>
    <t>Gry komputerowe</t>
  </si>
  <si>
    <t>C22.3</t>
  </si>
  <si>
    <t>Grafika webowa</t>
  </si>
  <si>
    <t>C22.4</t>
  </si>
  <si>
    <t>Produkcja dźwięku</t>
  </si>
  <si>
    <t>C22.5</t>
  </si>
  <si>
    <t>Algorytmy sterowania cyfrowego</t>
  </si>
  <si>
    <t>C23.1</t>
  </si>
  <si>
    <t>Nowoczesne metody informatyki 2</t>
  </si>
  <si>
    <t>C23.2</t>
  </si>
  <si>
    <t>Modelowanie obiektów trójwymiarowych</t>
  </si>
  <si>
    <t>C23.3</t>
  </si>
  <si>
    <t>Chmury obliczeniowe</t>
  </si>
  <si>
    <t>C23.4</t>
  </si>
  <si>
    <t>Identyfikacja systemów</t>
  </si>
  <si>
    <t>C23.5</t>
  </si>
  <si>
    <t>Druk 3D</t>
  </si>
  <si>
    <t>D01.03.1</t>
  </si>
  <si>
    <t>Technika mikroprocesorowa</t>
  </si>
  <si>
    <t>D01.03.2</t>
  </si>
  <si>
    <t>Komunikacja bezprzewodowa</t>
  </si>
  <si>
    <t>D01.06.1</t>
  </si>
  <si>
    <t>Systemy wbudowane</t>
  </si>
  <si>
    <t>D01.06.2</t>
  </si>
  <si>
    <t>Usługi sieciowe</t>
  </si>
  <si>
    <t>D01.07.1</t>
  </si>
  <si>
    <t>Przetwarzanie obrazów</t>
  </si>
  <si>
    <t>D01.07.2</t>
  </si>
  <si>
    <t>Przetwarzanie dźwięku</t>
  </si>
  <si>
    <t>D01.07.3</t>
  </si>
  <si>
    <t>Akceleracja obliczeń</t>
  </si>
  <si>
    <t>D01.10.1</t>
  </si>
  <si>
    <t>Projektowanie systemów mikroprocesorowych</t>
  </si>
  <si>
    <t>D01.10.2</t>
  </si>
  <si>
    <t>Zarządzanie ruchem sieciowym</t>
  </si>
  <si>
    <t>D01.11.1</t>
  </si>
  <si>
    <t>Systemy mobilne</t>
  </si>
  <si>
    <t>D01.11.2</t>
  </si>
  <si>
    <t>Systemy sensorowe i mechatronika</t>
  </si>
  <si>
    <t>D01.11.3</t>
  </si>
  <si>
    <t>Platformy kontenerowe</t>
  </si>
  <si>
    <t>Praktyki zawodowe</t>
  </si>
  <si>
    <t>A06</t>
  </si>
  <si>
    <t>Praktyka programowa</t>
  </si>
  <si>
    <t>Przedmioty jednorazowe</t>
  </si>
  <si>
    <t>E01</t>
  </si>
  <si>
    <t>Szkolenie BHP</t>
  </si>
  <si>
    <t>E02</t>
  </si>
  <si>
    <t>Szkolenie biblioteczne</t>
  </si>
  <si>
    <t>E03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</si>
  <si>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</si>
  <si>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</si>
  <si>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</si>
  <si>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</si>
  <si>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</si>
  <si>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</si>
  <si>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</si>
  <si>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seminaria</t>
  </si>
  <si>
    <t>laboratoria</t>
  </si>
  <si>
    <t>projekty</t>
  </si>
  <si>
    <t>praca dyplomowa</t>
  </si>
  <si>
    <t>praktyki</t>
  </si>
  <si>
    <t>D02.01.1</t>
  </si>
  <si>
    <t>D02.01.2</t>
  </si>
  <si>
    <t>D02.02</t>
  </si>
  <si>
    <t>Wytwarzanie oprogramowania</t>
  </si>
  <si>
    <t>D02.04</t>
  </si>
  <si>
    <t>D02.05</t>
  </si>
  <si>
    <t>Programowanie systemowe</t>
  </si>
  <si>
    <t>D02.08</t>
  </si>
  <si>
    <t>D02.09</t>
  </si>
  <si>
    <t>D02.03.1</t>
  </si>
  <si>
    <t>D02.03.2</t>
  </si>
  <si>
    <t>Programowanie równoległe i współbieżne</t>
  </si>
  <si>
    <t>D02.06.1</t>
  </si>
  <si>
    <t>Zarządzanie informacją 2</t>
  </si>
  <si>
    <t>D02.06.2</t>
  </si>
  <si>
    <t>Przetwarzanie rozproszone</t>
  </si>
  <si>
    <t>D02.07.1</t>
  </si>
  <si>
    <t>Kompilatory</t>
  </si>
  <si>
    <t>D02.07.2</t>
  </si>
  <si>
    <t>Projektowanie komponentowe</t>
  </si>
  <si>
    <t>D02.07.3</t>
  </si>
  <si>
    <t>D02.10.1</t>
  </si>
  <si>
    <t>Testowanie oprogramowania</t>
  </si>
  <si>
    <t>D02.10.2</t>
  </si>
  <si>
    <t>Programowanie komputerów heterogenicznych</t>
  </si>
  <si>
    <t>D02.11.1</t>
  </si>
  <si>
    <t>Zarządzanie projektem informatycznym</t>
  </si>
  <si>
    <t>D02.11.2</t>
  </si>
  <si>
    <t>Bezpieczeństwo oprogramowania</t>
  </si>
  <si>
    <t>D02.11.3</t>
  </si>
  <si>
    <t>Aplikacje internetowe</t>
  </si>
  <si>
    <t>D03.01.1</t>
  </si>
  <si>
    <t>D03.01.2</t>
  </si>
  <si>
    <t>D03.02</t>
  </si>
  <si>
    <t>D03.04</t>
  </si>
  <si>
    <t>D03.05</t>
  </si>
  <si>
    <t>Zarządzanie projektami</t>
  </si>
  <si>
    <t>D03.08</t>
  </si>
  <si>
    <t>D03.09</t>
  </si>
  <si>
    <t>D03.03.1</t>
  </si>
  <si>
    <t>Aplikacje internetowe 1</t>
  </si>
  <si>
    <t>D03.03.2</t>
  </si>
  <si>
    <t>Infrastruktura informatyczna</t>
  </si>
  <si>
    <t>D03.06.1</t>
  </si>
  <si>
    <t>Projektowanie zorientowane na użytkownika</t>
  </si>
  <si>
    <t>D03.06.2</t>
  </si>
  <si>
    <t>Informatyzacja organizacji</t>
  </si>
  <si>
    <t>D03.07.1</t>
  </si>
  <si>
    <t>Audyt i kontrola bezpieczeństwa</t>
  </si>
  <si>
    <t>D03.07.2</t>
  </si>
  <si>
    <t>Analityka biznesowa</t>
  </si>
  <si>
    <t>D03.07.3</t>
  </si>
  <si>
    <t>Organizacja i zarządzanie</t>
  </si>
  <si>
    <t>D03.10.1</t>
  </si>
  <si>
    <t>Aplikacje internetowe 2</t>
  </si>
  <si>
    <t>D03.10.2</t>
  </si>
  <si>
    <t>Integracja systemów</t>
  </si>
  <si>
    <t>D03.11.1</t>
  </si>
  <si>
    <t>D03.11.2</t>
  </si>
  <si>
    <t>Systemy wspomagania decyzji</t>
  </si>
  <si>
    <t>D03.11.3</t>
  </si>
  <si>
    <t>Technologie marketingu elektronicznego</t>
  </si>
  <si>
    <t xml:space="preserve">Załącznik nr 2 do Uchwały nr 110 Senatu ZUT z dnia 31 maja 2021 r. </t>
  </si>
  <si>
    <t xml:space="preserve">Załącznik nr 2 do Uchwały nr  110 Senatu ZUT z dnia 31 maja 2021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</si>
</sst>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3077" name="Picture 1">
          <a:extLst>
            <a:ext uri="{FF2B5EF4-FFF2-40B4-BE49-F238E27FC236}">
              <a16:creationId xmlns:a16="http://schemas.microsoft.com/office/drawing/2014/main" id="{9091CC18-DCB8-4EC1-BFE1-8A363ED5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160020</xdr:colOff>
      <xdr:row>3</xdr:row>
      <xdr:rowOff>129540</xdr:rowOff>
    </xdr:to>
    <xdr:pic>
      <xdr:nvPicPr>
        <xdr:cNvPr id="3078" name="Picture 2">
          <a:extLst>
            <a:ext uri="{FF2B5EF4-FFF2-40B4-BE49-F238E27FC236}">
              <a16:creationId xmlns:a16="http://schemas.microsoft.com/office/drawing/2014/main" id="{F4CE4972-2849-4FAE-A4C3-E1A5E362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FFCB2173-49E0-46AB-A4EB-03DC6319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160020</xdr:colOff>
      <xdr:row>3</xdr:row>
      <xdr:rowOff>129540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2D684FB4-43F3-4218-9450-246D0181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993EBD26-46A4-47D8-9F51-53A924F6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160020</xdr:colOff>
      <xdr:row>3</xdr:row>
      <xdr:rowOff>129540</xdr:rowOff>
    </xdr:to>
    <xdr:pic>
      <xdr:nvPicPr>
        <xdr:cNvPr id="2054" name="Picture 2">
          <a:extLst>
            <a:ext uri="{FF2B5EF4-FFF2-40B4-BE49-F238E27FC236}">
              <a16:creationId xmlns:a16="http://schemas.microsoft.com/office/drawing/2014/main" id="{CD60D525-ED56-4F18-B692-78F7C8D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28"/>
  <sheetViews>
    <sheetView topLeftCell="AE1" workbookViewId="0">
      <selection activeCell="BY9" sqref="BY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88671875" customWidth="1"/>
    <col min="124" max="124" width="3.5546875" customWidth="1"/>
    <col min="125" max="125" width="2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3" width="3.88671875" customWidth="1"/>
    <col min="134" max="134" width="3.5546875" customWidth="1"/>
    <col min="135" max="135" width="2" customWidth="1"/>
    <col min="136" max="136" width="3.5546875" customWidth="1"/>
    <col min="137" max="137" width="2" customWidth="1"/>
    <col min="138" max="138" width="3.5546875" customWidth="1"/>
    <col min="139" max="139" width="2" customWidth="1"/>
    <col min="140" max="140" width="3.5546875" customWidth="1"/>
    <col min="141" max="141" width="2" customWidth="1"/>
    <col min="142" max="142" width="3.88671875" customWidth="1"/>
    <col min="143" max="143" width="3.5546875" customWidth="1"/>
    <col min="144" max="144" width="2" customWidth="1"/>
    <col min="145" max="145" width="3.5546875" customWidth="1"/>
    <col min="146" max="146" width="2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2" width="3.88671875" customWidth="1"/>
    <col min="153" max="153" width="3.5546875" customWidth="1"/>
    <col min="154" max="154" width="2" customWidth="1"/>
    <col min="155" max="155" width="3.5546875" customWidth="1"/>
    <col min="156" max="156" width="2" customWidth="1"/>
    <col min="157" max="157" width="3.5546875" customWidth="1"/>
    <col min="158" max="158" width="2" customWidth="1"/>
    <col min="159" max="159" width="3.5546875" customWidth="1"/>
    <col min="160" max="160" width="2" customWidth="1"/>
    <col min="161" max="161" width="3.88671875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5546875" customWidth="1"/>
    <col min="169" max="169" width="2" customWidth="1"/>
    <col min="170" max="171" width="3.88671875" customWidth="1"/>
  </cols>
  <sheetData>
    <row r="1" spans="1:171" ht="15.6" x14ac:dyDescent="0.25">
      <c r="E1" s="2" t="s">
        <v>0</v>
      </c>
    </row>
    <row r="2" spans="1:171" x14ac:dyDescent="0.25">
      <c r="E2" t="s">
        <v>1</v>
      </c>
      <c r="F2" s="1" t="s">
        <v>2</v>
      </c>
    </row>
    <row r="3" spans="1:171" x14ac:dyDescent="0.25">
      <c r="E3" t="s">
        <v>3</v>
      </c>
      <c r="F3" s="1" t="s">
        <v>4</v>
      </c>
    </row>
    <row r="4" spans="1:171" x14ac:dyDescent="0.25">
      <c r="E4" t="s">
        <v>5</v>
      </c>
      <c r="F4" s="1" t="s">
        <v>6</v>
      </c>
    </row>
    <row r="5" spans="1:171" x14ac:dyDescent="0.25">
      <c r="E5" t="s">
        <v>7</v>
      </c>
      <c r="F5" s="1" t="s">
        <v>8</v>
      </c>
    </row>
    <row r="6" spans="1:171" x14ac:dyDescent="0.25">
      <c r="E6" t="s">
        <v>9</v>
      </c>
      <c r="F6" s="1" t="s">
        <v>10</v>
      </c>
    </row>
    <row r="7" spans="1:171" x14ac:dyDescent="0.25">
      <c r="E7" t="s">
        <v>11</v>
      </c>
      <c r="F7" s="1" t="s">
        <v>12</v>
      </c>
      <c r="BY7" t="s">
        <v>13</v>
      </c>
    </row>
    <row r="8" spans="1:171" x14ac:dyDescent="0.25">
      <c r="E8" t="s">
        <v>14</v>
      </c>
      <c r="F8" s="1" t="s">
        <v>15</v>
      </c>
      <c r="BY8" t="s">
        <v>16</v>
      </c>
    </row>
    <row r="9" spans="1:171" x14ac:dyDescent="0.25">
      <c r="E9" t="s">
        <v>17</v>
      </c>
      <c r="F9" s="1" t="s">
        <v>18</v>
      </c>
      <c r="BY9" t="s">
        <v>303</v>
      </c>
    </row>
    <row r="11" spans="1:171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47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47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47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47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5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t="shared" ref="H17:H22" si="0">SUM(I17:P17)</f>
        <v>16</v>
      </c>
      <c r="I17" s="6">
        <f t="shared" ref="I17:I22" si="1">T17+AM17+BF17+BY17+CR17+DK17+ED17+EW17</f>
        <v>8</v>
      </c>
      <c r="J17" s="6">
        <f t="shared" ref="J17:J22" si="2">V17+AO17+BH17+CA17+CT17+DM17+EF17+EY17</f>
        <v>8</v>
      </c>
      <c r="K17" s="6">
        <f t="shared" ref="K17:K22" si="3">X17+AQ17+BJ17+CC17+CV17+DO17+EH17+FA17</f>
        <v>0</v>
      </c>
      <c r="L17" s="6">
        <f t="shared" ref="L17:L22" si="4">Z17+AS17+BL17+CE17+CX17+DQ17+EJ17+FC17</f>
        <v>0</v>
      </c>
      <c r="M17" s="6">
        <f t="shared" ref="M17:M22" si="5">AC17+AV17+BO17+CH17+DA17+DT17+EM17+FF17</f>
        <v>0</v>
      </c>
      <c r="N17" s="6">
        <f t="shared" ref="N17:N22" si="6">AE17+AX17+BQ17+CJ17+DC17+DV17+EO17+FH17</f>
        <v>0</v>
      </c>
      <c r="O17" s="6">
        <f t="shared" ref="O17:O22" si="7">AG17+AZ17+BS17+CL17+DE17+DX17+EQ17+FJ17</f>
        <v>0</v>
      </c>
      <c r="P17" s="6">
        <f t="shared" ref="P17:P22" si="8">AI17+BB17+BU17+CN17+DG17+DZ17+ES17+FL17</f>
        <v>0</v>
      </c>
      <c r="Q17" s="7">
        <f t="shared" ref="Q17:Q22" si="9">AL17+BE17+BX17+CQ17+DJ17+EC17+EV17+FO17</f>
        <v>2</v>
      </c>
      <c r="R17" s="7">
        <f t="shared" ref="R17:R22" si="10">AK17+BD17+BW17+CP17+DI17+EB17+EU17+FN17</f>
        <v>0</v>
      </c>
      <c r="S17" s="7">
        <v>0.36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2" si="11">AB17+AK17</f>
        <v>0</v>
      </c>
      <c r="AM17" s="11">
        <v>8</v>
      </c>
      <c r="AN17" s="10" t="s">
        <v>60</v>
      </c>
      <c r="AO17" s="11">
        <v>8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2" si="1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2" si="1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2" si="17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2" si="18">FE17+FN17</f>
        <v>0</v>
      </c>
    </row>
    <row r="18" spans="1:171" x14ac:dyDescent="0.2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8</v>
      </c>
      <c r="I18" s="6">
        <f t="shared" si="1"/>
        <v>8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0.5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8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5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20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</f>
        <v>1.3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$B$19*20</f>
        <v>20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5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40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$B$20*40</f>
        <v>40</v>
      </c>
      <c r="CW20" s="10" t="s">
        <v>60</v>
      </c>
      <c r="CX20" s="11"/>
      <c r="CY20" s="10"/>
      <c r="CZ20" s="7">
        <f>$B$20*2</f>
        <v>2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2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5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40</v>
      </c>
      <c r="I21" s="6">
        <f t="shared" si="1"/>
        <v>0</v>
      </c>
      <c r="J21" s="6">
        <f t="shared" si="2"/>
        <v>0</v>
      </c>
      <c r="K21" s="6">
        <f t="shared" si="3"/>
        <v>40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$B$21*0</f>
        <v>0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$B$21*40</f>
        <v>40</v>
      </c>
      <c r="DP21" s="10" t="s">
        <v>68</v>
      </c>
      <c r="DQ21" s="11"/>
      <c r="DR21" s="10"/>
      <c r="DS21" s="7">
        <f>$B$21*3</f>
        <v>3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3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5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2</v>
      </c>
      <c r="H22" s="6">
        <f t="shared" si="0"/>
        <v>20</v>
      </c>
      <c r="I22" s="6">
        <f t="shared" si="1"/>
        <v>10</v>
      </c>
      <c r="J22" s="6">
        <f t="shared" si="2"/>
        <v>10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0</v>
      </c>
      <c r="S22" s="7">
        <v>1.4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>
        <v>10</v>
      </c>
      <c r="EX22" s="10" t="s">
        <v>60</v>
      </c>
      <c r="EY22" s="11">
        <v>10</v>
      </c>
      <c r="EZ22" s="10" t="s">
        <v>60</v>
      </c>
      <c r="FA22" s="11"/>
      <c r="FB22" s="10"/>
      <c r="FC22" s="11"/>
      <c r="FD22" s="10"/>
      <c r="FE22" s="7">
        <v>2</v>
      </c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2</v>
      </c>
    </row>
    <row r="23" spans="1:171" ht="15.9" customHeight="1" x14ac:dyDescent="0.25">
      <c r="A23" s="6"/>
      <c r="B23" s="6"/>
      <c r="C23" s="6"/>
      <c r="D23" s="6"/>
      <c r="E23" s="6" t="s">
        <v>71</v>
      </c>
      <c r="F23" s="6">
        <f t="shared" ref="F23:AK23" si="19">SUM(F17:F22)</f>
        <v>1</v>
      </c>
      <c r="G23" s="6">
        <f t="shared" si="19"/>
        <v>7</v>
      </c>
      <c r="H23" s="6">
        <f t="shared" si="19"/>
        <v>144</v>
      </c>
      <c r="I23" s="6">
        <f t="shared" si="19"/>
        <v>26</v>
      </c>
      <c r="J23" s="6">
        <f t="shared" si="19"/>
        <v>18</v>
      </c>
      <c r="K23" s="6">
        <f t="shared" si="19"/>
        <v>100</v>
      </c>
      <c r="L23" s="6">
        <f t="shared" si="19"/>
        <v>0</v>
      </c>
      <c r="M23" s="6">
        <f t="shared" si="19"/>
        <v>0</v>
      </c>
      <c r="N23" s="6">
        <f t="shared" si="19"/>
        <v>0</v>
      </c>
      <c r="O23" s="6">
        <f t="shared" si="19"/>
        <v>0</v>
      </c>
      <c r="P23" s="6">
        <f t="shared" si="19"/>
        <v>0</v>
      </c>
      <c r="Q23" s="7">
        <f t="shared" si="19"/>
        <v>12</v>
      </c>
      <c r="R23" s="7">
        <f t="shared" si="19"/>
        <v>0</v>
      </c>
      <c r="S23" s="7">
        <f t="shared" si="19"/>
        <v>5.5600000000000005</v>
      </c>
      <c r="T23" s="11">
        <f t="shared" si="19"/>
        <v>0</v>
      </c>
      <c r="U23" s="10">
        <f t="shared" si="19"/>
        <v>0</v>
      </c>
      <c r="V23" s="11">
        <f t="shared" si="19"/>
        <v>0</v>
      </c>
      <c r="W23" s="10">
        <f t="shared" si="19"/>
        <v>0</v>
      </c>
      <c r="X23" s="11">
        <f t="shared" si="19"/>
        <v>0</v>
      </c>
      <c r="Y23" s="10">
        <f t="shared" si="19"/>
        <v>0</v>
      </c>
      <c r="Z23" s="11">
        <f t="shared" si="19"/>
        <v>0</v>
      </c>
      <c r="AA23" s="10">
        <f t="shared" si="19"/>
        <v>0</v>
      </c>
      <c r="AB23" s="7">
        <f t="shared" si="19"/>
        <v>0</v>
      </c>
      <c r="AC23" s="11">
        <f t="shared" si="19"/>
        <v>0</v>
      </c>
      <c r="AD23" s="10">
        <f t="shared" si="19"/>
        <v>0</v>
      </c>
      <c r="AE23" s="11">
        <f t="shared" si="19"/>
        <v>0</v>
      </c>
      <c r="AF23" s="10">
        <f t="shared" si="19"/>
        <v>0</v>
      </c>
      <c r="AG23" s="11">
        <f t="shared" si="19"/>
        <v>0</v>
      </c>
      <c r="AH23" s="10">
        <f t="shared" si="19"/>
        <v>0</v>
      </c>
      <c r="AI23" s="11">
        <f t="shared" si="19"/>
        <v>0</v>
      </c>
      <c r="AJ23" s="10">
        <f t="shared" si="19"/>
        <v>0</v>
      </c>
      <c r="AK23" s="7">
        <f t="shared" si="19"/>
        <v>0</v>
      </c>
      <c r="AL23" s="7">
        <f t="shared" ref="AL23:BQ23" si="20">SUM(AL17:AL22)</f>
        <v>0</v>
      </c>
      <c r="AM23" s="11">
        <f t="shared" si="20"/>
        <v>8</v>
      </c>
      <c r="AN23" s="10">
        <f t="shared" si="20"/>
        <v>0</v>
      </c>
      <c r="AO23" s="11">
        <f t="shared" si="20"/>
        <v>8</v>
      </c>
      <c r="AP23" s="10">
        <f t="shared" si="20"/>
        <v>0</v>
      </c>
      <c r="AQ23" s="11">
        <f t="shared" si="20"/>
        <v>0</v>
      </c>
      <c r="AR23" s="10">
        <f t="shared" si="20"/>
        <v>0</v>
      </c>
      <c r="AS23" s="11">
        <f t="shared" si="20"/>
        <v>0</v>
      </c>
      <c r="AT23" s="10">
        <f t="shared" si="20"/>
        <v>0</v>
      </c>
      <c r="AU23" s="7">
        <f t="shared" si="20"/>
        <v>2</v>
      </c>
      <c r="AV23" s="11">
        <f t="shared" si="20"/>
        <v>0</v>
      </c>
      <c r="AW23" s="10">
        <f t="shared" si="20"/>
        <v>0</v>
      </c>
      <c r="AX23" s="11">
        <f t="shared" si="20"/>
        <v>0</v>
      </c>
      <c r="AY23" s="10">
        <f t="shared" si="20"/>
        <v>0</v>
      </c>
      <c r="AZ23" s="11">
        <f t="shared" si="20"/>
        <v>0</v>
      </c>
      <c r="BA23" s="10">
        <f t="shared" si="20"/>
        <v>0</v>
      </c>
      <c r="BB23" s="11">
        <f t="shared" si="20"/>
        <v>0</v>
      </c>
      <c r="BC23" s="10">
        <f t="shared" si="20"/>
        <v>0</v>
      </c>
      <c r="BD23" s="7">
        <f t="shared" si="20"/>
        <v>0</v>
      </c>
      <c r="BE23" s="7">
        <f t="shared" si="20"/>
        <v>2</v>
      </c>
      <c r="BF23" s="11">
        <f t="shared" si="20"/>
        <v>8</v>
      </c>
      <c r="BG23" s="10">
        <f t="shared" si="20"/>
        <v>0</v>
      </c>
      <c r="BH23" s="11">
        <f t="shared" si="20"/>
        <v>0</v>
      </c>
      <c r="BI23" s="10">
        <f t="shared" si="20"/>
        <v>0</v>
      </c>
      <c r="BJ23" s="11">
        <f t="shared" si="20"/>
        <v>0</v>
      </c>
      <c r="BK23" s="10">
        <f t="shared" si="20"/>
        <v>0</v>
      </c>
      <c r="BL23" s="11">
        <f t="shared" si="20"/>
        <v>0</v>
      </c>
      <c r="BM23" s="10">
        <f t="shared" si="20"/>
        <v>0</v>
      </c>
      <c r="BN23" s="7">
        <f t="shared" si="20"/>
        <v>1</v>
      </c>
      <c r="BO23" s="11">
        <f t="shared" si="20"/>
        <v>0</v>
      </c>
      <c r="BP23" s="10">
        <f t="shared" si="20"/>
        <v>0</v>
      </c>
      <c r="BQ23" s="11">
        <f t="shared" si="20"/>
        <v>0</v>
      </c>
      <c r="BR23" s="10">
        <f t="shared" ref="BR23:CW23" si="21">SUM(BR17:BR22)</f>
        <v>0</v>
      </c>
      <c r="BS23" s="11">
        <f t="shared" si="21"/>
        <v>0</v>
      </c>
      <c r="BT23" s="10">
        <f t="shared" si="21"/>
        <v>0</v>
      </c>
      <c r="BU23" s="11">
        <f t="shared" si="21"/>
        <v>0</v>
      </c>
      <c r="BV23" s="10">
        <f t="shared" si="21"/>
        <v>0</v>
      </c>
      <c r="BW23" s="7">
        <f t="shared" si="21"/>
        <v>0</v>
      </c>
      <c r="BX23" s="7">
        <f t="shared" si="21"/>
        <v>1</v>
      </c>
      <c r="BY23" s="11">
        <f t="shared" si="21"/>
        <v>0</v>
      </c>
      <c r="BZ23" s="10">
        <f t="shared" si="21"/>
        <v>0</v>
      </c>
      <c r="CA23" s="11">
        <f t="shared" si="21"/>
        <v>0</v>
      </c>
      <c r="CB23" s="10">
        <f t="shared" si="21"/>
        <v>0</v>
      </c>
      <c r="CC23" s="11">
        <f t="shared" si="21"/>
        <v>20</v>
      </c>
      <c r="CD23" s="10">
        <f t="shared" si="21"/>
        <v>0</v>
      </c>
      <c r="CE23" s="11">
        <f t="shared" si="21"/>
        <v>0</v>
      </c>
      <c r="CF23" s="10">
        <f t="shared" si="21"/>
        <v>0</v>
      </c>
      <c r="CG23" s="7">
        <f t="shared" si="21"/>
        <v>2</v>
      </c>
      <c r="CH23" s="11">
        <f t="shared" si="21"/>
        <v>0</v>
      </c>
      <c r="CI23" s="10">
        <f t="shared" si="21"/>
        <v>0</v>
      </c>
      <c r="CJ23" s="11">
        <f t="shared" si="21"/>
        <v>0</v>
      </c>
      <c r="CK23" s="10">
        <f t="shared" si="21"/>
        <v>0</v>
      </c>
      <c r="CL23" s="11">
        <f t="shared" si="21"/>
        <v>0</v>
      </c>
      <c r="CM23" s="10">
        <f t="shared" si="21"/>
        <v>0</v>
      </c>
      <c r="CN23" s="11">
        <f t="shared" si="21"/>
        <v>0</v>
      </c>
      <c r="CO23" s="10">
        <f t="shared" si="21"/>
        <v>0</v>
      </c>
      <c r="CP23" s="7">
        <f t="shared" si="21"/>
        <v>0</v>
      </c>
      <c r="CQ23" s="7">
        <f t="shared" si="21"/>
        <v>2</v>
      </c>
      <c r="CR23" s="11">
        <f t="shared" si="21"/>
        <v>0</v>
      </c>
      <c r="CS23" s="10">
        <f t="shared" si="21"/>
        <v>0</v>
      </c>
      <c r="CT23" s="11">
        <f t="shared" si="21"/>
        <v>0</v>
      </c>
      <c r="CU23" s="10">
        <f t="shared" si="21"/>
        <v>0</v>
      </c>
      <c r="CV23" s="11">
        <f t="shared" si="21"/>
        <v>40</v>
      </c>
      <c r="CW23" s="10">
        <f t="shared" si="21"/>
        <v>0</v>
      </c>
      <c r="CX23" s="11">
        <f t="shared" ref="CX23:EC23" si="22">SUM(CX17:CX22)</f>
        <v>0</v>
      </c>
      <c r="CY23" s="10">
        <f t="shared" si="22"/>
        <v>0</v>
      </c>
      <c r="CZ23" s="7">
        <f t="shared" si="22"/>
        <v>2</v>
      </c>
      <c r="DA23" s="11">
        <f t="shared" si="22"/>
        <v>0</v>
      </c>
      <c r="DB23" s="10">
        <f t="shared" si="22"/>
        <v>0</v>
      </c>
      <c r="DC23" s="11">
        <f t="shared" si="22"/>
        <v>0</v>
      </c>
      <c r="DD23" s="10">
        <f t="shared" si="22"/>
        <v>0</v>
      </c>
      <c r="DE23" s="11">
        <f t="shared" si="22"/>
        <v>0</v>
      </c>
      <c r="DF23" s="10">
        <f t="shared" si="22"/>
        <v>0</v>
      </c>
      <c r="DG23" s="11">
        <f t="shared" si="22"/>
        <v>0</v>
      </c>
      <c r="DH23" s="10">
        <f t="shared" si="22"/>
        <v>0</v>
      </c>
      <c r="DI23" s="7">
        <f t="shared" si="22"/>
        <v>0</v>
      </c>
      <c r="DJ23" s="7">
        <f t="shared" si="22"/>
        <v>2</v>
      </c>
      <c r="DK23" s="11">
        <f t="shared" si="22"/>
        <v>0</v>
      </c>
      <c r="DL23" s="10">
        <f t="shared" si="22"/>
        <v>0</v>
      </c>
      <c r="DM23" s="11">
        <f t="shared" si="22"/>
        <v>0</v>
      </c>
      <c r="DN23" s="10">
        <f t="shared" si="22"/>
        <v>0</v>
      </c>
      <c r="DO23" s="11">
        <f t="shared" si="22"/>
        <v>40</v>
      </c>
      <c r="DP23" s="10">
        <f t="shared" si="22"/>
        <v>0</v>
      </c>
      <c r="DQ23" s="11">
        <f t="shared" si="22"/>
        <v>0</v>
      </c>
      <c r="DR23" s="10">
        <f t="shared" si="22"/>
        <v>0</v>
      </c>
      <c r="DS23" s="7">
        <f t="shared" si="22"/>
        <v>3</v>
      </c>
      <c r="DT23" s="11">
        <f t="shared" si="22"/>
        <v>0</v>
      </c>
      <c r="DU23" s="10">
        <f t="shared" si="22"/>
        <v>0</v>
      </c>
      <c r="DV23" s="11">
        <f t="shared" si="22"/>
        <v>0</v>
      </c>
      <c r="DW23" s="10">
        <f t="shared" si="22"/>
        <v>0</v>
      </c>
      <c r="DX23" s="11">
        <f t="shared" si="22"/>
        <v>0</v>
      </c>
      <c r="DY23" s="10">
        <f t="shared" si="22"/>
        <v>0</v>
      </c>
      <c r="DZ23" s="11">
        <f t="shared" si="22"/>
        <v>0</v>
      </c>
      <c r="EA23" s="10">
        <f t="shared" si="22"/>
        <v>0</v>
      </c>
      <c r="EB23" s="7">
        <f t="shared" si="22"/>
        <v>0</v>
      </c>
      <c r="EC23" s="7">
        <f t="shared" si="22"/>
        <v>3</v>
      </c>
      <c r="ED23" s="11">
        <f t="shared" ref="ED23:FI23" si="23">SUM(ED17:ED22)</f>
        <v>0</v>
      </c>
      <c r="EE23" s="10">
        <f t="shared" si="23"/>
        <v>0</v>
      </c>
      <c r="EF23" s="11">
        <f t="shared" si="23"/>
        <v>0</v>
      </c>
      <c r="EG23" s="10">
        <f t="shared" si="23"/>
        <v>0</v>
      </c>
      <c r="EH23" s="11">
        <f t="shared" si="23"/>
        <v>0</v>
      </c>
      <c r="EI23" s="10">
        <f t="shared" si="23"/>
        <v>0</v>
      </c>
      <c r="EJ23" s="11">
        <f t="shared" si="23"/>
        <v>0</v>
      </c>
      <c r="EK23" s="10">
        <f t="shared" si="23"/>
        <v>0</v>
      </c>
      <c r="EL23" s="7">
        <f t="shared" si="23"/>
        <v>0</v>
      </c>
      <c r="EM23" s="11">
        <f t="shared" si="23"/>
        <v>0</v>
      </c>
      <c r="EN23" s="10">
        <f t="shared" si="23"/>
        <v>0</v>
      </c>
      <c r="EO23" s="11">
        <f t="shared" si="23"/>
        <v>0</v>
      </c>
      <c r="EP23" s="10">
        <f t="shared" si="23"/>
        <v>0</v>
      </c>
      <c r="EQ23" s="11">
        <f t="shared" si="23"/>
        <v>0</v>
      </c>
      <c r="ER23" s="10">
        <f t="shared" si="23"/>
        <v>0</v>
      </c>
      <c r="ES23" s="11">
        <f t="shared" si="23"/>
        <v>0</v>
      </c>
      <c r="ET23" s="10">
        <f t="shared" si="23"/>
        <v>0</v>
      </c>
      <c r="EU23" s="7">
        <f t="shared" si="23"/>
        <v>0</v>
      </c>
      <c r="EV23" s="7">
        <f t="shared" si="23"/>
        <v>0</v>
      </c>
      <c r="EW23" s="11">
        <f t="shared" si="23"/>
        <v>10</v>
      </c>
      <c r="EX23" s="10">
        <f t="shared" si="23"/>
        <v>0</v>
      </c>
      <c r="EY23" s="11">
        <f t="shared" si="23"/>
        <v>10</v>
      </c>
      <c r="EZ23" s="10">
        <f t="shared" si="23"/>
        <v>0</v>
      </c>
      <c r="FA23" s="11">
        <f t="shared" si="23"/>
        <v>0</v>
      </c>
      <c r="FB23" s="10">
        <f t="shared" si="23"/>
        <v>0</v>
      </c>
      <c r="FC23" s="11">
        <f t="shared" si="23"/>
        <v>0</v>
      </c>
      <c r="FD23" s="10">
        <f t="shared" si="23"/>
        <v>0</v>
      </c>
      <c r="FE23" s="7">
        <f t="shared" si="23"/>
        <v>2</v>
      </c>
      <c r="FF23" s="11">
        <f t="shared" si="23"/>
        <v>0</v>
      </c>
      <c r="FG23" s="10">
        <f t="shared" si="23"/>
        <v>0</v>
      </c>
      <c r="FH23" s="11">
        <f t="shared" si="23"/>
        <v>0</v>
      </c>
      <c r="FI23" s="10">
        <f t="shared" si="23"/>
        <v>0</v>
      </c>
      <c r="FJ23" s="11">
        <f t="shared" ref="FJ23:FO23" si="24">SUM(FJ17:FJ22)</f>
        <v>0</v>
      </c>
      <c r="FK23" s="10">
        <f t="shared" si="24"/>
        <v>0</v>
      </c>
      <c r="FL23" s="11">
        <f t="shared" si="24"/>
        <v>0</v>
      </c>
      <c r="FM23" s="10">
        <f t="shared" si="24"/>
        <v>0</v>
      </c>
      <c r="FN23" s="7">
        <f t="shared" si="24"/>
        <v>0</v>
      </c>
      <c r="FO23" s="7">
        <f t="shared" si="24"/>
        <v>2</v>
      </c>
    </row>
    <row r="24" spans="1:171" ht="20.100000000000001" customHeight="1" x14ac:dyDescent="0.25">
      <c r="A24" s="19" t="s">
        <v>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9"/>
      <c r="FO24" s="13"/>
    </row>
    <row r="25" spans="1:171" x14ac:dyDescent="0.25">
      <c r="A25" s="6"/>
      <c r="B25" s="6"/>
      <c r="C25" s="6"/>
      <c r="D25" s="6" t="s">
        <v>73</v>
      </c>
      <c r="E25" s="3" t="s">
        <v>74</v>
      </c>
      <c r="F25" s="6">
        <f>COUNTIF(T25:FM25,"e")</f>
        <v>1</v>
      </c>
      <c r="G25" s="6">
        <f>COUNTIF(T25:FM25,"z")</f>
        <v>1</v>
      </c>
      <c r="H25" s="6">
        <f>SUM(I25:P25)</f>
        <v>40</v>
      </c>
      <c r="I25" s="6">
        <f>T25+AM25+BF25+BY25+CR25+DK25+ED25+EW25</f>
        <v>20</v>
      </c>
      <c r="J25" s="6">
        <f>V25+AO25+BH25+CA25+CT25+DM25+EF25+EY25</f>
        <v>20</v>
      </c>
      <c r="K25" s="6">
        <f>X25+AQ25+BJ25+CC25+CV25+DO25+EH25+FA25</f>
        <v>0</v>
      </c>
      <c r="L25" s="6">
        <f>Z25+AS25+BL25+CE25+CX25+DQ25+EJ25+FC25</f>
        <v>0</v>
      </c>
      <c r="M25" s="6">
        <f>AC25+AV25+BO25+CH25+DA25+DT25+EM25+FF25</f>
        <v>0</v>
      </c>
      <c r="N25" s="6">
        <f>AE25+AX25+BQ25+CJ25+DC25+DV25+EO25+FH25</f>
        <v>0</v>
      </c>
      <c r="O25" s="6">
        <f>AG25+AZ25+BS25+CL25+DE25+DX25+EQ25+FJ25</f>
        <v>0</v>
      </c>
      <c r="P25" s="6">
        <f>AI25+BB25+BU25+CN25+DG25+DZ25+ES25+FL25</f>
        <v>0</v>
      </c>
      <c r="Q25" s="7">
        <f>AL25+BE25+BX25+CQ25+DJ25+EC25+EV25+FO25</f>
        <v>6</v>
      </c>
      <c r="R25" s="7">
        <f>AK25+BD25+BW25+CP25+DI25+EB25+EU25+FN25</f>
        <v>0</v>
      </c>
      <c r="S25" s="7">
        <v>3</v>
      </c>
      <c r="T25" s="11">
        <v>20</v>
      </c>
      <c r="U25" s="10" t="s">
        <v>68</v>
      </c>
      <c r="V25" s="11">
        <v>20</v>
      </c>
      <c r="W25" s="10" t="s">
        <v>60</v>
      </c>
      <c r="X25" s="11"/>
      <c r="Y25" s="10"/>
      <c r="Z25" s="11"/>
      <c r="AA25" s="10"/>
      <c r="AB25" s="7">
        <v>6</v>
      </c>
      <c r="AC25" s="11"/>
      <c r="AD25" s="10"/>
      <c r="AE25" s="11"/>
      <c r="AF25" s="10"/>
      <c r="AG25" s="11"/>
      <c r="AH25" s="10"/>
      <c r="AI25" s="11"/>
      <c r="AJ25" s="10"/>
      <c r="AK25" s="7"/>
      <c r="AL25" s="7">
        <f>AB25+AK25</f>
        <v>6</v>
      </c>
      <c r="AM25" s="11"/>
      <c r="AN25" s="10"/>
      <c r="AO25" s="11"/>
      <c r="AP25" s="10"/>
      <c r="AQ25" s="11"/>
      <c r="AR25" s="10"/>
      <c r="AS25" s="11"/>
      <c r="AT25" s="10"/>
      <c r="AU25" s="7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>AU25+BD25</f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>BN25+BW25</f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>CG25+CP25</f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>CZ25+DI25</f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>DS25+EB25</f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>EL25+EU25</f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>FE25+FN25</f>
        <v>0</v>
      </c>
    </row>
    <row r="26" spans="1:171" x14ac:dyDescent="0.25">
      <c r="A26" s="6"/>
      <c r="B26" s="6"/>
      <c r="C26" s="6"/>
      <c r="D26" s="6" t="s">
        <v>75</v>
      </c>
      <c r="E26" s="3" t="s">
        <v>76</v>
      </c>
      <c r="F26" s="6">
        <f>COUNTIF(T26:FM26,"e")</f>
        <v>1</v>
      </c>
      <c r="G26" s="6">
        <f>COUNTIF(T26:FM26,"z")</f>
        <v>1</v>
      </c>
      <c r="H26" s="6">
        <f>SUM(I26:P26)</f>
        <v>40</v>
      </c>
      <c r="I26" s="6">
        <f>T26+AM26+BF26+BY26+CR26+DK26+ED26+EW26</f>
        <v>20</v>
      </c>
      <c r="J26" s="6">
        <f>V26+AO26+BH26+CA26+CT26+DM26+EF26+EY26</f>
        <v>20</v>
      </c>
      <c r="K26" s="6">
        <f>X26+AQ26+BJ26+CC26+CV26+DO26+EH26+FA26</f>
        <v>0</v>
      </c>
      <c r="L26" s="6">
        <f>Z26+AS26+BL26+CE26+CX26+DQ26+EJ26+FC26</f>
        <v>0</v>
      </c>
      <c r="M26" s="6">
        <f>AC26+AV26+BO26+CH26+DA26+DT26+EM26+FF26</f>
        <v>0</v>
      </c>
      <c r="N26" s="6">
        <f>AE26+AX26+BQ26+CJ26+DC26+DV26+EO26+FH26</f>
        <v>0</v>
      </c>
      <c r="O26" s="6">
        <f>AG26+AZ26+BS26+CL26+DE26+DX26+EQ26+FJ26</f>
        <v>0</v>
      </c>
      <c r="P26" s="6">
        <f>AI26+BB26+BU26+CN26+DG26+DZ26+ES26+FL26</f>
        <v>0</v>
      </c>
      <c r="Q26" s="7">
        <f>AL26+BE26+BX26+CQ26+DJ26+EC26+EV26+FO26</f>
        <v>6</v>
      </c>
      <c r="R26" s="7">
        <f>AK26+BD26+BW26+CP26+DI26+EB26+EU26+FN26</f>
        <v>0</v>
      </c>
      <c r="S26" s="7">
        <v>3</v>
      </c>
      <c r="T26" s="11">
        <v>20</v>
      </c>
      <c r="U26" s="10" t="s">
        <v>68</v>
      </c>
      <c r="V26" s="11">
        <v>20</v>
      </c>
      <c r="W26" s="10" t="s">
        <v>60</v>
      </c>
      <c r="X26" s="11"/>
      <c r="Y26" s="10"/>
      <c r="Z26" s="11"/>
      <c r="AA26" s="10"/>
      <c r="AB26" s="7">
        <v>6</v>
      </c>
      <c r="AC26" s="11"/>
      <c r="AD26" s="10"/>
      <c r="AE26" s="11"/>
      <c r="AF26" s="10"/>
      <c r="AG26" s="11"/>
      <c r="AH26" s="10"/>
      <c r="AI26" s="11"/>
      <c r="AJ26" s="10"/>
      <c r="AK26" s="7"/>
      <c r="AL26" s="7">
        <f>AB26+AK26</f>
        <v>6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AU26+BD26</f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BN26+BW26</f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CG26+CP26</f>
        <v>0</v>
      </c>
      <c r="CR26" s="11"/>
      <c r="CS26" s="10"/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>CZ26+DI26</f>
        <v>0</v>
      </c>
      <c r="DK26" s="11"/>
      <c r="DL26" s="10"/>
      <c r="DM26" s="11"/>
      <c r="DN26" s="10"/>
      <c r="DO26" s="11"/>
      <c r="DP26" s="10"/>
      <c r="DQ26" s="11"/>
      <c r="DR26" s="10"/>
      <c r="DS26" s="7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>DS26+EB26</f>
        <v>0</v>
      </c>
      <c r="ED26" s="11"/>
      <c r="EE26" s="10"/>
      <c r="EF26" s="11"/>
      <c r="EG26" s="10"/>
      <c r="EH26" s="11"/>
      <c r="EI26" s="10"/>
      <c r="EJ26" s="11"/>
      <c r="EK26" s="10"/>
      <c r="EL26" s="7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>EL26+EU26</f>
        <v>0</v>
      </c>
      <c r="EW26" s="11"/>
      <c r="EX26" s="10"/>
      <c r="EY26" s="11"/>
      <c r="EZ26" s="10"/>
      <c r="FA26" s="11"/>
      <c r="FB26" s="10"/>
      <c r="FC26" s="11"/>
      <c r="FD26" s="10"/>
      <c r="FE26" s="7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>FE26+FN26</f>
        <v>0</v>
      </c>
    </row>
    <row r="27" spans="1:171" x14ac:dyDescent="0.25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2</v>
      </c>
      <c r="H27" s="6">
        <f>SUM(I27:P27)</f>
        <v>50</v>
      </c>
      <c r="I27" s="6">
        <f>T27+AM27+BF27+BY27+CR27+DK27+ED27+EW27</f>
        <v>20</v>
      </c>
      <c r="J27" s="6">
        <f>V27+AO27+BH27+CA27+CT27+DM27+EF27+EY27</f>
        <v>10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20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7</v>
      </c>
      <c r="R27" s="7">
        <f>AK27+BD27+BW27+CP27+DI27+EB27+EU27+FN27</f>
        <v>3</v>
      </c>
      <c r="S27" s="7">
        <v>3.5</v>
      </c>
      <c r="T27" s="11"/>
      <c r="U27" s="10"/>
      <c r="V27" s="11"/>
      <c r="W27" s="10"/>
      <c r="X27" s="11"/>
      <c r="Y27" s="10"/>
      <c r="Z27" s="11"/>
      <c r="AA27" s="10"/>
      <c r="AB27" s="7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0</v>
      </c>
      <c r="AM27" s="11">
        <v>20</v>
      </c>
      <c r="AN27" s="10" t="s">
        <v>68</v>
      </c>
      <c r="AO27" s="11">
        <v>10</v>
      </c>
      <c r="AP27" s="10" t="s">
        <v>60</v>
      </c>
      <c r="AQ27" s="11"/>
      <c r="AR27" s="10"/>
      <c r="AS27" s="11"/>
      <c r="AT27" s="10"/>
      <c r="AU27" s="7">
        <v>4</v>
      </c>
      <c r="AV27" s="11">
        <v>20</v>
      </c>
      <c r="AW27" s="10" t="s">
        <v>60</v>
      </c>
      <c r="AX27" s="11"/>
      <c r="AY27" s="10"/>
      <c r="AZ27" s="11"/>
      <c r="BA27" s="10"/>
      <c r="BB27" s="11"/>
      <c r="BC27" s="10"/>
      <c r="BD27" s="7">
        <v>3</v>
      </c>
      <c r="BE27" s="7">
        <f>AU27+BD27</f>
        <v>7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x14ac:dyDescent="0.25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40</v>
      </c>
      <c r="I28" s="6">
        <f>T28+AM28+BF28+BY28+CR28+DK28+ED28+EW28</f>
        <v>20</v>
      </c>
      <c r="J28" s="6">
        <f>V28+AO28+BH28+CA28+CT28+DM28+EF28+EY28</f>
        <v>20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5</v>
      </c>
      <c r="R28" s="7">
        <f>AK28+BD28+BW28+CP28+DI28+EB28+EU28+FN28</f>
        <v>0</v>
      </c>
      <c r="S28" s="7">
        <v>2.7</v>
      </c>
      <c r="T28" s="11"/>
      <c r="U28" s="10"/>
      <c r="V28" s="11"/>
      <c r="W28" s="10"/>
      <c r="X28" s="11"/>
      <c r="Y28" s="10"/>
      <c r="Z28" s="11"/>
      <c r="AA28" s="10"/>
      <c r="AB28" s="7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0</v>
      </c>
      <c r="AM28" s="11">
        <v>20</v>
      </c>
      <c r="AN28" s="10" t="s">
        <v>68</v>
      </c>
      <c r="AO28" s="11">
        <v>20</v>
      </c>
      <c r="AP28" s="10" t="s">
        <v>60</v>
      </c>
      <c r="AQ28" s="11"/>
      <c r="AR28" s="10"/>
      <c r="AS28" s="11"/>
      <c r="AT28" s="10"/>
      <c r="AU28" s="7">
        <v>5</v>
      </c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5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ht="15.9" customHeight="1" x14ac:dyDescent="0.25">
      <c r="A29" s="6"/>
      <c r="B29" s="6"/>
      <c r="C29" s="6"/>
      <c r="D29" s="6"/>
      <c r="E29" s="6" t="s">
        <v>71</v>
      </c>
      <c r="F29" s="6">
        <f t="shared" ref="F29:AK29" si="25">SUM(F25:F28)</f>
        <v>4</v>
      </c>
      <c r="G29" s="6">
        <f t="shared" si="25"/>
        <v>5</v>
      </c>
      <c r="H29" s="6">
        <f t="shared" si="25"/>
        <v>170</v>
      </c>
      <c r="I29" s="6">
        <f t="shared" si="25"/>
        <v>80</v>
      </c>
      <c r="J29" s="6">
        <f t="shared" si="25"/>
        <v>70</v>
      </c>
      <c r="K29" s="6">
        <f t="shared" si="25"/>
        <v>0</v>
      </c>
      <c r="L29" s="6">
        <f t="shared" si="25"/>
        <v>0</v>
      </c>
      <c r="M29" s="6">
        <f t="shared" si="25"/>
        <v>20</v>
      </c>
      <c r="N29" s="6">
        <f t="shared" si="25"/>
        <v>0</v>
      </c>
      <c r="O29" s="6">
        <f t="shared" si="25"/>
        <v>0</v>
      </c>
      <c r="P29" s="6">
        <f t="shared" si="25"/>
        <v>0</v>
      </c>
      <c r="Q29" s="7">
        <f t="shared" si="25"/>
        <v>24</v>
      </c>
      <c r="R29" s="7">
        <f t="shared" si="25"/>
        <v>3</v>
      </c>
      <c r="S29" s="7">
        <f t="shared" si="25"/>
        <v>12.2</v>
      </c>
      <c r="T29" s="11">
        <f t="shared" si="25"/>
        <v>40</v>
      </c>
      <c r="U29" s="10">
        <f t="shared" si="25"/>
        <v>0</v>
      </c>
      <c r="V29" s="11">
        <f t="shared" si="25"/>
        <v>40</v>
      </c>
      <c r="W29" s="10">
        <f t="shared" si="25"/>
        <v>0</v>
      </c>
      <c r="X29" s="11">
        <f t="shared" si="25"/>
        <v>0</v>
      </c>
      <c r="Y29" s="10">
        <f t="shared" si="25"/>
        <v>0</v>
      </c>
      <c r="Z29" s="11">
        <f t="shared" si="25"/>
        <v>0</v>
      </c>
      <c r="AA29" s="10">
        <f t="shared" si="25"/>
        <v>0</v>
      </c>
      <c r="AB29" s="7">
        <f t="shared" si="25"/>
        <v>12</v>
      </c>
      <c r="AC29" s="11">
        <f t="shared" si="25"/>
        <v>0</v>
      </c>
      <c r="AD29" s="10">
        <f t="shared" si="25"/>
        <v>0</v>
      </c>
      <c r="AE29" s="11">
        <f t="shared" si="25"/>
        <v>0</v>
      </c>
      <c r="AF29" s="10">
        <f t="shared" si="25"/>
        <v>0</v>
      </c>
      <c r="AG29" s="11">
        <f t="shared" si="25"/>
        <v>0</v>
      </c>
      <c r="AH29" s="10">
        <f t="shared" si="25"/>
        <v>0</v>
      </c>
      <c r="AI29" s="11">
        <f t="shared" si="25"/>
        <v>0</v>
      </c>
      <c r="AJ29" s="10">
        <f t="shared" si="25"/>
        <v>0</v>
      </c>
      <c r="AK29" s="7">
        <f t="shared" si="25"/>
        <v>0</v>
      </c>
      <c r="AL29" s="7">
        <f t="shared" ref="AL29:BQ29" si="26">SUM(AL25:AL28)</f>
        <v>12</v>
      </c>
      <c r="AM29" s="11">
        <f t="shared" si="26"/>
        <v>40</v>
      </c>
      <c r="AN29" s="10">
        <f t="shared" si="26"/>
        <v>0</v>
      </c>
      <c r="AO29" s="11">
        <f t="shared" si="26"/>
        <v>30</v>
      </c>
      <c r="AP29" s="10">
        <f t="shared" si="26"/>
        <v>0</v>
      </c>
      <c r="AQ29" s="11">
        <f t="shared" si="26"/>
        <v>0</v>
      </c>
      <c r="AR29" s="10">
        <f t="shared" si="26"/>
        <v>0</v>
      </c>
      <c r="AS29" s="11">
        <f t="shared" si="26"/>
        <v>0</v>
      </c>
      <c r="AT29" s="10">
        <f t="shared" si="26"/>
        <v>0</v>
      </c>
      <c r="AU29" s="7">
        <f t="shared" si="26"/>
        <v>9</v>
      </c>
      <c r="AV29" s="11">
        <f t="shared" si="26"/>
        <v>20</v>
      </c>
      <c r="AW29" s="10">
        <f t="shared" si="26"/>
        <v>0</v>
      </c>
      <c r="AX29" s="11">
        <f t="shared" si="26"/>
        <v>0</v>
      </c>
      <c r="AY29" s="10">
        <f t="shared" si="26"/>
        <v>0</v>
      </c>
      <c r="AZ29" s="11">
        <f t="shared" si="26"/>
        <v>0</v>
      </c>
      <c r="BA29" s="10">
        <f t="shared" si="26"/>
        <v>0</v>
      </c>
      <c r="BB29" s="11">
        <f t="shared" si="26"/>
        <v>0</v>
      </c>
      <c r="BC29" s="10">
        <f t="shared" si="26"/>
        <v>0</v>
      </c>
      <c r="BD29" s="7">
        <f t="shared" si="26"/>
        <v>3</v>
      </c>
      <c r="BE29" s="7">
        <f t="shared" si="26"/>
        <v>12</v>
      </c>
      <c r="BF29" s="11">
        <f t="shared" si="26"/>
        <v>0</v>
      </c>
      <c r="BG29" s="10">
        <f t="shared" si="26"/>
        <v>0</v>
      </c>
      <c r="BH29" s="11">
        <f t="shared" si="26"/>
        <v>0</v>
      </c>
      <c r="BI29" s="10">
        <f t="shared" si="26"/>
        <v>0</v>
      </c>
      <c r="BJ29" s="11">
        <f t="shared" si="26"/>
        <v>0</v>
      </c>
      <c r="BK29" s="10">
        <f t="shared" si="26"/>
        <v>0</v>
      </c>
      <c r="BL29" s="11">
        <f t="shared" si="26"/>
        <v>0</v>
      </c>
      <c r="BM29" s="10">
        <f t="shared" si="26"/>
        <v>0</v>
      </c>
      <c r="BN29" s="7">
        <f t="shared" si="26"/>
        <v>0</v>
      </c>
      <c r="BO29" s="11">
        <f t="shared" si="26"/>
        <v>0</v>
      </c>
      <c r="BP29" s="10">
        <f t="shared" si="26"/>
        <v>0</v>
      </c>
      <c r="BQ29" s="11">
        <f t="shared" si="26"/>
        <v>0</v>
      </c>
      <c r="BR29" s="10">
        <f t="shared" ref="BR29:CW29" si="27">SUM(BR25:BR28)</f>
        <v>0</v>
      </c>
      <c r="BS29" s="11">
        <f t="shared" si="27"/>
        <v>0</v>
      </c>
      <c r="BT29" s="10">
        <f t="shared" si="27"/>
        <v>0</v>
      </c>
      <c r="BU29" s="11">
        <f t="shared" si="27"/>
        <v>0</v>
      </c>
      <c r="BV29" s="10">
        <f t="shared" si="27"/>
        <v>0</v>
      </c>
      <c r="BW29" s="7">
        <f t="shared" si="27"/>
        <v>0</v>
      </c>
      <c r="BX29" s="7">
        <f t="shared" si="27"/>
        <v>0</v>
      </c>
      <c r="BY29" s="11">
        <f t="shared" si="27"/>
        <v>0</v>
      </c>
      <c r="BZ29" s="10">
        <f t="shared" si="27"/>
        <v>0</v>
      </c>
      <c r="CA29" s="11">
        <f t="shared" si="27"/>
        <v>0</v>
      </c>
      <c r="CB29" s="10">
        <f t="shared" si="27"/>
        <v>0</v>
      </c>
      <c r="CC29" s="11">
        <f t="shared" si="27"/>
        <v>0</v>
      </c>
      <c r="CD29" s="10">
        <f t="shared" si="27"/>
        <v>0</v>
      </c>
      <c r="CE29" s="11">
        <f t="shared" si="27"/>
        <v>0</v>
      </c>
      <c r="CF29" s="10">
        <f t="shared" si="27"/>
        <v>0</v>
      </c>
      <c r="CG29" s="7">
        <f t="shared" si="27"/>
        <v>0</v>
      </c>
      <c r="CH29" s="11">
        <f t="shared" si="27"/>
        <v>0</v>
      </c>
      <c r="CI29" s="10">
        <f t="shared" si="27"/>
        <v>0</v>
      </c>
      <c r="CJ29" s="11">
        <f t="shared" si="27"/>
        <v>0</v>
      </c>
      <c r="CK29" s="10">
        <f t="shared" si="27"/>
        <v>0</v>
      </c>
      <c r="CL29" s="11">
        <f t="shared" si="27"/>
        <v>0</v>
      </c>
      <c r="CM29" s="10">
        <f t="shared" si="27"/>
        <v>0</v>
      </c>
      <c r="CN29" s="11">
        <f t="shared" si="27"/>
        <v>0</v>
      </c>
      <c r="CO29" s="10">
        <f t="shared" si="27"/>
        <v>0</v>
      </c>
      <c r="CP29" s="7">
        <f t="shared" si="27"/>
        <v>0</v>
      </c>
      <c r="CQ29" s="7">
        <f t="shared" si="27"/>
        <v>0</v>
      </c>
      <c r="CR29" s="11">
        <f t="shared" si="27"/>
        <v>0</v>
      </c>
      <c r="CS29" s="10">
        <f t="shared" si="27"/>
        <v>0</v>
      </c>
      <c r="CT29" s="11">
        <f t="shared" si="27"/>
        <v>0</v>
      </c>
      <c r="CU29" s="10">
        <f t="shared" si="27"/>
        <v>0</v>
      </c>
      <c r="CV29" s="11">
        <f t="shared" si="27"/>
        <v>0</v>
      </c>
      <c r="CW29" s="10">
        <f t="shared" si="27"/>
        <v>0</v>
      </c>
      <c r="CX29" s="11">
        <f t="shared" ref="CX29:EC29" si="28">SUM(CX25:CX28)</f>
        <v>0</v>
      </c>
      <c r="CY29" s="10">
        <f t="shared" si="28"/>
        <v>0</v>
      </c>
      <c r="CZ29" s="7">
        <f t="shared" si="28"/>
        <v>0</v>
      </c>
      <c r="DA29" s="11">
        <f t="shared" si="28"/>
        <v>0</v>
      </c>
      <c r="DB29" s="10">
        <f t="shared" si="28"/>
        <v>0</v>
      </c>
      <c r="DC29" s="11">
        <f t="shared" si="28"/>
        <v>0</v>
      </c>
      <c r="DD29" s="10">
        <f t="shared" si="28"/>
        <v>0</v>
      </c>
      <c r="DE29" s="11">
        <f t="shared" si="28"/>
        <v>0</v>
      </c>
      <c r="DF29" s="10">
        <f t="shared" si="28"/>
        <v>0</v>
      </c>
      <c r="DG29" s="11">
        <f t="shared" si="28"/>
        <v>0</v>
      </c>
      <c r="DH29" s="10">
        <f t="shared" si="28"/>
        <v>0</v>
      </c>
      <c r="DI29" s="7">
        <f t="shared" si="28"/>
        <v>0</v>
      </c>
      <c r="DJ29" s="7">
        <f t="shared" si="28"/>
        <v>0</v>
      </c>
      <c r="DK29" s="11">
        <f t="shared" si="28"/>
        <v>0</v>
      </c>
      <c r="DL29" s="10">
        <f t="shared" si="28"/>
        <v>0</v>
      </c>
      <c r="DM29" s="11">
        <f t="shared" si="28"/>
        <v>0</v>
      </c>
      <c r="DN29" s="10">
        <f t="shared" si="28"/>
        <v>0</v>
      </c>
      <c r="DO29" s="11">
        <f t="shared" si="28"/>
        <v>0</v>
      </c>
      <c r="DP29" s="10">
        <f t="shared" si="28"/>
        <v>0</v>
      </c>
      <c r="DQ29" s="11">
        <f t="shared" si="28"/>
        <v>0</v>
      </c>
      <c r="DR29" s="10">
        <f t="shared" si="28"/>
        <v>0</v>
      </c>
      <c r="DS29" s="7">
        <f t="shared" si="28"/>
        <v>0</v>
      </c>
      <c r="DT29" s="11">
        <f t="shared" si="28"/>
        <v>0</v>
      </c>
      <c r="DU29" s="10">
        <f t="shared" si="28"/>
        <v>0</v>
      </c>
      <c r="DV29" s="11">
        <f t="shared" si="28"/>
        <v>0</v>
      </c>
      <c r="DW29" s="10">
        <f t="shared" si="28"/>
        <v>0</v>
      </c>
      <c r="DX29" s="11">
        <f t="shared" si="28"/>
        <v>0</v>
      </c>
      <c r="DY29" s="10">
        <f t="shared" si="28"/>
        <v>0</v>
      </c>
      <c r="DZ29" s="11">
        <f t="shared" si="28"/>
        <v>0</v>
      </c>
      <c r="EA29" s="10">
        <f t="shared" si="28"/>
        <v>0</v>
      </c>
      <c r="EB29" s="7">
        <f t="shared" si="28"/>
        <v>0</v>
      </c>
      <c r="EC29" s="7">
        <f t="shared" si="28"/>
        <v>0</v>
      </c>
      <c r="ED29" s="11">
        <f t="shared" ref="ED29:FI29" si="29">SUM(ED25:ED28)</f>
        <v>0</v>
      </c>
      <c r="EE29" s="10">
        <f t="shared" si="29"/>
        <v>0</v>
      </c>
      <c r="EF29" s="11">
        <f t="shared" si="29"/>
        <v>0</v>
      </c>
      <c r="EG29" s="10">
        <f t="shared" si="29"/>
        <v>0</v>
      </c>
      <c r="EH29" s="11">
        <f t="shared" si="29"/>
        <v>0</v>
      </c>
      <c r="EI29" s="10">
        <f t="shared" si="29"/>
        <v>0</v>
      </c>
      <c r="EJ29" s="11">
        <f t="shared" si="29"/>
        <v>0</v>
      </c>
      <c r="EK29" s="10">
        <f t="shared" si="29"/>
        <v>0</v>
      </c>
      <c r="EL29" s="7">
        <f t="shared" si="29"/>
        <v>0</v>
      </c>
      <c r="EM29" s="11">
        <f t="shared" si="29"/>
        <v>0</v>
      </c>
      <c r="EN29" s="10">
        <f t="shared" si="29"/>
        <v>0</v>
      </c>
      <c r="EO29" s="11">
        <f t="shared" si="29"/>
        <v>0</v>
      </c>
      <c r="EP29" s="10">
        <f t="shared" si="29"/>
        <v>0</v>
      </c>
      <c r="EQ29" s="11">
        <f t="shared" si="29"/>
        <v>0</v>
      </c>
      <c r="ER29" s="10">
        <f t="shared" si="29"/>
        <v>0</v>
      </c>
      <c r="ES29" s="11">
        <f t="shared" si="29"/>
        <v>0</v>
      </c>
      <c r="ET29" s="10">
        <f t="shared" si="29"/>
        <v>0</v>
      </c>
      <c r="EU29" s="7">
        <f t="shared" si="29"/>
        <v>0</v>
      </c>
      <c r="EV29" s="7">
        <f t="shared" si="29"/>
        <v>0</v>
      </c>
      <c r="EW29" s="11">
        <f t="shared" si="29"/>
        <v>0</v>
      </c>
      <c r="EX29" s="10">
        <f t="shared" si="29"/>
        <v>0</v>
      </c>
      <c r="EY29" s="11">
        <f t="shared" si="29"/>
        <v>0</v>
      </c>
      <c r="EZ29" s="10">
        <f t="shared" si="29"/>
        <v>0</v>
      </c>
      <c r="FA29" s="11">
        <f t="shared" si="29"/>
        <v>0</v>
      </c>
      <c r="FB29" s="10">
        <f t="shared" si="29"/>
        <v>0</v>
      </c>
      <c r="FC29" s="11">
        <f t="shared" si="29"/>
        <v>0</v>
      </c>
      <c r="FD29" s="10">
        <f t="shared" si="29"/>
        <v>0</v>
      </c>
      <c r="FE29" s="7">
        <f t="shared" si="29"/>
        <v>0</v>
      </c>
      <c r="FF29" s="11">
        <f t="shared" si="29"/>
        <v>0</v>
      </c>
      <c r="FG29" s="10">
        <f t="shared" si="29"/>
        <v>0</v>
      </c>
      <c r="FH29" s="11">
        <f t="shared" si="29"/>
        <v>0</v>
      </c>
      <c r="FI29" s="10">
        <f t="shared" si="29"/>
        <v>0</v>
      </c>
      <c r="FJ29" s="11">
        <f t="shared" ref="FJ29:FO29" si="30">SUM(FJ25:FJ28)</f>
        <v>0</v>
      </c>
      <c r="FK29" s="10">
        <f t="shared" si="30"/>
        <v>0</v>
      </c>
      <c r="FL29" s="11">
        <f t="shared" si="30"/>
        <v>0</v>
      </c>
      <c r="FM29" s="10">
        <f t="shared" si="30"/>
        <v>0</v>
      </c>
      <c r="FN29" s="7">
        <f t="shared" si="30"/>
        <v>0</v>
      </c>
      <c r="FO29" s="7">
        <f t="shared" si="30"/>
        <v>0</v>
      </c>
    </row>
    <row r="30" spans="1:171" ht="20.100000000000001" customHeight="1" x14ac:dyDescent="0.25">
      <c r="A30" s="19" t="s">
        <v>81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9"/>
      <c r="FO30" s="13"/>
    </row>
    <row r="31" spans="1:171" x14ac:dyDescent="0.25">
      <c r="A31" s="6"/>
      <c r="B31" s="6"/>
      <c r="C31" s="6"/>
      <c r="D31" s="6" t="s">
        <v>82</v>
      </c>
      <c r="E31" s="3" t="s">
        <v>83</v>
      </c>
      <c r="F31" s="6">
        <f t="shared" ref="F31:F40" si="31">COUNTIF(T31:FM31,"e")</f>
        <v>0</v>
      </c>
      <c r="G31" s="6">
        <f t="shared" ref="G31:G40" si="32">COUNTIF(T31:FM31,"z")</f>
        <v>2</v>
      </c>
      <c r="H31" s="6">
        <f t="shared" ref="H31:H55" si="33">SUM(I31:P31)</f>
        <v>36</v>
      </c>
      <c r="I31" s="6">
        <f t="shared" ref="I31:I55" si="34">T31+AM31+BF31+BY31+CR31+DK31+ED31+EW31</f>
        <v>18</v>
      </c>
      <c r="J31" s="6">
        <f t="shared" ref="J31:J55" si="35">V31+AO31+BH31+CA31+CT31+DM31+EF31+EY31</f>
        <v>0</v>
      </c>
      <c r="K31" s="6">
        <f t="shared" ref="K31:K55" si="36">X31+AQ31+BJ31+CC31+CV31+DO31+EH31+FA31</f>
        <v>0</v>
      </c>
      <c r="L31" s="6">
        <f t="shared" ref="L31:L55" si="37">Z31+AS31+BL31+CE31+CX31+DQ31+EJ31+FC31</f>
        <v>0</v>
      </c>
      <c r="M31" s="6">
        <f t="shared" ref="M31:M55" si="38">AC31+AV31+BO31+CH31+DA31+DT31+EM31+FF31</f>
        <v>18</v>
      </c>
      <c r="N31" s="6">
        <f t="shared" ref="N31:N55" si="39">AE31+AX31+BQ31+CJ31+DC31+DV31+EO31+FH31</f>
        <v>0</v>
      </c>
      <c r="O31" s="6">
        <f t="shared" ref="O31:O55" si="40">AG31+AZ31+BS31+CL31+DE31+DX31+EQ31+FJ31</f>
        <v>0</v>
      </c>
      <c r="P31" s="6">
        <f t="shared" ref="P31:P55" si="41">AI31+BB31+BU31+CN31+DG31+DZ31+ES31+FL31</f>
        <v>0</v>
      </c>
      <c r="Q31" s="7">
        <f t="shared" ref="Q31:Q55" si="42">AL31+BE31+BX31+CQ31+DJ31+EC31+EV31+FO31</f>
        <v>6</v>
      </c>
      <c r="R31" s="7">
        <f t="shared" ref="R31:R55" si="43">AK31+BD31+BW31+CP31+DI31+EB31+EU31+FN31</f>
        <v>3</v>
      </c>
      <c r="S31" s="7">
        <v>2.8</v>
      </c>
      <c r="T31" s="11">
        <v>18</v>
      </c>
      <c r="U31" s="10" t="s">
        <v>60</v>
      </c>
      <c r="V31" s="11"/>
      <c r="W31" s="10"/>
      <c r="X31" s="11"/>
      <c r="Y31" s="10"/>
      <c r="Z31" s="11"/>
      <c r="AA31" s="10"/>
      <c r="AB31" s="7">
        <v>3</v>
      </c>
      <c r="AC31" s="11">
        <v>18</v>
      </c>
      <c r="AD31" s="10" t="s">
        <v>60</v>
      </c>
      <c r="AE31" s="11"/>
      <c r="AF31" s="10"/>
      <c r="AG31" s="11"/>
      <c r="AH31" s="10"/>
      <c r="AI31" s="11"/>
      <c r="AJ31" s="10"/>
      <c r="AK31" s="7">
        <v>3</v>
      </c>
      <c r="AL31" s="7">
        <f t="shared" ref="AL31:AL55" si="44">AB31+AK31</f>
        <v>6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ref="BE31:BE55" si="45">AU31+BD31</f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ref="BX31:BX55" si="46">BN31+BW31</f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ref="CQ31:CQ55" si="47">CG31+CP31</f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ref="DJ31:DJ55" si="48">CZ31+DI31</f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ref="EC31:EC55" si="49">DS31+EB31</f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ref="EV31:EV55" si="50">EL31+EU31</f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ref="FO31:FO55" si="51">FE31+FN31</f>
        <v>0</v>
      </c>
    </row>
    <row r="32" spans="1:171" x14ac:dyDescent="0.25">
      <c r="A32" s="6"/>
      <c r="B32" s="6"/>
      <c r="C32" s="6"/>
      <c r="D32" s="6" t="s">
        <v>84</v>
      </c>
      <c r="E32" s="3" t="s">
        <v>85</v>
      </c>
      <c r="F32" s="6">
        <f t="shared" si="31"/>
        <v>1</v>
      </c>
      <c r="G32" s="6">
        <f t="shared" si="32"/>
        <v>1</v>
      </c>
      <c r="H32" s="6">
        <f t="shared" si="33"/>
        <v>40</v>
      </c>
      <c r="I32" s="6">
        <f t="shared" si="34"/>
        <v>20</v>
      </c>
      <c r="J32" s="6">
        <f t="shared" si="35"/>
        <v>0</v>
      </c>
      <c r="K32" s="6">
        <f t="shared" si="36"/>
        <v>0</v>
      </c>
      <c r="L32" s="6">
        <f t="shared" si="37"/>
        <v>0</v>
      </c>
      <c r="M32" s="6">
        <f t="shared" si="38"/>
        <v>20</v>
      </c>
      <c r="N32" s="6">
        <f t="shared" si="39"/>
        <v>0</v>
      </c>
      <c r="O32" s="6">
        <f t="shared" si="40"/>
        <v>0</v>
      </c>
      <c r="P32" s="6">
        <f t="shared" si="41"/>
        <v>0</v>
      </c>
      <c r="Q32" s="7">
        <f t="shared" si="42"/>
        <v>5</v>
      </c>
      <c r="R32" s="7">
        <f t="shared" si="43"/>
        <v>2</v>
      </c>
      <c r="S32" s="7">
        <v>3.2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44"/>
        <v>0</v>
      </c>
      <c r="AM32" s="11">
        <v>20</v>
      </c>
      <c r="AN32" s="10" t="s">
        <v>68</v>
      </c>
      <c r="AO32" s="11"/>
      <c r="AP32" s="10"/>
      <c r="AQ32" s="11"/>
      <c r="AR32" s="10"/>
      <c r="AS32" s="11"/>
      <c r="AT32" s="10"/>
      <c r="AU32" s="7">
        <v>3</v>
      </c>
      <c r="AV32" s="11">
        <v>20</v>
      </c>
      <c r="AW32" s="10" t="s">
        <v>60</v>
      </c>
      <c r="AX32" s="11"/>
      <c r="AY32" s="10"/>
      <c r="AZ32" s="11"/>
      <c r="BA32" s="10"/>
      <c r="BB32" s="11"/>
      <c r="BC32" s="10"/>
      <c r="BD32" s="7">
        <v>2</v>
      </c>
      <c r="BE32" s="7">
        <f t="shared" si="45"/>
        <v>5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6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7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8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9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50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51"/>
        <v>0</v>
      </c>
    </row>
    <row r="33" spans="1:171" x14ac:dyDescent="0.25">
      <c r="A33" s="6"/>
      <c r="B33" s="6"/>
      <c r="C33" s="6"/>
      <c r="D33" s="6" t="s">
        <v>86</v>
      </c>
      <c r="E33" s="3" t="s">
        <v>87</v>
      </c>
      <c r="F33" s="6">
        <f t="shared" si="31"/>
        <v>0</v>
      </c>
      <c r="G33" s="6">
        <f t="shared" si="32"/>
        <v>2</v>
      </c>
      <c r="H33" s="6">
        <f t="shared" si="33"/>
        <v>60</v>
      </c>
      <c r="I33" s="6">
        <f t="shared" si="34"/>
        <v>30</v>
      </c>
      <c r="J33" s="6">
        <f t="shared" si="35"/>
        <v>0</v>
      </c>
      <c r="K33" s="6">
        <f t="shared" si="36"/>
        <v>0</v>
      </c>
      <c r="L33" s="6">
        <f t="shared" si="37"/>
        <v>0</v>
      </c>
      <c r="M33" s="6">
        <f t="shared" si="38"/>
        <v>30</v>
      </c>
      <c r="N33" s="6">
        <f t="shared" si="39"/>
        <v>0</v>
      </c>
      <c r="O33" s="6">
        <f t="shared" si="40"/>
        <v>0</v>
      </c>
      <c r="P33" s="6">
        <f t="shared" si="41"/>
        <v>0</v>
      </c>
      <c r="Q33" s="7">
        <f t="shared" si="42"/>
        <v>6</v>
      </c>
      <c r="R33" s="7">
        <f t="shared" si="43"/>
        <v>3</v>
      </c>
      <c r="S33" s="7">
        <v>2.8</v>
      </c>
      <c r="T33" s="11">
        <v>30</v>
      </c>
      <c r="U33" s="10" t="s">
        <v>60</v>
      </c>
      <c r="V33" s="11"/>
      <c r="W33" s="10"/>
      <c r="X33" s="11"/>
      <c r="Y33" s="10"/>
      <c r="Z33" s="11"/>
      <c r="AA33" s="10"/>
      <c r="AB33" s="7">
        <v>3</v>
      </c>
      <c r="AC33" s="11">
        <v>30</v>
      </c>
      <c r="AD33" s="10" t="s">
        <v>60</v>
      </c>
      <c r="AE33" s="11"/>
      <c r="AF33" s="10"/>
      <c r="AG33" s="11"/>
      <c r="AH33" s="10"/>
      <c r="AI33" s="11"/>
      <c r="AJ33" s="10"/>
      <c r="AK33" s="7">
        <v>3</v>
      </c>
      <c r="AL33" s="7">
        <f t="shared" si="44"/>
        <v>6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45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46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7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8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9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50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51"/>
        <v>0</v>
      </c>
    </row>
    <row r="34" spans="1:171" x14ac:dyDescent="0.25">
      <c r="A34" s="6"/>
      <c r="B34" s="6"/>
      <c r="C34" s="6"/>
      <c r="D34" s="6" t="s">
        <v>88</v>
      </c>
      <c r="E34" s="3" t="s">
        <v>89</v>
      </c>
      <c r="F34" s="6">
        <f t="shared" si="31"/>
        <v>0</v>
      </c>
      <c r="G34" s="6">
        <f t="shared" si="32"/>
        <v>2</v>
      </c>
      <c r="H34" s="6">
        <f t="shared" si="33"/>
        <v>60</v>
      </c>
      <c r="I34" s="6">
        <f t="shared" si="34"/>
        <v>30</v>
      </c>
      <c r="J34" s="6">
        <f t="shared" si="35"/>
        <v>0</v>
      </c>
      <c r="K34" s="6">
        <f t="shared" si="36"/>
        <v>0</v>
      </c>
      <c r="L34" s="6">
        <f t="shared" si="37"/>
        <v>0</v>
      </c>
      <c r="M34" s="6">
        <f t="shared" si="38"/>
        <v>30</v>
      </c>
      <c r="N34" s="6">
        <f t="shared" si="39"/>
        <v>0</v>
      </c>
      <c r="O34" s="6">
        <f t="shared" si="40"/>
        <v>0</v>
      </c>
      <c r="P34" s="6">
        <f t="shared" si="41"/>
        <v>0</v>
      </c>
      <c r="Q34" s="7">
        <f t="shared" si="42"/>
        <v>6</v>
      </c>
      <c r="R34" s="7">
        <f t="shared" si="43"/>
        <v>3</v>
      </c>
      <c r="S34" s="7">
        <v>2.8</v>
      </c>
      <c r="T34" s="11">
        <v>30</v>
      </c>
      <c r="U34" s="10" t="s">
        <v>60</v>
      </c>
      <c r="V34" s="11"/>
      <c r="W34" s="10"/>
      <c r="X34" s="11"/>
      <c r="Y34" s="10"/>
      <c r="Z34" s="11"/>
      <c r="AA34" s="10"/>
      <c r="AB34" s="7">
        <v>3</v>
      </c>
      <c r="AC34" s="11">
        <v>30</v>
      </c>
      <c r="AD34" s="10" t="s">
        <v>60</v>
      </c>
      <c r="AE34" s="11"/>
      <c r="AF34" s="10"/>
      <c r="AG34" s="11"/>
      <c r="AH34" s="10"/>
      <c r="AI34" s="11"/>
      <c r="AJ34" s="10"/>
      <c r="AK34" s="7">
        <v>3</v>
      </c>
      <c r="AL34" s="7">
        <f t="shared" si="44"/>
        <v>6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45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6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7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8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9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50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51"/>
        <v>0</v>
      </c>
    </row>
    <row r="35" spans="1:171" x14ac:dyDescent="0.25">
      <c r="A35" s="6"/>
      <c r="B35" s="6"/>
      <c r="C35" s="6"/>
      <c r="D35" s="6" t="s">
        <v>90</v>
      </c>
      <c r="E35" s="3" t="s">
        <v>91</v>
      </c>
      <c r="F35" s="6">
        <f t="shared" si="31"/>
        <v>0</v>
      </c>
      <c r="G35" s="6">
        <f t="shared" si="32"/>
        <v>2</v>
      </c>
      <c r="H35" s="6">
        <f t="shared" si="33"/>
        <v>36</v>
      </c>
      <c r="I35" s="6">
        <f t="shared" si="34"/>
        <v>18</v>
      </c>
      <c r="J35" s="6">
        <f t="shared" si="35"/>
        <v>18</v>
      </c>
      <c r="K35" s="6">
        <f t="shared" si="36"/>
        <v>0</v>
      </c>
      <c r="L35" s="6">
        <f t="shared" si="37"/>
        <v>0</v>
      </c>
      <c r="M35" s="6">
        <f t="shared" si="38"/>
        <v>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5</v>
      </c>
      <c r="R35" s="7">
        <f t="shared" si="43"/>
        <v>0</v>
      </c>
      <c r="S35" s="7">
        <v>1.7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44"/>
        <v>0</v>
      </c>
      <c r="AM35" s="11">
        <v>18</v>
      </c>
      <c r="AN35" s="10" t="s">
        <v>60</v>
      </c>
      <c r="AO35" s="11">
        <v>18</v>
      </c>
      <c r="AP35" s="10" t="s">
        <v>60</v>
      </c>
      <c r="AQ35" s="11"/>
      <c r="AR35" s="10"/>
      <c r="AS35" s="11"/>
      <c r="AT35" s="10"/>
      <c r="AU35" s="7">
        <v>5</v>
      </c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5"/>
        <v>5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x14ac:dyDescent="0.25">
      <c r="A36" s="6"/>
      <c r="B36" s="6"/>
      <c r="C36" s="6"/>
      <c r="D36" s="6" t="s">
        <v>92</v>
      </c>
      <c r="E36" s="3" t="s">
        <v>93</v>
      </c>
      <c r="F36" s="6">
        <f t="shared" si="31"/>
        <v>1</v>
      </c>
      <c r="G36" s="6">
        <f t="shared" si="32"/>
        <v>1</v>
      </c>
      <c r="H36" s="6">
        <f t="shared" si="33"/>
        <v>40</v>
      </c>
      <c r="I36" s="6">
        <f t="shared" si="34"/>
        <v>20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20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1.9</v>
      </c>
      <c r="T36" s="11"/>
      <c r="U36" s="10"/>
      <c r="V36" s="11"/>
      <c r="W36" s="10"/>
      <c r="X36" s="11"/>
      <c r="Y36" s="10"/>
      <c r="Z36" s="11"/>
      <c r="AA36" s="10"/>
      <c r="AB36" s="7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44"/>
        <v>0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>
        <v>20</v>
      </c>
      <c r="BG36" s="10" t="s">
        <v>68</v>
      </c>
      <c r="BH36" s="11"/>
      <c r="BI36" s="10"/>
      <c r="BJ36" s="11"/>
      <c r="BK36" s="10"/>
      <c r="BL36" s="11"/>
      <c r="BM36" s="10"/>
      <c r="BN36" s="7">
        <v>3</v>
      </c>
      <c r="BO36" s="11">
        <v>20</v>
      </c>
      <c r="BP36" s="10" t="s">
        <v>60</v>
      </c>
      <c r="BQ36" s="11"/>
      <c r="BR36" s="10"/>
      <c r="BS36" s="11"/>
      <c r="BT36" s="10"/>
      <c r="BU36" s="11"/>
      <c r="BV36" s="10"/>
      <c r="BW36" s="7">
        <v>3</v>
      </c>
      <c r="BX36" s="7">
        <f t="shared" si="46"/>
        <v>6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x14ac:dyDescent="0.25">
      <c r="A37" s="6"/>
      <c r="B37" s="6"/>
      <c r="C37" s="6"/>
      <c r="D37" s="6" t="s">
        <v>94</v>
      </c>
      <c r="E37" s="3" t="s">
        <v>95</v>
      </c>
      <c r="F37" s="6">
        <f t="shared" si="31"/>
        <v>1</v>
      </c>
      <c r="G37" s="6">
        <f t="shared" si="32"/>
        <v>2</v>
      </c>
      <c r="H37" s="6">
        <f t="shared" si="33"/>
        <v>50</v>
      </c>
      <c r="I37" s="6">
        <f t="shared" si="34"/>
        <v>20</v>
      </c>
      <c r="J37" s="6">
        <f t="shared" si="35"/>
        <v>10</v>
      </c>
      <c r="K37" s="6">
        <f t="shared" si="36"/>
        <v>0</v>
      </c>
      <c r="L37" s="6">
        <f t="shared" si="37"/>
        <v>0</v>
      </c>
      <c r="M37" s="6">
        <f t="shared" si="38"/>
        <v>20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6</v>
      </c>
      <c r="R37" s="7">
        <f t="shared" si="43"/>
        <v>2</v>
      </c>
      <c r="S37" s="7">
        <v>2.4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20</v>
      </c>
      <c r="AN37" s="10" t="s">
        <v>68</v>
      </c>
      <c r="AO37" s="11">
        <v>10</v>
      </c>
      <c r="AP37" s="10" t="s">
        <v>60</v>
      </c>
      <c r="AQ37" s="11"/>
      <c r="AR37" s="10"/>
      <c r="AS37" s="11"/>
      <c r="AT37" s="10"/>
      <c r="AU37" s="7">
        <v>4</v>
      </c>
      <c r="AV37" s="11">
        <v>20</v>
      </c>
      <c r="AW37" s="10" t="s">
        <v>60</v>
      </c>
      <c r="AX37" s="11"/>
      <c r="AY37" s="10"/>
      <c r="AZ37" s="11"/>
      <c r="BA37" s="10"/>
      <c r="BB37" s="11"/>
      <c r="BC37" s="10"/>
      <c r="BD37" s="7">
        <v>2</v>
      </c>
      <c r="BE37" s="7">
        <f t="shared" si="45"/>
        <v>6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x14ac:dyDescent="0.25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2</v>
      </c>
      <c r="H38" s="6">
        <f t="shared" si="33"/>
        <v>54</v>
      </c>
      <c r="I38" s="6">
        <f t="shared" si="34"/>
        <v>20</v>
      </c>
      <c r="J38" s="6">
        <f t="shared" si="35"/>
        <v>10</v>
      </c>
      <c r="K38" s="6">
        <f t="shared" si="36"/>
        <v>0</v>
      </c>
      <c r="L38" s="6">
        <f t="shared" si="37"/>
        <v>0</v>
      </c>
      <c r="M38" s="6">
        <f t="shared" si="38"/>
        <v>24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7</v>
      </c>
      <c r="R38" s="7">
        <f t="shared" si="43"/>
        <v>4</v>
      </c>
      <c r="S38" s="7">
        <v>2.2999999999999998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20</v>
      </c>
      <c r="BG38" s="10" t="s">
        <v>68</v>
      </c>
      <c r="BH38" s="11">
        <v>10</v>
      </c>
      <c r="BI38" s="10" t="s">
        <v>60</v>
      </c>
      <c r="BJ38" s="11"/>
      <c r="BK38" s="10"/>
      <c r="BL38" s="11"/>
      <c r="BM38" s="10"/>
      <c r="BN38" s="7">
        <v>3</v>
      </c>
      <c r="BO38" s="11">
        <v>24</v>
      </c>
      <c r="BP38" s="10" t="s">
        <v>60</v>
      </c>
      <c r="BQ38" s="11"/>
      <c r="BR38" s="10"/>
      <c r="BS38" s="11"/>
      <c r="BT38" s="10"/>
      <c r="BU38" s="11"/>
      <c r="BV38" s="10"/>
      <c r="BW38" s="7">
        <v>4</v>
      </c>
      <c r="BX38" s="7">
        <f t="shared" si="46"/>
        <v>7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x14ac:dyDescent="0.25">
      <c r="A39" s="6"/>
      <c r="B39" s="6"/>
      <c r="C39" s="6"/>
      <c r="D39" s="6" t="s">
        <v>98</v>
      </c>
      <c r="E39" s="3" t="s">
        <v>99</v>
      </c>
      <c r="F39" s="6">
        <f t="shared" si="31"/>
        <v>0</v>
      </c>
      <c r="G39" s="6">
        <f t="shared" si="32"/>
        <v>2</v>
      </c>
      <c r="H39" s="6">
        <f t="shared" si="33"/>
        <v>36</v>
      </c>
      <c r="I39" s="6">
        <f t="shared" si="34"/>
        <v>18</v>
      </c>
      <c r="J39" s="6">
        <f t="shared" si="35"/>
        <v>0</v>
      </c>
      <c r="K39" s="6">
        <f t="shared" si="36"/>
        <v>0</v>
      </c>
      <c r="L39" s="6">
        <f t="shared" si="37"/>
        <v>0</v>
      </c>
      <c r="M39" s="6">
        <f t="shared" si="38"/>
        <v>18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3</v>
      </c>
      <c r="S39" s="7">
        <v>3.2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45"/>
        <v>0</v>
      </c>
      <c r="BF39" s="11">
        <v>18</v>
      </c>
      <c r="BG39" s="10" t="s">
        <v>60</v>
      </c>
      <c r="BH39" s="11"/>
      <c r="BI39" s="10"/>
      <c r="BJ39" s="11"/>
      <c r="BK39" s="10"/>
      <c r="BL39" s="11"/>
      <c r="BM39" s="10"/>
      <c r="BN39" s="7">
        <v>3</v>
      </c>
      <c r="BO39" s="11">
        <v>18</v>
      </c>
      <c r="BP39" s="10" t="s">
        <v>60</v>
      </c>
      <c r="BQ39" s="11"/>
      <c r="BR39" s="10"/>
      <c r="BS39" s="11"/>
      <c r="BT39" s="10"/>
      <c r="BU39" s="11"/>
      <c r="BV39" s="10"/>
      <c r="BW39" s="7">
        <v>3</v>
      </c>
      <c r="BX39" s="7">
        <f t="shared" si="46"/>
        <v>6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x14ac:dyDescent="0.25">
      <c r="A40" s="6"/>
      <c r="B40" s="6"/>
      <c r="C40" s="6"/>
      <c r="D40" s="6" t="s">
        <v>100</v>
      </c>
      <c r="E40" s="3" t="s">
        <v>101</v>
      </c>
      <c r="F40" s="6">
        <f t="shared" si="31"/>
        <v>0</v>
      </c>
      <c r="G40" s="6">
        <f t="shared" si="32"/>
        <v>2</v>
      </c>
      <c r="H40" s="6">
        <f t="shared" si="33"/>
        <v>36</v>
      </c>
      <c r="I40" s="6">
        <f t="shared" si="34"/>
        <v>18</v>
      </c>
      <c r="J40" s="6">
        <f t="shared" si="35"/>
        <v>0</v>
      </c>
      <c r="K40" s="6">
        <f t="shared" si="36"/>
        <v>0</v>
      </c>
      <c r="L40" s="6">
        <f t="shared" si="37"/>
        <v>0</v>
      </c>
      <c r="M40" s="6">
        <f t="shared" si="38"/>
        <v>18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6</v>
      </c>
      <c r="R40" s="7">
        <f t="shared" si="43"/>
        <v>3</v>
      </c>
      <c r="S40" s="7">
        <v>2.4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18</v>
      </c>
      <c r="BG40" s="10" t="s">
        <v>60</v>
      </c>
      <c r="BH40" s="11"/>
      <c r="BI40" s="10"/>
      <c r="BJ40" s="11"/>
      <c r="BK40" s="10"/>
      <c r="BL40" s="11"/>
      <c r="BM40" s="10"/>
      <c r="BN40" s="7">
        <v>3</v>
      </c>
      <c r="BO40" s="11">
        <v>18</v>
      </c>
      <c r="BP40" s="10" t="s">
        <v>60</v>
      </c>
      <c r="BQ40" s="11"/>
      <c r="BR40" s="10"/>
      <c r="BS40" s="11"/>
      <c r="BT40" s="10"/>
      <c r="BU40" s="11"/>
      <c r="BV40" s="10"/>
      <c r="BW40" s="7">
        <v>3</v>
      </c>
      <c r="BX40" s="7">
        <f t="shared" si="46"/>
        <v>6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x14ac:dyDescent="0.25">
      <c r="A41" s="6">
        <v>1</v>
      </c>
      <c r="B41" s="6">
        <v>1</v>
      </c>
      <c r="C41" s="6"/>
      <c r="D41" s="6"/>
      <c r="E41" s="3" t="s">
        <v>102</v>
      </c>
      <c r="F41" s="6">
        <f>$B$41*COUNTIF(T41:FM41,"e")</f>
        <v>0</v>
      </c>
      <c r="G41" s="6">
        <f>$B$41*COUNTIF(T41:FM41,"z")</f>
        <v>2</v>
      </c>
      <c r="H41" s="6">
        <f t="shared" si="33"/>
        <v>36</v>
      </c>
      <c r="I41" s="6">
        <f t="shared" si="34"/>
        <v>10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26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4</v>
      </c>
      <c r="R41" s="7">
        <f t="shared" si="43"/>
        <v>3</v>
      </c>
      <c r="S41" s="7">
        <f>$B$41*1.8</f>
        <v>1.8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>
        <f>$B$41*10</f>
        <v>10</v>
      </c>
      <c r="BG41" s="10" t="s">
        <v>60</v>
      </c>
      <c r="BH41" s="11"/>
      <c r="BI41" s="10"/>
      <c r="BJ41" s="11"/>
      <c r="BK41" s="10"/>
      <c r="BL41" s="11"/>
      <c r="BM41" s="10"/>
      <c r="BN41" s="7">
        <f>$B$41*1</f>
        <v>1</v>
      </c>
      <c r="BO41" s="11">
        <f>$B$41*26</f>
        <v>26</v>
      </c>
      <c r="BP41" s="10" t="s">
        <v>60</v>
      </c>
      <c r="BQ41" s="11"/>
      <c r="BR41" s="10"/>
      <c r="BS41" s="11"/>
      <c r="BT41" s="10"/>
      <c r="BU41" s="11"/>
      <c r="BV41" s="10"/>
      <c r="BW41" s="7">
        <f>$B$41*3</f>
        <v>3</v>
      </c>
      <c r="BX41" s="7">
        <f t="shared" si="46"/>
        <v>4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7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x14ac:dyDescent="0.25">
      <c r="A42" s="6"/>
      <c r="B42" s="6"/>
      <c r="C42" s="6"/>
      <c r="D42" s="6" t="s">
        <v>103</v>
      </c>
      <c r="E42" s="3" t="s">
        <v>104</v>
      </c>
      <c r="F42" s="6">
        <f>COUNTIF(T42:FM42,"e")</f>
        <v>0</v>
      </c>
      <c r="G42" s="6">
        <f>COUNTIF(T42:FM42,"z")</f>
        <v>2</v>
      </c>
      <c r="H42" s="6">
        <f t="shared" si="33"/>
        <v>42</v>
      </c>
      <c r="I42" s="6">
        <f t="shared" si="34"/>
        <v>18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24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3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6"/>
        <v>0</v>
      </c>
      <c r="BY42" s="11">
        <v>18</v>
      </c>
      <c r="BZ42" s="10" t="s">
        <v>60</v>
      </c>
      <c r="CA42" s="11"/>
      <c r="CB42" s="10"/>
      <c r="CC42" s="11"/>
      <c r="CD42" s="10"/>
      <c r="CE42" s="11"/>
      <c r="CF42" s="10"/>
      <c r="CG42" s="7">
        <v>3</v>
      </c>
      <c r="CH42" s="11">
        <v>24</v>
      </c>
      <c r="CI42" s="10" t="s">
        <v>60</v>
      </c>
      <c r="CJ42" s="11"/>
      <c r="CK42" s="10"/>
      <c r="CL42" s="11"/>
      <c r="CM42" s="10"/>
      <c r="CN42" s="11"/>
      <c r="CO42" s="10"/>
      <c r="CP42" s="7">
        <v>3</v>
      </c>
      <c r="CQ42" s="7">
        <f t="shared" si="47"/>
        <v>6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x14ac:dyDescent="0.25">
      <c r="A43" s="6"/>
      <c r="B43" s="6"/>
      <c r="C43" s="6"/>
      <c r="D43" s="6" t="s">
        <v>105</v>
      </c>
      <c r="E43" s="3" t="s">
        <v>106</v>
      </c>
      <c r="F43" s="6">
        <f>COUNTIF(T43:FM43,"e")</f>
        <v>1</v>
      </c>
      <c r="G43" s="6">
        <f>COUNTIF(T43:FM43,"z")</f>
        <v>1</v>
      </c>
      <c r="H43" s="6">
        <f t="shared" si="33"/>
        <v>36</v>
      </c>
      <c r="I43" s="6">
        <f t="shared" si="34"/>
        <v>18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18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4</v>
      </c>
      <c r="R43" s="7">
        <f t="shared" si="43"/>
        <v>2</v>
      </c>
      <c r="S43" s="7">
        <v>1.8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6"/>
        <v>0</v>
      </c>
      <c r="BY43" s="11">
        <v>18</v>
      </c>
      <c r="BZ43" s="10" t="s">
        <v>68</v>
      </c>
      <c r="CA43" s="11"/>
      <c r="CB43" s="10"/>
      <c r="CC43" s="11"/>
      <c r="CD43" s="10"/>
      <c r="CE43" s="11"/>
      <c r="CF43" s="10"/>
      <c r="CG43" s="7">
        <v>2</v>
      </c>
      <c r="CH43" s="11">
        <v>18</v>
      </c>
      <c r="CI43" s="10" t="s">
        <v>60</v>
      </c>
      <c r="CJ43" s="11"/>
      <c r="CK43" s="10"/>
      <c r="CL43" s="11"/>
      <c r="CM43" s="10"/>
      <c r="CN43" s="11"/>
      <c r="CO43" s="10"/>
      <c r="CP43" s="7">
        <v>2</v>
      </c>
      <c r="CQ43" s="7">
        <f t="shared" si="47"/>
        <v>4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x14ac:dyDescent="0.25">
      <c r="A44" s="6"/>
      <c r="B44" s="6"/>
      <c r="C44" s="6"/>
      <c r="D44" s="6" t="s">
        <v>107</v>
      </c>
      <c r="E44" s="3" t="s">
        <v>108</v>
      </c>
      <c r="F44" s="6">
        <f>COUNTIF(T44:FM44,"e")</f>
        <v>0</v>
      </c>
      <c r="G44" s="6">
        <f>COUNTIF(T44:FM44,"z")</f>
        <v>2</v>
      </c>
      <c r="H44" s="6">
        <f t="shared" si="33"/>
        <v>36</v>
      </c>
      <c r="I44" s="6">
        <f t="shared" si="34"/>
        <v>18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18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4</v>
      </c>
      <c r="R44" s="7">
        <f t="shared" si="43"/>
        <v>2</v>
      </c>
      <c r="S44" s="7">
        <v>1.6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6"/>
        <v>0</v>
      </c>
      <c r="BY44" s="11">
        <v>18</v>
      </c>
      <c r="BZ44" s="10" t="s">
        <v>60</v>
      </c>
      <c r="CA44" s="11"/>
      <c r="CB44" s="10"/>
      <c r="CC44" s="11"/>
      <c r="CD44" s="10"/>
      <c r="CE44" s="11"/>
      <c r="CF44" s="10"/>
      <c r="CG44" s="7">
        <v>2</v>
      </c>
      <c r="CH44" s="11">
        <v>18</v>
      </c>
      <c r="CI44" s="10" t="s">
        <v>60</v>
      </c>
      <c r="CJ44" s="11"/>
      <c r="CK44" s="10"/>
      <c r="CL44" s="11"/>
      <c r="CM44" s="10"/>
      <c r="CN44" s="11"/>
      <c r="CO44" s="10"/>
      <c r="CP44" s="7">
        <v>2</v>
      </c>
      <c r="CQ44" s="7">
        <f t="shared" si="47"/>
        <v>4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x14ac:dyDescent="0.25">
      <c r="A45" s="6"/>
      <c r="B45" s="6"/>
      <c r="C45" s="6"/>
      <c r="D45" s="6" t="s">
        <v>109</v>
      </c>
      <c r="E45" s="3" t="s">
        <v>110</v>
      </c>
      <c r="F45" s="6">
        <f>COUNTIF(T45:FM45,"e")</f>
        <v>1</v>
      </c>
      <c r="G45" s="6">
        <f>COUNTIF(T45:FM45,"z")</f>
        <v>2</v>
      </c>
      <c r="H45" s="6">
        <f t="shared" si="33"/>
        <v>46</v>
      </c>
      <c r="I45" s="6">
        <f t="shared" si="34"/>
        <v>18</v>
      </c>
      <c r="J45" s="6">
        <f t="shared" si="35"/>
        <v>10</v>
      </c>
      <c r="K45" s="6">
        <f t="shared" si="36"/>
        <v>0</v>
      </c>
      <c r="L45" s="6">
        <f t="shared" si="37"/>
        <v>0</v>
      </c>
      <c r="M45" s="6">
        <f t="shared" si="38"/>
        <v>18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5</v>
      </c>
      <c r="R45" s="7">
        <f t="shared" si="43"/>
        <v>2</v>
      </c>
      <c r="S45" s="7">
        <v>2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6"/>
        <v>0</v>
      </c>
      <c r="BY45" s="11">
        <v>18</v>
      </c>
      <c r="BZ45" s="10" t="s">
        <v>68</v>
      </c>
      <c r="CA45" s="11">
        <v>10</v>
      </c>
      <c r="CB45" s="10" t="s">
        <v>60</v>
      </c>
      <c r="CC45" s="11"/>
      <c r="CD45" s="10"/>
      <c r="CE45" s="11"/>
      <c r="CF45" s="10"/>
      <c r="CG45" s="7">
        <v>3</v>
      </c>
      <c r="CH45" s="11">
        <v>18</v>
      </c>
      <c r="CI45" s="10" t="s">
        <v>60</v>
      </c>
      <c r="CJ45" s="11"/>
      <c r="CK45" s="10"/>
      <c r="CL45" s="11"/>
      <c r="CM45" s="10"/>
      <c r="CN45" s="11"/>
      <c r="CO45" s="10"/>
      <c r="CP45" s="7">
        <v>2</v>
      </c>
      <c r="CQ45" s="7">
        <f t="shared" si="47"/>
        <v>5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x14ac:dyDescent="0.25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3</v>
      </c>
      <c r="H46" s="6">
        <f t="shared" si="33"/>
        <v>46</v>
      </c>
      <c r="I46" s="6">
        <f t="shared" si="34"/>
        <v>18</v>
      </c>
      <c r="J46" s="6">
        <f t="shared" si="35"/>
        <v>10</v>
      </c>
      <c r="K46" s="6">
        <f t="shared" si="36"/>
        <v>0</v>
      </c>
      <c r="L46" s="6">
        <f t="shared" si="37"/>
        <v>0</v>
      </c>
      <c r="M46" s="6">
        <f t="shared" si="38"/>
        <v>18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5</v>
      </c>
      <c r="R46" s="7">
        <f t="shared" si="43"/>
        <v>2</v>
      </c>
      <c r="S46" s="7">
        <v>2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18</v>
      </c>
      <c r="BZ46" s="10" t="s">
        <v>60</v>
      </c>
      <c r="CA46" s="11">
        <v>10</v>
      </c>
      <c r="CB46" s="10" t="s">
        <v>60</v>
      </c>
      <c r="CC46" s="11"/>
      <c r="CD46" s="10"/>
      <c r="CE46" s="11"/>
      <c r="CF46" s="10"/>
      <c r="CG46" s="7">
        <v>3</v>
      </c>
      <c r="CH46" s="11">
        <v>18</v>
      </c>
      <c r="CI46" s="10" t="s">
        <v>60</v>
      </c>
      <c r="CJ46" s="11"/>
      <c r="CK46" s="10"/>
      <c r="CL46" s="11"/>
      <c r="CM46" s="10"/>
      <c r="CN46" s="11"/>
      <c r="CO46" s="10"/>
      <c r="CP46" s="7">
        <v>2</v>
      </c>
      <c r="CQ46" s="7">
        <f t="shared" si="47"/>
        <v>5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x14ac:dyDescent="0.25">
      <c r="A47" s="6">
        <v>2</v>
      </c>
      <c r="B47" s="6">
        <v>1</v>
      </c>
      <c r="C47" s="6"/>
      <c r="D47" s="6"/>
      <c r="E47" s="3" t="s">
        <v>113</v>
      </c>
      <c r="F47" s="6">
        <f>$B$47*COUNTIF(T47:FM47,"e")</f>
        <v>0</v>
      </c>
      <c r="G47" s="6">
        <f>$B$47*COUNTIF(T47:FM47,"z")</f>
        <v>2</v>
      </c>
      <c r="H47" s="6">
        <f t="shared" si="33"/>
        <v>36</v>
      </c>
      <c r="I47" s="6">
        <f t="shared" si="34"/>
        <v>18</v>
      </c>
      <c r="J47" s="6">
        <f t="shared" si="35"/>
        <v>0</v>
      </c>
      <c r="K47" s="6">
        <f t="shared" si="36"/>
        <v>0</v>
      </c>
      <c r="L47" s="6">
        <f t="shared" si="37"/>
        <v>0</v>
      </c>
      <c r="M47" s="6">
        <f t="shared" si="38"/>
        <v>18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4</v>
      </c>
      <c r="R47" s="7">
        <f t="shared" si="43"/>
        <v>2</v>
      </c>
      <c r="S47" s="7">
        <f>$B$47*2.7</f>
        <v>2.7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47"/>
        <v>0</v>
      </c>
      <c r="CR47" s="11">
        <f>$B$47*18</f>
        <v>18</v>
      </c>
      <c r="CS47" s="10" t="s">
        <v>60</v>
      </c>
      <c r="CT47" s="11"/>
      <c r="CU47" s="10"/>
      <c r="CV47" s="11"/>
      <c r="CW47" s="10"/>
      <c r="CX47" s="11"/>
      <c r="CY47" s="10"/>
      <c r="CZ47" s="7">
        <f>$B$47*2</f>
        <v>2</v>
      </c>
      <c r="DA47" s="11">
        <f>$B$47*18</f>
        <v>18</v>
      </c>
      <c r="DB47" s="10" t="s">
        <v>60</v>
      </c>
      <c r="DC47" s="11"/>
      <c r="DD47" s="10"/>
      <c r="DE47" s="11"/>
      <c r="DF47" s="10"/>
      <c r="DG47" s="11"/>
      <c r="DH47" s="10"/>
      <c r="DI47" s="7">
        <f>$B$47*2</f>
        <v>2</v>
      </c>
      <c r="DJ47" s="7">
        <f t="shared" si="48"/>
        <v>4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x14ac:dyDescent="0.25">
      <c r="A48" s="6"/>
      <c r="B48" s="6"/>
      <c r="C48" s="6"/>
      <c r="D48" s="6" t="s">
        <v>114</v>
      </c>
      <c r="E48" s="3" t="s">
        <v>115</v>
      </c>
      <c r="F48" s="6">
        <f t="shared" ref="F48:F53" si="52">COUNTIF(T48:FM48,"e")</f>
        <v>1</v>
      </c>
      <c r="G48" s="6">
        <f t="shared" ref="G48:G53" si="53">COUNTIF(T48:FM48,"z")</f>
        <v>1</v>
      </c>
      <c r="H48" s="6">
        <f t="shared" si="33"/>
        <v>36</v>
      </c>
      <c r="I48" s="6">
        <f t="shared" si="34"/>
        <v>18</v>
      </c>
      <c r="J48" s="6">
        <f t="shared" si="35"/>
        <v>0</v>
      </c>
      <c r="K48" s="6">
        <f t="shared" si="36"/>
        <v>0</v>
      </c>
      <c r="L48" s="6">
        <f t="shared" si="37"/>
        <v>0</v>
      </c>
      <c r="M48" s="6">
        <f t="shared" si="38"/>
        <v>18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5</v>
      </c>
      <c r="R48" s="7">
        <f t="shared" si="43"/>
        <v>2</v>
      </c>
      <c r="S48" s="7">
        <v>2.4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47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>
        <v>18</v>
      </c>
      <c r="DL48" s="10" t="s">
        <v>68</v>
      </c>
      <c r="DM48" s="11"/>
      <c r="DN48" s="10"/>
      <c r="DO48" s="11"/>
      <c r="DP48" s="10"/>
      <c r="DQ48" s="11"/>
      <c r="DR48" s="10"/>
      <c r="DS48" s="7">
        <v>3</v>
      </c>
      <c r="DT48" s="11">
        <v>18</v>
      </c>
      <c r="DU48" s="10" t="s">
        <v>60</v>
      </c>
      <c r="DV48" s="11"/>
      <c r="DW48" s="10"/>
      <c r="DX48" s="11"/>
      <c r="DY48" s="10"/>
      <c r="DZ48" s="11"/>
      <c r="EA48" s="10"/>
      <c r="EB48" s="7">
        <v>2</v>
      </c>
      <c r="EC48" s="7">
        <f t="shared" si="49"/>
        <v>5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x14ac:dyDescent="0.25">
      <c r="A49" s="6"/>
      <c r="B49" s="6"/>
      <c r="C49" s="6"/>
      <c r="D49" s="6" t="s">
        <v>116</v>
      </c>
      <c r="E49" s="3" t="s">
        <v>117</v>
      </c>
      <c r="F49" s="6">
        <f t="shared" si="52"/>
        <v>0</v>
      </c>
      <c r="G49" s="6">
        <f t="shared" si="53"/>
        <v>2</v>
      </c>
      <c r="H49" s="6">
        <f t="shared" si="33"/>
        <v>36</v>
      </c>
      <c r="I49" s="6">
        <f t="shared" si="34"/>
        <v>18</v>
      </c>
      <c r="J49" s="6">
        <f t="shared" si="35"/>
        <v>0</v>
      </c>
      <c r="K49" s="6">
        <f t="shared" si="36"/>
        <v>0</v>
      </c>
      <c r="L49" s="6">
        <f t="shared" si="37"/>
        <v>0</v>
      </c>
      <c r="M49" s="6">
        <f t="shared" si="38"/>
        <v>18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4</v>
      </c>
      <c r="R49" s="7">
        <f t="shared" si="43"/>
        <v>2</v>
      </c>
      <c r="S49" s="7">
        <v>2.7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7"/>
        <v>0</v>
      </c>
      <c r="CR49" s="11">
        <v>18</v>
      </c>
      <c r="CS49" s="10" t="s">
        <v>60</v>
      </c>
      <c r="CT49" s="11"/>
      <c r="CU49" s="10"/>
      <c r="CV49" s="11"/>
      <c r="CW49" s="10"/>
      <c r="CX49" s="11"/>
      <c r="CY49" s="10"/>
      <c r="CZ49" s="7">
        <v>2</v>
      </c>
      <c r="DA49" s="11">
        <v>18</v>
      </c>
      <c r="DB49" s="10" t="s">
        <v>60</v>
      </c>
      <c r="DC49" s="11"/>
      <c r="DD49" s="10"/>
      <c r="DE49" s="11"/>
      <c r="DF49" s="10"/>
      <c r="DG49" s="11"/>
      <c r="DH49" s="10"/>
      <c r="DI49" s="7">
        <v>2</v>
      </c>
      <c r="DJ49" s="7">
        <f t="shared" si="48"/>
        <v>4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x14ac:dyDescent="0.25">
      <c r="A50" s="6"/>
      <c r="B50" s="6"/>
      <c r="C50" s="6"/>
      <c r="D50" s="6" t="s">
        <v>118</v>
      </c>
      <c r="E50" s="3" t="s">
        <v>119</v>
      </c>
      <c r="F50" s="6">
        <f t="shared" si="52"/>
        <v>1</v>
      </c>
      <c r="G50" s="6">
        <f t="shared" si="53"/>
        <v>1</v>
      </c>
      <c r="H50" s="6">
        <f t="shared" si="33"/>
        <v>36</v>
      </c>
      <c r="I50" s="6">
        <f t="shared" si="34"/>
        <v>18</v>
      </c>
      <c r="J50" s="6">
        <f t="shared" si="35"/>
        <v>0</v>
      </c>
      <c r="K50" s="6">
        <f t="shared" si="36"/>
        <v>0</v>
      </c>
      <c r="L50" s="6">
        <f t="shared" si="37"/>
        <v>0</v>
      </c>
      <c r="M50" s="6">
        <f t="shared" si="38"/>
        <v>18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1.7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7"/>
        <v>0</v>
      </c>
      <c r="CR50" s="11">
        <v>18</v>
      </c>
      <c r="CS50" s="10" t="s">
        <v>68</v>
      </c>
      <c r="CT50" s="11"/>
      <c r="CU50" s="10"/>
      <c r="CV50" s="11"/>
      <c r="CW50" s="10"/>
      <c r="CX50" s="11"/>
      <c r="CY50" s="10"/>
      <c r="CZ50" s="7">
        <v>3</v>
      </c>
      <c r="DA50" s="11">
        <v>18</v>
      </c>
      <c r="DB50" s="10" t="s">
        <v>60</v>
      </c>
      <c r="DC50" s="11"/>
      <c r="DD50" s="10"/>
      <c r="DE50" s="11"/>
      <c r="DF50" s="10"/>
      <c r="DG50" s="11"/>
      <c r="DH50" s="10"/>
      <c r="DI50" s="7">
        <v>2</v>
      </c>
      <c r="DJ50" s="7">
        <f t="shared" si="48"/>
        <v>5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x14ac:dyDescent="0.25">
      <c r="A51" s="6"/>
      <c r="B51" s="6"/>
      <c r="C51" s="6"/>
      <c r="D51" s="6" t="s">
        <v>120</v>
      </c>
      <c r="E51" s="3" t="s">
        <v>121</v>
      </c>
      <c r="F51" s="6">
        <f t="shared" si="52"/>
        <v>1</v>
      </c>
      <c r="G51" s="6">
        <f t="shared" si="53"/>
        <v>1</v>
      </c>
      <c r="H51" s="6">
        <f t="shared" si="33"/>
        <v>36</v>
      </c>
      <c r="I51" s="6">
        <f t="shared" si="34"/>
        <v>18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18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5</v>
      </c>
      <c r="R51" s="7">
        <f t="shared" si="43"/>
        <v>2</v>
      </c>
      <c r="S51" s="7">
        <v>1.5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7"/>
        <v>0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8"/>
        <v>0</v>
      </c>
      <c r="DK51" s="11">
        <v>18</v>
      </c>
      <c r="DL51" s="10" t="s">
        <v>68</v>
      </c>
      <c r="DM51" s="11"/>
      <c r="DN51" s="10"/>
      <c r="DO51" s="11"/>
      <c r="DP51" s="10"/>
      <c r="DQ51" s="11"/>
      <c r="DR51" s="10"/>
      <c r="DS51" s="7">
        <v>3</v>
      </c>
      <c r="DT51" s="11">
        <v>18</v>
      </c>
      <c r="DU51" s="10" t="s">
        <v>60</v>
      </c>
      <c r="DV51" s="11"/>
      <c r="DW51" s="10"/>
      <c r="DX51" s="11"/>
      <c r="DY51" s="10"/>
      <c r="DZ51" s="11"/>
      <c r="EA51" s="10"/>
      <c r="EB51" s="7">
        <v>2</v>
      </c>
      <c r="EC51" s="7">
        <f t="shared" si="49"/>
        <v>5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x14ac:dyDescent="0.25">
      <c r="A52" s="6"/>
      <c r="B52" s="6"/>
      <c r="C52" s="6"/>
      <c r="D52" s="6" t="s">
        <v>122</v>
      </c>
      <c r="E52" s="3" t="s">
        <v>123</v>
      </c>
      <c r="F52" s="6">
        <f t="shared" si="52"/>
        <v>0</v>
      </c>
      <c r="G52" s="6">
        <f t="shared" si="53"/>
        <v>2</v>
      </c>
      <c r="H52" s="6">
        <f t="shared" si="33"/>
        <v>36</v>
      </c>
      <c r="I52" s="6">
        <f t="shared" si="34"/>
        <v>18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18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4</v>
      </c>
      <c r="R52" s="7">
        <f t="shared" si="43"/>
        <v>2</v>
      </c>
      <c r="S52" s="7">
        <v>1.6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48"/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>
        <v>18</v>
      </c>
      <c r="EE52" s="10" t="s">
        <v>60</v>
      </c>
      <c r="EF52" s="11"/>
      <c r="EG52" s="10"/>
      <c r="EH52" s="11"/>
      <c r="EI52" s="10"/>
      <c r="EJ52" s="11"/>
      <c r="EK52" s="10"/>
      <c r="EL52" s="7">
        <v>2</v>
      </c>
      <c r="EM52" s="11">
        <v>18</v>
      </c>
      <c r="EN52" s="10" t="s">
        <v>60</v>
      </c>
      <c r="EO52" s="11"/>
      <c r="EP52" s="10"/>
      <c r="EQ52" s="11"/>
      <c r="ER52" s="10"/>
      <c r="ES52" s="11"/>
      <c r="ET52" s="10"/>
      <c r="EU52" s="7">
        <v>2</v>
      </c>
      <c r="EV52" s="7">
        <f t="shared" si="50"/>
        <v>4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x14ac:dyDescent="0.25">
      <c r="A53" s="6"/>
      <c r="B53" s="6"/>
      <c r="C53" s="6"/>
      <c r="D53" s="6" t="s">
        <v>124</v>
      </c>
      <c r="E53" s="3" t="s">
        <v>125</v>
      </c>
      <c r="F53" s="6">
        <f t="shared" si="52"/>
        <v>0</v>
      </c>
      <c r="G53" s="6">
        <f t="shared" si="53"/>
        <v>2</v>
      </c>
      <c r="H53" s="6">
        <f t="shared" si="33"/>
        <v>20</v>
      </c>
      <c r="I53" s="6">
        <f t="shared" si="34"/>
        <v>10</v>
      </c>
      <c r="J53" s="6">
        <f t="shared" si="35"/>
        <v>10</v>
      </c>
      <c r="K53" s="6">
        <f t="shared" si="36"/>
        <v>0</v>
      </c>
      <c r="L53" s="6">
        <f t="shared" si="37"/>
        <v>0</v>
      </c>
      <c r="M53" s="6">
        <f t="shared" si="38"/>
        <v>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2</v>
      </c>
      <c r="R53" s="7">
        <f t="shared" si="43"/>
        <v>0</v>
      </c>
      <c r="S53" s="7">
        <v>1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8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9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>
        <v>10</v>
      </c>
      <c r="EX53" s="10" t="s">
        <v>60</v>
      </c>
      <c r="EY53" s="11">
        <v>10</v>
      </c>
      <c r="EZ53" s="10" t="s">
        <v>60</v>
      </c>
      <c r="FA53" s="11"/>
      <c r="FB53" s="10"/>
      <c r="FC53" s="11"/>
      <c r="FD53" s="10"/>
      <c r="FE53" s="7">
        <v>2</v>
      </c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2</v>
      </c>
    </row>
    <row r="54" spans="1:171" x14ac:dyDescent="0.25">
      <c r="A54" s="6">
        <v>8</v>
      </c>
      <c r="B54" s="6">
        <v>1</v>
      </c>
      <c r="C54" s="6"/>
      <c r="D54" s="6"/>
      <c r="E54" s="3" t="s">
        <v>126</v>
      </c>
      <c r="F54" s="6">
        <f>$B$54*COUNTIF(T54:FM54,"e")</f>
        <v>0</v>
      </c>
      <c r="G54" s="6">
        <f>$B$54*COUNTIF(T54:FM54,"z")</f>
        <v>2</v>
      </c>
      <c r="H54" s="6">
        <f t="shared" si="33"/>
        <v>20</v>
      </c>
      <c r="I54" s="6">
        <f t="shared" si="34"/>
        <v>10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10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2</v>
      </c>
      <c r="R54" s="7">
        <f t="shared" si="43"/>
        <v>1</v>
      </c>
      <c r="S54" s="7">
        <f>$B$54*0.8</f>
        <v>0.8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8"/>
        <v>0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9"/>
        <v>0</v>
      </c>
      <c r="ED54" s="11">
        <f>$B$54*10</f>
        <v>10</v>
      </c>
      <c r="EE54" s="10" t="s">
        <v>60</v>
      </c>
      <c r="EF54" s="11"/>
      <c r="EG54" s="10"/>
      <c r="EH54" s="11"/>
      <c r="EI54" s="10"/>
      <c r="EJ54" s="11"/>
      <c r="EK54" s="10"/>
      <c r="EL54" s="7">
        <f>$B$54*1</f>
        <v>1</v>
      </c>
      <c r="EM54" s="11">
        <f>$B$54*10</f>
        <v>10</v>
      </c>
      <c r="EN54" s="10" t="s">
        <v>60</v>
      </c>
      <c r="EO54" s="11"/>
      <c r="EP54" s="10"/>
      <c r="EQ54" s="11"/>
      <c r="ER54" s="10"/>
      <c r="ES54" s="11"/>
      <c r="ET54" s="10"/>
      <c r="EU54" s="7">
        <f>$B$54*1</f>
        <v>1</v>
      </c>
      <c r="EV54" s="7">
        <f t="shared" si="50"/>
        <v>2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x14ac:dyDescent="0.25">
      <c r="A55" s="6">
        <v>9</v>
      </c>
      <c r="B55" s="6">
        <v>1</v>
      </c>
      <c r="C55" s="6"/>
      <c r="D55" s="6"/>
      <c r="E55" s="3" t="s">
        <v>127</v>
      </c>
      <c r="F55" s="6">
        <f>$B$55*COUNTIF(T55:FM55,"e")</f>
        <v>0</v>
      </c>
      <c r="G55" s="6">
        <f>$B$55*COUNTIF(T55:FM55,"z")</f>
        <v>2</v>
      </c>
      <c r="H55" s="6">
        <f t="shared" si="33"/>
        <v>20</v>
      </c>
      <c r="I55" s="6">
        <f t="shared" si="34"/>
        <v>10</v>
      </c>
      <c r="J55" s="6">
        <f t="shared" si="35"/>
        <v>0</v>
      </c>
      <c r="K55" s="6">
        <f t="shared" si="36"/>
        <v>0</v>
      </c>
      <c r="L55" s="6">
        <f t="shared" si="37"/>
        <v>0</v>
      </c>
      <c r="M55" s="6">
        <f t="shared" si="38"/>
        <v>10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2</v>
      </c>
      <c r="R55" s="7">
        <f t="shared" si="43"/>
        <v>1</v>
      </c>
      <c r="S55" s="7">
        <f>$B$55*0.8</f>
        <v>0.8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9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0</v>
      </c>
      <c r="EW55" s="11">
        <f>$B$55*10</f>
        <v>10</v>
      </c>
      <c r="EX55" s="10" t="s">
        <v>60</v>
      </c>
      <c r="EY55" s="11"/>
      <c r="EZ55" s="10"/>
      <c r="FA55" s="11"/>
      <c r="FB55" s="10"/>
      <c r="FC55" s="11"/>
      <c r="FD55" s="10"/>
      <c r="FE55" s="7">
        <f>$B$55*1</f>
        <v>1</v>
      </c>
      <c r="FF55" s="11">
        <f>$B$55*10</f>
        <v>10</v>
      </c>
      <c r="FG55" s="10" t="s">
        <v>60</v>
      </c>
      <c r="FH55" s="11"/>
      <c r="FI55" s="10"/>
      <c r="FJ55" s="11"/>
      <c r="FK55" s="10"/>
      <c r="FL55" s="11"/>
      <c r="FM55" s="10"/>
      <c r="FN55" s="7">
        <f>$B$55*1</f>
        <v>1</v>
      </c>
      <c r="FO55" s="7">
        <f t="shared" si="51"/>
        <v>2</v>
      </c>
    </row>
    <row r="56" spans="1:171" ht="15.9" customHeight="1" x14ac:dyDescent="0.25">
      <c r="A56" s="6"/>
      <c r="B56" s="6"/>
      <c r="C56" s="6"/>
      <c r="D56" s="6"/>
      <c r="E56" s="6" t="s">
        <v>71</v>
      </c>
      <c r="F56" s="6">
        <f t="shared" ref="F56:AK56" si="54">SUM(F31:F55)</f>
        <v>9</v>
      </c>
      <c r="G56" s="6">
        <f t="shared" si="54"/>
        <v>45</v>
      </c>
      <c r="H56" s="6">
        <f t="shared" si="54"/>
        <v>966</v>
      </c>
      <c r="I56" s="6">
        <f t="shared" si="54"/>
        <v>450</v>
      </c>
      <c r="J56" s="6">
        <f t="shared" si="54"/>
        <v>68</v>
      </c>
      <c r="K56" s="6">
        <f t="shared" si="54"/>
        <v>0</v>
      </c>
      <c r="L56" s="6">
        <f t="shared" si="54"/>
        <v>0</v>
      </c>
      <c r="M56" s="6">
        <f t="shared" si="54"/>
        <v>448</v>
      </c>
      <c r="N56" s="6">
        <f t="shared" si="54"/>
        <v>0</v>
      </c>
      <c r="O56" s="6">
        <f t="shared" si="54"/>
        <v>0</v>
      </c>
      <c r="P56" s="6">
        <f t="shared" si="54"/>
        <v>0</v>
      </c>
      <c r="Q56" s="7">
        <f t="shared" si="54"/>
        <v>120</v>
      </c>
      <c r="R56" s="7">
        <f t="shared" si="54"/>
        <v>54</v>
      </c>
      <c r="S56" s="7">
        <f t="shared" si="54"/>
        <v>52.900000000000006</v>
      </c>
      <c r="T56" s="11">
        <f t="shared" si="54"/>
        <v>78</v>
      </c>
      <c r="U56" s="10">
        <f t="shared" si="54"/>
        <v>0</v>
      </c>
      <c r="V56" s="11">
        <f t="shared" si="54"/>
        <v>0</v>
      </c>
      <c r="W56" s="10">
        <f t="shared" si="54"/>
        <v>0</v>
      </c>
      <c r="X56" s="11">
        <f t="shared" si="54"/>
        <v>0</v>
      </c>
      <c r="Y56" s="10">
        <f t="shared" si="54"/>
        <v>0</v>
      </c>
      <c r="Z56" s="11">
        <f t="shared" si="54"/>
        <v>0</v>
      </c>
      <c r="AA56" s="10">
        <f t="shared" si="54"/>
        <v>0</v>
      </c>
      <c r="AB56" s="7">
        <f t="shared" si="54"/>
        <v>9</v>
      </c>
      <c r="AC56" s="11">
        <f t="shared" si="54"/>
        <v>78</v>
      </c>
      <c r="AD56" s="10">
        <f t="shared" si="54"/>
        <v>0</v>
      </c>
      <c r="AE56" s="11">
        <f t="shared" si="54"/>
        <v>0</v>
      </c>
      <c r="AF56" s="10">
        <f t="shared" si="54"/>
        <v>0</v>
      </c>
      <c r="AG56" s="11">
        <f t="shared" si="54"/>
        <v>0</v>
      </c>
      <c r="AH56" s="10">
        <f t="shared" si="54"/>
        <v>0</v>
      </c>
      <c r="AI56" s="11">
        <f t="shared" si="54"/>
        <v>0</v>
      </c>
      <c r="AJ56" s="10">
        <f t="shared" si="54"/>
        <v>0</v>
      </c>
      <c r="AK56" s="7">
        <f t="shared" si="54"/>
        <v>9</v>
      </c>
      <c r="AL56" s="7">
        <f t="shared" ref="AL56:BQ56" si="55">SUM(AL31:AL55)</f>
        <v>18</v>
      </c>
      <c r="AM56" s="11">
        <f t="shared" si="55"/>
        <v>58</v>
      </c>
      <c r="AN56" s="10">
        <f t="shared" si="55"/>
        <v>0</v>
      </c>
      <c r="AO56" s="11">
        <f t="shared" si="55"/>
        <v>28</v>
      </c>
      <c r="AP56" s="10">
        <f t="shared" si="55"/>
        <v>0</v>
      </c>
      <c r="AQ56" s="11">
        <f t="shared" si="55"/>
        <v>0</v>
      </c>
      <c r="AR56" s="10">
        <f t="shared" si="55"/>
        <v>0</v>
      </c>
      <c r="AS56" s="11">
        <f t="shared" si="55"/>
        <v>0</v>
      </c>
      <c r="AT56" s="10">
        <f t="shared" si="55"/>
        <v>0</v>
      </c>
      <c r="AU56" s="7">
        <f t="shared" si="55"/>
        <v>12</v>
      </c>
      <c r="AV56" s="11">
        <f t="shared" si="55"/>
        <v>40</v>
      </c>
      <c r="AW56" s="10">
        <f t="shared" si="55"/>
        <v>0</v>
      </c>
      <c r="AX56" s="11">
        <f t="shared" si="55"/>
        <v>0</v>
      </c>
      <c r="AY56" s="10">
        <f t="shared" si="55"/>
        <v>0</v>
      </c>
      <c r="AZ56" s="11">
        <f t="shared" si="55"/>
        <v>0</v>
      </c>
      <c r="BA56" s="10">
        <f t="shared" si="55"/>
        <v>0</v>
      </c>
      <c r="BB56" s="11">
        <f t="shared" si="55"/>
        <v>0</v>
      </c>
      <c r="BC56" s="10">
        <f t="shared" si="55"/>
        <v>0</v>
      </c>
      <c r="BD56" s="7">
        <f t="shared" si="55"/>
        <v>4</v>
      </c>
      <c r="BE56" s="7">
        <f t="shared" si="55"/>
        <v>16</v>
      </c>
      <c r="BF56" s="11">
        <f t="shared" si="55"/>
        <v>86</v>
      </c>
      <c r="BG56" s="10">
        <f t="shared" si="55"/>
        <v>0</v>
      </c>
      <c r="BH56" s="11">
        <f t="shared" si="55"/>
        <v>10</v>
      </c>
      <c r="BI56" s="10">
        <f t="shared" si="55"/>
        <v>0</v>
      </c>
      <c r="BJ56" s="11">
        <f t="shared" si="55"/>
        <v>0</v>
      </c>
      <c r="BK56" s="10">
        <f t="shared" si="55"/>
        <v>0</v>
      </c>
      <c r="BL56" s="11">
        <f t="shared" si="55"/>
        <v>0</v>
      </c>
      <c r="BM56" s="10">
        <f t="shared" si="55"/>
        <v>0</v>
      </c>
      <c r="BN56" s="7">
        <f t="shared" si="55"/>
        <v>13</v>
      </c>
      <c r="BO56" s="11">
        <f t="shared" si="55"/>
        <v>106</v>
      </c>
      <c r="BP56" s="10">
        <f t="shared" si="55"/>
        <v>0</v>
      </c>
      <c r="BQ56" s="11">
        <f t="shared" si="55"/>
        <v>0</v>
      </c>
      <c r="BR56" s="10">
        <f t="shared" ref="BR56:CW56" si="56">SUM(BR31:BR55)</f>
        <v>0</v>
      </c>
      <c r="BS56" s="11">
        <f t="shared" si="56"/>
        <v>0</v>
      </c>
      <c r="BT56" s="10">
        <f t="shared" si="56"/>
        <v>0</v>
      </c>
      <c r="BU56" s="11">
        <f t="shared" si="56"/>
        <v>0</v>
      </c>
      <c r="BV56" s="10">
        <f t="shared" si="56"/>
        <v>0</v>
      </c>
      <c r="BW56" s="7">
        <f t="shared" si="56"/>
        <v>16</v>
      </c>
      <c r="BX56" s="7">
        <f t="shared" si="56"/>
        <v>29</v>
      </c>
      <c r="BY56" s="11">
        <f t="shared" si="56"/>
        <v>90</v>
      </c>
      <c r="BZ56" s="10">
        <f t="shared" si="56"/>
        <v>0</v>
      </c>
      <c r="CA56" s="11">
        <f t="shared" si="56"/>
        <v>20</v>
      </c>
      <c r="CB56" s="10">
        <f t="shared" si="56"/>
        <v>0</v>
      </c>
      <c r="CC56" s="11">
        <f t="shared" si="56"/>
        <v>0</v>
      </c>
      <c r="CD56" s="10">
        <f t="shared" si="56"/>
        <v>0</v>
      </c>
      <c r="CE56" s="11">
        <f t="shared" si="56"/>
        <v>0</v>
      </c>
      <c r="CF56" s="10">
        <f t="shared" si="56"/>
        <v>0</v>
      </c>
      <c r="CG56" s="7">
        <f t="shared" si="56"/>
        <v>13</v>
      </c>
      <c r="CH56" s="11">
        <f t="shared" si="56"/>
        <v>96</v>
      </c>
      <c r="CI56" s="10">
        <f t="shared" si="56"/>
        <v>0</v>
      </c>
      <c r="CJ56" s="11">
        <f t="shared" si="56"/>
        <v>0</v>
      </c>
      <c r="CK56" s="10">
        <f t="shared" si="56"/>
        <v>0</v>
      </c>
      <c r="CL56" s="11">
        <f t="shared" si="56"/>
        <v>0</v>
      </c>
      <c r="CM56" s="10">
        <f t="shared" si="56"/>
        <v>0</v>
      </c>
      <c r="CN56" s="11">
        <f t="shared" si="56"/>
        <v>0</v>
      </c>
      <c r="CO56" s="10">
        <f t="shared" si="56"/>
        <v>0</v>
      </c>
      <c r="CP56" s="7">
        <f t="shared" si="56"/>
        <v>11</v>
      </c>
      <c r="CQ56" s="7">
        <f t="shared" si="56"/>
        <v>24</v>
      </c>
      <c r="CR56" s="11">
        <f t="shared" si="56"/>
        <v>54</v>
      </c>
      <c r="CS56" s="10">
        <f t="shared" si="56"/>
        <v>0</v>
      </c>
      <c r="CT56" s="11">
        <f t="shared" si="56"/>
        <v>0</v>
      </c>
      <c r="CU56" s="10">
        <f t="shared" si="56"/>
        <v>0</v>
      </c>
      <c r="CV56" s="11">
        <f t="shared" si="56"/>
        <v>0</v>
      </c>
      <c r="CW56" s="10">
        <f t="shared" si="56"/>
        <v>0</v>
      </c>
      <c r="CX56" s="11">
        <f t="shared" ref="CX56:EC56" si="57">SUM(CX31:CX55)</f>
        <v>0</v>
      </c>
      <c r="CY56" s="10">
        <f t="shared" si="57"/>
        <v>0</v>
      </c>
      <c r="CZ56" s="7">
        <f t="shared" si="57"/>
        <v>7</v>
      </c>
      <c r="DA56" s="11">
        <f t="shared" si="57"/>
        <v>54</v>
      </c>
      <c r="DB56" s="10">
        <f t="shared" si="57"/>
        <v>0</v>
      </c>
      <c r="DC56" s="11">
        <f t="shared" si="57"/>
        <v>0</v>
      </c>
      <c r="DD56" s="10">
        <f t="shared" si="57"/>
        <v>0</v>
      </c>
      <c r="DE56" s="11">
        <f t="shared" si="57"/>
        <v>0</v>
      </c>
      <c r="DF56" s="10">
        <f t="shared" si="57"/>
        <v>0</v>
      </c>
      <c r="DG56" s="11">
        <f t="shared" si="57"/>
        <v>0</v>
      </c>
      <c r="DH56" s="10">
        <f t="shared" si="57"/>
        <v>0</v>
      </c>
      <c r="DI56" s="7">
        <f t="shared" si="57"/>
        <v>6</v>
      </c>
      <c r="DJ56" s="7">
        <f t="shared" si="57"/>
        <v>13</v>
      </c>
      <c r="DK56" s="11">
        <f t="shared" si="57"/>
        <v>36</v>
      </c>
      <c r="DL56" s="10">
        <f t="shared" si="57"/>
        <v>0</v>
      </c>
      <c r="DM56" s="11">
        <f t="shared" si="57"/>
        <v>0</v>
      </c>
      <c r="DN56" s="10">
        <f t="shared" si="57"/>
        <v>0</v>
      </c>
      <c r="DO56" s="11">
        <f t="shared" si="57"/>
        <v>0</v>
      </c>
      <c r="DP56" s="10">
        <f t="shared" si="57"/>
        <v>0</v>
      </c>
      <c r="DQ56" s="11">
        <f t="shared" si="57"/>
        <v>0</v>
      </c>
      <c r="DR56" s="10">
        <f t="shared" si="57"/>
        <v>0</v>
      </c>
      <c r="DS56" s="7">
        <f t="shared" si="57"/>
        <v>6</v>
      </c>
      <c r="DT56" s="11">
        <f t="shared" si="57"/>
        <v>36</v>
      </c>
      <c r="DU56" s="10">
        <f t="shared" si="57"/>
        <v>0</v>
      </c>
      <c r="DV56" s="11">
        <f t="shared" si="57"/>
        <v>0</v>
      </c>
      <c r="DW56" s="10">
        <f t="shared" si="57"/>
        <v>0</v>
      </c>
      <c r="DX56" s="11">
        <f t="shared" si="57"/>
        <v>0</v>
      </c>
      <c r="DY56" s="10">
        <f t="shared" si="57"/>
        <v>0</v>
      </c>
      <c r="DZ56" s="11">
        <f t="shared" si="57"/>
        <v>0</v>
      </c>
      <c r="EA56" s="10">
        <f t="shared" si="57"/>
        <v>0</v>
      </c>
      <c r="EB56" s="7">
        <f t="shared" si="57"/>
        <v>4</v>
      </c>
      <c r="EC56" s="7">
        <f t="shared" si="57"/>
        <v>10</v>
      </c>
      <c r="ED56" s="11">
        <f t="shared" ref="ED56:FI56" si="58">SUM(ED31:ED55)</f>
        <v>28</v>
      </c>
      <c r="EE56" s="10">
        <f t="shared" si="58"/>
        <v>0</v>
      </c>
      <c r="EF56" s="11">
        <f t="shared" si="58"/>
        <v>0</v>
      </c>
      <c r="EG56" s="10">
        <f t="shared" si="58"/>
        <v>0</v>
      </c>
      <c r="EH56" s="11">
        <f t="shared" si="58"/>
        <v>0</v>
      </c>
      <c r="EI56" s="10">
        <f t="shared" si="58"/>
        <v>0</v>
      </c>
      <c r="EJ56" s="11">
        <f t="shared" si="58"/>
        <v>0</v>
      </c>
      <c r="EK56" s="10">
        <f t="shared" si="58"/>
        <v>0</v>
      </c>
      <c r="EL56" s="7">
        <f t="shared" si="58"/>
        <v>3</v>
      </c>
      <c r="EM56" s="11">
        <f t="shared" si="58"/>
        <v>28</v>
      </c>
      <c r="EN56" s="10">
        <f t="shared" si="58"/>
        <v>0</v>
      </c>
      <c r="EO56" s="11">
        <f t="shared" si="58"/>
        <v>0</v>
      </c>
      <c r="EP56" s="10">
        <f t="shared" si="58"/>
        <v>0</v>
      </c>
      <c r="EQ56" s="11">
        <f t="shared" si="58"/>
        <v>0</v>
      </c>
      <c r="ER56" s="10">
        <f t="shared" si="58"/>
        <v>0</v>
      </c>
      <c r="ES56" s="11">
        <f t="shared" si="58"/>
        <v>0</v>
      </c>
      <c r="ET56" s="10">
        <f t="shared" si="58"/>
        <v>0</v>
      </c>
      <c r="EU56" s="7">
        <f t="shared" si="58"/>
        <v>3</v>
      </c>
      <c r="EV56" s="7">
        <f t="shared" si="58"/>
        <v>6</v>
      </c>
      <c r="EW56" s="11">
        <f t="shared" si="58"/>
        <v>20</v>
      </c>
      <c r="EX56" s="10">
        <f t="shared" si="58"/>
        <v>0</v>
      </c>
      <c r="EY56" s="11">
        <f t="shared" si="58"/>
        <v>10</v>
      </c>
      <c r="EZ56" s="10">
        <f t="shared" si="58"/>
        <v>0</v>
      </c>
      <c r="FA56" s="11">
        <f t="shared" si="58"/>
        <v>0</v>
      </c>
      <c r="FB56" s="10">
        <f t="shared" si="58"/>
        <v>0</v>
      </c>
      <c r="FC56" s="11">
        <f t="shared" si="58"/>
        <v>0</v>
      </c>
      <c r="FD56" s="10">
        <f t="shared" si="58"/>
        <v>0</v>
      </c>
      <c r="FE56" s="7">
        <f t="shared" si="58"/>
        <v>3</v>
      </c>
      <c r="FF56" s="11">
        <f t="shared" si="58"/>
        <v>10</v>
      </c>
      <c r="FG56" s="10">
        <f t="shared" si="58"/>
        <v>0</v>
      </c>
      <c r="FH56" s="11">
        <f t="shared" si="58"/>
        <v>0</v>
      </c>
      <c r="FI56" s="10">
        <f t="shared" si="58"/>
        <v>0</v>
      </c>
      <c r="FJ56" s="11">
        <f t="shared" ref="FJ56:FO56" si="59">SUM(FJ31:FJ55)</f>
        <v>0</v>
      </c>
      <c r="FK56" s="10">
        <f t="shared" si="59"/>
        <v>0</v>
      </c>
      <c r="FL56" s="11">
        <f t="shared" si="59"/>
        <v>0</v>
      </c>
      <c r="FM56" s="10">
        <f t="shared" si="59"/>
        <v>0</v>
      </c>
      <c r="FN56" s="7">
        <f t="shared" si="59"/>
        <v>1</v>
      </c>
      <c r="FO56" s="7">
        <f t="shared" si="59"/>
        <v>4</v>
      </c>
    </row>
    <row r="57" spans="1:171" ht="20.100000000000001" customHeight="1" x14ac:dyDescent="0.25">
      <c r="A57" s="19" t="s">
        <v>128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9"/>
      <c r="FO57" s="13"/>
    </row>
    <row r="58" spans="1:171" x14ac:dyDescent="0.25">
      <c r="A58" s="6"/>
      <c r="B58" s="6"/>
      <c r="C58" s="6"/>
      <c r="D58" s="6" t="s">
        <v>130</v>
      </c>
      <c r="E58" s="3" t="s">
        <v>131</v>
      </c>
      <c r="F58" s="6">
        <f>COUNTIF(T58:FM58,"e")</f>
        <v>0</v>
      </c>
      <c r="G58" s="6">
        <f>COUNTIF(T58:FM58,"z")</f>
        <v>2</v>
      </c>
      <c r="H58" s="6">
        <f t="shared" ref="H58:H69" si="60">SUM(I58:P58)</f>
        <v>30</v>
      </c>
      <c r="I58" s="6">
        <f t="shared" ref="I58:I69" si="61">T58+AM58+BF58+BY58+CR58+DK58+ED58+EW58</f>
        <v>6</v>
      </c>
      <c r="J58" s="6">
        <f t="shared" ref="J58:J69" si="62">V58+AO58+BH58+CA58+CT58+DM58+EF58+EY58</f>
        <v>0</v>
      </c>
      <c r="K58" s="6">
        <f t="shared" ref="K58:K69" si="63">X58+AQ58+BJ58+CC58+CV58+DO58+EH58+FA58</f>
        <v>0</v>
      </c>
      <c r="L58" s="6">
        <f t="shared" ref="L58:L69" si="64">Z58+AS58+BL58+CE58+CX58+DQ58+EJ58+FC58</f>
        <v>0</v>
      </c>
      <c r="M58" s="6">
        <f t="shared" ref="M58:M69" si="65">AC58+AV58+BO58+CH58+DA58+DT58+EM58+FF58</f>
        <v>0</v>
      </c>
      <c r="N58" s="6">
        <f t="shared" ref="N58:N69" si="66">AE58+AX58+BQ58+CJ58+DC58+DV58+EO58+FH58</f>
        <v>24</v>
      </c>
      <c r="O58" s="6">
        <f t="shared" ref="O58:O69" si="67">AG58+AZ58+BS58+CL58+DE58+DX58+EQ58+FJ58</f>
        <v>0</v>
      </c>
      <c r="P58" s="6">
        <f t="shared" ref="P58:P69" si="68">AI58+BB58+BU58+CN58+DG58+DZ58+ES58+FL58</f>
        <v>0</v>
      </c>
      <c r="Q58" s="7">
        <f t="shared" ref="Q58:Q69" si="69">AL58+BE58+BX58+CQ58+DJ58+EC58+EV58+FO58</f>
        <v>4</v>
      </c>
      <c r="R58" s="7">
        <f t="shared" ref="R58:R69" si="70">AK58+BD58+BW58+CP58+DI58+EB58+EU58+FN58</f>
        <v>3</v>
      </c>
      <c r="S58" s="7">
        <v>1.3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ref="AL58:AL69" si="71">AB58+AK58</f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ref="BE58:BE69" si="72">AU58+BD58</f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ref="BX58:BX69" si="73">BN58+BW58</f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ref="CQ58:CQ69" si="74">CG58+CP58</f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ref="DJ58:DJ69" si="75">CZ58+DI58</f>
        <v>0</v>
      </c>
      <c r="DK58" s="11">
        <v>6</v>
      </c>
      <c r="DL58" s="10" t="s">
        <v>60</v>
      </c>
      <c r="DM58" s="11"/>
      <c r="DN58" s="10"/>
      <c r="DO58" s="11"/>
      <c r="DP58" s="10"/>
      <c r="DQ58" s="11"/>
      <c r="DR58" s="10"/>
      <c r="DS58" s="7">
        <v>1</v>
      </c>
      <c r="DT58" s="11"/>
      <c r="DU58" s="10"/>
      <c r="DV58" s="11">
        <v>24</v>
      </c>
      <c r="DW58" s="10" t="s">
        <v>60</v>
      </c>
      <c r="DX58" s="11"/>
      <c r="DY58" s="10"/>
      <c r="DZ58" s="11"/>
      <c r="EA58" s="10"/>
      <c r="EB58" s="7">
        <v>3</v>
      </c>
      <c r="EC58" s="7">
        <f t="shared" ref="EC58:EC69" si="76">DS58+EB58</f>
        <v>4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ref="EV58:EV69" si="77">EL58+EU58</f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ref="FO58:FO69" si="78">FE58+FN58</f>
        <v>0</v>
      </c>
    </row>
    <row r="59" spans="1:171" x14ac:dyDescent="0.25">
      <c r="A59" s="6"/>
      <c r="B59" s="6"/>
      <c r="C59" s="6"/>
      <c r="D59" s="6" t="s">
        <v>132</v>
      </c>
      <c r="E59" s="3" t="s">
        <v>133</v>
      </c>
      <c r="F59" s="6">
        <f>COUNTIF(T59:FM59,"e")</f>
        <v>0</v>
      </c>
      <c r="G59" s="6">
        <f>COUNTIF(T59:FM59,"z")</f>
        <v>1</v>
      </c>
      <c r="H59" s="6">
        <f t="shared" si="60"/>
        <v>24</v>
      </c>
      <c r="I59" s="6">
        <f t="shared" si="61"/>
        <v>0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0</v>
      </c>
      <c r="N59" s="6">
        <f t="shared" si="66"/>
        <v>24</v>
      </c>
      <c r="O59" s="6">
        <f t="shared" si="67"/>
        <v>0</v>
      </c>
      <c r="P59" s="6">
        <f t="shared" si="68"/>
        <v>0</v>
      </c>
      <c r="Q59" s="7">
        <f t="shared" si="69"/>
        <v>3</v>
      </c>
      <c r="R59" s="7">
        <f t="shared" si="70"/>
        <v>3</v>
      </c>
      <c r="S59" s="7">
        <v>1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1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2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3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4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75"/>
        <v>0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76"/>
        <v>0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>
        <v>24</v>
      </c>
      <c r="EP59" s="10" t="s">
        <v>60</v>
      </c>
      <c r="EQ59" s="11"/>
      <c r="ER59" s="10"/>
      <c r="ES59" s="11"/>
      <c r="ET59" s="10"/>
      <c r="EU59" s="7">
        <v>3</v>
      </c>
      <c r="EV59" s="7">
        <f t="shared" si="77"/>
        <v>3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8"/>
        <v>0</v>
      </c>
    </row>
    <row r="60" spans="1:171" x14ac:dyDescent="0.25">
      <c r="A60" s="6"/>
      <c r="B60" s="6"/>
      <c r="C60" s="6"/>
      <c r="D60" s="6" t="s">
        <v>134</v>
      </c>
      <c r="E60" s="3" t="s">
        <v>135</v>
      </c>
      <c r="F60" s="6">
        <f>COUNTIF(T60:FM60,"e")</f>
        <v>0</v>
      </c>
      <c r="G60" s="6">
        <f>COUNTIF(T60:FM60,"z")</f>
        <v>2</v>
      </c>
      <c r="H60" s="6">
        <f t="shared" si="60"/>
        <v>36</v>
      </c>
      <c r="I60" s="6">
        <f t="shared" si="61"/>
        <v>18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18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7">
        <f t="shared" si="69"/>
        <v>4</v>
      </c>
      <c r="R60" s="7">
        <f t="shared" si="70"/>
        <v>2</v>
      </c>
      <c r="S60" s="7">
        <v>1.6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1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2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3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4"/>
        <v>0</v>
      </c>
      <c r="CR60" s="11">
        <v>18</v>
      </c>
      <c r="CS60" s="10" t="s">
        <v>60</v>
      </c>
      <c r="CT60" s="11"/>
      <c r="CU60" s="10"/>
      <c r="CV60" s="11"/>
      <c r="CW60" s="10"/>
      <c r="CX60" s="11"/>
      <c r="CY60" s="10"/>
      <c r="CZ60" s="7">
        <v>2</v>
      </c>
      <c r="DA60" s="11">
        <v>18</v>
      </c>
      <c r="DB60" s="10" t="s">
        <v>60</v>
      </c>
      <c r="DC60" s="11"/>
      <c r="DD60" s="10"/>
      <c r="DE60" s="11"/>
      <c r="DF60" s="10"/>
      <c r="DG60" s="11"/>
      <c r="DH60" s="10"/>
      <c r="DI60" s="7">
        <v>2</v>
      </c>
      <c r="DJ60" s="7">
        <f t="shared" si="75"/>
        <v>4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76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77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8"/>
        <v>0</v>
      </c>
    </row>
    <row r="61" spans="1:171" x14ac:dyDescent="0.25">
      <c r="A61" s="6">
        <v>3</v>
      </c>
      <c r="B61" s="6">
        <v>1</v>
      </c>
      <c r="C61" s="6"/>
      <c r="D61" s="6"/>
      <c r="E61" s="3" t="s">
        <v>136</v>
      </c>
      <c r="F61" s="6">
        <f>$B$61*COUNTIF(T61:FM61,"e")</f>
        <v>0</v>
      </c>
      <c r="G61" s="6">
        <f>$B$61*COUNTIF(T61:FM61,"z")</f>
        <v>2</v>
      </c>
      <c r="H61" s="6">
        <f t="shared" si="60"/>
        <v>36</v>
      </c>
      <c r="I61" s="6">
        <f t="shared" si="61"/>
        <v>18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18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7">
        <f t="shared" si="69"/>
        <v>4</v>
      </c>
      <c r="R61" s="7">
        <f t="shared" si="70"/>
        <v>2</v>
      </c>
      <c r="S61" s="7">
        <f>$B$61*2.4</f>
        <v>2.4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3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  <c r="CR61" s="11">
        <f>$B$61*18</f>
        <v>18</v>
      </c>
      <c r="CS61" s="10" t="s">
        <v>60</v>
      </c>
      <c r="CT61" s="11"/>
      <c r="CU61" s="10"/>
      <c r="CV61" s="11"/>
      <c r="CW61" s="10"/>
      <c r="CX61" s="11"/>
      <c r="CY61" s="10"/>
      <c r="CZ61" s="7">
        <f>$B$61*2</f>
        <v>2</v>
      </c>
      <c r="DA61" s="11">
        <f>$B$61*18</f>
        <v>18</v>
      </c>
      <c r="DB61" s="10" t="s">
        <v>60</v>
      </c>
      <c r="DC61" s="11"/>
      <c r="DD61" s="10"/>
      <c r="DE61" s="11"/>
      <c r="DF61" s="10"/>
      <c r="DG61" s="11"/>
      <c r="DH61" s="10"/>
      <c r="DI61" s="7">
        <f>$B$61*2</f>
        <v>2</v>
      </c>
      <c r="DJ61" s="7">
        <f t="shared" si="75"/>
        <v>4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76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7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8"/>
        <v>0</v>
      </c>
    </row>
    <row r="62" spans="1:171" x14ac:dyDescent="0.25">
      <c r="A62" s="6"/>
      <c r="B62" s="6"/>
      <c r="C62" s="6"/>
      <c r="D62" s="6" t="s">
        <v>137</v>
      </c>
      <c r="E62" s="3" t="s">
        <v>138</v>
      </c>
      <c r="F62" s="6">
        <f>COUNTIF(T62:FM62,"e")</f>
        <v>0</v>
      </c>
      <c r="G62" s="6">
        <f>COUNTIF(T62:FM62,"z")</f>
        <v>1</v>
      </c>
      <c r="H62" s="6">
        <f t="shared" si="60"/>
        <v>10</v>
      </c>
      <c r="I62" s="6">
        <f t="shared" si="61"/>
        <v>0</v>
      </c>
      <c r="J62" s="6">
        <f t="shared" si="62"/>
        <v>0</v>
      </c>
      <c r="K62" s="6">
        <f t="shared" si="63"/>
        <v>0</v>
      </c>
      <c r="L62" s="6">
        <f t="shared" si="64"/>
        <v>10</v>
      </c>
      <c r="M62" s="6">
        <f t="shared" si="65"/>
        <v>0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7">
        <f t="shared" si="69"/>
        <v>1</v>
      </c>
      <c r="R62" s="7">
        <f t="shared" si="70"/>
        <v>0</v>
      </c>
      <c r="S62" s="7">
        <v>0.4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1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2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3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4"/>
        <v>0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75"/>
        <v>0</v>
      </c>
      <c r="DK62" s="11"/>
      <c r="DL62" s="10"/>
      <c r="DM62" s="11"/>
      <c r="DN62" s="10"/>
      <c r="DO62" s="11"/>
      <c r="DP62" s="10"/>
      <c r="DQ62" s="11">
        <v>10</v>
      </c>
      <c r="DR62" s="10" t="s">
        <v>60</v>
      </c>
      <c r="DS62" s="7">
        <v>1</v>
      </c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6"/>
        <v>1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7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8"/>
        <v>0</v>
      </c>
    </row>
    <row r="63" spans="1:171" x14ac:dyDescent="0.25">
      <c r="A63" s="6"/>
      <c r="B63" s="6"/>
      <c r="C63" s="6"/>
      <c r="D63" s="6" t="s">
        <v>139</v>
      </c>
      <c r="E63" s="3" t="s">
        <v>140</v>
      </c>
      <c r="F63" s="6">
        <f>COUNTIF(T63:FM63,"e")</f>
        <v>1</v>
      </c>
      <c r="G63" s="6">
        <f>COUNTIF(T63:FM63,"z")</f>
        <v>1</v>
      </c>
      <c r="H63" s="6">
        <f t="shared" si="60"/>
        <v>36</v>
      </c>
      <c r="I63" s="6">
        <f t="shared" si="61"/>
        <v>18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18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7">
        <f t="shared" si="69"/>
        <v>4</v>
      </c>
      <c r="R63" s="7">
        <f t="shared" si="70"/>
        <v>2</v>
      </c>
      <c r="S63" s="7">
        <v>1.64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5"/>
        <v>0</v>
      </c>
      <c r="DK63" s="11">
        <v>18</v>
      </c>
      <c r="DL63" s="10" t="s">
        <v>68</v>
      </c>
      <c r="DM63" s="11"/>
      <c r="DN63" s="10"/>
      <c r="DO63" s="11"/>
      <c r="DP63" s="10"/>
      <c r="DQ63" s="11"/>
      <c r="DR63" s="10"/>
      <c r="DS63" s="7">
        <v>2</v>
      </c>
      <c r="DT63" s="11">
        <v>18</v>
      </c>
      <c r="DU63" s="10" t="s">
        <v>60</v>
      </c>
      <c r="DV63" s="11"/>
      <c r="DW63" s="10"/>
      <c r="DX63" s="11"/>
      <c r="DY63" s="10"/>
      <c r="DZ63" s="11"/>
      <c r="EA63" s="10"/>
      <c r="EB63" s="7">
        <v>2</v>
      </c>
      <c r="EC63" s="7">
        <f t="shared" si="76"/>
        <v>4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x14ac:dyDescent="0.25">
      <c r="A64" s="6">
        <v>4</v>
      </c>
      <c r="B64" s="6">
        <v>1</v>
      </c>
      <c r="C64" s="6"/>
      <c r="D64" s="6"/>
      <c r="E64" s="3" t="s">
        <v>141</v>
      </c>
      <c r="F64" s="6">
        <f>$B$64*COUNTIF(T64:FM64,"e")</f>
        <v>0</v>
      </c>
      <c r="G64" s="6">
        <f>$B$64*COUNTIF(T64:FM64,"z")</f>
        <v>2</v>
      </c>
      <c r="H64" s="6">
        <f t="shared" si="60"/>
        <v>36</v>
      </c>
      <c r="I64" s="6">
        <f t="shared" si="61"/>
        <v>18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18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4</v>
      </c>
      <c r="R64" s="7">
        <f t="shared" si="70"/>
        <v>2</v>
      </c>
      <c r="S64" s="7">
        <f>$B$64*1.6</f>
        <v>1.6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5"/>
        <v>0</v>
      </c>
      <c r="DK64" s="11">
        <f>$B$64*18</f>
        <v>18</v>
      </c>
      <c r="DL64" s="10" t="s">
        <v>60</v>
      </c>
      <c r="DM64" s="11"/>
      <c r="DN64" s="10"/>
      <c r="DO64" s="11"/>
      <c r="DP64" s="10"/>
      <c r="DQ64" s="11"/>
      <c r="DR64" s="10"/>
      <c r="DS64" s="7">
        <f>$B$64*2</f>
        <v>2</v>
      </c>
      <c r="DT64" s="11">
        <f>$B$64*18</f>
        <v>18</v>
      </c>
      <c r="DU64" s="10" t="s">
        <v>60</v>
      </c>
      <c r="DV64" s="11"/>
      <c r="DW64" s="10"/>
      <c r="DX64" s="11"/>
      <c r="DY64" s="10"/>
      <c r="DZ64" s="11"/>
      <c r="EA64" s="10"/>
      <c r="EB64" s="7">
        <f>$B$64*2</f>
        <v>2</v>
      </c>
      <c r="EC64" s="7">
        <f t="shared" si="76"/>
        <v>4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x14ac:dyDescent="0.25">
      <c r="A65" s="6">
        <v>5</v>
      </c>
      <c r="B65" s="6">
        <v>1</v>
      </c>
      <c r="C65" s="6"/>
      <c r="D65" s="6"/>
      <c r="E65" s="3" t="s">
        <v>142</v>
      </c>
      <c r="F65" s="6">
        <f>$B$65*COUNTIF(T65:FM65,"e")</f>
        <v>0</v>
      </c>
      <c r="G65" s="6">
        <f>$B$65*COUNTIF(T65:FM65,"z")</f>
        <v>2</v>
      </c>
      <c r="H65" s="6">
        <f t="shared" si="60"/>
        <v>36</v>
      </c>
      <c r="I65" s="6">
        <f t="shared" si="61"/>
        <v>18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18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f>$B$65*2.9</f>
        <v>2.9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5"/>
        <v>0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6"/>
        <v>0</v>
      </c>
      <c r="ED65" s="11">
        <f>$B$65*18</f>
        <v>18</v>
      </c>
      <c r="EE65" s="10" t="s">
        <v>60</v>
      </c>
      <c r="EF65" s="11"/>
      <c r="EG65" s="10"/>
      <c r="EH65" s="11"/>
      <c r="EI65" s="10"/>
      <c r="EJ65" s="11"/>
      <c r="EK65" s="10"/>
      <c r="EL65" s="7">
        <f>$B$65*2</f>
        <v>2</v>
      </c>
      <c r="EM65" s="11">
        <f>$B$65*18</f>
        <v>18</v>
      </c>
      <c r="EN65" s="10" t="s">
        <v>60</v>
      </c>
      <c r="EO65" s="11"/>
      <c r="EP65" s="10"/>
      <c r="EQ65" s="11"/>
      <c r="ER65" s="10"/>
      <c r="ES65" s="11"/>
      <c r="ET65" s="10"/>
      <c r="EU65" s="7">
        <f>$B$65*2</f>
        <v>2</v>
      </c>
      <c r="EV65" s="7">
        <f t="shared" si="77"/>
        <v>4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x14ac:dyDescent="0.25">
      <c r="A66" s="6"/>
      <c r="B66" s="6"/>
      <c r="C66" s="6"/>
      <c r="D66" s="6" t="s">
        <v>143</v>
      </c>
      <c r="E66" s="3" t="s">
        <v>144</v>
      </c>
      <c r="F66" s="6">
        <f>COUNTIF(T66:FM66,"e")</f>
        <v>0</v>
      </c>
      <c r="G66" s="6">
        <f>COUNTIF(T66:FM66,"z")</f>
        <v>1</v>
      </c>
      <c r="H66" s="6">
        <f t="shared" si="60"/>
        <v>10</v>
      </c>
      <c r="I66" s="6">
        <f t="shared" si="61"/>
        <v>0</v>
      </c>
      <c r="J66" s="6">
        <f t="shared" si="62"/>
        <v>0</v>
      </c>
      <c r="K66" s="6">
        <f t="shared" si="63"/>
        <v>0</v>
      </c>
      <c r="L66" s="6">
        <f t="shared" si="64"/>
        <v>10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1</v>
      </c>
      <c r="R66" s="7">
        <f t="shared" si="70"/>
        <v>0</v>
      </c>
      <c r="S66" s="7">
        <v>0.4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6"/>
        <v>0</v>
      </c>
      <c r="ED66" s="11"/>
      <c r="EE66" s="10"/>
      <c r="EF66" s="11"/>
      <c r="EG66" s="10"/>
      <c r="EH66" s="11"/>
      <c r="EI66" s="10"/>
      <c r="EJ66" s="11">
        <v>10</v>
      </c>
      <c r="EK66" s="10" t="s">
        <v>60</v>
      </c>
      <c r="EL66" s="7">
        <v>1</v>
      </c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1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x14ac:dyDescent="0.25">
      <c r="A67" s="6"/>
      <c r="B67" s="6"/>
      <c r="C67" s="6"/>
      <c r="D67" s="6" t="s">
        <v>145</v>
      </c>
      <c r="E67" s="3" t="s">
        <v>146</v>
      </c>
      <c r="F67" s="6">
        <f>COUNTIF(T67:FM67,"e")</f>
        <v>0</v>
      </c>
      <c r="G67" s="6">
        <f>COUNTIF(T67:FM67,"z")</f>
        <v>1</v>
      </c>
      <c r="H67" s="6">
        <f t="shared" si="60"/>
        <v>0</v>
      </c>
      <c r="I67" s="6">
        <f t="shared" si="61"/>
        <v>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15</v>
      </c>
      <c r="R67" s="7">
        <f t="shared" si="70"/>
        <v>15</v>
      </c>
      <c r="S67" s="7">
        <v>0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76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>
        <v>0</v>
      </c>
      <c r="FK67" s="10" t="s">
        <v>60</v>
      </c>
      <c r="FL67" s="11"/>
      <c r="FM67" s="10"/>
      <c r="FN67" s="7">
        <v>15</v>
      </c>
      <c r="FO67" s="7">
        <f t="shared" si="78"/>
        <v>15</v>
      </c>
    </row>
    <row r="68" spans="1:171" x14ac:dyDescent="0.25">
      <c r="A68" s="6">
        <v>6</v>
      </c>
      <c r="B68" s="6">
        <v>1</v>
      </c>
      <c r="C68" s="6"/>
      <c r="D68" s="6"/>
      <c r="E68" s="3" t="s">
        <v>147</v>
      </c>
      <c r="F68" s="6">
        <f>$B$68*COUNTIF(T68:FM68,"e")</f>
        <v>0</v>
      </c>
      <c r="G68" s="6">
        <f>$B$68*COUNTIF(T68:FM68,"z")</f>
        <v>2</v>
      </c>
      <c r="H68" s="6">
        <f t="shared" si="60"/>
        <v>36</v>
      </c>
      <c r="I68" s="6">
        <f t="shared" si="61"/>
        <v>18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18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3</v>
      </c>
      <c r="R68" s="7">
        <f t="shared" si="70"/>
        <v>1.5</v>
      </c>
      <c r="S68" s="7">
        <f>$B$68*2</f>
        <v>2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6"/>
        <v>0</v>
      </c>
      <c r="ED68" s="11">
        <f>$B$68*18</f>
        <v>18</v>
      </c>
      <c r="EE68" s="10" t="s">
        <v>60</v>
      </c>
      <c r="EF68" s="11"/>
      <c r="EG68" s="10"/>
      <c r="EH68" s="11"/>
      <c r="EI68" s="10"/>
      <c r="EJ68" s="11"/>
      <c r="EK68" s="10"/>
      <c r="EL68" s="7">
        <f>$B$68*1.5</f>
        <v>1.5</v>
      </c>
      <c r="EM68" s="11">
        <f>$B$68*18</f>
        <v>18</v>
      </c>
      <c r="EN68" s="10" t="s">
        <v>60</v>
      </c>
      <c r="EO68" s="11"/>
      <c r="EP68" s="10"/>
      <c r="EQ68" s="11"/>
      <c r="ER68" s="10"/>
      <c r="ES68" s="11"/>
      <c r="ET68" s="10"/>
      <c r="EU68" s="7">
        <f>$B$68*1.5</f>
        <v>1.5</v>
      </c>
      <c r="EV68" s="7">
        <f t="shared" si="77"/>
        <v>3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x14ac:dyDescent="0.25">
      <c r="A69" s="6">
        <v>7</v>
      </c>
      <c r="B69" s="6">
        <v>1</v>
      </c>
      <c r="C69" s="6"/>
      <c r="D69" s="6"/>
      <c r="E69" s="3" t="s">
        <v>148</v>
      </c>
      <c r="F69" s="6">
        <f>$B$69*COUNTIF(T69:FM69,"e")</f>
        <v>0</v>
      </c>
      <c r="G69" s="6">
        <f>$B$69*COUNTIF(T69:FM69,"z")</f>
        <v>2</v>
      </c>
      <c r="H69" s="6">
        <f t="shared" si="60"/>
        <v>36</v>
      </c>
      <c r="I69" s="6">
        <f t="shared" si="61"/>
        <v>18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18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3</v>
      </c>
      <c r="R69" s="7">
        <f t="shared" si="70"/>
        <v>1.5</v>
      </c>
      <c r="S69" s="7">
        <f>$B$69*1.6</f>
        <v>1.6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>
        <f>$B$69*18</f>
        <v>18</v>
      </c>
      <c r="EE69" s="10" t="s">
        <v>60</v>
      </c>
      <c r="EF69" s="11"/>
      <c r="EG69" s="10"/>
      <c r="EH69" s="11"/>
      <c r="EI69" s="10"/>
      <c r="EJ69" s="11"/>
      <c r="EK69" s="10"/>
      <c r="EL69" s="7">
        <f>$B$69*1.5</f>
        <v>1.5</v>
      </c>
      <c r="EM69" s="11">
        <f>$B$69*18</f>
        <v>18</v>
      </c>
      <c r="EN69" s="10" t="s">
        <v>60</v>
      </c>
      <c r="EO69" s="11"/>
      <c r="EP69" s="10"/>
      <c r="EQ69" s="11"/>
      <c r="ER69" s="10"/>
      <c r="ES69" s="11"/>
      <c r="ET69" s="10"/>
      <c r="EU69" s="7">
        <f>$B$69*1.5</f>
        <v>1.5</v>
      </c>
      <c r="EV69" s="7">
        <f t="shared" si="77"/>
        <v>3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ht="15.9" customHeight="1" x14ac:dyDescent="0.25">
      <c r="A70" s="6"/>
      <c r="B70" s="6"/>
      <c r="C70" s="6"/>
      <c r="D70" s="6"/>
      <c r="E70" s="6" t="s">
        <v>71</v>
      </c>
      <c r="F70" s="6">
        <f t="shared" ref="F70:AK70" si="79">SUM(F58:F69)</f>
        <v>1</v>
      </c>
      <c r="G70" s="6">
        <f t="shared" si="79"/>
        <v>19</v>
      </c>
      <c r="H70" s="6">
        <f t="shared" si="79"/>
        <v>326</v>
      </c>
      <c r="I70" s="6">
        <f t="shared" si="79"/>
        <v>132</v>
      </c>
      <c r="J70" s="6">
        <f t="shared" si="79"/>
        <v>0</v>
      </c>
      <c r="K70" s="6">
        <f t="shared" si="79"/>
        <v>0</v>
      </c>
      <c r="L70" s="6">
        <f t="shared" si="79"/>
        <v>20</v>
      </c>
      <c r="M70" s="6">
        <f t="shared" si="79"/>
        <v>126</v>
      </c>
      <c r="N70" s="6">
        <f t="shared" si="79"/>
        <v>48</v>
      </c>
      <c r="O70" s="6">
        <f t="shared" si="79"/>
        <v>0</v>
      </c>
      <c r="P70" s="6">
        <f t="shared" si="79"/>
        <v>0</v>
      </c>
      <c r="Q70" s="7">
        <f t="shared" si="79"/>
        <v>50</v>
      </c>
      <c r="R70" s="7">
        <f t="shared" si="79"/>
        <v>34</v>
      </c>
      <c r="S70" s="7">
        <f t="shared" si="79"/>
        <v>16.84</v>
      </c>
      <c r="T70" s="11">
        <f t="shared" si="79"/>
        <v>0</v>
      </c>
      <c r="U70" s="10">
        <f t="shared" si="79"/>
        <v>0</v>
      </c>
      <c r="V70" s="11">
        <f t="shared" si="79"/>
        <v>0</v>
      </c>
      <c r="W70" s="10">
        <f t="shared" si="79"/>
        <v>0</v>
      </c>
      <c r="X70" s="11">
        <f t="shared" si="79"/>
        <v>0</v>
      </c>
      <c r="Y70" s="10">
        <f t="shared" si="79"/>
        <v>0</v>
      </c>
      <c r="Z70" s="11">
        <f t="shared" si="79"/>
        <v>0</v>
      </c>
      <c r="AA70" s="10">
        <f t="shared" si="79"/>
        <v>0</v>
      </c>
      <c r="AB70" s="7">
        <f t="shared" si="79"/>
        <v>0</v>
      </c>
      <c r="AC70" s="11">
        <f t="shared" si="79"/>
        <v>0</v>
      </c>
      <c r="AD70" s="10">
        <f t="shared" si="79"/>
        <v>0</v>
      </c>
      <c r="AE70" s="11">
        <f t="shared" si="79"/>
        <v>0</v>
      </c>
      <c r="AF70" s="10">
        <f t="shared" si="79"/>
        <v>0</v>
      </c>
      <c r="AG70" s="11">
        <f t="shared" si="79"/>
        <v>0</v>
      </c>
      <c r="AH70" s="10">
        <f t="shared" si="79"/>
        <v>0</v>
      </c>
      <c r="AI70" s="11">
        <f t="shared" si="79"/>
        <v>0</v>
      </c>
      <c r="AJ70" s="10">
        <f t="shared" si="79"/>
        <v>0</v>
      </c>
      <c r="AK70" s="7">
        <f t="shared" si="79"/>
        <v>0</v>
      </c>
      <c r="AL70" s="7">
        <f t="shared" ref="AL70:BQ70" si="80">SUM(AL58:AL69)</f>
        <v>0</v>
      </c>
      <c r="AM70" s="11">
        <f t="shared" si="80"/>
        <v>0</v>
      </c>
      <c r="AN70" s="10">
        <f t="shared" si="80"/>
        <v>0</v>
      </c>
      <c r="AO70" s="11">
        <f t="shared" si="80"/>
        <v>0</v>
      </c>
      <c r="AP70" s="10">
        <f t="shared" si="80"/>
        <v>0</v>
      </c>
      <c r="AQ70" s="11">
        <f t="shared" si="80"/>
        <v>0</v>
      </c>
      <c r="AR70" s="10">
        <f t="shared" si="80"/>
        <v>0</v>
      </c>
      <c r="AS70" s="11">
        <f t="shared" si="80"/>
        <v>0</v>
      </c>
      <c r="AT70" s="10">
        <f t="shared" si="80"/>
        <v>0</v>
      </c>
      <c r="AU70" s="7">
        <f t="shared" si="80"/>
        <v>0</v>
      </c>
      <c r="AV70" s="11">
        <f t="shared" si="80"/>
        <v>0</v>
      </c>
      <c r="AW70" s="10">
        <f t="shared" si="80"/>
        <v>0</v>
      </c>
      <c r="AX70" s="11">
        <f t="shared" si="80"/>
        <v>0</v>
      </c>
      <c r="AY70" s="10">
        <f t="shared" si="80"/>
        <v>0</v>
      </c>
      <c r="AZ70" s="11">
        <f t="shared" si="80"/>
        <v>0</v>
      </c>
      <c r="BA70" s="10">
        <f t="shared" si="80"/>
        <v>0</v>
      </c>
      <c r="BB70" s="11">
        <f t="shared" si="80"/>
        <v>0</v>
      </c>
      <c r="BC70" s="10">
        <f t="shared" si="80"/>
        <v>0</v>
      </c>
      <c r="BD70" s="7">
        <f t="shared" si="80"/>
        <v>0</v>
      </c>
      <c r="BE70" s="7">
        <f t="shared" si="80"/>
        <v>0</v>
      </c>
      <c r="BF70" s="11">
        <f t="shared" si="80"/>
        <v>0</v>
      </c>
      <c r="BG70" s="10">
        <f t="shared" si="80"/>
        <v>0</v>
      </c>
      <c r="BH70" s="11">
        <f t="shared" si="80"/>
        <v>0</v>
      </c>
      <c r="BI70" s="10">
        <f t="shared" si="80"/>
        <v>0</v>
      </c>
      <c r="BJ70" s="11">
        <f t="shared" si="80"/>
        <v>0</v>
      </c>
      <c r="BK70" s="10">
        <f t="shared" si="80"/>
        <v>0</v>
      </c>
      <c r="BL70" s="11">
        <f t="shared" si="80"/>
        <v>0</v>
      </c>
      <c r="BM70" s="10">
        <f t="shared" si="80"/>
        <v>0</v>
      </c>
      <c r="BN70" s="7">
        <f t="shared" si="80"/>
        <v>0</v>
      </c>
      <c r="BO70" s="11">
        <f t="shared" si="80"/>
        <v>0</v>
      </c>
      <c r="BP70" s="10">
        <f t="shared" si="80"/>
        <v>0</v>
      </c>
      <c r="BQ70" s="11">
        <f t="shared" si="80"/>
        <v>0</v>
      </c>
      <c r="BR70" s="10">
        <f t="shared" ref="BR70:CW70" si="81">SUM(BR58:BR69)</f>
        <v>0</v>
      </c>
      <c r="BS70" s="11">
        <f t="shared" si="81"/>
        <v>0</v>
      </c>
      <c r="BT70" s="10">
        <f t="shared" si="81"/>
        <v>0</v>
      </c>
      <c r="BU70" s="11">
        <f t="shared" si="81"/>
        <v>0</v>
      </c>
      <c r="BV70" s="10">
        <f t="shared" si="81"/>
        <v>0</v>
      </c>
      <c r="BW70" s="7">
        <f t="shared" si="81"/>
        <v>0</v>
      </c>
      <c r="BX70" s="7">
        <f t="shared" si="81"/>
        <v>0</v>
      </c>
      <c r="BY70" s="11">
        <f t="shared" si="81"/>
        <v>0</v>
      </c>
      <c r="BZ70" s="10">
        <f t="shared" si="81"/>
        <v>0</v>
      </c>
      <c r="CA70" s="11">
        <f t="shared" si="81"/>
        <v>0</v>
      </c>
      <c r="CB70" s="10">
        <f t="shared" si="81"/>
        <v>0</v>
      </c>
      <c r="CC70" s="11">
        <f t="shared" si="81"/>
        <v>0</v>
      </c>
      <c r="CD70" s="10">
        <f t="shared" si="81"/>
        <v>0</v>
      </c>
      <c r="CE70" s="11">
        <f t="shared" si="81"/>
        <v>0</v>
      </c>
      <c r="CF70" s="10">
        <f t="shared" si="81"/>
        <v>0</v>
      </c>
      <c r="CG70" s="7">
        <f t="shared" si="81"/>
        <v>0</v>
      </c>
      <c r="CH70" s="11">
        <f t="shared" si="81"/>
        <v>0</v>
      </c>
      <c r="CI70" s="10">
        <f t="shared" si="81"/>
        <v>0</v>
      </c>
      <c r="CJ70" s="11">
        <f t="shared" si="81"/>
        <v>0</v>
      </c>
      <c r="CK70" s="10">
        <f t="shared" si="81"/>
        <v>0</v>
      </c>
      <c r="CL70" s="11">
        <f t="shared" si="81"/>
        <v>0</v>
      </c>
      <c r="CM70" s="10">
        <f t="shared" si="81"/>
        <v>0</v>
      </c>
      <c r="CN70" s="11">
        <f t="shared" si="81"/>
        <v>0</v>
      </c>
      <c r="CO70" s="10">
        <f t="shared" si="81"/>
        <v>0</v>
      </c>
      <c r="CP70" s="7">
        <f t="shared" si="81"/>
        <v>0</v>
      </c>
      <c r="CQ70" s="7">
        <f t="shared" si="81"/>
        <v>0</v>
      </c>
      <c r="CR70" s="11">
        <f t="shared" si="81"/>
        <v>36</v>
      </c>
      <c r="CS70" s="10">
        <f t="shared" si="81"/>
        <v>0</v>
      </c>
      <c r="CT70" s="11">
        <f t="shared" si="81"/>
        <v>0</v>
      </c>
      <c r="CU70" s="10">
        <f t="shared" si="81"/>
        <v>0</v>
      </c>
      <c r="CV70" s="11">
        <f t="shared" si="81"/>
        <v>0</v>
      </c>
      <c r="CW70" s="10">
        <f t="shared" si="81"/>
        <v>0</v>
      </c>
      <c r="CX70" s="11">
        <f t="shared" ref="CX70:EC70" si="82">SUM(CX58:CX69)</f>
        <v>0</v>
      </c>
      <c r="CY70" s="10">
        <f t="shared" si="82"/>
        <v>0</v>
      </c>
      <c r="CZ70" s="7">
        <f t="shared" si="82"/>
        <v>4</v>
      </c>
      <c r="DA70" s="11">
        <f t="shared" si="82"/>
        <v>36</v>
      </c>
      <c r="DB70" s="10">
        <f t="shared" si="82"/>
        <v>0</v>
      </c>
      <c r="DC70" s="11">
        <f t="shared" si="82"/>
        <v>0</v>
      </c>
      <c r="DD70" s="10">
        <f t="shared" si="82"/>
        <v>0</v>
      </c>
      <c r="DE70" s="11">
        <f t="shared" si="82"/>
        <v>0</v>
      </c>
      <c r="DF70" s="10">
        <f t="shared" si="82"/>
        <v>0</v>
      </c>
      <c r="DG70" s="11">
        <f t="shared" si="82"/>
        <v>0</v>
      </c>
      <c r="DH70" s="10">
        <f t="shared" si="82"/>
        <v>0</v>
      </c>
      <c r="DI70" s="7">
        <f t="shared" si="82"/>
        <v>4</v>
      </c>
      <c r="DJ70" s="7">
        <f t="shared" si="82"/>
        <v>8</v>
      </c>
      <c r="DK70" s="11">
        <f t="shared" si="82"/>
        <v>42</v>
      </c>
      <c r="DL70" s="10">
        <f t="shared" si="82"/>
        <v>0</v>
      </c>
      <c r="DM70" s="11">
        <f t="shared" si="82"/>
        <v>0</v>
      </c>
      <c r="DN70" s="10">
        <f t="shared" si="82"/>
        <v>0</v>
      </c>
      <c r="DO70" s="11">
        <f t="shared" si="82"/>
        <v>0</v>
      </c>
      <c r="DP70" s="10">
        <f t="shared" si="82"/>
        <v>0</v>
      </c>
      <c r="DQ70" s="11">
        <f t="shared" si="82"/>
        <v>10</v>
      </c>
      <c r="DR70" s="10">
        <f t="shared" si="82"/>
        <v>0</v>
      </c>
      <c r="DS70" s="7">
        <f t="shared" si="82"/>
        <v>6</v>
      </c>
      <c r="DT70" s="11">
        <f t="shared" si="82"/>
        <v>36</v>
      </c>
      <c r="DU70" s="10">
        <f t="shared" si="82"/>
        <v>0</v>
      </c>
      <c r="DV70" s="11">
        <f t="shared" si="82"/>
        <v>24</v>
      </c>
      <c r="DW70" s="10">
        <f t="shared" si="82"/>
        <v>0</v>
      </c>
      <c r="DX70" s="11">
        <f t="shared" si="82"/>
        <v>0</v>
      </c>
      <c r="DY70" s="10">
        <f t="shared" si="82"/>
        <v>0</v>
      </c>
      <c r="DZ70" s="11">
        <f t="shared" si="82"/>
        <v>0</v>
      </c>
      <c r="EA70" s="10">
        <f t="shared" si="82"/>
        <v>0</v>
      </c>
      <c r="EB70" s="7">
        <f t="shared" si="82"/>
        <v>7</v>
      </c>
      <c r="EC70" s="7">
        <f t="shared" si="82"/>
        <v>13</v>
      </c>
      <c r="ED70" s="11">
        <f t="shared" ref="ED70:FI70" si="83">SUM(ED58:ED69)</f>
        <v>54</v>
      </c>
      <c r="EE70" s="10">
        <f t="shared" si="83"/>
        <v>0</v>
      </c>
      <c r="EF70" s="11">
        <f t="shared" si="83"/>
        <v>0</v>
      </c>
      <c r="EG70" s="10">
        <f t="shared" si="83"/>
        <v>0</v>
      </c>
      <c r="EH70" s="11">
        <f t="shared" si="83"/>
        <v>0</v>
      </c>
      <c r="EI70" s="10">
        <f t="shared" si="83"/>
        <v>0</v>
      </c>
      <c r="EJ70" s="11">
        <f t="shared" si="83"/>
        <v>10</v>
      </c>
      <c r="EK70" s="10">
        <f t="shared" si="83"/>
        <v>0</v>
      </c>
      <c r="EL70" s="7">
        <f t="shared" si="83"/>
        <v>6</v>
      </c>
      <c r="EM70" s="11">
        <f t="shared" si="83"/>
        <v>54</v>
      </c>
      <c r="EN70" s="10">
        <f t="shared" si="83"/>
        <v>0</v>
      </c>
      <c r="EO70" s="11">
        <f t="shared" si="83"/>
        <v>24</v>
      </c>
      <c r="EP70" s="10">
        <f t="shared" si="83"/>
        <v>0</v>
      </c>
      <c r="EQ70" s="11">
        <f t="shared" si="83"/>
        <v>0</v>
      </c>
      <c r="ER70" s="10">
        <f t="shared" si="83"/>
        <v>0</v>
      </c>
      <c r="ES70" s="11">
        <f t="shared" si="83"/>
        <v>0</v>
      </c>
      <c r="ET70" s="10">
        <f t="shared" si="83"/>
        <v>0</v>
      </c>
      <c r="EU70" s="7">
        <f t="shared" si="83"/>
        <v>8</v>
      </c>
      <c r="EV70" s="7">
        <f t="shared" si="83"/>
        <v>14</v>
      </c>
      <c r="EW70" s="11">
        <f t="shared" si="83"/>
        <v>0</v>
      </c>
      <c r="EX70" s="10">
        <f t="shared" si="83"/>
        <v>0</v>
      </c>
      <c r="EY70" s="11">
        <f t="shared" si="83"/>
        <v>0</v>
      </c>
      <c r="EZ70" s="10">
        <f t="shared" si="83"/>
        <v>0</v>
      </c>
      <c r="FA70" s="11">
        <f t="shared" si="83"/>
        <v>0</v>
      </c>
      <c r="FB70" s="10">
        <f t="shared" si="83"/>
        <v>0</v>
      </c>
      <c r="FC70" s="11">
        <f t="shared" si="83"/>
        <v>0</v>
      </c>
      <c r="FD70" s="10">
        <f t="shared" si="83"/>
        <v>0</v>
      </c>
      <c r="FE70" s="7">
        <f t="shared" si="83"/>
        <v>0</v>
      </c>
      <c r="FF70" s="11">
        <f t="shared" si="83"/>
        <v>0</v>
      </c>
      <c r="FG70" s="10">
        <f t="shared" si="83"/>
        <v>0</v>
      </c>
      <c r="FH70" s="11">
        <f t="shared" si="83"/>
        <v>0</v>
      </c>
      <c r="FI70" s="10">
        <f t="shared" si="83"/>
        <v>0</v>
      </c>
      <c r="FJ70" s="11">
        <f t="shared" ref="FJ70:FO70" si="84">SUM(FJ58:FJ69)</f>
        <v>0</v>
      </c>
      <c r="FK70" s="10">
        <f t="shared" si="84"/>
        <v>0</v>
      </c>
      <c r="FL70" s="11">
        <f t="shared" si="84"/>
        <v>0</v>
      </c>
      <c r="FM70" s="10">
        <f t="shared" si="84"/>
        <v>0</v>
      </c>
      <c r="FN70" s="7">
        <f t="shared" si="84"/>
        <v>15</v>
      </c>
      <c r="FO70" s="7">
        <f t="shared" si="84"/>
        <v>15</v>
      </c>
    </row>
    <row r="71" spans="1:171" ht="20.100000000000001" customHeight="1" x14ac:dyDescent="0.25">
      <c r="A71" s="19" t="s">
        <v>149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9"/>
      <c r="FO71" s="13"/>
    </row>
    <row r="72" spans="1:171" x14ac:dyDescent="0.25">
      <c r="A72" s="20">
        <v>10</v>
      </c>
      <c r="B72" s="20">
        <v>1</v>
      </c>
      <c r="C72" s="20"/>
      <c r="D72" s="6" t="s">
        <v>150</v>
      </c>
      <c r="E72" s="3" t="s">
        <v>151</v>
      </c>
      <c r="F72" s="6">
        <f t="shared" ref="F72:F106" si="85">COUNTIF(T72:FM72,"e")</f>
        <v>0</v>
      </c>
      <c r="G72" s="6">
        <f t="shared" ref="G72:G106" si="86">COUNTIF(T72:FM72,"z")</f>
        <v>1</v>
      </c>
      <c r="H72" s="6">
        <f t="shared" ref="H72:H106" si="87">SUM(I72:P72)</f>
        <v>20</v>
      </c>
      <c r="I72" s="6">
        <f t="shared" ref="I72:I106" si="88">T72+AM72+BF72+BY72+CR72+DK72+ED72+EW72</f>
        <v>0</v>
      </c>
      <c r="J72" s="6">
        <f t="shared" ref="J72:J106" si="89">V72+AO72+BH72+CA72+CT72+DM72+EF72+EY72</f>
        <v>0</v>
      </c>
      <c r="K72" s="6">
        <f t="shared" ref="K72:K106" si="90">X72+AQ72+BJ72+CC72+CV72+DO72+EH72+FA72</f>
        <v>20</v>
      </c>
      <c r="L72" s="6">
        <f t="shared" ref="L72:L106" si="91">Z72+AS72+BL72+CE72+CX72+DQ72+EJ72+FC72</f>
        <v>0</v>
      </c>
      <c r="M72" s="6">
        <f t="shared" ref="M72:M106" si="92">AC72+AV72+BO72+CH72+DA72+DT72+EM72+FF72</f>
        <v>0</v>
      </c>
      <c r="N72" s="6">
        <f t="shared" ref="N72:N106" si="93">AE72+AX72+BQ72+CJ72+DC72+DV72+EO72+FH72</f>
        <v>0</v>
      </c>
      <c r="O72" s="6">
        <f t="shared" ref="O72:O106" si="94">AG72+AZ72+BS72+CL72+DE72+DX72+EQ72+FJ72</f>
        <v>0</v>
      </c>
      <c r="P72" s="6">
        <f t="shared" ref="P72:P106" si="95">AI72+BB72+BU72+CN72+DG72+DZ72+ES72+FL72</f>
        <v>0</v>
      </c>
      <c r="Q72" s="7">
        <f t="shared" ref="Q72:Q106" si="96">AL72+BE72+BX72+CQ72+DJ72+EC72+EV72+FO72</f>
        <v>2</v>
      </c>
      <c r="R72" s="7">
        <f t="shared" ref="R72:R106" si="97">AK72+BD72+BW72+CP72+DI72+EB72+EU72+FN72</f>
        <v>0</v>
      </c>
      <c r="S72" s="7">
        <v>1.3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ref="AL72:AL106" si="98">AB72+AK72</f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ref="BE72:BE106" si="99">AU72+BD72</f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ref="BX72:BX106" si="100">BN72+BW72</f>
        <v>0</v>
      </c>
      <c r="BY72" s="11"/>
      <c r="BZ72" s="10"/>
      <c r="CA72" s="11"/>
      <c r="CB72" s="10"/>
      <c r="CC72" s="11">
        <v>20</v>
      </c>
      <c r="CD72" s="10" t="s">
        <v>60</v>
      </c>
      <c r="CE72" s="11"/>
      <c r="CF72" s="10"/>
      <c r="CG72" s="7">
        <v>2</v>
      </c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ref="CQ72:CQ106" si="101">CG72+CP72</f>
        <v>2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ref="DJ72:DJ106" si="102">CZ72+DI72</f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ref="EC72:EC106" si="103">DS72+EB72</f>
        <v>0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ref="EV72:EV106" si="104">EL72+EU72</f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ref="FO72:FO106" si="105">FE72+FN72</f>
        <v>0</v>
      </c>
    </row>
    <row r="73" spans="1:171" x14ac:dyDescent="0.25">
      <c r="A73" s="20">
        <v>10</v>
      </c>
      <c r="B73" s="20">
        <v>1</v>
      </c>
      <c r="C73" s="20"/>
      <c r="D73" s="6" t="s">
        <v>152</v>
      </c>
      <c r="E73" s="3" t="s">
        <v>153</v>
      </c>
      <c r="F73" s="6">
        <f t="shared" si="85"/>
        <v>0</v>
      </c>
      <c r="G73" s="6">
        <f t="shared" si="86"/>
        <v>1</v>
      </c>
      <c r="H73" s="6">
        <f t="shared" si="87"/>
        <v>20</v>
      </c>
      <c r="I73" s="6">
        <f t="shared" si="88"/>
        <v>0</v>
      </c>
      <c r="J73" s="6">
        <f t="shared" si="89"/>
        <v>0</v>
      </c>
      <c r="K73" s="6">
        <f t="shared" si="90"/>
        <v>20</v>
      </c>
      <c r="L73" s="6">
        <f t="shared" si="91"/>
        <v>0</v>
      </c>
      <c r="M73" s="6">
        <f t="shared" si="92"/>
        <v>0</v>
      </c>
      <c r="N73" s="6">
        <f t="shared" si="93"/>
        <v>0</v>
      </c>
      <c r="O73" s="6">
        <f t="shared" si="94"/>
        <v>0</v>
      </c>
      <c r="P73" s="6">
        <f t="shared" si="95"/>
        <v>0</v>
      </c>
      <c r="Q73" s="7">
        <f t="shared" si="96"/>
        <v>2</v>
      </c>
      <c r="R73" s="7">
        <f t="shared" si="97"/>
        <v>0</v>
      </c>
      <c r="S73" s="7">
        <v>1.3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98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99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100"/>
        <v>0</v>
      </c>
      <c r="BY73" s="11"/>
      <c r="BZ73" s="10"/>
      <c r="CA73" s="11"/>
      <c r="CB73" s="10"/>
      <c r="CC73" s="11">
        <v>20</v>
      </c>
      <c r="CD73" s="10" t="s">
        <v>60</v>
      </c>
      <c r="CE73" s="11"/>
      <c r="CF73" s="10"/>
      <c r="CG73" s="7">
        <v>2</v>
      </c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101"/>
        <v>2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102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103"/>
        <v>0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104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105"/>
        <v>0</v>
      </c>
    </row>
    <row r="74" spans="1:171" x14ac:dyDescent="0.25">
      <c r="A74" s="20">
        <v>11</v>
      </c>
      <c r="B74" s="20">
        <v>1</v>
      </c>
      <c r="C74" s="20"/>
      <c r="D74" s="6" t="s">
        <v>154</v>
      </c>
      <c r="E74" s="3" t="s">
        <v>155</v>
      </c>
      <c r="F74" s="6">
        <f t="shared" si="85"/>
        <v>0</v>
      </c>
      <c r="G74" s="6">
        <f t="shared" si="86"/>
        <v>1</v>
      </c>
      <c r="H74" s="6">
        <f t="shared" si="87"/>
        <v>40</v>
      </c>
      <c r="I74" s="6">
        <f t="shared" si="88"/>
        <v>0</v>
      </c>
      <c r="J74" s="6">
        <f t="shared" si="89"/>
        <v>0</v>
      </c>
      <c r="K74" s="6">
        <f t="shared" si="90"/>
        <v>40</v>
      </c>
      <c r="L74" s="6">
        <f t="shared" si="91"/>
        <v>0</v>
      </c>
      <c r="M74" s="6">
        <f t="shared" si="92"/>
        <v>0</v>
      </c>
      <c r="N74" s="6">
        <f t="shared" si="93"/>
        <v>0</v>
      </c>
      <c r="O74" s="6">
        <f t="shared" si="94"/>
        <v>0</v>
      </c>
      <c r="P74" s="6">
        <f t="shared" si="95"/>
        <v>0</v>
      </c>
      <c r="Q74" s="7">
        <f t="shared" si="96"/>
        <v>2</v>
      </c>
      <c r="R74" s="7">
        <f t="shared" si="97"/>
        <v>0</v>
      </c>
      <c r="S74" s="7">
        <v>2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98"/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99"/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100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101"/>
        <v>0</v>
      </c>
      <c r="CR74" s="11"/>
      <c r="CS74" s="10"/>
      <c r="CT74" s="11"/>
      <c r="CU74" s="10"/>
      <c r="CV74" s="11">
        <v>40</v>
      </c>
      <c r="CW74" s="10" t="s">
        <v>60</v>
      </c>
      <c r="CX74" s="11"/>
      <c r="CY74" s="10"/>
      <c r="CZ74" s="7">
        <v>2</v>
      </c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102"/>
        <v>2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103"/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104"/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105"/>
        <v>0</v>
      </c>
    </row>
    <row r="75" spans="1:171" x14ac:dyDescent="0.25">
      <c r="A75" s="20">
        <v>11</v>
      </c>
      <c r="B75" s="20">
        <v>1</v>
      </c>
      <c r="C75" s="20"/>
      <c r="D75" s="6" t="s">
        <v>156</v>
      </c>
      <c r="E75" s="3" t="s">
        <v>157</v>
      </c>
      <c r="F75" s="6">
        <f t="shared" si="85"/>
        <v>0</v>
      </c>
      <c r="G75" s="6">
        <f t="shared" si="86"/>
        <v>1</v>
      </c>
      <c r="H75" s="6">
        <f t="shared" si="87"/>
        <v>40</v>
      </c>
      <c r="I75" s="6">
        <f t="shared" si="88"/>
        <v>0</v>
      </c>
      <c r="J75" s="6">
        <f t="shared" si="89"/>
        <v>0</v>
      </c>
      <c r="K75" s="6">
        <f t="shared" si="90"/>
        <v>40</v>
      </c>
      <c r="L75" s="6">
        <f t="shared" si="91"/>
        <v>0</v>
      </c>
      <c r="M75" s="6">
        <f t="shared" si="92"/>
        <v>0</v>
      </c>
      <c r="N75" s="6">
        <f t="shared" si="93"/>
        <v>0</v>
      </c>
      <c r="O75" s="6">
        <f t="shared" si="94"/>
        <v>0</v>
      </c>
      <c r="P75" s="6">
        <f t="shared" si="95"/>
        <v>0</v>
      </c>
      <c r="Q75" s="7">
        <f t="shared" si="96"/>
        <v>2</v>
      </c>
      <c r="R75" s="7">
        <f t="shared" si="97"/>
        <v>0</v>
      </c>
      <c r="S75" s="7">
        <v>2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8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9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100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101"/>
        <v>0</v>
      </c>
      <c r="CR75" s="11"/>
      <c r="CS75" s="10"/>
      <c r="CT75" s="11"/>
      <c r="CU75" s="10"/>
      <c r="CV75" s="11">
        <v>40</v>
      </c>
      <c r="CW75" s="10" t="s">
        <v>60</v>
      </c>
      <c r="CX75" s="11"/>
      <c r="CY75" s="10"/>
      <c r="CZ75" s="7">
        <v>2</v>
      </c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102"/>
        <v>2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03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4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5"/>
        <v>0</v>
      </c>
    </row>
    <row r="76" spans="1:171" x14ac:dyDescent="0.25">
      <c r="A76" s="20">
        <v>12</v>
      </c>
      <c r="B76" s="20">
        <v>1</v>
      </c>
      <c r="C76" s="20"/>
      <c r="D76" s="6" t="s">
        <v>158</v>
      </c>
      <c r="E76" s="3" t="s">
        <v>159</v>
      </c>
      <c r="F76" s="6">
        <f t="shared" si="85"/>
        <v>1</v>
      </c>
      <c r="G76" s="6">
        <f t="shared" si="86"/>
        <v>0</v>
      </c>
      <c r="H76" s="6">
        <f t="shared" si="87"/>
        <v>40</v>
      </c>
      <c r="I76" s="6">
        <f t="shared" si="88"/>
        <v>0</v>
      </c>
      <c r="J76" s="6">
        <f t="shared" si="89"/>
        <v>0</v>
      </c>
      <c r="K76" s="6">
        <f t="shared" si="90"/>
        <v>40</v>
      </c>
      <c r="L76" s="6">
        <f t="shared" si="91"/>
        <v>0</v>
      </c>
      <c r="M76" s="6">
        <f t="shared" si="92"/>
        <v>0</v>
      </c>
      <c r="N76" s="6">
        <f t="shared" si="93"/>
        <v>0</v>
      </c>
      <c r="O76" s="6">
        <f t="shared" si="94"/>
        <v>0</v>
      </c>
      <c r="P76" s="6">
        <f t="shared" si="95"/>
        <v>0</v>
      </c>
      <c r="Q76" s="7">
        <f t="shared" si="96"/>
        <v>3</v>
      </c>
      <c r="R76" s="7">
        <f t="shared" si="97"/>
        <v>0</v>
      </c>
      <c r="S76" s="7">
        <v>0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8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9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00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01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02"/>
        <v>0</v>
      </c>
      <c r="DK76" s="11"/>
      <c r="DL76" s="10"/>
      <c r="DM76" s="11"/>
      <c r="DN76" s="10"/>
      <c r="DO76" s="11">
        <v>40</v>
      </c>
      <c r="DP76" s="10" t="s">
        <v>68</v>
      </c>
      <c r="DQ76" s="11"/>
      <c r="DR76" s="10"/>
      <c r="DS76" s="7">
        <v>3</v>
      </c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03"/>
        <v>3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4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5"/>
        <v>0</v>
      </c>
    </row>
    <row r="77" spans="1:171" x14ac:dyDescent="0.25">
      <c r="A77" s="20">
        <v>12</v>
      </c>
      <c r="B77" s="20">
        <v>1</v>
      </c>
      <c r="C77" s="20"/>
      <c r="D77" s="6" t="s">
        <v>160</v>
      </c>
      <c r="E77" s="3" t="s">
        <v>161</v>
      </c>
      <c r="F77" s="6">
        <f t="shared" si="85"/>
        <v>1</v>
      </c>
      <c r="G77" s="6">
        <f t="shared" si="86"/>
        <v>0</v>
      </c>
      <c r="H77" s="6">
        <f t="shared" si="87"/>
        <v>40</v>
      </c>
      <c r="I77" s="6">
        <f t="shared" si="88"/>
        <v>0</v>
      </c>
      <c r="J77" s="6">
        <f t="shared" si="89"/>
        <v>0</v>
      </c>
      <c r="K77" s="6">
        <f t="shared" si="90"/>
        <v>40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3</v>
      </c>
      <c r="R77" s="7">
        <f t="shared" si="97"/>
        <v>0</v>
      </c>
      <c r="S77" s="7">
        <v>0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0</v>
      </c>
      <c r="DK77" s="11"/>
      <c r="DL77" s="10"/>
      <c r="DM77" s="11"/>
      <c r="DN77" s="10"/>
      <c r="DO77" s="11">
        <v>40</v>
      </c>
      <c r="DP77" s="10" t="s">
        <v>68</v>
      </c>
      <c r="DQ77" s="11"/>
      <c r="DR77" s="10"/>
      <c r="DS77" s="7">
        <v>3</v>
      </c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3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x14ac:dyDescent="0.25">
      <c r="A78" s="20">
        <v>1</v>
      </c>
      <c r="B78" s="20">
        <v>1</v>
      </c>
      <c r="C78" s="20"/>
      <c r="D78" s="6" t="s">
        <v>162</v>
      </c>
      <c r="E78" s="3" t="s">
        <v>163</v>
      </c>
      <c r="F78" s="6">
        <f t="shared" si="85"/>
        <v>0</v>
      </c>
      <c r="G78" s="6">
        <f t="shared" si="86"/>
        <v>2</v>
      </c>
      <c r="H78" s="6">
        <f t="shared" si="87"/>
        <v>36</v>
      </c>
      <c r="I78" s="6">
        <f t="shared" si="88"/>
        <v>10</v>
      </c>
      <c r="J78" s="6">
        <f t="shared" si="89"/>
        <v>0</v>
      </c>
      <c r="K78" s="6">
        <f t="shared" si="90"/>
        <v>0</v>
      </c>
      <c r="L78" s="6">
        <f t="shared" si="91"/>
        <v>0</v>
      </c>
      <c r="M78" s="6">
        <f t="shared" si="92"/>
        <v>26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4</v>
      </c>
      <c r="R78" s="7">
        <f t="shared" si="97"/>
        <v>3</v>
      </c>
      <c r="S78" s="7">
        <v>1.8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>
        <v>10</v>
      </c>
      <c r="BG78" s="10" t="s">
        <v>60</v>
      </c>
      <c r="BH78" s="11"/>
      <c r="BI78" s="10"/>
      <c r="BJ78" s="11"/>
      <c r="BK78" s="10"/>
      <c r="BL78" s="11"/>
      <c r="BM78" s="10"/>
      <c r="BN78" s="7">
        <v>1</v>
      </c>
      <c r="BO78" s="11">
        <v>26</v>
      </c>
      <c r="BP78" s="10" t="s">
        <v>60</v>
      </c>
      <c r="BQ78" s="11"/>
      <c r="BR78" s="10"/>
      <c r="BS78" s="11"/>
      <c r="BT78" s="10"/>
      <c r="BU78" s="11"/>
      <c r="BV78" s="10"/>
      <c r="BW78" s="7">
        <v>3</v>
      </c>
      <c r="BX78" s="7">
        <f t="shared" si="100"/>
        <v>4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x14ac:dyDescent="0.25">
      <c r="A79" s="20">
        <v>1</v>
      </c>
      <c r="B79" s="20">
        <v>1</v>
      </c>
      <c r="C79" s="20"/>
      <c r="D79" s="6" t="s">
        <v>164</v>
      </c>
      <c r="E79" s="3" t="s">
        <v>165</v>
      </c>
      <c r="F79" s="6">
        <f t="shared" si="85"/>
        <v>0</v>
      </c>
      <c r="G79" s="6">
        <f t="shared" si="86"/>
        <v>2</v>
      </c>
      <c r="H79" s="6">
        <f t="shared" si="87"/>
        <v>36</v>
      </c>
      <c r="I79" s="6">
        <f t="shared" si="88"/>
        <v>10</v>
      </c>
      <c r="J79" s="6">
        <f t="shared" si="89"/>
        <v>0</v>
      </c>
      <c r="K79" s="6">
        <f t="shared" si="90"/>
        <v>0</v>
      </c>
      <c r="L79" s="6">
        <f t="shared" si="91"/>
        <v>0</v>
      </c>
      <c r="M79" s="6">
        <f t="shared" si="92"/>
        <v>26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4</v>
      </c>
      <c r="R79" s="7">
        <f t="shared" si="97"/>
        <v>3</v>
      </c>
      <c r="S79" s="7"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>
        <v>10</v>
      </c>
      <c r="BG79" s="10" t="s">
        <v>60</v>
      </c>
      <c r="BH79" s="11"/>
      <c r="BI79" s="10"/>
      <c r="BJ79" s="11"/>
      <c r="BK79" s="10"/>
      <c r="BL79" s="11"/>
      <c r="BM79" s="10"/>
      <c r="BN79" s="7">
        <v>1</v>
      </c>
      <c r="BO79" s="11">
        <v>26</v>
      </c>
      <c r="BP79" s="10" t="s">
        <v>60</v>
      </c>
      <c r="BQ79" s="11"/>
      <c r="BR79" s="10"/>
      <c r="BS79" s="11"/>
      <c r="BT79" s="10"/>
      <c r="BU79" s="11"/>
      <c r="BV79" s="10"/>
      <c r="BW79" s="7">
        <v>3</v>
      </c>
      <c r="BX79" s="7">
        <f t="shared" si="100"/>
        <v>4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x14ac:dyDescent="0.25">
      <c r="A80" s="20">
        <v>1</v>
      </c>
      <c r="B80" s="20">
        <v>1</v>
      </c>
      <c r="C80" s="20"/>
      <c r="D80" s="6" t="s">
        <v>166</v>
      </c>
      <c r="E80" s="3" t="s">
        <v>167</v>
      </c>
      <c r="F80" s="6">
        <f t="shared" si="85"/>
        <v>0</v>
      </c>
      <c r="G80" s="6">
        <f t="shared" si="86"/>
        <v>2</v>
      </c>
      <c r="H80" s="6">
        <f t="shared" si="87"/>
        <v>36</v>
      </c>
      <c r="I80" s="6">
        <f t="shared" si="88"/>
        <v>10</v>
      </c>
      <c r="J80" s="6">
        <f t="shared" si="89"/>
        <v>0</v>
      </c>
      <c r="K80" s="6">
        <f t="shared" si="90"/>
        <v>0</v>
      </c>
      <c r="L80" s="6">
        <f t="shared" si="91"/>
        <v>0</v>
      </c>
      <c r="M80" s="6">
        <f t="shared" si="92"/>
        <v>26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3</v>
      </c>
      <c r="S80" s="7">
        <v>1.1000000000000001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>
        <v>10</v>
      </c>
      <c r="BG80" s="10" t="s">
        <v>60</v>
      </c>
      <c r="BH80" s="11"/>
      <c r="BI80" s="10"/>
      <c r="BJ80" s="11"/>
      <c r="BK80" s="10"/>
      <c r="BL80" s="11"/>
      <c r="BM80" s="10"/>
      <c r="BN80" s="7">
        <v>1</v>
      </c>
      <c r="BO80" s="11">
        <v>26</v>
      </c>
      <c r="BP80" s="10" t="s">
        <v>60</v>
      </c>
      <c r="BQ80" s="11"/>
      <c r="BR80" s="10"/>
      <c r="BS80" s="11"/>
      <c r="BT80" s="10"/>
      <c r="BU80" s="11"/>
      <c r="BV80" s="10"/>
      <c r="BW80" s="7">
        <v>3</v>
      </c>
      <c r="BX80" s="7">
        <f t="shared" si="100"/>
        <v>4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x14ac:dyDescent="0.25">
      <c r="A81" s="20">
        <v>2</v>
      </c>
      <c r="B81" s="20">
        <v>1</v>
      </c>
      <c r="C81" s="20"/>
      <c r="D81" s="6" t="s">
        <v>168</v>
      </c>
      <c r="E81" s="3" t="s">
        <v>169</v>
      </c>
      <c r="F81" s="6">
        <f t="shared" si="85"/>
        <v>0</v>
      </c>
      <c r="G81" s="6">
        <f t="shared" si="86"/>
        <v>2</v>
      </c>
      <c r="H81" s="6">
        <f t="shared" si="87"/>
        <v>36</v>
      </c>
      <c r="I81" s="6">
        <f t="shared" si="88"/>
        <v>18</v>
      </c>
      <c r="J81" s="6">
        <f t="shared" si="89"/>
        <v>0</v>
      </c>
      <c r="K81" s="6">
        <f t="shared" si="90"/>
        <v>0</v>
      </c>
      <c r="L81" s="6">
        <f t="shared" si="91"/>
        <v>0</v>
      </c>
      <c r="M81" s="6">
        <f t="shared" si="92"/>
        <v>18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2</v>
      </c>
      <c r="S81" s="7">
        <v>2.7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0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>
        <v>18</v>
      </c>
      <c r="CS81" s="10" t="s">
        <v>60</v>
      </c>
      <c r="CT81" s="11"/>
      <c r="CU81" s="10"/>
      <c r="CV81" s="11"/>
      <c r="CW81" s="10"/>
      <c r="CX81" s="11"/>
      <c r="CY81" s="10"/>
      <c r="CZ81" s="7">
        <v>2</v>
      </c>
      <c r="DA81" s="11">
        <v>18</v>
      </c>
      <c r="DB81" s="10" t="s">
        <v>60</v>
      </c>
      <c r="DC81" s="11"/>
      <c r="DD81" s="10"/>
      <c r="DE81" s="11"/>
      <c r="DF81" s="10"/>
      <c r="DG81" s="11"/>
      <c r="DH81" s="10"/>
      <c r="DI81" s="7">
        <v>2</v>
      </c>
      <c r="DJ81" s="7">
        <f t="shared" si="102"/>
        <v>4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x14ac:dyDescent="0.25">
      <c r="A82" s="20">
        <v>2</v>
      </c>
      <c r="B82" s="20">
        <v>1</v>
      </c>
      <c r="C82" s="20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36</v>
      </c>
      <c r="I82" s="6">
        <f t="shared" si="88"/>
        <v>18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18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2</v>
      </c>
      <c r="S82" s="7">
        <v>1.78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100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>
        <v>18</v>
      </c>
      <c r="CS82" s="10" t="s">
        <v>60</v>
      </c>
      <c r="CT82" s="11"/>
      <c r="CU82" s="10"/>
      <c r="CV82" s="11"/>
      <c r="CW82" s="10"/>
      <c r="CX82" s="11"/>
      <c r="CY82" s="10"/>
      <c r="CZ82" s="7">
        <v>2</v>
      </c>
      <c r="DA82" s="11">
        <v>18</v>
      </c>
      <c r="DB82" s="10" t="s">
        <v>60</v>
      </c>
      <c r="DC82" s="11"/>
      <c r="DD82" s="10"/>
      <c r="DE82" s="11"/>
      <c r="DF82" s="10"/>
      <c r="DG82" s="11"/>
      <c r="DH82" s="10"/>
      <c r="DI82" s="7">
        <v>2</v>
      </c>
      <c r="DJ82" s="7">
        <f t="shared" si="102"/>
        <v>4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x14ac:dyDescent="0.25">
      <c r="A83" s="20">
        <v>2</v>
      </c>
      <c r="B83" s="20">
        <v>1</v>
      </c>
      <c r="C83" s="20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36</v>
      </c>
      <c r="I83" s="6">
        <f t="shared" si="88"/>
        <v>18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18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2</v>
      </c>
      <c r="S83" s="7">
        <v>2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0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1"/>
        <v>0</v>
      </c>
      <c r="CR83" s="11">
        <v>18</v>
      </c>
      <c r="CS83" s="10" t="s">
        <v>60</v>
      </c>
      <c r="CT83" s="11"/>
      <c r="CU83" s="10"/>
      <c r="CV83" s="11"/>
      <c r="CW83" s="10"/>
      <c r="CX83" s="11"/>
      <c r="CY83" s="10"/>
      <c r="CZ83" s="7">
        <v>2</v>
      </c>
      <c r="DA83" s="11">
        <v>18</v>
      </c>
      <c r="DB83" s="10" t="s">
        <v>60</v>
      </c>
      <c r="DC83" s="11"/>
      <c r="DD83" s="10"/>
      <c r="DE83" s="11"/>
      <c r="DF83" s="10"/>
      <c r="DG83" s="11"/>
      <c r="DH83" s="10"/>
      <c r="DI83" s="7">
        <v>2</v>
      </c>
      <c r="DJ83" s="7">
        <f t="shared" si="102"/>
        <v>4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x14ac:dyDescent="0.25">
      <c r="A84" s="20">
        <v>2</v>
      </c>
      <c r="B84" s="20">
        <v>1</v>
      </c>
      <c r="C84" s="20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36</v>
      </c>
      <c r="I84" s="6">
        <f t="shared" si="88"/>
        <v>18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18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4</v>
      </c>
      <c r="R84" s="7">
        <f t="shared" si="97"/>
        <v>2</v>
      </c>
      <c r="S84" s="7">
        <v>2.9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101"/>
        <v>0</v>
      </c>
      <c r="CR84" s="11">
        <v>18</v>
      </c>
      <c r="CS84" s="10" t="s">
        <v>60</v>
      </c>
      <c r="CT84" s="11"/>
      <c r="CU84" s="10"/>
      <c r="CV84" s="11"/>
      <c r="CW84" s="10"/>
      <c r="CX84" s="11"/>
      <c r="CY84" s="10"/>
      <c r="CZ84" s="7">
        <v>2</v>
      </c>
      <c r="DA84" s="11">
        <v>18</v>
      </c>
      <c r="DB84" s="10" t="s">
        <v>60</v>
      </c>
      <c r="DC84" s="11"/>
      <c r="DD84" s="10"/>
      <c r="DE84" s="11"/>
      <c r="DF84" s="10"/>
      <c r="DG84" s="11"/>
      <c r="DH84" s="10"/>
      <c r="DI84" s="7">
        <v>2</v>
      </c>
      <c r="DJ84" s="7">
        <f t="shared" si="102"/>
        <v>4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x14ac:dyDescent="0.25">
      <c r="A85" s="20">
        <v>8</v>
      </c>
      <c r="B85" s="20">
        <v>1</v>
      </c>
      <c r="C85" s="20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20</v>
      </c>
      <c r="I85" s="6">
        <f t="shared" si="88"/>
        <v>10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10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2</v>
      </c>
      <c r="R85" s="7">
        <f t="shared" si="97"/>
        <v>1</v>
      </c>
      <c r="S85" s="7">
        <v>0.8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101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>
        <v>10</v>
      </c>
      <c r="EE85" s="10" t="s">
        <v>60</v>
      </c>
      <c r="EF85" s="11"/>
      <c r="EG85" s="10"/>
      <c r="EH85" s="11"/>
      <c r="EI85" s="10"/>
      <c r="EJ85" s="11"/>
      <c r="EK85" s="10"/>
      <c r="EL85" s="7">
        <v>1</v>
      </c>
      <c r="EM85" s="11">
        <v>10</v>
      </c>
      <c r="EN85" s="10" t="s">
        <v>60</v>
      </c>
      <c r="EO85" s="11"/>
      <c r="EP85" s="10"/>
      <c r="EQ85" s="11"/>
      <c r="ER85" s="10"/>
      <c r="ES85" s="11"/>
      <c r="ET85" s="10"/>
      <c r="EU85" s="7">
        <v>1</v>
      </c>
      <c r="EV85" s="7">
        <f t="shared" si="104"/>
        <v>2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x14ac:dyDescent="0.25">
      <c r="A86" s="20">
        <v>8</v>
      </c>
      <c r="B86" s="20">
        <v>1</v>
      </c>
      <c r="C86" s="20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20</v>
      </c>
      <c r="I86" s="6">
        <f t="shared" si="88"/>
        <v>10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10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2</v>
      </c>
      <c r="R86" s="7">
        <f t="shared" si="97"/>
        <v>1</v>
      </c>
      <c r="S86" s="7">
        <v>0.8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101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>
        <v>10</v>
      </c>
      <c r="EE86" s="10" t="s">
        <v>60</v>
      </c>
      <c r="EF86" s="11"/>
      <c r="EG86" s="10"/>
      <c r="EH86" s="11"/>
      <c r="EI86" s="10"/>
      <c r="EJ86" s="11"/>
      <c r="EK86" s="10"/>
      <c r="EL86" s="7">
        <v>1</v>
      </c>
      <c r="EM86" s="11">
        <v>10</v>
      </c>
      <c r="EN86" s="10" t="s">
        <v>60</v>
      </c>
      <c r="EO86" s="11"/>
      <c r="EP86" s="10"/>
      <c r="EQ86" s="11"/>
      <c r="ER86" s="10"/>
      <c r="ES86" s="11"/>
      <c r="ET86" s="10"/>
      <c r="EU86" s="7">
        <v>1</v>
      </c>
      <c r="EV86" s="7">
        <f t="shared" si="104"/>
        <v>2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x14ac:dyDescent="0.25">
      <c r="A87" s="20">
        <v>8</v>
      </c>
      <c r="B87" s="20">
        <v>1</v>
      </c>
      <c r="C87" s="20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20</v>
      </c>
      <c r="I87" s="6">
        <f t="shared" si="88"/>
        <v>10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10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2</v>
      </c>
      <c r="R87" s="7">
        <f t="shared" si="97"/>
        <v>1</v>
      </c>
      <c r="S87" s="7">
        <v>0.8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1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2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>
        <v>10</v>
      </c>
      <c r="EE87" s="10" t="s">
        <v>60</v>
      </c>
      <c r="EF87" s="11"/>
      <c r="EG87" s="10"/>
      <c r="EH87" s="11"/>
      <c r="EI87" s="10"/>
      <c r="EJ87" s="11"/>
      <c r="EK87" s="10"/>
      <c r="EL87" s="7">
        <v>1</v>
      </c>
      <c r="EM87" s="11">
        <v>10</v>
      </c>
      <c r="EN87" s="10" t="s">
        <v>60</v>
      </c>
      <c r="EO87" s="11"/>
      <c r="EP87" s="10"/>
      <c r="EQ87" s="11"/>
      <c r="ER87" s="10"/>
      <c r="ES87" s="11"/>
      <c r="ET87" s="10"/>
      <c r="EU87" s="7">
        <v>1</v>
      </c>
      <c r="EV87" s="7">
        <f t="shared" si="104"/>
        <v>2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x14ac:dyDescent="0.25">
      <c r="A88" s="20">
        <v>8</v>
      </c>
      <c r="B88" s="20">
        <v>1</v>
      </c>
      <c r="C88" s="20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20</v>
      </c>
      <c r="I88" s="6">
        <f t="shared" si="88"/>
        <v>10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10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0.8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102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>
        <v>10</v>
      </c>
      <c r="EE88" s="10" t="s">
        <v>60</v>
      </c>
      <c r="EF88" s="11"/>
      <c r="EG88" s="10"/>
      <c r="EH88" s="11"/>
      <c r="EI88" s="10"/>
      <c r="EJ88" s="11"/>
      <c r="EK88" s="10"/>
      <c r="EL88" s="7">
        <v>1</v>
      </c>
      <c r="EM88" s="11">
        <v>10</v>
      </c>
      <c r="EN88" s="10" t="s">
        <v>60</v>
      </c>
      <c r="EO88" s="11"/>
      <c r="EP88" s="10"/>
      <c r="EQ88" s="11"/>
      <c r="ER88" s="10"/>
      <c r="ES88" s="11"/>
      <c r="ET88" s="10"/>
      <c r="EU88" s="7">
        <v>1</v>
      </c>
      <c r="EV88" s="7">
        <f t="shared" si="104"/>
        <v>2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x14ac:dyDescent="0.25">
      <c r="A89" s="20">
        <v>8</v>
      </c>
      <c r="B89" s="20">
        <v>1</v>
      </c>
      <c r="C89" s="20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20</v>
      </c>
      <c r="I89" s="6">
        <f t="shared" si="88"/>
        <v>10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10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0.8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102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>
        <v>10</v>
      </c>
      <c r="EE89" s="10" t="s">
        <v>60</v>
      </c>
      <c r="EF89" s="11"/>
      <c r="EG89" s="10"/>
      <c r="EH89" s="11"/>
      <c r="EI89" s="10"/>
      <c r="EJ89" s="11"/>
      <c r="EK89" s="10"/>
      <c r="EL89" s="7">
        <v>1</v>
      </c>
      <c r="EM89" s="11">
        <v>10</v>
      </c>
      <c r="EN89" s="10" t="s">
        <v>60</v>
      </c>
      <c r="EO89" s="11"/>
      <c r="EP89" s="10"/>
      <c r="EQ89" s="11"/>
      <c r="ER89" s="10"/>
      <c r="ES89" s="11"/>
      <c r="ET89" s="10"/>
      <c r="EU89" s="7">
        <v>1</v>
      </c>
      <c r="EV89" s="7">
        <f t="shared" si="104"/>
        <v>2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x14ac:dyDescent="0.25">
      <c r="A90" s="20">
        <v>9</v>
      </c>
      <c r="B90" s="20">
        <v>1</v>
      </c>
      <c r="C90" s="20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20</v>
      </c>
      <c r="I90" s="6">
        <f t="shared" si="88"/>
        <v>10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10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0.8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02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>
        <v>10</v>
      </c>
      <c r="EX90" s="10" t="s">
        <v>60</v>
      </c>
      <c r="EY90" s="11"/>
      <c r="EZ90" s="10"/>
      <c r="FA90" s="11"/>
      <c r="FB90" s="10"/>
      <c r="FC90" s="11"/>
      <c r="FD90" s="10"/>
      <c r="FE90" s="7">
        <v>1</v>
      </c>
      <c r="FF90" s="11">
        <v>10</v>
      </c>
      <c r="FG90" s="10" t="s">
        <v>60</v>
      </c>
      <c r="FH90" s="11"/>
      <c r="FI90" s="10"/>
      <c r="FJ90" s="11"/>
      <c r="FK90" s="10"/>
      <c r="FL90" s="11"/>
      <c r="FM90" s="10"/>
      <c r="FN90" s="7">
        <v>1</v>
      </c>
      <c r="FO90" s="7">
        <f t="shared" si="105"/>
        <v>2</v>
      </c>
    </row>
    <row r="91" spans="1:171" x14ac:dyDescent="0.25">
      <c r="A91" s="20">
        <v>9</v>
      </c>
      <c r="B91" s="20">
        <v>1</v>
      </c>
      <c r="C91" s="20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20</v>
      </c>
      <c r="I91" s="6">
        <f t="shared" si="88"/>
        <v>10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10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0.8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02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>
        <v>10</v>
      </c>
      <c r="EX91" s="10" t="s">
        <v>60</v>
      </c>
      <c r="EY91" s="11"/>
      <c r="EZ91" s="10"/>
      <c r="FA91" s="11"/>
      <c r="FB91" s="10"/>
      <c r="FC91" s="11"/>
      <c r="FD91" s="10"/>
      <c r="FE91" s="7">
        <v>1</v>
      </c>
      <c r="FF91" s="11">
        <v>10</v>
      </c>
      <c r="FG91" s="10" t="s">
        <v>60</v>
      </c>
      <c r="FH91" s="11"/>
      <c r="FI91" s="10"/>
      <c r="FJ91" s="11"/>
      <c r="FK91" s="10"/>
      <c r="FL91" s="11"/>
      <c r="FM91" s="10"/>
      <c r="FN91" s="7">
        <v>1</v>
      </c>
      <c r="FO91" s="7">
        <f t="shared" si="105"/>
        <v>2</v>
      </c>
    </row>
    <row r="92" spans="1:171" x14ac:dyDescent="0.25">
      <c r="A92" s="20">
        <v>9</v>
      </c>
      <c r="B92" s="20">
        <v>1</v>
      </c>
      <c r="C92" s="20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20</v>
      </c>
      <c r="I92" s="6">
        <f t="shared" si="88"/>
        <v>10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10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0.8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2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3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>
        <v>10</v>
      </c>
      <c r="EX92" s="10" t="s">
        <v>60</v>
      </c>
      <c r="EY92" s="11"/>
      <c r="EZ92" s="10"/>
      <c r="FA92" s="11"/>
      <c r="FB92" s="10"/>
      <c r="FC92" s="11"/>
      <c r="FD92" s="10"/>
      <c r="FE92" s="7">
        <v>1</v>
      </c>
      <c r="FF92" s="11">
        <v>10</v>
      </c>
      <c r="FG92" s="10" t="s">
        <v>60</v>
      </c>
      <c r="FH92" s="11"/>
      <c r="FI92" s="10"/>
      <c r="FJ92" s="11"/>
      <c r="FK92" s="10"/>
      <c r="FL92" s="11"/>
      <c r="FM92" s="10"/>
      <c r="FN92" s="7">
        <v>1</v>
      </c>
      <c r="FO92" s="7">
        <f t="shared" si="105"/>
        <v>2</v>
      </c>
    </row>
    <row r="93" spans="1:171" x14ac:dyDescent="0.25">
      <c r="A93" s="20">
        <v>9</v>
      </c>
      <c r="B93" s="20">
        <v>1</v>
      </c>
      <c r="C93" s="20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20</v>
      </c>
      <c r="I93" s="6">
        <f t="shared" si="88"/>
        <v>10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10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0.8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03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>
        <v>10</v>
      </c>
      <c r="EX93" s="10" t="s">
        <v>60</v>
      </c>
      <c r="EY93" s="11"/>
      <c r="EZ93" s="10"/>
      <c r="FA93" s="11"/>
      <c r="FB93" s="10"/>
      <c r="FC93" s="11"/>
      <c r="FD93" s="10"/>
      <c r="FE93" s="7">
        <v>1</v>
      </c>
      <c r="FF93" s="11">
        <v>10</v>
      </c>
      <c r="FG93" s="10" t="s">
        <v>60</v>
      </c>
      <c r="FH93" s="11"/>
      <c r="FI93" s="10"/>
      <c r="FJ93" s="11"/>
      <c r="FK93" s="10"/>
      <c r="FL93" s="11"/>
      <c r="FM93" s="10"/>
      <c r="FN93" s="7">
        <v>1</v>
      </c>
      <c r="FO93" s="7">
        <f t="shared" si="105"/>
        <v>2</v>
      </c>
    </row>
    <row r="94" spans="1:171" x14ac:dyDescent="0.25">
      <c r="A94" s="20">
        <v>9</v>
      </c>
      <c r="B94" s="20">
        <v>1</v>
      </c>
      <c r="C94" s="20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20</v>
      </c>
      <c r="I94" s="6">
        <f t="shared" si="88"/>
        <v>10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10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0.8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03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>
        <v>10</v>
      </c>
      <c r="EX94" s="10" t="s">
        <v>60</v>
      </c>
      <c r="EY94" s="11"/>
      <c r="EZ94" s="10"/>
      <c r="FA94" s="11"/>
      <c r="FB94" s="10"/>
      <c r="FC94" s="11"/>
      <c r="FD94" s="10"/>
      <c r="FE94" s="7">
        <v>1</v>
      </c>
      <c r="FF94" s="11">
        <v>10</v>
      </c>
      <c r="FG94" s="10" t="s">
        <v>60</v>
      </c>
      <c r="FH94" s="11"/>
      <c r="FI94" s="10"/>
      <c r="FJ94" s="11"/>
      <c r="FK94" s="10"/>
      <c r="FL94" s="11"/>
      <c r="FM94" s="10"/>
      <c r="FN94" s="7">
        <v>1</v>
      </c>
      <c r="FO94" s="7">
        <f t="shared" si="105"/>
        <v>2</v>
      </c>
    </row>
    <row r="95" spans="1:171" x14ac:dyDescent="0.25">
      <c r="A95" s="20">
        <v>3</v>
      </c>
      <c r="B95" s="20">
        <v>1</v>
      </c>
      <c r="C95" s="20"/>
      <c r="D95" s="6" t="s">
        <v>196</v>
      </c>
      <c r="E95" s="3" t="s">
        <v>197</v>
      </c>
      <c r="F95" s="6">
        <f t="shared" si="85"/>
        <v>0</v>
      </c>
      <c r="G95" s="6">
        <f t="shared" si="86"/>
        <v>2</v>
      </c>
      <c r="H95" s="6">
        <f t="shared" si="87"/>
        <v>36</v>
      </c>
      <c r="I95" s="6">
        <f t="shared" si="88"/>
        <v>18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18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4</v>
      </c>
      <c r="R95" s="7">
        <f t="shared" si="97"/>
        <v>2</v>
      </c>
      <c r="S95" s="7">
        <v>2.4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>
        <v>18</v>
      </c>
      <c r="CS95" s="10" t="s">
        <v>60</v>
      </c>
      <c r="CT95" s="11"/>
      <c r="CU95" s="10"/>
      <c r="CV95" s="11"/>
      <c r="CW95" s="10"/>
      <c r="CX95" s="11"/>
      <c r="CY95" s="10"/>
      <c r="CZ95" s="7">
        <v>2</v>
      </c>
      <c r="DA95" s="11">
        <v>18</v>
      </c>
      <c r="DB95" s="10" t="s">
        <v>60</v>
      </c>
      <c r="DC95" s="11"/>
      <c r="DD95" s="10"/>
      <c r="DE95" s="11"/>
      <c r="DF95" s="10"/>
      <c r="DG95" s="11"/>
      <c r="DH95" s="10"/>
      <c r="DI95" s="7">
        <v>2</v>
      </c>
      <c r="DJ95" s="7">
        <f t="shared" si="102"/>
        <v>4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03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x14ac:dyDescent="0.25">
      <c r="A96" s="20">
        <v>3</v>
      </c>
      <c r="B96" s="20">
        <v>1</v>
      </c>
      <c r="C96" s="20"/>
      <c r="D96" s="6" t="s">
        <v>198</v>
      </c>
      <c r="E96" s="3" t="s">
        <v>199</v>
      </c>
      <c r="F96" s="6">
        <f t="shared" si="85"/>
        <v>0</v>
      </c>
      <c r="G96" s="6">
        <f t="shared" si="86"/>
        <v>2</v>
      </c>
      <c r="H96" s="6">
        <f t="shared" si="87"/>
        <v>36</v>
      </c>
      <c r="I96" s="6">
        <f t="shared" si="88"/>
        <v>18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18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4</v>
      </c>
      <c r="R96" s="7">
        <f t="shared" si="97"/>
        <v>2</v>
      </c>
      <c r="S96" s="7">
        <v>1.6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>
        <v>18</v>
      </c>
      <c r="CS96" s="10" t="s">
        <v>60</v>
      </c>
      <c r="CT96" s="11"/>
      <c r="CU96" s="10"/>
      <c r="CV96" s="11"/>
      <c r="CW96" s="10"/>
      <c r="CX96" s="11"/>
      <c r="CY96" s="10"/>
      <c r="CZ96" s="7">
        <v>2</v>
      </c>
      <c r="DA96" s="11">
        <v>18</v>
      </c>
      <c r="DB96" s="10" t="s">
        <v>60</v>
      </c>
      <c r="DC96" s="11"/>
      <c r="DD96" s="10"/>
      <c r="DE96" s="11"/>
      <c r="DF96" s="10"/>
      <c r="DG96" s="11"/>
      <c r="DH96" s="10"/>
      <c r="DI96" s="7">
        <v>2</v>
      </c>
      <c r="DJ96" s="7">
        <f t="shared" si="102"/>
        <v>4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03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x14ac:dyDescent="0.25">
      <c r="A97" s="20">
        <v>4</v>
      </c>
      <c r="B97" s="20">
        <v>1</v>
      </c>
      <c r="C97" s="20"/>
      <c r="D97" s="6" t="s">
        <v>200</v>
      </c>
      <c r="E97" s="3" t="s">
        <v>201</v>
      </c>
      <c r="F97" s="6">
        <f t="shared" si="85"/>
        <v>0</v>
      </c>
      <c r="G97" s="6">
        <f t="shared" si="86"/>
        <v>2</v>
      </c>
      <c r="H97" s="6">
        <f t="shared" si="87"/>
        <v>36</v>
      </c>
      <c r="I97" s="6">
        <f t="shared" si="88"/>
        <v>18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18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4</v>
      </c>
      <c r="R97" s="7">
        <f t="shared" si="97"/>
        <v>2</v>
      </c>
      <c r="S97" s="7">
        <v>1.6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2"/>
        <v>0</v>
      </c>
      <c r="DK97" s="11">
        <v>18</v>
      </c>
      <c r="DL97" s="10" t="s">
        <v>60</v>
      </c>
      <c r="DM97" s="11"/>
      <c r="DN97" s="10"/>
      <c r="DO97" s="11"/>
      <c r="DP97" s="10"/>
      <c r="DQ97" s="11"/>
      <c r="DR97" s="10"/>
      <c r="DS97" s="7">
        <v>2</v>
      </c>
      <c r="DT97" s="11">
        <v>18</v>
      </c>
      <c r="DU97" s="10" t="s">
        <v>60</v>
      </c>
      <c r="DV97" s="11"/>
      <c r="DW97" s="10"/>
      <c r="DX97" s="11"/>
      <c r="DY97" s="10"/>
      <c r="DZ97" s="11"/>
      <c r="EA97" s="10"/>
      <c r="EB97" s="7">
        <v>2</v>
      </c>
      <c r="EC97" s="7">
        <f t="shared" si="103"/>
        <v>4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x14ac:dyDescent="0.25">
      <c r="A98" s="20">
        <v>4</v>
      </c>
      <c r="B98" s="20">
        <v>1</v>
      </c>
      <c r="C98" s="20"/>
      <c r="D98" s="6" t="s">
        <v>202</v>
      </c>
      <c r="E98" s="3" t="s">
        <v>203</v>
      </c>
      <c r="F98" s="6">
        <f t="shared" si="85"/>
        <v>0</v>
      </c>
      <c r="G98" s="6">
        <f t="shared" si="86"/>
        <v>2</v>
      </c>
      <c r="H98" s="6">
        <f t="shared" si="87"/>
        <v>36</v>
      </c>
      <c r="I98" s="6">
        <f t="shared" si="88"/>
        <v>18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18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2.7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02"/>
        <v>0</v>
      </c>
      <c r="DK98" s="11">
        <v>18</v>
      </c>
      <c r="DL98" s="10" t="s">
        <v>60</v>
      </c>
      <c r="DM98" s="11"/>
      <c r="DN98" s="10"/>
      <c r="DO98" s="11"/>
      <c r="DP98" s="10"/>
      <c r="DQ98" s="11"/>
      <c r="DR98" s="10"/>
      <c r="DS98" s="7">
        <v>2</v>
      </c>
      <c r="DT98" s="11">
        <v>18</v>
      </c>
      <c r="DU98" s="10" t="s">
        <v>60</v>
      </c>
      <c r="DV98" s="11"/>
      <c r="DW98" s="10"/>
      <c r="DX98" s="11"/>
      <c r="DY98" s="10"/>
      <c r="DZ98" s="11"/>
      <c r="EA98" s="10"/>
      <c r="EB98" s="7">
        <v>2</v>
      </c>
      <c r="EC98" s="7">
        <f t="shared" si="103"/>
        <v>4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x14ac:dyDescent="0.25">
      <c r="A99" s="20">
        <v>5</v>
      </c>
      <c r="B99" s="20">
        <v>1</v>
      </c>
      <c r="C99" s="20"/>
      <c r="D99" s="6" t="s">
        <v>204</v>
      </c>
      <c r="E99" s="3" t="s">
        <v>205</v>
      </c>
      <c r="F99" s="6">
        <f t="shared" si="85"/>
        <v>0</v>
      </c>
      <c r="G99" s="6">
        <f t="shared" si="86"/>
        <v>2</v>
      </c>
      <c r="H99" s="6">
        <f t="shared" si="87"/>
        <v>36</v>
      </c>
      <c r="I99" s="6">
        <f t="shared" si="88"/>
        <v>18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18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2.9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2"/>
        <v>0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3"/>
        <v>0</v>
      </c>
      <c r="ED99" s="11">
        <v>18</v>
      </c>
      <c r="EE99" s="10" t="s">
        <v>60</v>
      </c>
      <c r="EF99" s="11"/>
      <c r="EG99" s="10"/>
      <c r="EH99" s="11"/>
      <c r="EI99" s="10"/>
      <c r="EJ99" s="11"/>
      <c r="EK99" s="10"/>
      <c r="EL99" s="7">
        <v>2</v>
      </c>
      <c r="EM99" s="11">
        <v>18</v>
      </c>
      <c r="EN99" s="10" t="s">
        <v>60</v>
      </c>
      <c r="EO99" s="11"/>
      <c r="EP99" s="10"/>
      <c r="EQ99" s="11"/>
      <c r="ER99" s="10"/>
      <c r="ES99" s="11"/>
      <c r="ET99" s="10"/>
      <c r="EU99" s="7">
        <v>2</v>
      </c>
      <c r="EV99" s="7">
        <f t="shared" si="104"/>
        <v>4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x14ac:dyDescent="0.25">
      <c r="A100" s="20">
        <v>5</v>
      </c>
      <c r="B100" s="20">
        <v>1</v>
      </c>
      <c r="C100" s="20"/>
      <c r="D100" s="6" t="s">
        <v>206</v>
      </c>
      <c r="E100" s="3" t="s">
        <v>207</v>
      </c>
      <c r="F100" s="6">
        <f t="shared" si="85"/>
        <v>0</v>
      </c>
      <c r="G100" s="6">
        <f t="shared" si="86"/>
        <v>2</v>
      </c>
      <c r="H100" s="6">
        <f t="shared" si="87"/>
        <v>36</v>
      </c>
      <c r="I100" s="6">
        <f t="shared" si="88"/>
        <v>18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18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2.2000000000000002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03"/>
        <v>0</v>
      </c>
      <c r="ED100" s="11">
        <v>18</v>
      </c>
      <c r="EE100" s="10" t="s">
        <v>60</v>
      </c>
      <c r="EF100" s="11"/>
      <c r="EG100" s="10"/>
      <c r="EH100" s="11"/>
      <c r="EI100" s="10"/>
      <c r="EJ100" s="11"/>
      <c r="EK100" s="10"/>
      <c r="EL100" s="7">
        <v>2</v>
      </c>
      <c r="EM100" s="11">
        <v>18</v>
      </c>
      <c r="EN100" s="10" t="s">
        <v>60</v>
      </c>
      <c r="EO100" s="11"/>
      <c r="EP100" s="10"/>
      <c r="EQ100" s="11"/>
      <c r="ER100" s="10"/>
      <c r="ES100" s="11"/>
      <c r="ET100" s="10"/>
      <c r="EU100" s="7">
        <v>2</v>
      </c>
      <c r="EV100" s="7">
        <f t="shared" si="104"/>
        <v>4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x14ac:dyDescent="0.25">
      <c r="A101" s="20">
        <v>5</v>
      </c>
      <c r="B101" s="20">
        <v>1</v>
      </c>
      <c r="C101" s="20"/>
      <c r="D101" s="6" t="s">
        <v>208</v>
      </c>
      <c r="E101" s="3" t="s">
        <v>209</v>
      </c>
      <c r="F101" s="6">
        <f t="shared" si="85"/>
        <v>0</v>
      </c>
      <c r="G101" s="6">
        <f t="shared" si="86"/>
        <v>2</v>
      </c>
      <c r="H101" s="6">
        <f t="shared" si="87"/>
        <v>36</v>
      </c>
      <c r="I101" s="6">
        <f t="shared" si="88"/>
        <v>18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18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1.6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/>
      <c r="DL101" s="10"/>
      <c r="DM101" s="11"/>
      <c r="DN101" s="10"/>
      <c r="DO101" s="11"/>
      <c r="DP101" s="10"/>
      <c r="DQ101" s="11"/>
      <c r="DR101" s="10"/>
      <c r="DS101" s="7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03"/>
        <v>0</v>
      </c>
      <c r="ED101" s="11">
        <v>18</v>
      </c>
      <c r="EE101" s="10" t="s">
        <v>60</v>
      </c>
      <c r="EF101" s="11"/>
      <c r="EG101" s="10"/>
      <c r="EH101" s="11"/>
      <c r="EI101" s="10"/>
      <c r="EJ101" s="11"/>
      <c r="EK101" s="10"/>
      <c r="EL101" s="7">
        <v>2</v>
      </c>
      <c r="EM101" s="11">
        <v>18</v>
      </c>
      <c r="EN101" s="10" t="s">
        <v>60</v>
      </c>
      <c r="EO101" s="11"/>
      <c r="EP101" s="10"/>
      <c r="EQ101" s="11"/>
      <c r="ER101" s="10"/>
      <c r="ES101" s="11"/>
      <c r="ET101" s="10"/>
      <c r="EU101" s="7">
        <v>2</v>
      </c>
      <c r="EV101" s="7">
        <f t="shared" si="104"/>
        <v>4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x14ac:dyDescent="0.25">
      <c r="A102" s="20">
        <v>6</v>
      </c>
      <c r="B102" s="20">
        <v>1</v>
      </c>
      <c r="C102" s="20"/>
      <c r="D102" s="6" t="s">
        <v>210</v>
      </c>
      <c r="E102" s="3" t="s">
        <v>211</v>
      </c>
      <c r="F102" s="6">
        <f t="shared" si="85"/>
        <v>0</v>
      </c>
      <c r="G102" s="6">
        <f t="shared" si="86"/>
        <v>2</v>
      </c>
      <c r="H102" s="6">
        <f t="shared" si="87"/>
        <v>36</v>
      </c>
      <c r="I102" s="6">
        <f t="shared" si="88"/>
        <v>18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18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3</v>
      </c>
      <c r="R102" s="7">
        <f t="shared" si="97"/>
        <v>1.5</v>
      </c>
      <c r="S102" s="7">
        <v>2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03"/>
        <v>0</v>
      </c>
      <c r="ED102" s="11">
        <v>18</v>
      </c>
      <c r="EE102" s="10" t="s">
        <v>60</v>
      </c>
      <c r="EF102" s="11"/>
      <c r="EG102" s="10"/>
      <c r="EH102" s="11"/>
      <c r="EI102" s="10"/>
      <c r="EJ102" s="11"/>
      <c r="EK102" s="10"/>
      <c r="EL102" s="7">
        <v>1.5</v>
      </c>
      <c r="EM102" s="11">
        <v>18</v>
      </c>
      <c r="EN102" s="10" t="s">
        <v>60</v>
      </c>
      <c r="EO102" s="11"/>
      <c r="EP102" s="10"/>
      <c r="EQ102" s="11"/>
      <c r="ER102" s="10"/>
      <c r="ES102" s="11"/>
      <c r="ET102" s="10"/>
      <c r="EU102" s="7">
        <v>1.5</v>
      </c>
      <c r="EV102" s="7">
        <f t="shared" si="104"/>
        <v>3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x14ac:dyDescent="0.25">
      <c r="A103" s="20">
        <v>6</v>
      </c>
      <c r="B103" s="20">
        <v>1</v>
      </c>
      <c r="C103" s="20"/>
      <c r="D103" s="6" t="s">
        <v>212</v>
      </c>
      <c r="E103" s="3" t="s">
        <v>213</v>
      </c>
      <c r="F103" s="6">
        <f t="shared" si="85"/>
        <v>0</v>
      </c>
      <c r="G103" s="6">
        <f t="shared" si="86"/>
        <v>2</v>
      </c>
      <c r="H103" s="6">
        <f t="shared" si="87"/>
        <v>36</v>
      </c>
      <c r="I103" s="6">
        <f t="shared" si="88"/>
        <v>18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18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3</v>
      </c>
      <c r="R103" s="7">
        <f t="shared" si="97"/>
        <v>1.5</v>
      </c>
      <c r="S103" s="7">
        <v>2.6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3"/>
        <v>0</v>
      </c>
      <c r="ED103" s="11">
        <v>18</v>
      </c>
      <c r="EE103" s="10" t="s">
        <v>60</v>
      </c>
      <c r="EF103" s="11"/>
      <c r="EG103" s="10"/>
      <c r="EH103" s="11"/>
      <c r="EI103" s="10"/>
      <c r="EJ103" s="11"/>
      <c r="EK103" s="10"/>
      <c r="EL103" s="7">
        <v>1.5</v>
      </c>
      <c r="EM103" s="11">
        <v>18</v>
      </c>
      <c r="EN103" s="10" t="s">
        <v>60</v>
      </c>
      <c r="EO103" s="11"/>
      <c r="EP103" s="10"/>
      <c r="EQ103" s="11"/>
      <c r="ER103" s="10"/>
      <c r="ES103" s="11"/>
      <c r="ET103" s="10"/>
      <c r="EU103" s="7">
        <v>1.5</v>
      </c>
      <c r="EV103" s="7">
        <f t="shared" si="104"/>
        <v>3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x14ac:dyDescent="0.25">
      <c r="A104" s="20">
        <v>7</v>
      </c>
      <c r="B104" s="20">
        <v>1</v>
      </c>
      <c r="C104" s="20"/>
      <c r="D104" s="6" t="s">
        <v>214</v>
      </c>
      <c r="E104" s="3" t="s">
        <v>215</v>
      </c>
      <c r="F104" s="6">
        <f t="shared" si="85"/>
        <v>0</v>
      </c>
      <c r="G104" s="6">
        <f t="shared" si="86"/>
        <v>2</v>
      </c>
      <c r="H104" s="6">
        <f t="shared" si="87"/>
        <v>36</v>
      </c>
      <c r="I104" s="6">
        <f t="shared" si="88"/>
        <v>18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18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3</v>
      </c>
      <c r="R104" s="7">
        <f t="shared" si="97"/>
        <v>1.5</v>
      </c>
      <c r="S104" s="7">
        <v>1.6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18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1.5</v>
      </c>
      <c r="EM104" s="11">
        <v>18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1.5</v>
      </c>
      <c r="EV104" s="7">
        <f t="shared" si="104"/>
        <v>3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x14ac:dyDescent="0.25">
      <c r="A105" s="20">
        <v>7</v>
      </c>
      <c r="B105" s="20">
        <v>1</v>
      </c>
      <c r="C105" s="20"/>
      <c r="D105" s="6" t="s">
        <v>216</v>
      </c>
      <c r="E105" s="3" t="s">
        <v>217</v>
      </c>
      <c r="F105" s="6">
        <f t="shared" si="85"/>
        <v>0</v>
      </c>
      <c r="G105" s="6">
        <f t="shared" si="86"/>
        <v>2</v>
      </c>
      <c r="H105" s="6">
        <f t="shared" si="87"/>
        <v>36</v>
      </c>
      <c r="I105" s="6">
        <f t="shared" si="88"/>
        <v>18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18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2.6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18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18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x14ac:dyDescent="0.25">
      <c r="A106" s="20">
        <v>7</v>
      </c>
      <c r="B106" s="20">
        <v>1</v>
      </c>
      <c r="C106" s="20"/>
      <c r="D106" s="6" t="s">
        <v>218</v>
      </c>
      <c r="E106" s="3" t="s">
        <v>219</v>
      </c>
      <c r="F106" s="6">
        <f t="shared" si="85"/>
        <v>0</v>
      </c>
      <c r="G106" s="6">
        <f t="shared" si="86"/>
        <v>2</v>
      </c>
      <c r="H106" s="6">
        <f t="shared" si="87"/>
        <v>36</v>
      </c>
      <c r="I106" s="6">
        <f t="shared" si="88"/>
        <v>18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18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1.6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18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18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ht="20.100000000000001" customHeight="1" x14ac:dyDescent="0.25">
      <c r="A107" s="19" t="s">
        <v>220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9"/>
      <c r="FO107" s="13"/>
    </row>
    <row r="108" spans="1:171" x14ac:dyDescent="0.25">
      <c r="A108" s="6"/>
      <c r="B108" s="6"/>
      <c r="C108" s="6"/>
      <c r="D108" s="6" t="s">
        <v>221</v>
      </c>
      <c r="E108" s="3" t="s">
        <v>222</v>
      </c>
      <c r="F108" s="6">
        <f>COUNTIF(T108:FM108,"e")</f>
        <v>0</v>
      </c>
      <c r="G108" s="6">
        <f>COUNTIF(T108:FM108,"z")</f>
        <v>1</v>
      </c>
      <c r="H108" s="6">
        <f>SUM(I108:P108)</f>
        <v>4</v>
      </c>
      <c r="I108" s="6">
        <f>T108+AM108+BF108+BY108+CR108+DK108+ED108+EW108</f>
        <v>0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4</v>
      </c>
      <c r="Q108" s="7">
        <f>AL108+BE108+BX108+CQ108+DJ108+EC108+EV108+FO108</f>
        <v>4</v>
      </c>
      <c r="R108" s="7">
        <f>AK108+BD108+BW108+CP108+DI108+EB108+EU108+FN108</f>
        <v>4</v>
      </c>
      <c r="S108" s="7">
        <v>4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>
        <v>4</v>
      </c>
      <c r="ET108" s="10" t="s">
        <v>60</v>
      </c>
      <c r="EU108" s="7">
        <v>4</v>
      </c>
      <c r="EV108" s="7">
        <f>EL108+EU108</f>
        <v>4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>FE108+FN108</f>
        <v>0</v>
      </c>
    </row>
    <row r="109" spans="1:171" ht="15.9" customHeight="1" x14ac:dyDescent="0.25">
      <c r="A109" s="6"/>
      <c r="B109" s="6"/>
      <c r="C109" s="6"/>
      <c r="D109" s="6"/>
      <c r="E109" s="6" t="s">
        <v>71</v>
      </c>
      <c r="F109" s="6">
        <f t="shared" ref="F109:AK109" si="106">SUM(F108:F108)</f>
        <v>0</v>
      </c>
      <c r="G109" s="6">
        <f t="shared" si="106"/>
        <v>1</v>
      </c>
      <c r="H109" s="6">
        <f t="shared" si="106"/>
        <v>4</v>
      </c>
      <c r="I109" s="6">
        <f t="shared" si="106"/>
        <v>0</v>
      </c>
      <c r="J109" s="6">
        <f t="shared" si="106"/>
        <v>0</v>
      </c>
      <c r="K109" s="6">
        <f t="shared" si="106"/>
        <v>0</v>
      </c>
      <c r="L109" s="6">
        <f t="shared" si="106"/>
        <v>0</v>
      </c>
      <c r="M109" s="6">
        <f t="shared" si="106"/>
        <v>0</v>
      </c>
      <c r="N109" s="6">
        <f t="shared" si="106"/>
        <v>0</v>
      </c>
      <c r="O109" s="6">
        <f t="shared" si="106"/>
        <v>0</v>
      </c>
      <c r="P109" s="6">
        <f t="shared" si="106"/>
        <v>4</v>
      </c>
      <c r="Q109" s="7">
        <f t="shared" si="106"/>
        <v>4</v>
      </c>
      <c r="R109" s="7">
        <f t="shared" si="106"/>
        <v>4</v>
      </c>
      <c r="S109" s="7">
        <f t="shared" si="106"/>
        <v>4</v>
      </c>
      <c r="T109" s="11">
        <f t="shared" si="106"/>
        <v>0</v>
      </c>
      <c r="U109" s="10">
        <f t="shared" si="106"/>
        <v>0</v>
      </c>
      <c r="V109" s="11">
        <f t="shared" si="106"/>
        <v>0</v>
      </c>
      <c r="W109" s="10">
        <f t="shared" si="106"/>
        <v>0</v>
      </c>
      <c r="X109" s="11">
        <f t="shared" si="106"/>
        <v>0</v>
      </c>
      <c r="Y109" s="10">
        <f t="shared" si="106"/>
        <v>0</v>
      </c>
      <c r="Z109" s="11">
        <f t="shared" si="106"/>
        <v>0</v>
      </c>
      <c r="AA109" s="10">
        <f t="shared" si="106"/>
        <v>0</v>
      </c>
      <c r="AB109" s="7">
        <f t="shared" si="106"/>
        <v>0</v>
      </c>
      <c r="AC109" s="11">
        <f t="shared" si="106"/>
        <v>0</v>
      </c>
      <c r="AD109" s="10">
        <f t="shared" si="106"/>
        <v>0</v>
      </c>
      <c r="AE109" s="11">
        <f t="shared" si="106"/>
        <v>0</v>
      </c>
      <c r="AF109" s="10">
        <f t="shared" si="106"/>
        <v>0</v>
      </c>
      <c r="AG109" s="11">
        <f t="shared" si="106"/>
        <v>0</v>
      </c>
      <c r="AH109" s="10">
        <f t="shared" si="106"/>
        <v>0</v>
      </c>
      <c r="AI109" s="11">
        <f t="shared" si="106"/>
        <v>0</v>
      </c>
      <c r="AJ109" s="10">
        <f t="shared" si="106"/>
        <v>0</v>
      </c>
      <c r="AK109" s="7">
        <f t="shared" si="106"/>
        <v>0</v>
      </c>
      <c r="AL109" s="7">
        <f t="shared" ref="AL109:BQ109" si="107">SUM(AL108:AL108)</f>
        <v>0</v>
      </c>
      <c r="AM109" s="11">
        <f t="shared" si="107"/>
        <v>0</v>
      </c>
      <c r="AN109" s="10">
        <f t="shared" si="107"/>
        <v>0</v>
      </c>
      <c r="AO109" s="11">
        <f t="shared" si="107"/>
        <v>0</v>
      </c>
      <c r="AP109" s="10">
        <f t="shared" si="107"/>
        <v>0</v>
      </c>
      <c r="AQ109" s="11">
        <f t="shared" si="107"/>
        <v>0</v>
      </c>
      <c r="AR109" s="10">
        <f t="shared" si="107"/>
        <v>0</v>
      </c>
      <c r="AS109" s="11">
        <f t="shared" si="107"/>
        <v>0</v>
      </c>
      <c r="AT109" s="10">
        <f t="shared" si="107"/>
        <v>0</v>
      </c>
      <c r="AU109" s="7">
        <f t="shared" si="107"/>
        <v>0</v>
      </c>
      <c r="AV109" s="11">
        <f t="shared" si="107"/>
        <v>0</v>
      </c>
      <c r="AW109" s="10">
        <f t="shared" si="107"/>
        <v>0</v>
      </c>
      <c r="AX109" s="11">
        <f t="shared" si="107"/>
        <v>0</v>
      </c>
      <c r="AY109" s="10">
        <f t="shared" si="107"/>
        <v>0</v>
      </c>
      <c r="AZ109" s="11">
        <f t="shared" si="107"/>
        <v>0</v>
      </c>
      <c r="BA109" s="10">
        <f t="shared" si="107"/>
        <v>0</v>
      </c>
      <c r="BB109" s="11">
        <f t="shared" si="107"/>
        <v>0</v>
      </c>
      <c r="BC109" s="10">
        <f t="shared" si="107"/>
        <v>0</v>
      </c>
      <c r="BD109" s="7">
        <f t="shared" si="107"/>
        <v>0</v>
      </c>
      <c r="BE109" s="7">
        <f t="shared" si="107"/>
        <v>0</v>
      </c>
      <c r="BF109" s="11">
        <f t="shared" si="107"/>
        <v>0</v>
      </c>
      <c r="BG109" s="10">
        <f t="shared" si="107"/>
        <v>0</v>
      </c>
      <c r="BH109" s="11">
        <f t="shared" si="107"/>
        <v>0</v>
      </c>
      <c r="BI109" s="10">
        <f t="shared" si="107"/>
        <v>0</v>
      </c>
      <c r="BJ109" s="11">
        <f t="shared" si="107"/>
        <v>0</v>
      </c>
      <c r="BK109" s="10">
        <f t="shared" si="107"/>
        <v>0</v>
      </c>
      <c r="BL109" s="11">
        <f t="shared" si="107"/>
        <v>0</v>
      </c>
      <c r="BM109" s="10">
        <f t="shared" si="107"/>
        <v>0</v>
      </c>
      <c r="BN109" s="7">
        <f t="shared" si="107"/>
        <v>0</v>
      </c>
      <c r="BO109" s="11">
        <f t="shared" si="107"/>
        <v>0</v>
      </c>
      <c r="BP109" s="10">
        <f t="shared" si="107"/>
        <v>0</v>
      </c>
      <c r="BQ109" s="11">
        <f t="shared" si="107"/>
        <v>0</v>
      </c>
      <c r="BR109" s="10">
        <f t="shared" ref="BR109:CW109" si="108">SUM(BR108:BR108)</f>
        <v>0</v>
      </c>
      <c r="BS109" s="11">
        <f t="shared" si="108"/>
        <v>0</v>
      </c>
      <c r="BT109" s="10">
        <f t="shared" si="108"/>
        <v>0</v>
      </c>
      <c r="BU109" s="11">
        <f t="shared" si="108"/>
        <v>0</v>
      </c>
      <c r="BV109" s="10">
        <f t="shared" si="108"/>
        <v>0</v>
      </c>
      <c r="BW109" s="7">
        <f t="shared" si="108"/>
        <v>0</v>
      </c>
      <c r="BX109" s="7">
        <f t="shared" si="108"/>
        <v>0</v>
      </c>
      <c r="BY109" s="11">
        <f t="shared" si="108"/>
        <v>0</v>
      </c>
      <c r="BZ109" s="10">
        <f t="shared" si="108"/>
        <v>0</v>
      </c>
      <c r="CA109" s="11">
        <f t="shared" si="108"/>
        <v>0</v>
      </c>
      <c r="CB109" s="10">
        <f t="shared" si="108"/>
        <v>0</v>
      </c>
      <c r="CC109" s="11">
        <f t="shared" si="108"/>
        <v>0</v>
      </c>
      <c r="CD109" s="10">
        <f t="shared" si="108"/>
        <v>0</v>
      </c>
      <c r="CE109" s="11">
        <f t="shared" si="108"/>
        <v>0</v>
      </c>
      <c r="CF109" s="10">
        <f t="shared" si="108"/>
        <v>0</v>
      </c>
      <c r="CG109" s="7">
        <f t="shared" si="108"/>
        <v>0</v>
      </c>
      <c r="CH109" s="11">
        <f t="shared" si="108"/>
        <v>0</v>
      </c>
      <c r="CI109" s="10">
        <f t="shared" si="108"/>
        <v>0</v>
      </c>
      <c r="CJ109" s="11">
        <f t="shared" si="108"/>
        <v>0</v>
      </c>
      <c r="CK109" s="10">
        <f t="shared" si="108"/>
        <v>0</v>
      </c>
      <c r="CL109" s="11">
        <f t="shared" si="108"/>
        <v>0</v>
      </c>
      <c r="CM109" s="10">
        <f t="shared" si="108"/>
        <v>0</v>
      </c>
      <c r="CN109" s="11">
        <f t="shared" si="108"/>
        <v>0</v>
      </c>
      <c r="CO109" s="10">
        <f t="shared" si="108"/>
        <v>0</v>
      </c>
      <c r="CP109" s="7">
        <f t="shared" si="108"/>
        <v>0</v>
      </c>
      <c r="CQ109" s="7">
        <f t="shared" si="108"/>
        <v>0</v>
      </c>
      <c r="CR109" s="11">
        <f t="shared" si="108"/>
        <v>0</v>
      </c>
      <c r="CS109" s="10">
        <f t="shared" si="108"/>
        <v>0</v>
      </c>
      <c r="CT109" s="11">
        <f t="shared" si="108"/>
        <v>0</v>
      </c>
      <c r="CU109" s="10">
        <f t="shared" si="108"/>
        <v>0</v>
      </c>
      <c r="CV109" s="11">
        <f t="shared" si="108"/>
        <v>0</v>
      </c>
      <c r="CW109" s="10">
        <f t="shared" si="108"/>
        <v>0</v>
      </c>
      <c r="CX109" s="11">
        <f t="shared" ref="CX109:EC109" si="109">SUM(CX108:CX108)</f>
        <v>0</v>
      </c>
      <c r="CY109" s="10">
        <f t="shared" si="109"/>
        <v>0</v>
      </c>
      <c r="CZ109" s="7">
        <f t="shared" si="109"/>
        <v>0</v>
      </c>
      <c r="DA109" s="11">
        <f t="shared" si="109"/>
        <v>0</v>
      </c>
      <c r="DB109" s="10">
        <f t="shared" si="109"/>
        <v>0</v>
      </c>
      <c r="DC109" s="11">
        <f t="shared" si="109"/>
        <v>0</v>
      </c>
      <c r="DD109" s="10">
        <f t="shared" si="109"/>
        <v>0</v>
      </c>
      <c r="DE109" s="11">
        <f t="shared" si="109"/>
        <v>0</v>
      </c>
      <c r="DF109" s="10">
        <f t="shared" si="109"/>
        <v>0</v>
      </c>
      <c r="DG109" s="11">
        <f t="shared" si="109"/>
        <v>0</v>
      </c>
      <c r="DH109" s="10">
        <f t="shared" si="109"/>
        <v>0</v>
      </c>
      <c r="DI109" s="7">
        <f t="shared" si="109"/>
        <v>0</v>
      </c>
      <c r="DJ109" s="7">
        <f t="shared" si="109"/>
        <v>0</v>
      </c>
      <c r="DK109" s="11">
        <f t="shared" si="109"/>
        <v>0</v>
      </c>
      <c r="DL109" s="10">
        <f t="shared" si="109"/>
        <v>0</v>
      </c>
      <c r="DM109" s="11">
        <f t="shared" si="109"/>
        <v>0</v>
      </c>
      <c r="DN109" s="10">
        <f t="shared" si="109"/>
        <v>0</v>
      </c>
      <c r="DO109" s="11">
        <f t="shared" si="109"/>
        <v>0</v>
      </c>
      <c r="DP109" s="10">
        <f t="shared" si="109"/>
        <v>0</v>
      </c>
      <c r="DQ109" s="11">
        <f t="shared" si="109"/>
        <v>0</v>
      </c>
      <c r="DR109" s="10">
        <f t="shared" si="109"/>
        <v>0</v>
      </c>
      <c r="DS109" s="7">
        <f t="shared" si="109"/>
        <v>0</v>
      </c>
      <c r="DT109" s="11">
        <f t="shared" si="109"/>
        <v>0</v>
      </c>
      <c r="DU109" s="10">
        <f t="shared" si="109"/>
        <v>0</v>
      </c>
      <c r="DV109" s="11">
        <f t="shared" si="109"/>
        <v>0</v>
      </c>
      <c r="DW109" s="10">
        <f t="shared" si="109"/>
        <v>0</v>
      </c>
      <c r="DX109" s="11">
        <f t="shared" si="109"/>
        <v>0</v>
      </c>
      <c r="DY109" s="10">
        <f t="shared" si="109"/>
        <v>0</v>
      </c>
      <c r="DZ109" s="11">
        <f t="shared" si="109"/>
        <v>0</v>
      </c>
      <c r="EA109" s="10">
        <f t="shared" si="109"/>
        <v>0</v>
      </c>
      <c r="EB109" s="7">
        <f t="shared" si="109"/>
        <v>0</v>
      </c>
      <c r="EC109" s="7">
        <f t="shared" si="109"/>
        <v>0</v>
      </c>
      <c r="ED109" s="11">
        <f t="shared" ref="ED109:FI109" si="110">SUM(ED108:ED108)</f>
        <v>0</v>
      </c>
      <c r="EE109" s="10">
        <f t="shared" si="110"/>
        <v>0</v>
      </c>
      <c r="EF109" s="11">
        <f t="shared" si="110"/>
        <v>0</v>
      </c>
      <c r="EG109" s="10">
        <f t="shared" si="110"/>
        <v>0</v>
      </c>
      <c r="EH109" s="11">
        <f t="shared" si="110"/>
        <v>0</v>
      </c>
      <c r="EI109" s="10">
        <f t="shared" si="110"/>
        <v>0</v>
      </c>
      <c r="EJ109" s="11">
        <f t="shared" si="110"/>
        <v>0</v>
      </c>
      <c r="EK109" s="10">
        <f t="shared" si="110"/>
        <v>0</v>
      </c>
      <c r="EL109" s="7">
        <f t="shared" si="110"/>
        <v>0</v>
      </c>
      <c r="EM109" s="11">
        <f t="shared" si="110"/>
        <v>0</v>
      </c>
      <c r="EN109" s="10">
        <f t="shared" si="110"/>
        <v>0</v>
      </c>
      <c r="EO109" s="11">
        <f t="shared" si="110"/>
        <v>0</v>
      </c>
      <c r="EP109" s="10">
        <f t="shared" si="110"/>
        <v>0</v>
      </c>
      <c r="EQ109" s="11">
        <f t="shared" si="110"/>
        <v>0</v>
      </c>
      <c r="ER109" s="10">
        <f t="shared" si="110"/>
        <v>0</v>
      </c>
      <c r="ES109" s="11">
        <f t="shared" si="110"/>
        <v>4</v>
      </c>
      <c r="ET109" s="10">
        <f t="shared" si="110"/>
        <v>0</v>
      </c>
      <c r="EU109" s="7">
        <f t="shared" si="110"/>
        <v>4</v>
      </c>
      <c r="EV109" s="7">
        <f t="shared" si="110"/>
        <v>4</v>
      </c>
      <c r="EW109" s="11">
        <f t="shared" si="110"/>
        <v>0</v>
      </c>
      <c r="EX109" s="10">
        <f t="shared" si="110"/>
        <v>0</v>
      </c>
      <c r="EY109" s="11">
        <f t="shared" si="110"/>
        <v>0</v>
      </c>
      <c r="EZ109" s="10">
        <f t="shared" si="110"/>
        <v>0</v>
      </c>
      <c r="FA109" s="11">
        <f t="shared" si="110"/>
        <v>0</v>
      </c>
      <c r="FB109" s="10">
        <f t="shared" si="110"/>
        <v>0</v>
      </c>
      <c r="FC109" s="11">
        <f t="shared" si="110"/>
        <v>0</v>
      </c>
      <c r="FD109" s="10">
        <f t="shared" si="110"/>
        <v>0</v>
      </c>
      <c r="FE109" s="7">
        <f t="shared" si="110"/>
        <v>0</v>
      </c>
      <c r="FF109" s="11">
        <f t="shared" si="110"/>
        <v>0</v>
      </c>
      <c r="FG109" s="10">
        <f t="shared" si="110"/>
        <v>0</v>
      </c>
      <c r="FH109" s="11">
        <f t="shared" si="110"/>
        <v>0</v>
      </c>
      <c r="FI109" s="10">
        <f t="shared" si="110"/>
        <v>0</v>
      </c>
      <c r="FJ109" s="11">
        <f t="shared" ref="FJ109:FO109" si="111">SUM(FJ108:FJ108)</f>
        <v>0</v>
      </c>
      <c r="FK109" s="10">
        <f t="shared" si="111"/>
        <v>0</v>
      </c>
      <c r="FL109" s="11">
        <f t="shared" si="111"/>
        <v>0</v>
      </c>
      <c r="FM109" s="10">
        <f t="shared" si="111"/>
        <v>0</v>
      </c>
      <c r="FN109" s="7">
        <f t="shared" si="111"/>
        <v>0</v>
      </c>
      <c r="FO109" s="7">
        <f t="shared" si="111"/>
        <v>0</v>
      </c>
    </row>
    <row r="110" spans="1:171" ht="20.100000000000001" customHeight="1" x14ac:dyDescent="0.25">
      <c r="A110" s="19" t="s">
        <v>223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9"/>
      <c r="FO110" s="13"/>
    </row>
    <row r="111" spans="1:171" x14ac:dyDescent="0.25">
      <c r="A111" s="6"/>
      <c r="B111" s="6"/>
      <c r="C111" s="6"/>
      <c r="D111" s="6" t="s">
        <v>224</v>
      </c>
      <c r="E111" s="3" t="s">
        <v>225</v>
      </c>
      <c r="F111" s="6">
        <f>COUNTIF(T111:FM111,"e")</f>
        <v>0</v>
      </c>
      <c r="G111" s="6">
        <f>COUNTIF(T111:FM111,"z")</f>
        <v>1</v>
      </c>
      <c r="H111" s="6">
        <f>SUM(I111:P111)</f>
        <v>5</v>
      </c>
      <c r="I111" s="6">
        <f>T111+AM111+BF111+BY111+CR111+DK111+ED111+EW111</f>
        <v>5</v>
      </c>
      <c r="J111" s="6">
        <f>V111+AO111+BH111+CA111+CT111+DM111+EF111+EY111</f>
        <v>0</v>
      </c>
      <c r="K111" s="6">
        <f>X111+AQ111+BJ111+CC111+CV111+DO111+EH111+FA111</f>
        <v>0</v>
      </c>
      <c r="L111" s="6">
        <f>Z111+AS111+BL111+CE111+CX111+DQ111+EJ111+FC111</f>
        <v>0</v>
      </c>
      <c r="M111" s="6">
        <f>AC111+AV111+BO111+CH111+DA111+DT111+EM111+FF111</f>
        <v>0</v>
      </c>
      <c r="N111" s="6">
        <f>AE111+AX111+BQ111+CJ111+DC111+DV111+EO111+FH111</f>
        <v>0</v>
      </c>
      <c r="O111" s="6">
        <f>AG111+AZ111+BS111+CL111+DE111+DX111+EQ111+FJ111</f>
        <v>0</v>
      </c>
      <c r="P111" s="6">
        <f>AI111+BB111+BU111+CN111+DG111+DZ111+ES111+FL111</f>
        <v>0</v>
      </c>
      <c r="Q111" s="7">
        <f>AL111+BE111+BX111+CQ111+DJ111+EC111+EV111+FO111</f>
        <v>0</v>
      </c>
      <c r="R111" s="7">
        <f>AK111+BD111+BW111+CP111+DI111+EB111+EU111+FN111</f>
        <v>0</v>
      </c>
      <c r="S111" s="7">
        <v>0</v>
      </c>
      <c r="T111" s="11">
        <v>5</v>
      </c>
      <c r="U111" s="10" t="s">
        <v>60</v>
      </c>
      <c r="V111" s="11"/>
      <c r="W111" s="10"/>
      <c r="X111" s="11"/>
      <c r="Y111" s="10"/>
      <c r="Z111" s="11"/>
      <c r="AA111" s="10"/>
      <c r="AB111" s="7">
        <v>0</v>
      </c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>AB111+AK111</f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>AU111+BD111</f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>BN111+BW111</f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>CG111+CP111</f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>CZ111+DI111</f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>DS111+EB111</f>
        <v>0</v>
      </c>
      <c r="ED111" s="11"/>
      <c r="EE111" s="10"/>
      <c r="EF111" s="11"/>
      <c r="EG111" s="10"/>
      <c r="EH111" s="11"/>
      <c r="EI111" s="10"/>
      <c r="EJ111" s="11"/>
      <c r="EK111" s="10"/>
      <c r="EL111" s="7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>EL111+EU111</f>
        <v>0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>FE111+FN111</f>
        <v>0</v>
      </c>
    </row>
    <row r="112" spans="1:171" x14ac:dyDescent="0.25">
      <c r="A112" s="6"/>
      <c r="B112" s="6"/>
      <c r="C112" s="6"/>
      <c r="D112" s="6" t="s">
        <v>226</v>
      </c>
      <c r="E112" s="3" t="s">
        <v>227</v>
      </c>
      <c r="F112" s="6">
        <f>COUNTIF(T112:FM112,"e")</f>
        <v>0</v>
      </c>
      <c r="G112" s="6">
        <f>COUNTIF(T112:FM112,"z")</f>
        <v>1</v>
      </c>
      <c r="H112" s="6">
        <f>SUM(I112:P112)</f>
        <v>2</v>
      </c>
      <c r="I112" s="6">
        <f>T112+AM112+BF112+BY112+CR112+DK112+ED112+EW112</f>
        <v>2</v>
      </c>
      <c r="J112" s="6">
        <f>V112+AO112+BH112+CA112+CT112+DM112+EF112+EY112</f>
        <v>0</v>
      </c>
      <c r="K112" s="6">
        <f>X112+AQ112+BJ112+CC112+CV112+DO112+EH112+FA112</f>
        <v>0</v>
      </c>
      <c r="L112" s="6">
        <f>Z112+AS112+BL112+CE112+CX112+DQ112+EJ112+FC112</f>
        <v>0</v>
      </c>
      <c r="M112" s="6">
        <f>AC112+AV112+BO112+CH112+DA112+DT112+EM112+FF112</f>
        <v>0</v>
      </c>
      <c r="N112" s="6">
        <f>AE112+AX112+BQ112+CJ112+DC112+DV112+EO112+FH112</f>
        <v>0</v>
      </c>
      <c r="O112" s="6">
        <f>AG112+AZ112+BS112+CL112+DE112+DX112+EQ112+FJ112</f>
        <v>0</v>
      </c>
      <c r="P112" s="6">
        <f>AI112+BB112+BU112+CN112+DG112+DZ112+ES112+FL112</f>
        <v>0</v>
      </c>
      <c r="Q112" s="7">
        <f>AL112+BE112+BX112+CQ112+DJ112+EC112+EV112+FO112</f>
        <v>0</v>
      </c>
      <c r="R112" s="7">
        <f>AK112+BD112+BW112+CP112+DI112+EB112+EU112+FN112</f>
        <v>0</v>
      </c>
      <c r="S112" s="7">
        <v>0</v>
      </c>
      <c r="T112" s="11">
        <v>2</v>
      </c>
      <c r="U112" s="10" t="s">
        <v>60</v>
      </c>
      <c r="V112" s="11"/>
      <c r="W112" s="10"/>
      <c r="X112" s="11"/>
      <c r="Y112" s="10"/>
      <c r="Z112" s="11"/>
      <c r="AA112" s="10"/>
      <c r="AB112" s="7">
        <v>0</v>
      </c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>AB112+AK112</f>
        <v>0</v>
      </c>
      <c r="AM112" s="11"/>
      <c r="AN112" s="10"/>
      <c r="AO112" s="11"/>
      <c r="AP112" s="10"/>
      <c r="AQ112" s="11"/>
      <c r="AR112" s="10"/>
      <c r="AS112" s="11"/>
      <c r="AT112" s="10"/>
      <c r="AU112" s="7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>AU112+BD112</f>
        <v>0</v>
      </c>
      <c r="BF112" s="11"/>
      <c r="BG112" s="10"/>
      <c r="BH112" s="11"/>
      <c r="BI112" s="10"/>
      <c r="BJ112" s="11"/>
      <c r="BK112" s="10"/>
      <c r="BL112" s="11"/>
      <c r="BM112" s="10"/>
      <c r="BN112" s="7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>BN112+BW112</f>
        <v>0</v>
      </c>
      <c r="BY112" s="11"/>
      <c r="BZ112" s="10"/>
      <c r="CA112" s="11"/>
      <c r="CB112" s="10"/>
      <c r="CC112" s="11"/>
      <c r="CD112" s="10"/>
      <c r="CE112" s="11"/>
      <c r="CF112" s="10"/>
      <c r="CG112" s="7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>CG112+CP112</f>
        <v>0</v>
      </c>
      <c r="CR112" s="11"/>
      <c r="CS112" s="10"/>
      <c r="CT112" s="11"/>
      <c r="CU112" s="10"/>
      <c r="CV112" s="11"/>
      <c r="CW112" s="10"/>
      <c r="CX112" s="11"/>
      <c r="CY112" s="10"/>
      <c r="CZ112" s="7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>CZ112+DI112</f>
        <v>0</v>
      </c>
      <c r="DK112" s="11"/>
      <c r="DL112" s="10"/>
      <c r="DM112" s="11"/>
      <c r="DN112" s="10"/>
      <c r="DO112" s="11"/>
      <c r="DP112" s="10"/>
      <c r="DQ112" s="11"/>
      <c r="DR112" s="10"/>
      <c r="DS112" s="7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>DS112+EB112</f>
        <v>0</v>
      </c>
      <c r="ED112" s="11"/>
      <c r="EE112" s="10"/>
      <c r="EF112" s="11"/>
      <c r="EG112" s="10"/>
      <c r="EH112" s="11"/>
      <c r="EI112" s="10"/>
      <c r="EJ112" s="11"/>
      <c r="EK112" s="10"/>
      <c r="EL112" s="7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>EL112+EU112</f>
        <v>0</v>
      </c>
      <c r="EW112" s="11"/>
      <c r="EX112" s="10"/>
      <c r="EY112" s="11"/>
      <c r="EZ112" s="10"/>
      <c r="FA112" s="11"/>
      <c r="FB112" s="10"/>
      <c r="FC112" s="11"/>
      <c r="FD112" s="10"/>
      <c r="FE112" s="7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>FE112+FN112</f>
        <v>0</v>
      </c>
    </row>
    <row r="113" spans="1:171" x14ac:dyDescent="0.25">
      <c r="A113" s="6"/>
      <c r="B113" s="6"/>
      <c r="C113" s="6"/>
      <c r="D113" s="6" t="s">
        <v>228</v>
      </c>
      <c r="E113" s="3" t="s">
        <v>229</v>
      </c>
      <c r="F113" s="6">
        <f>COUNTIF(T113:FM113,"e")</f>
        <v>0</v>
      </c>
      <c r="G113" s="6">
        <f>COUNTIF(T113:FM113,"z")</f>
        <v>1</v>
      </c>
      <c r="H113" s="6">
        <f>SUM(I113:P113)</f>
        <v>2</v>
      </c>
      <c r="I113" s="6">
        <f>T113+AM113+BF113+BY113+CR113+DK113+ED113+EW113</f>
        <v>2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Z113+AS113+BL113+CE113+CX113+DQ113+EJ113+FC113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0</v>
      </c>
      <c r="Q113" s="7">
        <f>AL113+BE113+BX113+CQ113+DJ113+EC113+EV113+FO113</f>
        <v>0</v>
      </c>
      <c r="R113" s="7">
        <f>AK113+BD113+BW113+CP113+DI113+EB113+EU113+FN113</f>
        <v>0</v>
      </c>
      <c r="S113" s="7">
        <v>0</v>
      </c>
      <c r="T113" s="11"/>
      <c r="U113" s="10"/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AB113+AK113</f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AU113+BD113</f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BN113+BW113</f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>CG113+CP113</f>
        <v>0</v>
      </c>
      <c r="CR113" s="11">
        <v>2</v>
      </c>
      <c r="CS113" s="10" t="s">
        <v>60</v>
      </c>
      <c r="CT113" s="11"/>
      <c r="CU113" s="10"/>
      <c r="CV113" s="11"/>
      <c r="CW113" s="10"/>
      <c r="CX113" s="11"/>
      <c r="CY113" s="10"/>
      <c r="CZ113" s="7"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CZ113+DI113</f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DS113+EB113</f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EL113+EU113</f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FE113+FN113</f>
        <v>0</v>
      </c>
    </row>
    <row r="114" spans="1:171" ht="15.9" customHeight="1" x14ac:dyDescent="0.25">
      <c r="A114" s="6"/>
      <c r="B114" s="6"/>
      <c r="C114" s="6"/>
      <c r="D114" s="6"/>
      <c r="E114" s="6" t="s">
        <v>71</v>
      </c>
      <c r="F114" s="6">
        <f t="shared" ref="F114:AK114" si="112">SUM(F111:F113)</f>
        <v>0</v>
      </c>
      <c r="G114" s="6">
        <f t="shared" si="112"/>
        <v>3</v>
      </c>
      <c r="H114" s="6">
        <f t="shared" si="112"/>
        <v>9</v>
      </c>
      <c r="I114" s="6">
        <f t="shared" si="112"/>
        <v>9</v>
      </c>
      <c r="J114" s="6">
        <f t="shared" si="112"/>
        <v>0</v>
      </c>
      <c r="K114" s="6">
        <f t="shared" si="112"/>
        <v>0</v>
      </c>
      <c r="L114" s="6">
        <f t="shared" si="112"/>
        <v>0</v>
      </c>
      <c r="M114" s="6">
        <f t="shared" si="112"/>
        <v>0</v>
      </c>
      <c r="N114" s="6">
        <f t="shared" si="112"/>
        <v>0</v>
      </c>
      <c r="O114" s="6">
        <f t="shared" si="112"/>
        <v>0</v>
      </c>
      <c r="P114" s="6">
        <f t="shared" si="112"/>
        <v>0</v>
      </c>
      <c r="Q114" s="7">
        <f t="shared" si="112"/>
        <v>0</v>
      </c>
      <c r="R114" s="7">
        <f t="shared" si="112"/>
        <v>0</v>
      </c>
      <c r="S114" s="7">
        <f t="shared" si="112"/>
        <v>0</v>
      </c>
      <c r="T114" s="11">
        <f t="shared" si="112"/>
        <v>7</v>
      </c>
      <c r="U114" s="10">
        <f t="shared" si="112"/>
        <v>0</v>
      </c>
      <c r="V114" s="11">
        <f t="shared" si="112"/>
        <v>0</v>
      </c>
      <c r="W114" s="10">
        <f t="shared" si="112"/>
        <v>0</v>
      </c>
      <c r="X114" s="11">
        <f t="shared" si="112"/>
        <v>0</v>
      </c>
      <c r="Y114" s="10">
        <f t="shared" si="112"/>
        <v>0</v>
      </c>
      <c r="Z114" s="11">
        <f t="shared" si="112"/>
        <v>0</v>
      </c>
      <c r="AA114" s="10">
        <f t="shared" si="112"/>
        <v>0</v>
      </c>
      <c r="AB114" s="7">
        <f t="shared" si="112"/>
        <v>0</v>
      </c>
      <c r="AC114" s="11">
        <f t="shared" si="112"/>
        <v>0</v>
      </c>
      <c r="AD114" s="10">
        <f t="shared" si="112"/>
        <v>0</v>
      </c>
      <c r="AE114" s="11">
        <f t="shared" si="112"/>
        <v>0</v>
      </c>
      <c r="AF114" s="10">
        <f t="shared" si="112"/>
        <v>0</v>
      </c>
      <c r="AG114" s="11">
        <f t="shared" si="112"/>
        <v>0</v>
      </c>
      <c r="AH114" s="10">
        <f t="shared" si="112"/>
        <v>0</v>
      </c>
      <c r="AI114" s="11">
        <f t="shared" si="112"/>
        <v>0</v>
      </c>
      <c r="AJ114" s="10">
        <f t="shared" si="112"/>
        <v>0</v>
      </c>
      <c r="AK114" s="7">
        <f t="shared" si="112"/>
        <v>0</v>
      </c>
      <c r="AL114" s="7">
        <f t="shared" ref="AL114:BQ114" si="113">SUM(AL111:AL113)</f>
        <v>0</v>
      </c>
      <c r="AM114" s="11">
        <f t="shared" si="113"/>
        <v>0</v>
      </c>
      <c r="AN114" s="10">
        <f t="shared" si="113"/>
        <v>0</v>
      </c>
      <c r="AO114" s="11">
        <f t="shared" si="113"/>
        <v>0</v>
      </c>
      <c r="AP114" s="10">
        <f t="shared" si="113"/>
        <v>0</v>
      </c>
      <c r="AQ114" s="11">
        <f t="shared" si="113"/>
        <v>0</v>
      </c>
      <c r="AR114" s="10">
        <f t="shared" si="113"/>
        <v>0</v>
      </c>
      <c r="AS114" s="11">
        <f t="shared" si="113"/>
        <v>0</v>
      </c>
      <c r="AT114" s="10">
        <f t="shared" si="113"/>
        <v>0</v>
      </c>
      <c r="AU114" s="7">
        <f t="shared" si="113"/>
        <v>0</v>
      </c>
      <c r="AV114" s="11">
        <f t="shared" si="113"/>
        <v>0</v>
      </c>
      <c r="AW114" s="10">
        <f t="shared" si="113"/>
        <v>0</v>
      </c>
      <c r="AX114" s="11">
        <f t="shared" si="113"/>
        <v>0</v>
      </c>
      <c r="AY114" s="10">
        <f t="shared" si="113"/>
        <v>0</v>
      </c>
      <c r="AZ114" s="11">
        <f t="shared" si="113"/>
        <v>0</v>
      </c>
      <c r="BA114" s="10">
        <f t="shared" si="113"/>
        <v>0</v>
      </c>
      <c r="BB114" s="11">
        <f t="shared" si="113"/>
        <v>0</v>
      </c>
      <c r="BC114" s="10">
        <f t="shared" si="113"/>
        <v>0</v>
      </c>
      <c r="BD114" s="7">
        <f t="shared" si="113"/>
        <v>0</v>
      </c>
      <c r="BE114" s="7">
        <f t="shared" si="113"/>
        <v>0</v>
      </c>
      <c r="BF114" s="11">
        <f t="shared" si="113"/>
        <v>0</v>
      </c>
      <c r="BG114" s="10">
        <f t="shared" si="113"/>
        <v>0</v>
      </c>
      <c r="BH114" s="11">
        <f t="shared" si="113"/>
        <v>0</v>
      </c>
      <c r="BI114" s="10">
        <f t="shared" si="113"/>
        <v>0</v>
      </c>
      <c r="BJ114" s="11">
        <f t="shared" si="113"/>
        <v>0</v>
      </c>
      <c r="BK114" s="10">
        <f t="shared" si="113"/>
        <v>0</v>
      </c>
      <c r="BL114" s="11">
        <f t="shared" si="113"/>
        <v>0</v>
      </c>
      <c r="BM114" s="10">
        <f t="shared" si="113"/>
        <v>0</v>
      </c>
      <c r="BN114" s="7">
        <f t="shared" si="113"/>
        <v>0</v>
      </c>
      <c r="BO114" s="11">
        <f t="shared" si="113"/>
        <v>0</v>
      </c>
      <c r="BP114" s="10">
        <f t="shared" si="113"/>
        <v>0</v>
      </c>
      <c r="BQ114" s="11">
        <f t="shared" si="113"/>
        <v>0</v>
      </c>
      <c r="BR114" s="10">
        <f t="shared" ref="BR114:CW114" si="114">SUM(BR111:BR113)</f>
        <v>0</v>
      </c>
      <c r="BS114" s="11">
        <f t="shared" si="114"/>
        <v>0</v>
      </c>
      <c r="BT114" s="10">
        <f t="shared" si="114"/>
        <v>0</v>
      </c>
      <c r="BU114" s="11">
        <f t="shared" si="114"/>
        <v>0</v>
      </c>
      <c r="BV114" s="10">
        <f t="shared" si="114"/>
        <v>0</v>
      </c>
      <c r="BW114" s="7">
        <f t="shared" si="114"/>
        <v>0</v>
      </c>
      <c r="BX114" s="7">
        <f t="shared" si="114"/>
        <v>0</v>
      </c>
      <c r="BY114" s="11">
        <f t="shared" si="114"/>
        <v>0</v>
      </c>
      <c r="BZ114" s="10">
        <f t="shared" si="114"/>
        <v>0</v>
      </c>
      <c r="CA114" s="11">
        <f t="shared" si="114"/>
        <v>0</v>
      </c>
      <c r="CB114" s="10">
        <f t="shared" si="114"/>
        <v>0</v>
      </c>
      <c r="CC114" s="11">
        <f t="shared" si="114"/>
        <v>0</v>
      </c>
      <c r="CD114" s="10">
        <f t="shared" si="114"/>
        <v>0</v>
      </c>
      <c r="CE114" s="11">
        <f t="shared" si="114"/>
        <v>0</v>
      </c>
      <c r="CF114" s="10">
        <f t="shared" si="114"/>
        <v>0</v>
      </c>
      <c r="CG114" s="7">
        <f t="shared" si="114"/>
        <v>0</v>
      </c>
      <c r="CH114" s="11">
        <f t="shared" si="114"/>
        <v>0</v>
      </c>
      <c r="CI114" s="10">
        <f t="shared" si="114"/>
        <v>0</v>
      </c>
      <c r="CJ114" s="11">
        <f t="shared" si="114"/>
        <v>0</v>
      </c>
      <c r="CK114" s="10">
        <f t="shared" si="114"/>
        <v>0</v>
      </c>
      <c r="CL114" s="11">
        <f t="shared" si="114"/>
        <v>0</v>
      </c>
      <c r="CM114" s="10">
        <f t="shared" si="114"/>
        <v>0</v>
      </c>
      <c r="CN114" s="11">
        <f t="shared" si="114"/>
        <v>0</v>
      </c>
      <c r="CO114" s="10">
        <f t="shared" si="114"/>
        <v>0</v>
      </c>
      <c r="CP114" s="7">
        <f t="shared" si="114"/>
        <v>0</v>
      </c>
      <c r="CQ114" s="7">
        <f t="shared" si="114"/>
        <v>0</v>
      </c>
      <c r="CR114" s="11">
        <f t="shared" si="114"/>
        <v>2</v>
      </c>
      <c r="CS114" s="10">
        <f t="shared" si="114"/>
        <v>0</v>
      </c>
      <c r="CT114" s="11">
        <f t="shared" si="114"/>
        <v>0</v>
      </c>
      <c r="CU114" s="10">
        <f t="shared" si="114"/>
        <v>0</v>
      </c>
      <c r="CV114" s="11">
        <f t="shared" si="114"/>
        <v>0</v>
      </c>
      <c r="CW114" s="10">
        <f t="shared" si="114"/>
        <v>0</v>
      </c>
      <c r="CX114" s="11">
        <f t="shared" ref="CX114:EC114" si="115">SUM(CX111:CX113)</f>
        <v>0</v>
      </c>
      <c r="CY114" s="10">
        <f t="shared" si="115"/>
        <v>0</v>
      </c>
      <c r="CZ114" s="7">
        <f t="shared" si="115"/>
        <v>0</v>
      </c>
      <c r="DA114" s="11">
        <f t="shared" si="115"/>
        <v>0</v>
      </c>
      <c r="DB114" s="10">
        <f t="shared" si="115"/>
        <v>0</v>
      </c>
      <c r="DC114" s="11">
        <f t="shared" si="115"/>
        <v>0</v>
      </c>
      <c r="DD114" s="10">
        <f t="shared" si="115"/>
        <v>0</v>
      </c>
      <c r="DE114" s="11">
        <f t="shared" si="115"/>
        <v>0</v>
      </c>
      <c r="DF114" s="10">
        <f t="shared" si="115"/>
        <v>0</v>
      </c>
      <c r="DG114" s="11">
        <f t="shared" si="115"/>
        <v>0</v>
      </c>
      <c r="DH114" s="10">
        <f t="shared" si="115"/>
        <v>0</v>
      </c>
      <c r="DI114" s="7">
        <f t="shared" si="115"/>
        <v>0</v>
      </c>
      <c r="DJ114" s="7">
        <f t="shared" si="115"/>
        <v>0</v>
      </c>
      <c r="DK114" s="11">
        <f t="shared" si="115"/>
        <v>0</v>
      </c>
      <c r="DL114" s="10">
        <f t="shared" si="115"/>
        <v>0</v>
      </c>
      <c r="DM114" s="11">
        <f t="shared" si="115"/>
        <v>0</v>
      </c>
      <c r="DN114" s="10">
        <f t="shared" si="115"/>
        <v>0</v>
      </c>
      <c r="DO114" s="11">
        <f t="shared" si="115"/>
        <v>0</v>
      </c>
      <c r="DP114" s="10">
        <f t="shared" si="115"/>
        <v>0</v>
      </c>
      <c r="DQ114" s="11">
        <f t="shared" si="115"/>
        <v>0</v>
      </c>
      <c r="DR114" s="10">
        <f t="shared" si="115"/>
        <v>0</v>
      </c>
      <c r="DS114" s="7">
        <f t="shared" si="115"/>
        <v>0</v>
      </c>
      <c r="DT114" s="11">
        <f t="shared" si="115"/>
        <v>0</v>
      </c>
      <c r="DU114" s="10">
        <f t="shared" si="115"/>
        <v>0</v>
      </c>
      <c r="DV114" s="11">
        <f t="shared" si="115"/>
        <v>0</v>
      </c>
      <c r="DW114" s="10">
        <f t="shared" si="115"/>
        <v>0</v>
      </c>
      <c r="DX114" s="11">
        <f t="shared" si="115"/>
        <v>0</v>
      </c>
      <c r="DY114" s="10">
        <f t="shared" si="115"/>
        <v>0</v>
      </c>
      <c r="DZ114" s="11">
        <f t="shared" si="115"/>
        <v>0</v>
      </c>
      <c r="EA114" s="10">
        <f t="shared" si="115"/>
        <v>0</v>
      </c>
      <c r="EB114" s="7">
        <f t="shared" si="115"/>
        <v>0</v>
      </c>
      <c r="EC114" s="7">
        <f t="shared" si="115"/>
        <v>0</v>
      </c>
      <c r="ED114" s="11">
        <f t="shared" ref="ED114:FI114" si="116">SUM(ED111:ED113)</f>
        <v>0</v>
      </c>
      <c r="EE114" s="10">
        <f t="shared" si="116"/>
        <v>0</v>
      </c>
      <c r="EF114" s="11">
        <f t="shared" si="116"/>
        <v>0</v>
      </c>
      <c r="EG114" s="10">
        <f t="shared" si="116"/>
        <v>0</v>
      </c>
      <c r="EH114" s="11">
        <f t="shared" si="116"/>
        <v>0</v>
      </c>
      <c r="EI114" s="10">
        <f t="shared" si="116"/>
        <v>0</v>
      </c>
      <c r="EJ114" s="11">
        <f t="shared" si="116"/>
        <v>0</v>
      </c>
      <c r="EK114" s="10">
        <f t="shared" si="116"/>
        <v>0</v>
      </c>
      <c r="EL114" s="7">
        <f t="shared" si="116"/>
        <v>0</v>
      </c>
      <c r="EM114" s="11">
        <f t="shared" si="116"/>
        <v>0</v>
      </c>
      <c r="EN114" s="10">
        <f t="shared" si="116"/>
        <v>0</v>
      </c>
      <c r="EO114" s="11">
        <f t="shared" si="116"/>
        <v>0</v>
      </c>
      <c r="EP114" s="10">
        <f t="shared" si="116"/>
        <v>0</v>
      </c>
      <c r="EQ114" s="11">
        <f t="shared" si="116"/>
        <v>0</v>
      </c>
      <c r="ER114" s="10">
        <f t="shared" si="116"/>
        <v>0</v>
      </c>
      <c r="ES114" s="11">
        <f t="shared" si="116"/>
        <v>0</v>
      </c>
      <c r="ET114" s="10">
        <f t="shared" si="116"/>
        <v>0</v>
      </c>
      <c r="EU114" s="7">
        <f t="shared" si="116"/>
        <v>0</v>
      </c>
      <c r="EV114" s="7">
        <f t="shared" si="116"/>
        <v>0</v>
      </c>
      <c r="EW114" s="11">
        <f t="shared" si="116"/>
        <v>0</v>
      </c>
      <c r="EX114" s="10">
        <f t="shared" si="116"/>
        <v>0</v>
      </c>
      <c r="EY114" s="11">
        <f t="shared" si="116"/>
        <v>0</v>
      </c>
      <c r="EZ114" s="10">
        <f t="shared" si="116"/>
        <v>0</v>
      </c>
      <c r="FA114" s="11">
        <f t="shared" si="116"/>
        <v>0</v>
      </c>
      <c r="FB114" s="10">
        <f t="shared" si="116"/>
        <v>0</v>
      </c>
      <c r="FC114" s="11">
        <f t="shared" si="116"/>
        <v>0</v>
      </c>
      <c r="FD114" s="10">
        <f t="shared" si="116"/>
        <v>0</v>
      </c>
      <c r="FE114" s="7">
        <f t="shared" si="116"/>
        <v>0</v>
      </c>
      <c r="FF114" s="11">
        <f t="shared" si="116"/>
        <v>0</v>
      </c>
      <c r="FG114" s="10">
        <f t="shared" si="116"/>
        <v>0</v>
      </c>
      <c r="FH114" s="11">
        <f t="shared" si="116"/>
        <v>0</v>
      </c>
      <c r="FI114" s="10">
        <f t="shared" si="116"/>
        <v>0</v>
      </c>
      <c r="FJ114" s="11">
        <f t="shared" ref="FJ114:FO114" si="117">SUM(FJ111:FJ113)</f>
        <v>0</v>
      </c>
      <c r="FK114" s="10">
        <f t="shared" si="117"/>
        <v>0</v>
      </c>
      <c r="FL114" s="11">
        <f t="shared" si="117"/>
        <v>0</v>
      </c>
      <c r="FM114" s="10">
        <f t="shared" si="117"/>
        <v>0</v>
      </c>
      <c r="FN114" s="7">
        <f t="shared" si="117"/>
        <v>0</v>
      </c>
      <c r="FO114" s="7">
        <f t="shared" si="117"/>
        <v>0</v>
      </c>
    </row>
    <row r="115" spans="1:171" ht="20.100000000000001" customHeight="1" x14ac:dyDescent="0.25">
      <c r="A115" s="6"/>
      <c r="B115" s="6"/>
      <c r="C115" s="6"/>
      <c r="D115" s="6"/>
      <c r="E115" s="8" t="s">
        <v>230</v>
      </c>
      <c r="F115" s="6">
        <f>F23+F29+F56+F70+F109+F114</f>
        <v>15</v>
      </c>
      <c r="G115" s="6">
        <f>G23+G29+G56+G70+G109+G114</f>
        <v>80</v>
      </c>
      <c r="H115" s="6">
        <f t="shared" ref="H115:P115" si="118">H23+H29+H56+H70+H114</f>
        <v>1615</v>
      </c>
      <c r="I115" s="6">
        <f t="shared" si="118"/>
        <v>697</v>
      </c>
      <c r="J115" s="6">
        <f t="shared" si="118"/>
        <v>156</v>
      </c>
      <c r="K115" s="6">
        <f t="shared" si="118"/>
        <v>100</v>
      </c>
      <c r="L115" s="6">
        <f t="shared" si="118"/>
        <v>20</v>
      </c>
      <c r="M115" s="6">
        <f t="shared" si="118"/>
        <v>594</v>
      </c>
      <c r="N115" s="6">
        <f t="shared" si="118"/>
        <v>48</v>
      </c>
      <c r="O115" s="6">
        <f t="shared" si="118"/>
        <v>0</v>
      </c>
      <c r="P115" s="6">
        <f t="shared" si="118"/>
        <v>0</v>
      </c>
      <c r="Q115" s="7">
        <f>Q23+Q29+Q56+Q70+Q109+Q114</f>
        <v>210</v>
      </c>
      <c r="R115" s="7">
        <f>R23+R29+R56+R70+R109+R114</f>
        <v>95</v>
      </c>
      <c r="S115" s="7">
        <f>S23+S29+S56+S70+S109+S114</f>
        <v>91.5</v>
      </c>
      <c r="T115" s="11">
        <f t="shared" ref="T115:AA115" si="119">T23+T29+T56+T70+T114</f>
        <v>125</v>
      </c>
      <c r="U115" s="10">
        <f t="shared" si="119"/>
        <v>0</v>
      </c>
      <c r="V115" s="11">
        <f t="shared" si="119"/>
        <v>40</v>
      </c>
      <c r="W115" s="10">
        <f t="shared" si="119"/>
        <v>0</v>
      </c>
      <c r="X115" s="11">
        <f t="shared" si="119"/>
        <v>0</v>
      </c>
      <c r="Y115" s="10">
        <f t="shared" si="119"/>
        <v>0</v>
      </c>
      <c r="Z115" s="11">
        <f t="shared" si="119"/>
        <v>0</v>
      </c>
      <c r="AA115" s="10">
        <f t="shared" si="119"/>
        <v>0</v>
      </c>
      <c r="AB115" s="7">
        <f>AB23+AB29+AB56+AB70+AB109+AB114</f>
        <v>21</v>
      </c>
      <c r="AC115" s="11">
        <f t="shared" ref="AC115:AJ115" si="120">AC23+AC29+AC56+AC70+AC114</f>
        <v>78</v>
      </c>
      <c r="AD115" s="10">
        <f t="shared" si="120"/>
        <v>0</v>
      </c>
      <c r="AE115" s="11">
        <f t="shared" si="120"/>
        <v>0</v>
      </c>
      <c r="AF115" s="10">
        <f t="shared" si="120"/>
        <v>0</v>
      </c>
      <c r="AG115" s="11">
        <f t="shared" si="120"/>
        <v>0</v>
      </c>
      <c r="AH115" s="10">
        <f t="shared" si="120"/>
        <v>0</v>
      </c>
      <c r="AI115" s="11">
        <f t="shared" si="120"/>
        <v>0</v>
      </c>
      <c r="AJ115" s="10">
        <f t="shared" si="120"/>
        <v>0</v>
      </c>
      <c r="AK115" s="7">
        <f>AK23+AK29+AK56+AK70+AK109+AK114</f>
        <v>9</v>
      </c>
      <c r="AL115" s="7">
        <f>AL23+AL29+AL56+AL70+AL109+AL114</f>
        <v>30</v>
      </c>
      <c r="AM115" s="11">
        <f t="shared" ref="AM115:AT115" si="121">AM23+AM29+AM56+AM70+AM114</f>
        <v>106</v>
      </c>
      <c r="AN115" s="10">
        <f t="shared" si="121"/>
        <v>0</v>
      </c>
      <c r="AO115" s="11">
        <f t="shared" si="121"/>
        <v>66</v>
      </c>
      <c r="AP115" s="10">
        <f t="shared" si="121"/>
        <v>0</v>
      </c>
      <c r="AQ115" s="11">
        <f t="shared" si="121"/>
        <v>0</v>
      </c>
      <c r="AR115" s="10">
        <f t="shared" si="121"/>
        <v>0</v>
      </c>
      <c r="AS115" s="11">
        <f t="shared" si="121"/>
        <v>0</v>
      </c>
      <c r="AT115" s="10">
        <f t="shared" si="121"/>
        <v>0</v>
      </c>
      <c r="AU115" s="7">
        <f>AU23+AU29+AU56+AU70+AU109+AU114</f>
        <v>23</v>
      </c>
      <c r="AV115" s="11">
        <f t="shared" ref="AV115:BC115" si="122">AV23+AV29+AV56+AV70+AV114</f>
        <v>60</v>
      </c>
      <c r="AW115" s="10">
        <f t="shared" si="122"/>
        <v>0</v>
      </c>
      <c r="AX115" s="11">
        <f t="shared" si="122"/>
        <v>0</v>
      </c>
      <c r="AY115" s="10">
        <f t="shared" si="122"/>
        <v>0</v>
      </c>
      <c r="AZ115" s="11">
        <f t="shared" si="122"/>
        <v>0</v>
      </c>
      <c r="BA115" s="10">
        <f t="shared" si="122"/>
        <v>0</v>
      </c>
      <c r="BB115" s="11">
        <f t="shared" si="122"/>
        <v>0</v>
      </c>
      <c r="BC115" s="10">
        <f t="shared" si="122"/>
        <v>0</v>
      </c>
      <c r="BD115" s="7">
        <f>BD23+BD29+BD56+BD70+BD109+BD114</f>
        <v>7</v>
      </c>
      <c r="BE115" s="7">
        <f>BE23+BE29+BE56+BE70+BE109+BE114</f>
        <v>30</v>
      </c>
      <c r="BF115" s="11">
        <f t="shared" ref="BF115:BM115" si="123">BF23+BF29+BF56+BF70+BF114</f>
        <v>94</v>
      </c>
      <c r="BG115" s="10">
        <f t="shared" si="123"/>
        <v>0</v>
      </c>
      <c r="BH115" s="11">
        <f t="shared" si="123"/>
        <v>10</v>
      </c>
      <c r="BI115" s="10">
        <f t="shared" si="123"/>
        <v>0</v>
      </c>
      <c r="BJ115" s="11">
        <f t="shared" si="123"/>
        <v>0</v>
      </c>
      <c r="BK115" s="10">
        <f t="shared" si="123"/>
        <v>0</v>
      </c>
      <c r="BL115" s="11">
        <f t="shared" si="123"/>
        <v>0</v>
      </c>
      <c r="BM115" s="10">
        <f t="shared" si="123"/>
        <v>0</v>
      </c>
      <c r="BN115" s="7">
        <f>BN23+BN29+BN56+BN70+BN109+BN114</f>
        <v>14</v>
      </c>
      <c r="BO115" s="11">
        <f t="shared" ref="BO115:BV115" si="124">BO23+BO29+BO56+BO70+BO114</f>
        <v>106</v>
      </c>
      <c r="BP115" s="10">
        <f t="shared" si="124"/>
        <v>0</v>
      </c>
      <c r="BQ115" s="11">
        <f t="shared" si="124"/>
        <v>0</v>
      </c>
      <c r="BR115" s="10">
        <f t="shared" si="124"/>
        <v>0</v>
      </c>
      <c r="BS115" s="11">
        <f t="shared" si="124"/>
        <v>0</v>
      </c>
      <c r="BT115" s="10">
        <f t="shared" si="124"/>
        <v>0</v>
      </c>
      <c r="BU115" s="11">
        <f t="shared" si="124"/>
        <v>0</v>
      </c>
      <c r="BV115" s="10">
        <f t="shared" si="124"/>
        <v>0</v>
      </c>
      <c r="BW115" s="7">
        <f>BW23+BW29+BW56+BW70+BW109+BW114</f>
        <v>16</v>
      </c>
      <c r="BX115" s="7">
        <f>BX23+BX29+BX56+BX70+BX109+BX114</f>
        <v>30</v>
      </c>
      <c r="BY115" s="11">
        <f t="shared" ref="BY115:CF115" si="125">BY23+BY29+BY56+BY70+BY114</f>
        <v>90</v>
      </c>
      <c r="BZ115" s="10">
        <f t="shared" si="125"/>
        <v>0</v>
      </c>
      <c r="CA115" s="11">
        <f t="shared" si="125"/>
        <v>20</v>
      </c>
      <c r="CB115" s="10">
        <f t="shared" si="125"/>
        <v>0</v>
      </c>
      <c r="CC115" s="11">
        <f t="shared" si="125"/>
        <v>20</v>
      </c>
      <c r="CD115" s="10">
        <f t="shared" si="125"/>
        <v>0</v>
      </c>
      <c r="CE115" s="11">
        <f t="shared" si="125"/>
        <v>0</v>
      </c>
      <c r="CF115" s="10">
        <f t="shared" si="125"/>
        <v>0</v>
      </c>
      <c r="CG115" s="7">
        <f>CG23+CG29+CG56+CG70+CG109+CG114</f>
        <v>15</v>
      </c>
      <c r="CH115" s="11">
        <f t="shared" ref="CH115:CO115" si="126">CH23+CH29+CH56+CH70+CH114</f>
        <v>96</v>
      </c>
      <c r="CI115" s="10">
        <f t="shared" si="126"/>
        <v>0</v>
      </c>
      <c r="CJ115" s="11">
        <f t="shared" si="126"/>
        <v>0</v>
      </c>
      <c r="CK115" s="10">
        <f t="shared" si="126"/>
        <v>0</v>
      </c>
      <c r="CL115" s="11">
        <f t="shared" si="126"/>
        <v>0</v>
      </c>
      <c r="CM115" s="10">
        <f t="shared" si="126"/>
        <v>0</v>
      </c>
      <c r="CN115" s="11">
        <f t="shared" si="126"/>
        <v>0</v>
      </c>
      <c r="CO115" s="10">
        <f t="shared" si="126"/>
        <v>0</v>
      </c>
      <c r="CP115" s="7">
        <f>CP23+CP29+CP56+CP70+CP109+CP114</f>
        <v>11</v>
      </c>
      <c r="CQ115" s="7">
        <f>CQ23+CQ29+CQ56+CQ70+CQ109+CQ114</f>
        <v>26</v>
      </c>
      <c r="CR115" s="11">
        <f t="shared" ref="CR115:CY115" si="127">CR23+CR29+CR56+CR70+CR114</f>
        <v>92</v>
      </c>
      <c r="CS115" s="10">
        <f t="shared" si="127"/>
        <v>0</v>
      </c>
      <c r="CT115" s="11">
        <f t="shared" si="127"/>
        <v>0</v>
      </c>
      <c r="CU115" s="10">
        <f t="shared" si="127"/>
        <v>0</v>
      </c>
      <c r="CV115" s="11">
        <f t="shared" si="127"/>
        <v>40</v>
      </c>
      <c r="CW115" s="10">
        <f t="shared" si="127"/>
        <v>0</v>
      </c>
      <c r="CX115" s="11">
        <f t="shared" si="127"/>
        <v>0</v>
      </c>
      <c r="CY115" s="10">
        <f t="shared" si="127"/>
        <v>0</v>
      </c>
      <c r="CZ115" s="7">
        <f>CZ23+CZ29+CZ56+CZ70+CZ109+CZ114</f>
        <v>13</v>
      </c>
      <c r="DA115" s="11">
        <f t="shared" ref="DA115:DH115" si="128">DA23+DA29+DA56+DA70+DA114</f>
        <v>90</v>
      </c>
      <c r="DB115" s="10">
        <f t="shared" si="128"/>
        <v>0</v>
      </c>
      <c r="DC115" s="11">
        <f t="shared" si="128"/>
        <v>0</v>
      </c>
      <c r="DD115" s="10">
        <f t="shared" si="128"/>
        <v>0</v>
      </c>
      <c r="DE115" s="11">
        <f t="shared" si="128"/>
        <v>0</v>
      </c>
      <c r="DF115" s="10">
        <f t="shared" si="128"/>
        <v>0</v>
      </c>
      <c r="DG115" s="11">
        <f t="shared" si="128"/>
        <v>0</v>
      </c>
      <c r="DH115" s="10">
        <f t="shared" si="128"/>
        <v>0</v>
      </c>
      <c r="DI115" s="7">
        <f>DI23+DI29+DI56+DI70+DI109+DI114</f>
        <v>10</v>
      </c>
      <c r="DJ115" s="7">
        <f>DJ23+DJ29+DJ56+DJ70+DJ109+DJ114</f>
        <v>23</v>
      </c>
      <c r="DK115" s="11">
        <f t="shared" ref="DK115:DR115" si="129">DK23+DK29+DK56+DK70+DK114</f>
        <v>78</v>
      </c>
      <c r="DL115" s="10">
        <f t="shared" si="129"/>
        <v>0</v>
      </c>
      <c r="DM115" s="11">
        <f t="shared" si="129"/>
        <v>0</v>
      </c>
      <c r="DN115" s="10">
        <f t="shared" si="129"/>
        <v>0</v>
      </c>
      <c r="DO115" s="11">
        <f t="shared" si="129"/>
        <v>40</v>
      </c>
      <c r="DP115" s="10">
        <f t="shared" si="129"/>
        <v>0</v>
      </c>
      <c r="DQ115" s="11">
        <f t="shared" si="129"/>
        <v>10</v>
      </c>
      <c r="DR115" s="10">
        <f t="shared" si="129"/>
        <v>0</v>
      </c>
      <c r="DS115" s="7">
        <f>DS23+DS29+DS56+DS70+DS109+DS114</f>
        <v>15</v>
      </c>
      <c r="DT115" s="11">
        <f t="shared" ref="DT115:EA115" si="130">DT23+DT29+DT56+DT70+DT114</f>
        <v>72</v>
      </c>
      <c r="DU115" s="10">
        <f t="shared" si="130"/>
        <v>0</v>
      </c>
      <c r="DV115" s="11">
        <f t="shared" si="130"/>
        <v>24</v>
      </c>
      <c r="DW115" s="10">
        <f t="shared" si="130"/>
        <v>0</v>
      </c>
      <c r="DX115" s="11">
        <f t="shared" si="130"/>
        <v>0</v>
      </c>
      <c r="DY115" s="10">
        <f t="shared" si="130"/>
        <v>0</v>
      </c>
      <c r="DZ115" s="11">
        <f t="shared" si="130"/>
        <v>0</v>
      </c>
      <c r="EA115" s="10">
        <f t="shared" si="130"/>
        <v>0</v>
      </c>
      <c r="EB115" s="7">
        <f>EB23+EB29+EB56+EB70+EB109+EB114</f>
        <v>11</v>
      </c>
      <c r="EC115" s="7">
        <f>EC23+EC29+EC56+EC70+EC109+EC114</f>
        <v>26</v>
      </c>
      <c r="ED115" s="11">
        <f t="shared" ref="ED115:EK115" si="131">ED23+ED29+ED56+ED70+ED114</f>
        <v>82</v>
      </c>
      <c r="EE115" s="10">
        <f t="shared" si="131"/>
        <v>0</v>
      </c>
      <c r="EF115" s="11">
        <f t="shared" si="131"/>
        <v>0</v>
      </c>
      <c r="EG115" s="10">
        <f t="shared" si="131"/>
        <v>0</v>
      </c>
      <c r="EH115" s="11">
        <f t="shared" si="131"/>
        <v>0</v>
      </c>
      <c r="EI115" s="10">
        <f t="shared" si="131"/>
        <v>0</v>
      </c>
      <c r="EJ115" s="11">
        <f t="shared" si="131"/>
        <v>10</v>
      </c>
      <c r="EK115" s="10">
        <f t="shared" si="131"/>
        <v>0</v>
      </c>
      <c r="EL115" s="7">
        <f>EL23+EL29+EL56+EL70+EL109+EL114</f>
        <v>9</v>
      </c>
      <c r="EM115" s="11">
        <f t="shared" ref="EM115:ET115" si="132">EM23+EM29+EM56+EM70+EM114</f>
        <v>82</v>
      </c>
      <c r="EN115" s="10">
        <f t="shared" si="132"/>
        <v>0</v>
      </c>
      <c r="EO115" s="11">
        <f t="shared" si="132"/>
        <v>24</v>
      </c>
      <c r="EP115" s="10">
        <f t="shared" si="132"/>
        <v>0</v>
      </c>
      <c r="EQ115" s="11">
        <f t="shared" si="132"/>
        <v>0</v>
      </c>
      <c r="ER115" s="10">
        <f t="shared" si="132"/>
        <v>0</v>
      </c>
      <c r="ES115" s="11">
        <f t="shared" si="132"/>
        <v>0</v>
      </c>
      <c r="ET115" s="10">
        <f t="shared" si="132"/>
        <v>0</v>
      </c>
      <c r="EU115" s="7">
        <f>EU23+EU29+EU56+EU70+EU109+EU114</f>
        <v>15</v>
      </c>
      <c r="EV115" s="7">
        <f>EV23+EV29+EV56+EV70+EV109+EV114</f>
        <v>24</v>
      </c>
      <c r="EW115" s="11">
        <f t="shared" ref="EW115:FD115" si="133">EW23+EW29+EW56+EW70+EW114</f>
        <v>30</v>
      </c>
      <c r="EX115" s="10">
        <f t="shared" si="133"/>
        <v>0</v>
      </c>
      <c r="EY115" s="11">
        <f t="shared" si="133"/>
        <v>20</v>
      </c>
      <c r="EZ115" s="10">
        <f t="shared" si="133"/>
        <v>0</v>
      </c>
      <c r="FA115" s="11">
        <f t="shared" si="133"/>
        <v>0</v>
      </c>
      <c r="FB115" s="10">
        <f t="shared" si="133"/>
        <v>0</v>
      </c>
      <c r="FC115" s="11">
        <f t="shared" si="133"/>
        <v>0</v>
      </c>
      <c r="FD115" s="10">
        <f t="shared" si="133"/>
        <v>0</v>
      </c>
      <c r="FE115" s="7">
        <f>FE23+FE29+FE56+FE70+FE109+FE114</f>
        <v>5</v>
      </c>
      <c r="FF115" s="11">
        <f t="shared" ref="FF115:FM115" si="134">FF23+FF29+FF56+FF70+FF114</f>
        <v>10</v>
      </c>
      <c r="FG115" s="10">
        <f t="shared" si="134"/>
        <v>0</v>
      </c>
      <c r="FH115" s="11">
        <f t="shared" si="134"/>
        <v>0</v>
      </c>
      <c r="FI115" s="10">
        <f t="shared" si="134"/>
        <v>0</v>
      </c>
      <c r="FJ115" s="11">
        <f t="shared" si="134"/>
        <v>0</v>
      </c>
      <c r="FK115" s="10">
        <f t="shared" si="134"/>
        <v>0</v>
      </c>
      <c r="FL115" s="11">
        <f t="shared" si="134"/>
        <v>0</v>
      </c>
      <c r="FM115" s="10">
        <f t="shared" si="134"/>
        <v>0</v>
      </c>
      <c r="FN115" s="7">
        <f>FN23+FN29+FN56+FN70+FN109+FN114</f>
        <v>16</v>
      </c>
      <c r="FO115" s="7">
        <f>FO23+FO29+FO56+FO70+FO109+FO114</f>
        <v>21</v>
      </c>
    </row>
    <row r="117" spans="1:171" x14ac:dyDescent="0.25">
      <c r="D117" s="3" t="s">
        <v>22</v>
      </c>
      <c r="E117" s="3" t="s">
        <v>231</v>
      </c>
    </row>
    <row r="118" spans="1:171" x14ac:dyDescent="0.25">
      <c r="D118" s="3" t="s">
        <v>26</v>
      </c>
      <c r="E118" s="3" t="s">
        <v>232</v>
      </c>
    </row>
    <row r="119" spans="1:171" x14ac:dyDescent="0.25">
      <c r="D119" s="21" t="s">
        <v>32</v>
      </c>
      <c r="E119" s="21"/>
    </row>
    <row r="120" spans="1:171" x14ac:dyDescent="0.25">
      <c r="D120" s="3" t="s">
        <v>34</v>
      </c>
      <c r="E120" s="3" t="s">
        <v>233</v>
      </c>
    </row>
    <row r="121" spans="1:171" x14ac:dyDescent="0.25">
      <c r="D121" s="3" t="s">
        <v>35</v>
      </c>
      <c r="E121" s="3" t="s">
        <v>234</v>
      </c>
    </row>
    <row r="122" spans="1:171" x14ac:dyDescent="0.25">
      <c r="D122" s="3" t="s">
        <v>36</v>
      </c>
      <c r="E122" s="3" t="s">
        <v>235</v>
      </c>
    </row>
    <row r="123" spans="1:171" x14ac:dyDescent="0.25">
      <c r="D123" s="3" t="s">
        <v>37</v>
      </c>
      <c r="E123" s="3" t="s">
        <v>236</v>
      </c>
      <c r="M123" s="9"/>
      <c r="U123" s="9"/>
      <c r="AC123" s="9"/>
    </row>
    <row r="124" spans="1:171" x14ac:dyDescent="0.25">
      <c r="D124" s="21" t="s">
        <v>33</v>
      </c>
      <c r="E124" s="21"/>
    </row>
    <row r="125" spans="1:171" x14ac:dyDescent="0.25">
      <c r="D125" s="3" t="s">
        <v>38</v>
      </c>
      <c r="E125" s="3" t="s">
        <v>237</v>
      </c>
    </row>
    <row r="126" spans="1:171" x14ac:dyDescent="0.25">
      <c r="D126" s="3" t="s">
        <v>39</v>
      </c>
      <c r="E126" s="3" t="s">
        <v>238</v>
      </c>
    </row>
    <row r="127" spans="1:171" x14ac:dyDescent="0.25">
      <c r="D127" s="3" t="s">
        <v>40</v>
      </c>
      <c r="E127" s="3" t="s">
        <v>239</v>
      </c>
    </row>
    <row r="128" spans="1:171" x14ac:dyDescent="0.25">
      <c r="D128" s="3" t="s">
        <v>41</v>
      </c>
      <c r="E128" s="3" t="s">
        <v>240</v>
      </c>
    </row>
  </sheetData>
  <mergeCells count="176">
    <mergeCell ref="D124:E124"/>
    <mergeCell ref="C104:C106"/>
    <mergeCell ref="A104:A106"/>
    <mergeCell ref="B104:B106"/>
    <mergeCell ref="A107:FO107"/>
    <mergeCell ref="A110:FO110"/>
    <mergeCell ref="D119:E119"/>
    <mergeCell ref="C99:C101"/>
    <mergeCell ref="A99:A101"/>
    <mergeCell ref="B99:B101"/>
    <mergeCell ref="C102:C103"/>
    <mergeCell ref="A102:A103"/>
    <mergeCell ref="B102:B103"/>
    <mergeCell ref="C95:C96"/>
    <mergeCell ref="A95:A96"/>
    <mergeCell ref="B95:B96"/>
    <mergeCell ref="C97:C98"/>
    <mergeCell ref="A97:A98"/>
    <mergeCell ref="B97:B98"/>
    <mergeCell ref="C85:C89"/>
    <mergeCell ref="A85:A89"/>
    <mergeCell ref="B85:B89"/>
    <mergeCell ref="C90:C94"/>
    <mergeCell ref="A90:A94"/>
    <mergeCell ref="B90:B94"/>
    <mergeCell ref="C78:C80"/>
    <mergeCell ref="A78:A80"/>
    <mergeCell ref="B78:B80"/>
    <mergeCell ref="C81:C84"/>
    <mergeCell ref="A81:A84"/>
    <mergeCell ref="B81:B84"/>
    <mergeCell ref="C74:C75"/>
    <mergeCell ref="A74:A75"/>
    <mergeCell ref="B74:B75"/>
    <mergeCell ref="C76:C77"/>
    <mergeCell ref="A76:A77"/>
    <mergeCell ref="B76:B77"/>
    <mergeCell ref="A16:FO16"/>
    <mergeCell ref="A24:FO24"/>
    <mergeCell ref="A30:FO30"/>
    <mergeCell ref="A57:FO57"/>
    <mergeCell ref="A71:FO71"/>
    <mergeCell ref="C72:C73"/>
    <mergeCell ref="A72:A73"/>
    <mergeCell ref="B72:B73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28"/>
  <sheetViews>
    <sheetView topLeftCell="AO1" workbookViewId="0">
      <selection activeCell="BY9" sqref="BY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88671875" customWidth="1"/>
    <col min="124" max="124" width="3.5546875" customWidth="1"/>
    <col min="125" max="125" width="2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3" width="3.88671875" customWidth="1"/>
    <col min="134" max="134" width="3.5546875" customWidth="1"/>
    <col min="135" max="135" width="2" customWidth="1"/>
    <col min="136" max="136" width="3.5546875" customWidth="1"/>
    <col min="137" max="137" width="2" customWidth="1"/>
    <col min="138" max="138" width="3.5546875" customWidth="1"/>
    <col min="139" max="139" width="2" customWidth="1"/>
    <col min="140" max="140" width="3.5546875" customWidth="1"/>
    <col min="141" max="141" width="2" customWidth="1"/>
    <col min="142" max="142" width="3.88671875" customWidth="1"/>
    <col min="143" max="143" width="3.5546875" customWidth="1"/>
    <col min="144" max="144" width="2" customWidth="1"/>
    <col min="145" max="145" width="3.5546875" customWidth="1"/>
    <col min="146" max="146" width="2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2" width="3.88671875" customWidth="1"/>
    <col min="153" max="153" width="3.5546875" customWidth="1"/>
    <col min="154" max="154" width="2" customWidth="1"/>
    <col min="155" max="155" width="3.5546875" customWidth="1"/>
    <col min="156" max="156" width="2" customWidth="1"/>
    <col min="157" max="157" width="3.5546875" customWidth="1"/>
    <col min="158" max="158" width="2" customWidth="1"/>
    <col min="159" max="159" width="3.5546875" customWidth="1"/>
    <col min="160" max="160" width="2" customWidth="1"/>
    <col min="161" max="161" width="3.88671875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5546875" customWidth="1"/>
    <col min="169" max="169" width="2" customWidth="1"/>
    <col min="170" max="171" width="3.88671875" customWidth="1"/>
  </cols>
  <sheetData>
    <row r="1" spans="1:171" ht="15.6" x14ac:dyDescent="0.25">
      <c r="E1" s="2" t="s">
        <v>0</v>
      </c>
    </row>
    <row r="2" spans="1:171" x14ac:dyDescent="0.25">
      <c r="E2" t="s">
        <v>1</v>
      </c>
      <c r="F2" s="1" t="s">
        <v>2</v>
      </c>
    </row>
    <row r="3" spans="1:171" x14ac:dyDescent="0.25">
      <c r="E3" t="s">
        <v>3</v>
      </c>
      <c r="F3" s="1" t="s">
        <v>4</v>
      </c>
    </row>
    <row r="4" spans="1:171" x14ac:dyDescent="0.25">
      <c r="E4" t="s">
        <v>5</v>
      </c>
      <c r="F4" s="1" t="s">
        <v>6</v>
      </c>
    </row>
    <row r="5" spans="1:171" x14ac:dyDescent="0.25">
      <c r="E5" t="s">
        <v>7</v>
      </c>
      <c r="F5" s="1" t="s">
        <v>8</v>
      </c>
    </row>
    <row r="6" spans="1:171" x14ac:dyDescent="0.25">
      <c r="E6" t="s">
        <v>9</v>
      </c>
      <c r="F6" s="1" t="s">
        <v>10</v>
      </c>
    </row>
    <row r="7" spans="1:171" x14ac:dyDescent="0.25">
      <c r="E7" t="s">
        <v>11</v>
      </c>
      <c r="F7" s="1" t="s">
        <v>12</v>
      </c>
      <c r="BY7" t="s">
        <v>13</v>
      </c>
    </row>
    <row r="8" spans="1:171" x14ac:dyDescent="0.25">
      <c r="E8" t="s">
        <v>14</v>
      </c>
      <c r="F8" s="1" t="s">
        <v>108</v>
      </c>
      <c r="BY8" t="s">
        <v>16</v>
      </c>
    </row>
    <row r="9" spans="1:171" x14ac:dyDescent="0.25">
      <c r="E9" t="s">
        <v>17</v>
      </c>
      <c r="F9" s="1" t="s">
        <v>18</v>
      </c>
      <c r="BY9" t="s">
        <v>304</v>
      </c>
    </row>
    <row r="11" spans="1:171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47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47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47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47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5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t="shared" ref="H17:H22" si="0">SUM(I17:P17)</f>
        <v>16</v>
      </c>
      <c r="I17" s="6">
        <f t="shared" ref="I17:I22" si="1">T17+AM17+BF17+BY17+CR17+DK17+ED17+EW17</f>
        <v>8</v>
      </c>
      <c r="J17" s="6">
        <f t="shared" ref="J17:J22" si="2">V17+AO17+BH17+CA17+CT17+DM17+EF17+EY17</f>
        <v>8</v>
      </c>
      <c r="K17" s="6">
        <f t="shared" ref="K17:K22" si="3">X17+AQ17+BJ17+CC17+CV17+DO17+EH17+FA17</f>
        <v>0</v>
      </c>
      <c r="L17" s="6">
        <f t="shared" ref="L17:L22" si="4">Z17+AS17+BL17+CE17+CX17+DQ17+EJ17+FC17</f>
        <v>0</v>
      </c>
      <c r="M17" s="6">
        <f t="shared" ref="M17:M22" si="5">AC17+AV17+BO17+CH17+DA17+DT17+EM17+FF17</f>
        <v>0</v>
      </c>
      <c r="N17" s="6">
        <f t="shared" ref="N17:N22" si="6">AE17+AX17+BQ17+CJ17+DC17+DV17+EO17+FH17</f>
        <v>0</v>
      </c>
      <c r="O17" s="6">
        <f t="shared" ref="O17:O22" si="7">AG17+AZ17+BS17+CL17+DE17+DX17+EQ17+FJ17</f>
        <v>0</v>
      </c>
      <c r="P17" s="6">
        <f t="shared" ref="P17:P22" si="8">AI17+BB17+BU17+CN17+DG17+DZ17+ES17+FL17</f>
        <v>0</v>
      </c>
      <c r="Q17" s="7">
        <f t="shared" ref="Q17:Q22" si="9">AL17+BE17+BX17+CQ17+DJ17+EC17+EV17+FO17</f>
        <v>2</v>
      </c>
      <c r="R17" s="7">
        <f t="shared" ref="R17:R22" si="10">AK17+BD17+BW17+CP17+DI17+EB17+EU17+FN17</f>
        <v>0</v>
      </c>
      <c r="S17" s="7">
        <v>0.36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2" si="11">AB17+AK17</f>
        <v>0</v>
      </c>
      <c r="AM17" s="11">
        <v>8</v>
      </c>
      <c r="AN17" s="10" t="s">
        <v>60</v>
      </c>
      <c r="AO17" s="11">
        <v>8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2" si="1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2" si="1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2" si="17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2" si="18">FE17+FN17</f>
        <v>0</v>
      </c>
    </row>
    <row r="18" spans="1:171" x14ac:dyDescent="0.2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8</v>
      </c>
      <c r="I18" s="6">
        <f t="shared" si="1"/>
        <v>8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0.5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8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5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20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</f>
        <v>1.3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$B$19*20</f>
        <v>20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5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40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$B$20*40</f>
        <v>40</v>
      </c>
      <c r="CW20" s="10" t="s">
        <v>60</v>
      </c>
      <c r="CX20" s="11"/>
      <c r="CY20" s="10"/>
      <c r="CZ20" s="7">
        <f>$B$20*2</f>
        <v>2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2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5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40</v>
      </c>
      <c r="I21" s="6">
        <f t="shared" si="1"/>
        <v>0</v>
      </c>
      <c r="J21" s="6">
        <f t="shared" si="2"/>
        <v>0</v>
      </c>
      <c r="K21" s="6">
        <f t="shared" si="3"/>
        <v>40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$B$21*0</f>
        <v>0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$B$21*40</f>
        <v>40</v>
      </c>
      <c r="DP21" s="10" t="s">
        <v>68</v>
      </c>
      <c r="DQ21" s="11"/>
      <c r="DR21" s="10"/>
      <c r="DS21" s="7">
        <f>$B$21*3</f>
        <v>3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3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5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2</v>
      </c>
      <c r="H22" s="6">
        <f t="shared" si="0"/>
        <v>20</v>
      </c>
      <c r="I22" s="6">
        <f t="shared" si="1"/>
        <v>10</v>
      </c>
      <c r="J22" s="6">
        <f t="shared" si="2"/>
        <v>10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0</v>
      </c>
      <c r="S22" s="7">
        <v>1.4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>
        <v>10</v>
      </c>
      <c r="EX22" s="10" t="s">
        <v>60</v>
      </c>
      <c r="EY22" s="11">
        <v>10</v>
      </c>
      <c r="EZ22" s="10" t="s">
        <v>60</v>
      </c>
      <c r="FA22" s="11"/>
      <c r="FB22" s="10"/>
      <c r="FC22" s="11"/>
      <c r="FD22" s="10"/>
      <c r="FE22" s="7">
        <v>2</v>
      </c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2</v>
      </c>
    </row>
    <row r="23" spans="1:171" ht="15.9" customHeight="1" x14ac:dyDescent="0.25">
      <c r="A23" s="6"/>
      <c r="B23" s="6"/>
      <c r="C23" s="6"/>
      <c r="D23" s="6"/>
      <c r="E23" s="6" t="s">
        <v>71</v>
      </c>
      <c r="F23" s="6">
        <f t="shared" ref="F23:AK23" si="19">SUM(F17:F22)</f>
        <v>1</v>
      </c>
      <c r="G23" s="6">
        <f t="shared" si="19"/>
        <v>7</v>
      </c>
      <c r="H23" s="6">
        <f t="shared" si="19"/>
        <v>144</v>
      </c>
      <c r="I23" s="6">
        <f t="shared" si="19"/>
        <v>26</v>
      </c>
      <c r="J23" s="6">
        <f t="shared" si="19"/>
        <v>18</v>
      </c>
      <c r="K23" s="6">
        <f t="shared" si="19"/>
        <v>100</v>
      </c>
      <c r="L23" s="6">
        <f t="shared" si="19"/>
        <v>0</v>
      </c>
      <c r="M23" s="6">
        <f t="shared" si="19"/>
        <v>0</v>
      </c>
      <c r="N23" s="6">
        <f t="shared" si="19"/>
        <v>0</v>
      </c>
      <c r="O23" s="6">
        <f t="shared" si="19"/>
        <v>0</v>
      </c>
      <c r="P23" s="6">
        <f t="shared" si="19"/>
        <v>0</v>
      </c>
      <c r="Q23" s="7">
        <f t="shared" si="19"/>
        <v>12</v>
      </c>
      <c r="R23" s="7">
        <f t="shared" si="19"/>
        <v>0</v>
      </c>
      <c r="S23" s="7">
        <f t="shared" si="19"/>
        <v>5.5600000000000005</v>
      </c>
      <c r="T23" s="11">
        <f t="shared" si="19"/>
        <v>0</v>
      </c>
      <c r="U23" s="10">
        <f t="shared" si="19"/>
        <v>0</v>
      </c>
      <c r="V23" s="11">
        <f t="shared" si="19"/>
        <v>0</v>
      </c>
      <c r="W23" s="10">
        <f t="shared" si="19"/>
        <v>0</v>
      </c>
      <c r="X23" s="11">
        <f t="shared" si="19"/>
        <v>0</v>
      </c>
      <c r="Y23" s="10">
        <f t="shared" si="19"/>
        <v>0</v>
      </c>
      <c r="Z23" s="11">
        <f t="shared" si="19"/>
        <v>0</v>
      </c>
      <c r="AA23" s="10">
        <f t="shared" si="19"/>
        <v>0</v>
      </c>
      <c r="AB23" s="7">
        <f t="shared" si="19"/>
        <v>0</v>
      </c>
      <c r="AC23" s="11">
        <f t="shared" si="19"/>
        <v>0</v>
      </c>
      <c r="AD23" s="10">
        <f t="shared" si="19"/>
        <v>0</v>
      </c>
      <c r="AE23" s="11">
        <f t="shared" si="19"/>
        <v>0</v>
      </c>
      <c r="AF23" s="10">
        <f t="shared" si="19"/>
        <v>0</v>
      </c>
      <c r="AG23" s="11">
        <f t="shared" si="19"/>
        <v>0</v>
      </c>
      <c r="AH23" s="10">
        <f t="shared" si="19"/>
        <v>0</v>
      </c>
      <c r="AI23" s="11">
        <f t="shared" si="19"/>
        <v>0</v>
      </c>
      <c r="AJ23" s="10">
        <f t="shared" si="19"/>
        <v>0</v>
      </c>
      <c r="AK23" s="7">
        <f t="shared" si="19"/>
        <v>0</v>
      </c>
      <c r="AL23" s="7">
        <f t="shared" ref="AL23:BQ23" si="20">SUM(AL17:AL22)</f>
        <v>0</v>
      </c>
      <c r="AM23" s="11">
        <f t="shared" si="20"/>
        <v>8</v>
      </c>
      <c r="AN23" s="10">
        <f t="shared" si="20"/>
        <v>0</v>
      </c>
      <c r="AO23" s="11">
        <f t="shared" si="20"/>
        <v>8</v>
      </c>
      <c r="AP23" s="10">
        <f t="shared" si="20"/>
        <v>0</v>
      </c>
      <c r="AQ23" s="11">
        <f t="shared" si="20"/>
        <v>0</v>
      </c>
      <c r="AR23" s="10">
        <f t="shared" si="20"/>
        <v>0</v>
      </c>
      <c r="AS23" s="11">
        <f t="shared" si="20"/>
        <v>0</v>
      </c>
      <c r="AT23" s="10">
        <f t="shared" si="20"/>
        <v>0</v>
      </c>
      <c r="AU23" s="7">
        <f t="shared" si="20"/>
        <v>2</v>
      </c>
      <c r="AV23" s="11">
        <f t="shared" si="20"/>
        <v>0</v>
      </c>
      <c r="AW23" s="10">
        <f t="shared" si="20"/>
        <v>0</v>
      </c>
      <c r="AX23" s="11">
        <f t="shared" si="20"/>
        <v>0</v>
      </c>
      <c r="AY23" s="10">
        <f t="shared" si="20"/>
        <v>0</v>
      </c>
      <c r="AZ23" s="11">
        <f t="shared" si="20"/>
        <v>0</v>
      </c>
      <c r="BA23" s="10">
        <f t="shared" si="20"/>
        <v>0</v>
      </c>
      <c r="BB23" s="11">
        <f t="shared" si="20"/>
        <v>0</v>
      </c>
      <c r="BC23" s="10">
        <f t="shared" si="20"/>
        <v>0</v>
      </c>
      <c r="BD23" s="7">
        <f t="shared" si="20"/>
        <v>0</v>
      </c>
      <c r="BE23" s="7">
        <f t="shared" si="20"/>
        <v>2</v>
      </c>
      <c r="BF23" s="11">
        <f t="shared" si="20"/>
        <v>8</v>
      </c>
      <c r="BG23" s="10">
        <f t="shared" si="20"/>
        <v>0</v>
      </c>
      <c r="BH23" s="11">
        <f t="shared" si="20"/>
        <v>0</v>
      </c>
      <c r="BI23" s="10">
        <f t="shared" si="20"/>
        <v>0</v>
      </c>
      <c r="BJ23" s="11">
        <f t="shared" si="20"/>
        <v>0</v>
      </c>
      <c r="BK23" s="10">
        <f t="shared" si="20"/>
        <v>0</v>
      </c>
      <c r="BL23" s="11">
        <f t="shared" si="20"/>
        <v>0</v>
      </c>
      <c r="BM23" s="10">
        <f t="shared" si="20"/>
        <v>0</v>
      </c>
      <c r="BN23" s="7">
        <f t="shared" si="20"/>
        <v>1</v>
      </c>
      <c r="BO23" s="11">
        <f t="shared" si="20"/>
        <v>0</v>
      </c>
      <c r="BP23" s="10">
        <f t="shared" si="20"/>
        <v>0</v>
      </c>
      <c r="BQ23" s="11">
        <f t="shared" si="20"/>
        <v>0</v>
      </c>
      <c r="BR23" s="10">
        <f t="shared" ref="BR23:CW23" si="21">SUM(BR17:BR22)</f>
        <v>0</v>
      </c>
      <c r="BS23" s="11">
        <f t="shared" si="21"/>
        <v>0</v>
      </c>
      <c r="BT23" s="10">
        <f t="shared" si="21"/>
        <v>0</v>
      </c>
      <c r="BU23" s="11">
        <f t="shared" si="21"/>
        <v>0</v>
      </c>
      <c r="BV23" s="10">
        <f t="shared" si="21"/>
        <v>0</v>
      </c>
      <c r="BW23" s="7">
        <f t="shared" si="21"/>
        <v>0</v>
      </c>
      <c r="BX23" s="7">
        <f t="shared" si="21"/>
        <v>1</v>
      </c>
      <c r="BY23" s="11">
        <f t="shared" si="21"/>
        <v>0</v>
      </c>
      <c r="BZ23" s="10">
        <f t="shared" si="21"/>
        <v>0</v>
      </c>
      <c r="CA23" s="11">
        <f t="shared" si="21"/>
        <v>0</v>
      </c>
      <c r="CB23" s="10">
        <f t="shared" si="21"/>
        <v>0</v>
      </c>
      <c r="CC23" s="11">
        <f t="shared" si="21"/>
        <v>20</v>
      </c>
      <c r="CD23" s="10">
        <f t="shared" si="21"/>
        <v>0</v>
      </c>
      <c r="CE23" s="11">
        <f t="shared" si="21"/>
        <v>0</v>
      </c>
      <c r="CF23" s="10">
        <f t="shared" si="21"/>
        <v>0</v>
      </c>
      <c r="CG23" s="7">
        <f t="shared" si="21"/>
        <v>2</v>
      </c>
      <c r="CH23" s="11">
        <f t="shared" si="21"/>
        <v>0</v>
      </c>
      <c r="CI23" s="10">
        <f t="shared" si="21"/>
        <v>0</v>
      </c>
      <c r="CJ23" s="11">
        <f t="shared" si="21"/>
        <v>0</v>
      </c>
      <c r="CK23" s="10">
        <f t="shared" si="21"/>
        <v>0</v>
      </c>
      <c r="CL23" s="11">
        <f t="shared" si="21"/>
        <v>0</v>
      </c>
      <c r="CM23" s="10">
        <f t="shared" si="21"/>
        <v>0</v>
      </c>
      <c r="CN23" s="11">
        <f t="shared" si="21"/>
        <v>0</v>
      </c>
      <c r="CO23" s="10">
        <f t="shared" si="21"/>
        <v>0</v>
      </c>
      <c r="CP23" s="7">
        <f t="shared" si="21"/>
        <v>0</v>
      </c>
      <c r="CQ23" s="7">
        <f t="shared" si="21"/>
        <v>2</v>
      </c>
      <c r="CR23" s="11">
        <f t="shared" si="21"/>
        <v>0</v>
      </c>
      <c r="CS23" s="10">
        <f t="shared" si="21"/>
        <v>0</v>
      </c>
      <c r="CT23" s="11">
        <f t="shared" si="21"/>
        <v>0</v>
      </c>
      <c r="CU23" s="10">
        <f t="shared" si="21"/>
        <v>0</v>
      </c>
      <c r="CV23" s="11">
        <f t="shared" si="21"/>
        <v>40</v>
      </c>
      <c r="CW23" s="10">
        <f t="shared" si="21"/>
        <v>0</v>
      </c>
      <c r="CX23" s="11">
        <f t="shared" ref="CX23:EC23" si="22">SUM(CX17:CX22)</f>
        <v>0</v>
      </c>
      <c r="CY23" s="10">
        <f t="shared" si="22"/>
        <v>0</v>
      </c>
      <c r="CZ23" s="7">
        <f t="shared" si="22"/>
        <v>2</v>
      </c>
      <c r="DA23" s="11">
        <f t="shared" si="22"/>
        <v>0</v>
      </c>
      <c r="DB23" s="10">
        <f t="shared" si="22"/>
        <v>0</v>
      </c>
      <c r="DC23" s="11">
        <f t="shared" si="22"/>
        <v>0</v>
      </c>
      <c r="DD23" s="10">
        <f t="shared" si="22"/>
        <v>0</v>
      </c>
      <c r="DE23" s="11">
        <f t="shared" si="22"/>
        <v>0</v>
      </c>
      <c r="DF23" s="10">
        <f t="shared" si="22"/>
        <v>0</v>
      </c>
      <c r="DG23" s="11">
        <f t="shared" si="22"/>
        <v>0</v>
      </c>
      <c r="DH23" s="10">
        <f t="shared" si="22"/>
        <v>0</v>
      </c>
      <c r="DI23" s="7">
        <f t="shared" si="22"/>
        <v>0</v>
      </c>
      <c r="DJ23" s="7">
        <f t="shared" si="22"/>
        <v>2</v>
      </c>
      <c r="DK23" s="11">
        <f t="shared" si="22"/>
        <v>0</v>
      </c>
      <c r="DL23" s="10">
        <f t="shared" si="22"/>
        <v>0</v>
      </c>
      <c r="DM23" s="11">
        <f t="shared" si="22"/>
        <v>0</v>
      </c>
      <c r="DN23" s="10">
        <f t="shared" si="22"/>
        <v>0</v>
      </c>
      <c r="DO23" s="11">
        <f t="shared" si="22"/>
        <v>40</v>
      </c>
      <c r="DP23" s="10">
        <f t="shared" si="22"/>
        <v>0</v>
      </c>
      <c r="DQ23" s="11">
        <f t="shared" si="22"/>
        <v>0</v>
      </c>
      <c r="DR23" s="10">
        <f t="shared" si="22"/>
        <v>0</v>
      </c>
      <c r="DS23" s="7">
        <f t="shared" si="22"/>
        <v>3</v>
      </c>
      <c r="DT23" s="11">
        <f t="shared" si="22"/>
        <v>0</v>
      </c>
      <c r="DU23" s="10">
        <f t="shared" si="22"/>
        <v>0</v>
      </c>
      <c r="DV23" s="11">
        <f t="shared" si="22"/>
        <v>0</v>
      </c>
      <c r="DW23" s="10">
        <f t="shared" si="22"/>
        <v>0</v>
      </c>
      <c r="DX23" s="11">
        <f t="shared" si="22"/>
        <v>0</v>
      </c>
      <c r="DY23" s="10">
        <f t="shared" si="22"/>
        <v>0</v>
      </c>
      <c r="DZ23" s="11">
        <f t="shared" si="22"/>
        <v>0</v>
      </c>
      <c r="EA23" s="10">
        <f t="shared" si="22"/>
        <v>0</v>
      </c>
      <c r="EB23" s="7">
        <f t="shared" si="22"/>
        <v>0</v>
      </c>
      <c r="EC23" s="7">
        <f t="shared" si="22"/>
        <v>3</v>
      </c>
      <c r="ED23" s="11">
        <f t="shared" ref="ED23:FI23" si="23">SUM(ED17:ED22)</f>
        <v>0</v>
      </c>
      <c r="EE23" s="10">
        <f t="shared" si="23"/>
        <v>0</v>
      </c>
      <c r="EF23" s="11">
        <f t="shared" si="23"/>
        <v>0</v>
      </c>
      <c r="EG23" s="10">
        <f t="shared" si="23"/>
        <v>0</v>
      </c>
      <c r="EH23" s="11">
        <f t="shared" si="23"/>
        <v>0</v>
      </c>
      <c r="EI23" s="10">
        <f t="shared" si="23"/>
        <v>0</v>
      </c>
      <c r="EJ23" s="11">
        <f t="shared" si="23"/>
        <v>0</v>
      </c>
      <c r="EK23" s="10">
        <f t="shared" si="23"/>
        <v>0</v>
      </c>
      <c r="EL23" s="7">
        <f t="shared" si="23"/>
        <v>0</v>
      </c>
      <c r="EM23" s="11">
        <f t="shared" si="23"/>
        <v>0</v>
      </c>
      <c r="EN23" s="10">
        <f t="shared" si="23"/>
        <v>0</v>
      </c>
      <c r="EO23" s="11">
        <f t="shared" si="23"/>
        <v>0</v>
      </c>
      <c r="EP23" s="10">
        <f t="shared" si="23"/>
        <v>0</v>
      </c>
      <c r="EQ23" s="11">
        <f t="shared" si="23"/>
        <v>0</v>
      </c>
      <c r="ER23" s="10">
        <f t="shared" si="23"/>
        <v>0</v>
      </c>
      <c r="ES23" s="11">
        <f t="shared" si="23"/>
        <v>0</v>
      </c>
      <c r="ET23" s="10">
        <f t="shared" si="23"/>
        <v>0</v>
      </c>
      <c r="EU23" s="7">
        <f t="shared" si="23"/>
        <v>0</v>
      </c>
      <c r="EV23" s="7">
        <f t="shared" si="23"/>
        <v>0</v>
      </c>
      <c r="EW23" s="11">
        <f t="shared" si="23"/>
        <v>10</v>
      </c>
      <c r="EX23" s="10">
        <f t="shared" si="23"/>
        <v>0</v>
      </c>
      <c r="EY23" s="11">
        <f t="shared" si="23"/>
        <v>10</v>
      </c>
      <c r="EZ23" s="10">
        <f t="shared" si="23"/>
        <v>0</v>
      </c>
      <c r="FA23" s="11">
        <f t="shared" si="23"/>
        <v>0</v>
      </c>
      <c r="FB23" s="10">
        <f t="shared" si="23"/>
        <v>0</v>
      </c>
      <c r="FC23" s="11">
        <f t="shared" si="23"/>
        <v>0</v>
      </c>
      <c r="FD23" s="10">
        <f t="shared" si="23"/>
        <v>0</v>
      </c>
      <c r="FE23" s="7">
        <f t="shared" si="23"/>
        <v>2</v>
      </c>
      <c r="FF23" s="11">
        <f t="shared" si="23"/>
        <v>0</v>
      </c>
      <c r="FG23" s="10">
        <f t="shared" si="23"/>
        <v>0</v>
      </c>
      <c r="FH23" s="11">
        <f t="shared" si="23"/>
        <v>0</v>
      </c>
      <c r="FI23" s="10">
        <f t="shared" si="23"/>
        <v>0</v>
      </c>
      <c r="FJ23" s="11">
        <f t="shared" ref="FJ23:FO23" si="24">SUM(FJ17:FJ22)</f>
        <v>0</v>
      </c>
      <c r="FK23" s="10">
        <f t="shared" si="24"/>
        <v>0</v>
      </c>
      <c r="FL23" s="11">
        <f t="shared" si="24"/>
        <v>0</v>
      </c>
      <c r="FM23" s="10">
        <f t="shared" si="24"/>
        <v>0</v>
      </c>
      <c r="FN23" s="7">
        <f t="shared" si="24"/>
        <v>0</v>
      </c>
      <c r="FO23" s="7">
        <f t="shared" si="24"/>
        <v>2</v>
      </c>
    </row>
    <row r="24" spans="1:171" ht="20.100000000000001" customHeight="1" x14ac:dyDescent="0.25">
      <c r="A24" s="19" t="s">
        <v>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9"/>
      <c r="FO24" s="13"/>
    </row>
    <row r="25" spans="1:171" x14ac:dyDescent="0.25">
      <c r="A25" s="6"/>
      <c r="B25" s="6"/>
      <c r="C25" s="6"/>
      <c r="D25" s="6" t="s">
        <v>73</v>
      </c>
      <c r="E25" s="3" t="s">
        <v>74</v>
      </c>
      <c r="F25" s="6">
        <f>COUNTIF(T25:FM25,"e")</f>
        <v>1</v>
      </c>
      <c r="G25" s="6">
        <f>COUNTIF(T25:FM25,"z")</f>
        <v>1</v>
      </c>
      <c r="H25" s="6">
        <f>SUM(I25:P25)</f>
        <v>40</v>
      </c>
      <c r="I25" s="6">
        <f>T25+AM25+BF25+BY25+CR25+DK25+ED25+EW25</f>
        <v>20</v>
      </c>
      <c r="J25" s="6">
        <f>V25+AO25+BH25+CA25+CT25+DM25+EF25+EY25</f>
        <v>20</v>
      </c>
      <c r="K25" s="6">
        <f>X25+AQ25+BJ25+CC25+CV25+DO25+EH25+FA25</f>
        <v>0</v>
      </c>
      <c r="L25" s="6">
        <f>Z25+AS25+BL25+CE25+CX25+DQ25+EJ25+FC25</f>
        <v>0</v>
      </c>
      <c r="M25" s="6">
        <f>AC25+AV25+BO25+CH25+DA25+DT25+EM25+FF25</f>
        <v>0</v>
      </c>
      <c r="N25" s="6">
        <f>AE25+AX25+BQ25+CJ25+DC25+DV25+EO25+FH25</f>
        <v>0</v>
      </c>
      <c r="O25" s="6">
        <f>AG25+AZ25+BS25+CL25+DE25+DX25+EQ25+FJ25</f>
        <v>0</v>
      </c>
      <c r="P25" s="6">
        <f>AI25+BB25+BU25+CN25+DG25+DZ25+ES25+FL25</f>
        <v>0</v>
      </c>
      <c r="Q25" s="7">
        <f>AL25+BE25+BX25+CQ25+DJ25+EC25+EV25+FO25</f>
        <v>6</v>
      </c>
      <c r="R25" s="7">
        <f>AK25+BD25+BW25+CP25+DI25+EB25+EU25+FN25</f>
        <v>0</v>
      </c>
      <c r="S25" s="7">
        <v>3</v>
      </c>
      <c r="T25" s="11">
        <v>20</v>
      </c>
      <c r="U25" s="10" t="s">
        <v>68</v>
      </c>
      <c r="V25" s="11">
        <v>20</v>
      </c>
      <c r="W25" s="10" t="s">
        <v>60</v>
      </c>
      <c r="X25" s="11"/>
      <c r="Y25" s="10"/>
      <c r="Z25" s="11"/>
      <c r="AA25" s="10"/>
      <c r="AB25" s="7">
        <v>6</v>
      </c>
      <c r="AC25" s="11"/>
      <c r="AD25" s="10"/>
      <c r="AE25" s="11"/>
      <c r="AF25" s="10"/>
      <c r="AG25" s="11"/>
      <c r="AH25" s="10"/>
      <c r="AI25" s="11"/>
      <c r="AJ25" s="10"/>
      <c r="AK25" s="7"/>
      <c r="AL25" s="7">
        <f>AB25+AK25</f>
        <v>6</v>
      </c>
      <c r="AM25" s="11"/>
      <c r="AN25" s="10"/>
      <c r="AO25" s="11"/>
      <c r="AP25" s="10"/>
      <c r="AQ25" s="11"/>
      <c r="AR25" s="10"/>
      <c r="AS25" s="11"/>
      <c r="AT25" s="10"/>
      <c r="AU25" s="7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>AU25+BD25</f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>BN25+BW25</f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>CG25+CP25</f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>CZ25+DI25</f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>DS25+EB25</f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>EL25+EU25</f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>FE25+FN25</f>
        <v>0</v>
      </c>
    </row>
    <row r="26" spans="1:171" x14ac:dyDescent="0.25">
      <c r="A26" s="6"/>
      <c r="B26" s="6"/>
      <c r="C26" s="6"/>
      <c r="D26" s="6" t="s">
        <v>75</v>
      </c>
      <c r="E26" s="3" t="s">
        <v>76</v>
      </c>
      <c r="F26" s="6">
        <f>COUNTIF(T26:FM26,"e")</f>
        <v>1</v>
      </c>
      <c r="G26" s="6">
        <f>COUNTIF(T26:FM26,"z")</f>
        <v>1</v>
      </c>
      <c r="H26" s="6">
        <f>SUM(I26:P26)</f>
        <v>40</v>
      </c>
      <c r="I26" s="6">
        <f>T26+AM26+BF26+BY26+CR26+DK26+ED26+EW26</f>
        <v>20</v>
      </c>
      <c r="J26" s="6">
        <f>V26+AO26+BH26+CA26+CT26+DM26+EF26+EY26</f>
        <v>20</v>
      </c>
      <c r="K26" s="6">
        <f>X26+AQ26+BJ26+CC26+CV26+DO26+EH26+FA26</f>
        <v>0</v>
      </c>
      <c r="L26" s="6">
        <f>Z26+AS26+BL26+CE26+CX26+DQ26+EJ26+FC26</f>
        <v>0</v>
      </c>
      <c r="M26" s="6">
        <f>AC26+AV26+BO26+CH26+DA26+DT26+EM26+FF26</f>
        <v>0</v>
      </c>
      <c r="N26" s="6">
        <f>AE26+AX26+BQ26+CJ26+DC26+DV26+EO26+FH26</f>
        <v>0</v>
      </c>
      <c r="O26" s="6">
        <f>AG26+AZ26+BS26+CL26+DE26+DX26+EQ26+FJ26</f>
        <v>0</v>
      </c>
      <c r="P26" s="6">
        <f>AI26+BB26+BU26+CN26+DG26+DZ26+ES26+FL26</f>
        <v>0</v>
      </c>
      <c r="Q26" s="7">
        <f>AL26+BE26+BX26+CQ26+DJ26+EC26+EV26+FO26</f>
        <v>6</v>
      </c>
      <c r="R26" s="7">
        <f>AK26+BD26+BW26+CP26+DI26+EB26+EU26+FN26</f>
        <v>0</v>
      </c>
      <c r="S26" s="7">
        <v>3</v>
      </c>
      <c r="T26" s="11">
        <v>20</v>
      </c>
      <c r="U26" s="10" t="s">
        <v>68</v>
      </c>
      <c r="V26" s="11">
        <v>20</v>
      </c>
      <c r="W26" s="10" t="s">
        <v>60</v>
      </c>
      <c r="X26" s="11"/>
      <c r="Y26" s="10"/>
      <c r="Z26" s="11"/>
      <c r="AA26" s="10"/>
      <c r="AB26" s="7">
        <v>6</v>
      </c>
      <c r="AC26" s="11"/>
      <c r="AD26" s="10"/>
      <c r="AE26" s="11"/>
      <c r="AF26" s="10"/>
      <c r="AG26" s="11"/>
      <c r="AH26" s="10"/>
      <c r="AI26" s="11"/>
      <c r="AJ26" s="10"/>
      <c r="AK26" s="7"/>
      <c r="AL26" s="7">
        <f>AB26+AK26</f>
        <v>6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AU26+BD26</f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BN26+BW26</f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CG26+CP26</f>
        <v>0</v>
      </c>
      <c r="CR26" s="11"/>
      <c r="CS26" s="10"/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>CZ26+DI26</f>
        <v>0</v>
      </c>
      <c r="DK26" s="11"/>
      <c r="DL26" s="10"/>
      <c r="DM26" s="11"/>
      <c r="DN26" s="10"/>
      <c r="DO26" s="11"/>
      <c r="DP26" s="10"/>
      <c r="DQ26" s="11"/>
      <c r="DR26" s="10"/>
      <c r="DS26" s="7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>DS26+EB26</f>
        <v>0</v>
      </c>
      <c r="ED26" s="11"/>
      <c r="EE26" s="10"/>
      <c r="EF26" s="11"/>
      <c r="EG26" s="10"/>
      <c r="EH26" s="11"/>
      <c r="EI26" s="10"/>
      <c r="EJ26" s="11"/>
      <c r="EK26" s="10"/>
      <c r="EL26" s="7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>EL26+EU26</f>
        <v>0</v>
      </c>
      <c r="EW26" s="11"/>
      <c r="EX26" s="10"/>
      <c r="EY26" s="11"/>
      <c r="EZ26" s="10"/>
      <c r="FA26" s="11"/>
      <c r="FB26" s="10"/>
      <c r="FC26" s="11"/>
      <c r="FD26" s="10"/>
      <c r="FE26" s="7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>FE26+FN26</f>
        <v>0</v>
      </c>
    </row>
    <row r="27" spans="1:171" x14ac:dyDescent="0.25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2</v>
      </c>
      <c r="H27" s="6">
        <f>SUM(I27:P27)</f>
        <v>50</v>
      </c>
      <c r="I27" s="6">
        <f>T27+AM27+BF27+BY27+CR27+DK27+ED27+EW27</f>
        <v>20</v>
      </c>
      <c r="J27" s="6">
        <f>V27+AO27+BH27+CA27+CT27+DM27+EF27+EY27</f>
        <v>10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20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7</v>
      </c>
      <c r="R27" s="7">
        <f>AK27+BD27+BW27+CP27+DI27+EB27+EU27+FN27</f>
        <v>3</v>
      </c>
      <c r="S27" s="7">
        <v>3.5</v>
      </c>
      <c r="T27" s="11"/>
      <c r="U27" s="10"/>
      <c r="V27" s="11"/>
      <c r="W27" s="10"/>
      <c r="X27" s="11"/>
      <c r="Y27" s="10"/>
      <c r="Z27" s="11"/>
      <c r="AA27" s="10"/>
      <c r="AB27" s="7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0</v>
      </c>
      <c r="AM27" s="11">
        <v>20</v>
      </c>
      <c r="AN27" s="10" t="s">
        <v>68</v>
      </c>
      <c r="AO27" s="11">
        <v>10</v>
      </c>
      <c r="AP27" s="10" t="s">
        <v>60</v>
      </c>
      <c r="AQ27" s="11"/>
      <c r="AR27" s="10"/>
      <c r="AS27" s="11"/>
      <c r="AT27" s="10"/>
      <c r="AU27" s="7">
        <v>4</v>
      </c>
      <c r="AV27" s="11">
        <v>20</v>
      </c>
      <c r="AW27" s="10" t="s">
        <v>60</v>
      </c>
      <c r="AX27" s="11"/>
      <c r="AY27" s="10"/>
      <c r="AZ27" s="11"/>
      <c r="BA27" s="10"/>
      <c r="BB27" s="11"/>
      <c r="BC27" s="10"/>
      <c r="BD27" s="7">
        <v>3</v>
      </c>
      <c r="BE27" s="7">
        <f>AU27+BD27</f>
        <v>7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x14ac:dyDescent="0.25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40</v>
      </c>
      <c r="I28" s="6">
        <f>T28+AM28+BF28+BY28+CR28+DK28+ED28+EW28</f>
        <v>20</v>
      </c>
      <c r="J28" s="6">
        <f>V28+AO28+BH28+CA28+CT28+DM28+EF28+EY28</f>
        <v>20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5</v>
      </c>
      <c r="R28" s="7">
        <f>AK28+BD28+BW28+CP28+DI28+EB28+EU28+FN28</f>
        <v>0</v>
      </c>
      <c r="S28" s="7">
        <v>2.7</v>
      </c>
      <c r="T28" s="11"/>
      <c r="U28" s="10"/>
      <c r="V28" s="11"/>
      <c r="W28" s="10"/>
      <c r="X28" s="11"/>
      <c r="Y28" s="10"/>
      <c r="Z28" s="11"/>
      <c r="AA28" s="10"/>
      <c r="AB28" s="7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0</v>
      </c>
      <c r="AM28" s="11">
        <v>20</v>
      </c>
      <c r="AN28" s="10" t="s">
        <v>68</v>
      </c>
      <c r="AO28" s="11">
        <v>20</v>
      </c>
      <c r="AP28" s="10" t="s">
        <v>60</v>
      </c>
      <c r="AQ28" s="11"/>
      <c r="AR28" s="10"/>
      <c r="AS28" s="11"/>
      <c r="AT28" s="10"/>
      <c r="AU28" s="7">
        <v>5</v>
      </c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5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ht="15.9" customHeight="1" x14ac:dyDescent="0.25">
      <c r="A29" s="6"/>
      <c r="B29" s="6"/>
      <c r="C29" s="6"/>
      <c r="D29" s="6"/>
      <c r="E29" s="6" t="s">
        <v>71</v>
      </c>
      <c r="F29" s="6">
        <f t="shared" ref="F29:AK29" si="25">SUM(F25:F28)</f>
        <v>4</v>
      </c>
      <c r="G29" s="6">
        <f t="shared" si="25"/>
        <v>5</v>
      </c>
      <c r="H29" s="6">
        <f t="shared" si="25"/>
        <v>170</v>
      </c>
      <c r="I29" s="6">
        <f t="shared" si="25"/>
        <v>80</v>
      </c>
      <c r="J29" s="6">
        <f t="shared" si="25"/>
        <v>70</v>
      </c>
      <c r="K29" s="6">
        <f t="shared" si="25"/>
        <v>0</v>
      </c>
      <c r="L29" s="6">
        <f t="shared" si="25"/>
        <v>0</v>
      </c>
      <c r="M29" s="6">
        <f t="shared" si="25"/>
        <v>20</v>
      </c>
      <c r="N29" s="6">
        <f t="shared" si="25"/>
        <v>0</v>
      </c>
      <c r="O29" s="6">
        <f t="shared" si="25"/>
        <v>0</v>
      </c>
      <c r="P29" s="6">
        <f t="shared" si="25"/>
        <v>0</v>
      </c>
      <c r="Q29" s="7">
        <f t="shared" si="25"/>
        <v>24</v>
      </c>
      <c r="R29" s="7">
        <f t="shared" si="25"/>
        <v>3</v>
      </c>
      <c r="S29" s="7">
        <f t="shared" si="25"/>
        <v>12.2</v>
      </c>
      <c r="T29" s="11">
        <f t="shared" si="25"/>
        <v>40</v>
      </c>
      <c r="U29" s="10">
        <f t="shared" si="25"/>
        <v>0</v>
      </c>
      <c r="V29" s="11">
        <f t="shared" si="25"/>
        <v>40</v>
      </c>
      <c r="W29" s="10">
        <f t="shared" si="25"/>
        <v>0</v>
      </c>
      <c r="X29" s="11">
        <f t="shared" si="25"/>
        <v>0</v>
      </c>
      <c r="Y29" s="10">
        <f t="shared" si="25"/>
        <v>0</v>
      </c>
      <c r="Z29" s="11">
        <f t="shared" si="25"/>
        <v>0</v>
      </c>
      <c r="AA29" s="10">
        <f t="shared" si="25"/>
        <v>0</v>
      </c>
      <c r="AB29" s="7">
        <f t="shared" si="25"/>
        <v>12</v>
      </c>
      <c r="AC29" s="11">
        <f t="shared" si="25"/>
        <v>0</v>
      </c>
      <c r="AD29" s="10">
        <f t="shared" si="25"/>
        <v>0</v>
      </c>
      <c r="AE29" s="11">
        <f t="shared" si="25"/>
        <v>0</v>
      </c>
      <c r="AF29" s="10">
        <f t="shared" si="25"/>
        <v>0</v>
      </c>
      <c r="AG29" s="11">
        <f t="shared" si="25"/>
        <v>0</v>
      </c>
      <c r="AH29" s="10">
        <f t="shared" si="25"/>
        <v>0</v>
      </c>
      <c r="AI29" s="11">
        <f t="shared" si="25"/>
        <v>0</v>
      </c>
      <c r="AJ29" s="10">
        <f t="shared" si="25"/>
        <v>0</v>
      </c>
      <c r="AK29" s="7">
        <f t="shared" si="25"/>
        <v>0</v>
      </c>
      <c r="AL29" s="7">
        <f t="shared" ref="AL29:BQ29" si="26">SUM(AL25:AL28)</f>
        <v>12</v>
      </c>
      <c r="AM29" s="11">
        <f t="shared" si="26"/>
        <v>40</v>
      </c>
      <c r="AN29" s="10">
        <f t="shared" si="26"/>
        <v>0</v>
      </c>
      <c r="AO29" s="11">
        <f t="shared" si="26"/>
        <v>30</v>
      </c>
      <c r="AP29" s="10">
        <f t="shared" si="26"/>
        <v>0</v>
      </c>
      <c r="AQ29" s="11">
        <f t="shared" si="26"/>
        <v>0</v>
      </c>
      <c r="AR29" s="10">
        <f t="shared" si="26"/>
        <v>0</v>
      </c>
      <c r="AS29" s="11">
        <f t="shared" si="26"/>
        <v>0</v>
      </c>
      <c r="AT29" s="10">
        <f t="shared" si="26"/>
        <v>0</v>
      </c>
      <c r="AU29" s="7">
        <f t="shared" si="26"/>
        <v>9</v>
      </c>
      <c r="AV29" s="11">
        <f t="shared" si="26"/>
        <v>20</v>
      </c>
      <c r="AW29" s="10">
        <f t="shared" si="26"/>
        <v>0</v>
      </c>
      <c r="AX29" s="11">
        <f t="shared" si="26"/>
        <v>0</v>
      </c>
      <c r="AY29" s="10">
        <f t="shared" si="26"/>
        <v>0</v>
      </c>
      <c r="AZ29" s="11">
        <f t="shared" si="26"/>
        <v>0</v>
      </c>
      <c r="BA29" s="10">
        <f t="shared" si="26"/>
        <v>0</v>
      </c>
      <c r="BB29" s="11">
        <f t="shared" si="26"/>
        <v>0</v>
      </c>
      <c r="BC29" s="10">
        <f t="shared" si="26"/>
        <v>0</v>
      </c>
      <c r="BD29" s="7">
        <f t="shared" si="26"/>
        <v>3</v>
      </c>
      <c r="BE29" s="7">
        <f t="shared" si="26"/>
        <v>12</v>
      </c>
      <c r="BF29" s="11">
        <f t="shared" si="26"/>
        <v>0</v>
      </c>
      <c r="BG29" s="10">
        <f t="shared" si="26"/>
        <v>0</v>
      </c>
      <c r="BH29" s="11">
        <f t="shared" si="26"/>
        <v>0</v>
      </c>
      <c r="BI29" s="10">
        <f t="shared" si="26"/>
        <v>0</v>
      </c>
      <c r="BJ29" s="11">
        <f t="shared" si="26"/>
        <v>0</v>
      </c>
      <c r="BK29" s="10">
        <f t="shared" si="26"/>
        <v>0</v>
      </c>
      <c r="BL29" s="11">
        <f t="shared" si="26"/>
        <v>0</v>
      </c>
      <c r="BM29" s="10">
        <f t="shared" si="26"/>
        <v>0</v>
      </c>
      <c r="BN29" s="7">
        <f t="shared" si="26"/>
        <v>0</v>
      </c>
      <c r="BO29" s="11">
        <f t="shared" si="26"/>
        <v>0</v>
      </c>
      <c r="BP29" s="10">
        <f t="shared" si="26"/>
        <v>0</v>
      </c>
      <c r="BQ29" s="11">
        <f t="shared" si="26"/>
        <v>0</v>
      </c>
      <c r="BR29" s="10">
        <f t="shared" ref="BR29:CW29" si="27">SUM(BR25:BR28)</f>
        <v>0</v>
      </c>
      <c r="BS29" s="11">
        <f t="shared" si="27"/>
        <v>0</v>
      </c>
      <c r="BT29" s="10">
        <f t="shared" si="27"/>
        <v>0</v>
      </c>
      <c r="BU29" s="11">
        <f t="shared" si="27"/>
        <v>0</v>
      </c>
      <c r="BV29" s="10">
        <f t="shared" si="27"/>
        <v>0</v>
      </c>
      <c r="BW29" s="7">
        <f t="shared" si="27"/>
        <v>0</v>
      </c>
      <c r="BX29" s="7">
        <f t="shared" si="27"/>
        <v>0</v>
      </c>
      <c r="BY29" s="11">
        <f t="shared" si="27"/>
        <v>0</v>
      </c>
      <c r="BZ29" s="10">
        <f t="shared" si="27"/>
        <v>0</v>
      </c>
      <c r="CA29" s="11">
        <f t="shared" si="27"/>
        <v>0</v>
      </c>
      <c r="CB29" s="10">
        <f t="shared" si="27"/>
        <v>0</v>
      </c>
      <c r="CC29" s="11">
        <f t="shared" si="27"/>
        <v>0</v>
      </c>
      <c r="CD29" s="10">
        <f t="shared" si="27"/>
        <v>0</v>
      </c>
      <c r="CE29" s="11">
        <f t="shared" si="27"/>
        <v>0</v>
      </c>
      <c r="CF29" s="10">
        <f t="shared" si="27"/>
        <v>0</v>
      </c>
      <c r="CG29" s="7">
        <f t="shared" si="27"/>
        <v>0</v>
      </c>
      <c r="CH29" s="11">
        <f t="shared" si="27"/>
        <v>0</v>
      </c>
      <c r="CI29" s="10">
        <f t="shared" si="27"/>
        <v>0</v>
      </c>
      <c r="CJ29" s="11">
        <f t="shared" si="27"/>
        <v>0</v>
      </c>
      <c r="CK29" s="10">
        <f t="shared" si="27"/>
        <v>0</v>
      </c>
      <c r="CL29" s="11">
        <f t="shared" si="27"/>
        <v>0</v>
      </c>
      <c r="CM29" s="10">
        <f t="shared" si="27"/>
        <v>0</v>
      </c>
      <c r="CN29" s="11">
        <f t="shared" si="27"/>
        <v>0</v>
      </c>
      <c r="CO29" s="10">
        <f t="shared" si="27"/>
        <v>0</v>
      </c>
      <c r="CP29" s="7">
        <f t="shared" si="27"/>
        <v>0</v>
      </c>
      <c r="CQ29" s="7">
        <f t="shared" si="27"/>
        <v>0</v>
      </c>
      <c r="CR29" s="11">
        <f t="shared" si="27"/>
        <v>0</v>
      </c>
      <c r="CS29" s="10">
        <f t="shared" si="27"/>
        <v>0</v>
      </c>
      <c r="CT29" s="11">
        <f t="shared" si="27"/>
        <v>0</v>
      </c>
      <c r="CU29" s="10">
        <f t="shared" si="27"/>
        <v>0</v>
      </c>
      <c r="CV29" s="11">
        <f t="shared" si="27"/>
        <v>0</v>
      </c>
      <c r="CW29" s="10">
        <f t="shared" si="27"/>
        <v>0</v>
      </c>
      <c r="CX29" s="11">
        <f t="shared" ref="CX29:EC29" si="28">SUM(CX25:CX28)</f>
        <v>0</v>
      </c>
      <c r="CY29" s="10">
        <f t="shared" si="28"/>
        <v>0</v>
      </c>
      <c r="CZ29" s="7">
        <f t="shared" si="28"/>
        <v>0</v>
      </c>
      <c r="DA29" s="11">
        <f t="shared" si="28"/>
        <v>0</v>
      </c>
      <c r="DB29" s="10">
        <f t="shared" si="28"/>
        <v>0</v>
      </c>
      <c r="DC29" s="11">
        <f t="shared" si="28"/>
        <v>0</v>
      </c>
      <c r="DD29" s="10">
        <f t="shared" si="28"/>
        <v>0</v>
      </c>
      <c r="DE29" s="11">
        <f t="shared" si="28"/>
        <v>0</v>
      </c>
      <c r="DF29" s="10">
        <f t="shared" si="28"/>
        <v>0</v>
      </c>
      <c r="DG29" s="11">
        <f t="shared" si="28"/>
        <v>0</v>
      </c>
      <c r="DH29" s="10">
        <f t="shared" si="28"/>
        <v>0</v>
      </c>
      <c r="DI29" s="7">
        <f t="shared" si="28"/>
        <v>0</v>
      </c>
      <c r="DJ29" s="7">
        <f t="shared" si="28"/>
        <v>0</v>
      </c>
      <c r="DK29" s="11">
        <f t="shared" si="28"/>
        <v>0</v>
      </c>
      <c r="DL29" s="10">
        <f t="shared" si="28"/>
        <v>0</v>
      </c>
      <c r="DM29" s="11">
        <f t="shared" si="28"/>
        <v>0</v>
      </c>
      <c r="DN29" s="10">
        <f t="shared" si="28"/>
        <v>0</v>
      </c>
      <c r="DO29" s="11">
        <f t="shared" si="28"/>
        <v>0</v>
      </c>
      <c r="DP29" s="10">
        <f t="shared" si="28"/>
        <v>0</v>
      </c>
      <c r="DQ29" s="11">
        <f t="shared" si="28"/>
        <v>0</v>
      </c>
      <c r="DR29" s="10">
        <f t="shared" si="28"/>
        <v>0</v>
      </c>
      <c r="DS29" s="7">
        <f t="shared" si="28"/>
        <v>0</v>
      </c>
      <c r="DT29" s="11">
        <f t="shared" si="28"/>
        <v>0</v>
      </c>
      <c r="DU29" s="10">
        <f t="shared" si="28"/>
        <v>0</v>
      </c>
      <c r="DV29" s="11">
        <f t="shared" si="28"/>
        <v>0</v>
      </c>
      <c r="DW29" s="10">
        <f t="shared" si="28"/>
        <v>0</v>
      </c>
      <c r="DX29" s="11">
        <f t="shared" si="28"/>
        <v>0</v>
      </c>
      <c r="DY29" s="10">
        <f t="shared" si="28"/>
        <v>0</v>
      </c>
      <c r="DZ29" s="11">
        <f t="shared" si="28"/>
        <v>0</v>
      </c>
      <c r="EA29" s="10">
        <f t="shared" si="28"/>
        <v>0</v>
      </c>
      <c r="EB29" s="7">
        <f t="shared" si="28"/>
        <v>0</v>
      </c>
      <c r="EC29" s="7">
        <f t="shared" si="28"/>
        <v>0</v>
      </c>
      <c r="ED29" s="11">
        <f t="shared" ref="ED29:FI29" si="29">SUM(ED25:ED28)</f>
        <v>0</v>
      </c>
      <c r="EE29" s="10">
        <f t="shared" si="29"/>
        <v>0</v>
      </c>
      <c r="EF29" s="11">
        <f t="shared" si="29"/>
        <v>0</v>
      </c>
      <c r="EG29" s="10">
        <f t="shared" si="29"/>
        <v>0</v>
      </c>
      <c r="EH29" s="11">
        <f t="shared" si="29"/>
        <v>0</v>
      </c>
      <c r="EI29" s="10">
        <f t="shared" si="29"/>
        <v>0</v>
      </c>
      <c r="EJ29" s="11">
        <f t="shared" si="29"/>
        <v>0</v>
      </c>
      <c r="EK29" s="10">
        <f t="shared" si="29"/>
        <v>0</v>
      </c>
      <c r="EL29" s="7">
        <f t="shared" si="29"/>
        <v>0</v>
      </c>
      <c r="EM29" s="11">
        <f t="shared" si="29"/>
        <v>0</v>
      </c>
      <c r="EN29" s="10">
        <f t="shared" si="29"/>
        <v>0</v>
      </c>
      <c r="EO29" s="11">
        <f t="shared" si="29"/>
        <v>0</v>
      </c>
      <c r="EP29" s="10">
        <f t="shared" si="29"/>
        <v>0</v>
      </c>
      <c r="EQ29" s="11">
        <f t="shared" si="29"/>
        <v>0</v>
      </c>
      <c r="ER29" s="10">
        <f t="shared" si="29"/>
        <v>0</v>
      </c>
      <c r="ES29" s="11">
        <f t="shared" si="29"/>
        <v>0</v>
      </c>
      <c r="ET29" s="10">
        <f t="shared" si="29"/>
        <v>0</v>
      </c>
      <c r="EU29" s="7">
        <f t="shared" si="29"/>
        <v>0</v>
      </c>
      <c r="EV29" s="7">
        <f t="shared" si="29"/>
        <v>0</v>
      </c>
      <c r="EW29" s="11">
        <f t="shared" si="29"/>
        <v>0</v>
      </c>
      <c r="EX29" s="10">
        <f t="shared" si="29"/>
        <v>0</v>
      </c>
      <c r="EY29" s="11">
        <f t="shared" si="29"/>
        <v>0</v>
      </c>
      <c r="EZ29" s="10">
        <f t="shared" si="29"/>
        <v>0</v>
      </c>
      <c r="FA29" s="11">
        <f t="shared" si="29"/>
        <v>0</v>
      </c>
      <c r="FB29" s="10">
        <f t="shared" si="29"/>
        <v>0</v>
      </c>
      <c r="FC29" s="11">
        <f t="shared" si="29"/>
        <v>0</v>
      </c>
      <c r="FD29" s="10">
        <f t="shared" si="29"/>
        <v>0</v>
      </c>
      <c r="FE29" s="7">
        <f t="shared" si="29"/>
        <v>0</v>
      </c>
      <c r="FF29" s="11">
        <f t="shared" si="29"/>
        <v>0</v>
      </c>
      <c r="FG29" s="10">
        <f t="shared" si="29"/>
        <v>0</v>
      </c>
      <c r="FH29" s="11">
        <f t="shared" si="29"/>
        <v>0</v>
      </c>
      <c r="FI29" s="10">
        <f t="shared" si="29"/>
        <v>0</v>
      </c>
      <c r="FJ29" s="11">
        <f t="shared" ref="FJ29:FO29" si="30">SUM(FJ25:FJ28)</f>
        <v>0</v>
      </c>
      <c r="FK29" s="10">
        <f t="shared" si="30"/>
        <v>0</v>
      </c>
      <c r="FL29" s="11">
        <f t="shared" si="30"/>
        <v>0</v>
      </c>
      <c r="FM29" s="10">
        <f t="shared" si="30"/>
        <v>0</v>
      </c>
      <c r="FN29" s="7">
        <f t="shared" si="30"/>
        <v>0</v>
      </c>
      <c r="FO29" s="7">
        <f t="shared" si="30"/>
        <v>0</v>
      </c>
    </row>
    <row r="30" spans="1:171" ht="20.100000000000001" customHeight="1" x14ac:dyDescent="0.25">
      <c r="A30" s="19" t="s">
        <v>81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9"/>
      <c r="FO30" s="13"/>
    </row>
    <row r="31" spans="1:171" x14ac:dyDescent="0.25">
      <c r="A31" s="6"/>
      <c r="B31" s="6"/>
      <c r="C31" s="6"/>
      <c r="D31" s="6" t="s">
        <v>82</v>
      </c>
      <c r="E31" s="3" t="s">
        <v>83</v>
      </c>
      <c r="F31" s="6">
        <f t="shared" ref="F31:F40" si="31">COUNTIF(T31:FM31,"e")</f>
        <v>0</v>
      </c>
      <c r="G31" s="6">
        <f t="shared" ref="G31:G40" si="32">COUNTIF(T31:FM31,"z")</f>
        <v>2</v>
      </c>
      <c r="H31" s="6">
        <f t="shared" ref="H31:H55" si="33">SUM(I31:P31)</f>
        <v>36</v>
      </c>
      <c r="I31" s="6">
        <f t="shared" ref="I31:I55" si="34">T31+AM31+BF31+BY31+CR31+DK31+ED31+EW31</f>
        <v>18</v>
      </c>
      <c r="J31" s="6">
        <f t="shared" ref="J31:J55" si="35">V31+AO31+BH31+CA31+CT31+DM31+EF31+EY31</f>
        <v>0</v>
      </c>
      <c r="K31" s="6">
        <f t="shared" ref="K31:K55" si="36">X31+AQ31+BJ31+CC31+CV31+DO31+EH31+FA31</f>
        <v>0</v>
      </c>
      <c r="L31" s="6">
        <f t="shared" ref="L31:L55" si="37">Z31+AS31+BL31+CE31+CX31+DQ31+EJ31+FC31</f>
        <v>0</v>
      </c>
      <c r="M31" s="6">
        <f t="shared" ref="M31:M55" si="38">AC31+AV31+BO31+CH31+DA31+DT31+EM31+FF31</f>
        <v>18</v>
      </c>
      <c r="N31" s="6">
        <f t="shared" ref="N31:N55" si="39">AE31+AX31+BQ31+CJ31+DC31+DV31+EO31+FH31</f>
        <v>0</v>
      </c>
      <c r="O31" s="6">
        <f t="shared" ref="O31:O55" si="40">AG31+AZ31+BS31+CL31+DE31+DX31+EQ31+FJ31</f>
        <v>0</v>
      </c>
      <c r="P31" s="6">
        <f t="shared" ref="P31:P55" si="41">AI31+BB31+BU31+CN31+DG31+DZ31+ES31+FL31</f>
        <v>0</v>
      </c>
      <c r="Q31" s="7">
        <f t="shared" ref="Q31:Q55" si="42">AL31+BE31+BX31+CQ31+DJ31+EC31+EV31+FO31</f>
        <v>6</v>
      </c>
      <c r="R31" s="7">
        <f t="shared" ref="R31:R55" si="43">AK31+BD31+BW31+CP31+DI31+EB31+EU31+FN31</f>
        <v>3</v>
      </c>
      <c r="S31" s="7">
        <v>2.8</v>
      </c>
      <c r="T31" s="11">
        <v>18</v>
      </c>
      <c r="U31" s="10" t="s">
        <v>60</v>
      </c>
      <c r="V31" s="11"/>
      <c r="W31" s="10"/>
      <c r="X31" s="11"/>
      <c r="Y31" s="10"/>
      <c r="Z31" s="11"/>
      <c r="AA31" s="10"/>
      <c r="AB31" s="7">
        <v>3</v>
      </c>
      <c r="AC31" s="11">
        <v>18</v>
      </c>
      <c r="AD31" s="10" t="s">
        <v>60</v>
      </c>
      <c r="AE31" s="11"/>
      <c r="AF31" s="10"/>
      <c r="AG31" s="11"/>
      <c r="AH31" s="10"/>
      <c r="AI31" s="11"/>
      <c r="AJ31" s="10"/>
      <c r="AK31" s="7">
        <v>3</v>
      </c>
      <c r="AL31" s="7">
        <f t="shared" ref="AL31:AL55" si="44">AB31+AK31</f>
        <v>6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ref="BE31:BE55" si="45">AU31+BD31</f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ref="BX31:BX55" si="46">BN31+BW31</f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ref="CQ31:CQ55" si="47">CG31+CP31</f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ref="DJ31:DJ55" si="48">CZ31+DI31</f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ref="EC31:EC55" si="49">DS31+EB31</f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ref="EV31:EV55" si="50">EL31+EU31</f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ref="FO31:FO55" si="51">FE31+FN31</f>
        <v>0</v>
      </c>
    </row>
    <row r="32" spans="1:171" x14ac:dyDescent="0.25">
      <c r="A32" s="6"/>
      <c r="B32" s="6"/>
      <c r="C32" s="6"/>
      <c r="D32" s="6" t="s">
        <v>84</v>
      </c>
      <c r="E32" s="3" t="s">
        <v>85</v>
      </c>
      <c r="F32" s="6">
        <f t="shared" si="31"/>
        <v>1</v>
      </c>
      <c r="G32" s="6">
        <f t="shared" si="32"/>
        <v>1</v>
      </c>
      <c r="H32" s="6">
        <f t="shared" si="33"/>
        <v>40</v>
      </c>
      <c r="I32" s="6">
        <f t="shared" si="34"/>
        <v>20</v>
      </c>
      <c r="J32" s="6">
        <f t="shared" si="35"/>
        <v>0</v>
      </c>
      <c r="K32" s="6">
        <f t="shared" si="36"/>
        <v>0</v>
      </c>
      <c r="L32" s="6">
        <f t="shared" si="37"/>
        <v>0</v>
      </c>
      <c r="M32" s="6">
        <f t="shared" si="38"/>
        <v>20</v>
      </c>
      <c r="N32" s="6">
        <f t="shared" si="39"/>
        <v>0</v>
      </c>
      <c r="O32" s="6">
        <f t="shared" si="40"/>
        <v>0</v>
      </c>
      <c r="P32" s="6">
        <f t="shared" si="41"/>
        <v>0</v>
      </c>
      <c r="Q32" s="7">
        <f t="shared" si="42"/>
        <v>5</v>
      </c>
      <c r="R32" s="7">
        <f t="shared" si="43"/>
        <v>2</v>
      </c>
      <c r="S32" s="7">
        <v>3.2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44"/>
        <v>0</v>
      </c>
      <c r="AM32" s="11">
        <v>20</v>
      </c>
      <c r="AN32" s="10" t="s">
        <v>68</v>
      </c>
      <c r="AO32" s="11"/>
      <c r="AP32" s="10"/>
      <c r="AQ32" s="11"/>
      <c r="AR32" s="10"/>
      <c r="AS32" s="11"/>
      <c r="AT32" s="10"/>
      <c r="AU32" s="7">
        <v>3</v>
      </c>
      <c r="AV32" s="11">
        <v>20</v>
      </c>
      <c r="AW32" s="10" t="s">
        <v>60</v>
      </c>
      <c r="AX32" s="11"/>
      <c r="AY32" s="10"/>
      <c r="AZ32" s="11"/>
      <c r="BA32" s="10"/>
      <c r="BB32" s="11"/>
      <c r="BC32" s="10"/>
      <c r="BD32" s="7">
        <v>2</v>
      </c>
      <c r="BE32" s="7">
        <f t="shared" si="45"/>
        <v>5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6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7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8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9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50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51"/>
        <v>0</v>
      </c>
    </row>
    <row r="33" spans="1:171" x14ac:dyDescent="0.25">
      <c r="A33" s="6"/>
      <c r="B33" s="6"/>
      <c r="C33" s="6"/>
      <c r="D33" s="6" t="s">
        <v>86</v>
      </c>
      <c r="E33" s="3" t="s">
        <v>87</v>
      </c>
      <c r="F33" s="6">
        <f t="shared" si="31"/>
        <v>0</v>
      </c>
      <c r="G33" s="6">
        <f t="shared" si="32"/>
        <v>2</v>
      </c>
      <c r="H33" s="6">
        <f t="shared" si="33"/>
        <v>60</v>
      </c>
      <c r="I33" s="6">
        <f t="shared" si="34"/>
        <v>30</v>
      </c>
      <c r="J33" s="6">
        <f t="shared" si="35"/>
        <v>0</v>
      </c>
      <c r="K33" s="6">
        <f t="shared" si="36"/>
        <v>0</v>
      </c>
      <c r="L33" s="6">
        <f t="shared" si="37"/>
        <v>0</v>
      </c>
      <c r="M33" s="6">
        <f t="shared" si="38"/>
        <v>30</v>
      </c>
      <c r="N33" s="6">
        <f t="shared" si="39"/>
        <v>0</v>
      </c>
      <c r="O33" s="6">
        <f t="shared" si="40"/>
        <v>0</v>
      </c>
      <c r="P33" s="6">
        <f t="shared" si="41"/>
        <v>0</v>
      </c>
      <c r="Q33" s="7">
        <f t="shared" si="42"/>
        <v>6</v>
      </c>
      <c r="R33" s="7">
        <f t="shared" si="43"/>
        <v>3</v>
      </c>
      <c r="S33" s="7">
        <v>2.8</v>
      </c>
      <c r="T33" s="11">
        <v>30</v>
      </c>
      <c r="U33" s="10" t="s">
        <v>60</v>
      </c>
      <c r="V33" s="11"/>
      <c r="W33" s="10"/>
      <c r="X33" s="11"/>
      <c r="Y33" s="10"/>
      <c r="Z33" s="11"/>
      <c r="AA33" s="10"/>
      <c r="AB33" s="7">
        <v>3</v>
      </c>
      <c r="AC33" s="11">
        <v>30</v>
      </c>
      <c r="AD33" s="10" t="s">
        <v>60</v>
      </c>
      <c r="AE33" s="11"/>
      <c r="AF33" s="10"/>
      <c r="AG33" s="11"/>
      <c r="AH33" s="10"/>
      <c r="AI33" s="11"/>
      <c r="AJ33" s="10"/>
      <c r="AK33" s="7">
        <v>3</v>
      </c>
      <c r="AL33" s="7">
        <f t="shared" si="44"/>
        <v>6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45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46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7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8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9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50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51"/>
        <v>0</v>
      </c>
    </row>
    <row r="34" spans="1:171" x14ac:dyDescent="0.25">
      <c r="A34" s="6"/>
      <c r="B34" s="6"/>
      <c r="C34" s="6"/>
      <c r="D34" s="6" t="s">
        <v>88</v>
      </c>
      <c r="E34" s="3" t="s">
        <v>89</v>
      </c>
      <c r="F34" s="6">
        <f t="shared" si="31"/>
        <v>0</v>
      </c>
      <c r="G34" s="6">
        <f t="shared" si="32"/>
        <v>2</v>
      </c>
      <c r="H34" s="6">
        <f t="shared" si="33"/>
        <v>60</v>
      </c>
      <c r="I34" s="6">
        <f t="shared" si="34"/>
        <v>30</v>
      </c>
      <c r="J34" s="6">
        <f t="shared" si="35"/>
        <v>0</v>
      </c>
      <c r="K34" s="6">
        <f t="shared" si="36"/>
        <v>0</v>
      </c>
      <c r="L34" s="6">
        <f t="shared" si="37"/>
        <v>0</v>
      </c>
      <c r="M34" s="6">
        <f t="shared" si="38"/>
        <v>30</v>
      </c>
      <c r="N34" s="6">
        <f t="shared" si="39"/>
        <v>0</v>
      </c>
      <c r="O34" s="6">
        <f t="shared" si="40"/>
        <v>0</v>
      </c>
      <c r="P34" s="6">
        <f t="shared" si="41"/>
        <v>0</v>
      </c>
      <c r="Q34" s="7">
        <f t="shared" si="42"/>
        <v>6</v>
      </c>
      <c r="R34" s="7">
        <f t="shared" si="43"/>
        <v>3</v>
      </c>
      <c r="S34" s="7">
        <v>2.8</v>
      </c>
      <c r="T34" s="11">
        <v>30</v>
      </c>
      <c r="U34" s="10" t="s">
        <v>60</v>
      </c>
      <c r="V34" s="11"/>
      <c r="W34" s="10"/>
      <c r="X34" s="11"/>
      <c r="Y34" s="10"/>
      <c r="Z34" s="11"/>
      <c r="AA34" s="10"/>
      <c r="AB34" s="7">
        <v>3</v>
      </c>
      <c r="AC34" s="11">
        <v>30</v>
      </c>
      <c r="AD34" s="10" t="s">
        <v>60</v>
      </c>
      <c r="AE34" s="11"/>
      <c r="AF34" s="10"/>
      <c r="AG34" s="11"/>
      <c r="AH34" s="10"/>
      <c r="AI34" s="11"/>
      <c r="AJ34" s="10"/>
      <c r="AK34" s="7">
        <v>3</v>
      </c>
      <c r="AL34" s="7">
        <f t="shared" si="44"/>
        <v>6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45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6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7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8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9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50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51"/>
        <v>0</v>
      </c>
    </row>
    <row r="35" spans="1:171" x14ac:dyDescent="0.25">
      <c r="A35" s="6"/>
      <c r="B35" s="6"/>
      <c r="C35" s="6"/>
      <c r="D35" s="6" t="s">
        <v>90</v>
      </c>
      <c r="E35" s="3" t="s">
        <v>91</v>
      </c>
      <c r="F35" s="6">
        <f t="shared" si="31"/>
        <v>0</v>
      </c>
      <c r="G35" s="6">
        <f t="shared" si="32"/>
        <v>2</v>
      </c>
      <c r="H35" s="6">
        <f t="shared" si="33"/>
        <v>36</v>
      </c>
      <c r="I35" s="6">
        <f t="shared" si="34"/>
        <v>18</v>
      </c>
      <c r="J35" s="6">
        <f t="shared" si="35"/>
        <v>18</v>
      </c>
      <c r="K35" s="6">
        <f t="shared" si="36"/>
        <v>0</v>
      </c>
      <c r="L35" s="6">
        <f t="shared" si="37"/>
        <v>0</v>
      </c>
      <c r="M35" s="6">
        <f t="shared" si="38"/>
        <v>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5</v>
      </c>
      <c r="R35" s="7">
        <f t="shared" si="43"/>
        <v>0</v>
      </c>
      <c r="S35" s="7">
        <v>1.7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44"/>
        <v>0</v>
      </c>
      <c r="AM35" s="11">
        <v>18</v>
      </c>
      <c r="AN35" s="10" t="s">
        <v>60</v>
      </c>
      <c r="AO35" s="11">
        <v>18</v>
      </c>
      <c r="AP35" s="10" t="s">
        <v>60</v>
      </c>
      <c r="AQ35" s="11"/>
      <c r="AR35" s="10"/>
      <c r="AS35" s="11"/>
      <c r="AT35" s="10"/>
      <c r="AU35" s="7">
        <v>5</v>
      </c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5"/>
        <v>5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x14ac:dyDescent="0.25">
      <c r="A36" s="6"/>
      <c r="B36" s="6"/>
      <c r="C36" s="6"/>
      <c r="D36" s="6" t="s">
        <v>92</v>
      </c>
      <c r="E36" s="3" t="s">
        <v>93</v>
      </c>
      <c r="F36" s="6">
        <f t="shared" si="31"/>
        <v>1</v>
      </c>
      <c r="G36" s="6">
        <f t="shared" si="32"/>
        <v>1</v>
      </c>
      <c r="H36" s="6">
        <f t="shared" si="33"/>
        <v>40</v>
      </c>
      <c r="I36" s="6">
        <f t="shared" si="34"/>
        <v>20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20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1.9</v>
      </c>
      <c r="T36" s="11"/>
      <c r="U36" s="10"/>
      <c r="V36" s="11"/>
      <c r="W36" s="10"/>
      <c r="X36" s="11"/>
      <c r="Y36" s="10"/>
      <c r="Z36" s="11"/>
      <c r="AA36" s="10"/>
      <c r="AB36" s="7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44"/>
        <v>0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>
        <v>20</v>
      </c>
      <c r="BG36" s="10" t="s">
        <v>68</v>
      </c>
      <c r="BH36" s="11"/>
      <c r="BI36" s="10"/>
      <c r="BJ36" s="11"/>
      <c r="BK36" s="10"/>
      <c r="BL36" s="11"/>
      <c r="BM36" s="10"/>
      <c r="BN36" s="7">
        <v>3</v>
      </c>
      <c r="BO36" s="11">
        <v>20</v>
      </c>
      <c r="BP36" s="10" t="s">
        <v>60</v>
      </c>
      <c r="BQ36" s="11"/>
      <c r="BR36" s="10"/>
      <c r="BS36" s="11"/>
      <c r="BT36" s="10"/>
      <c r="BU36" s="11"/>
      <c r="BV36" s="10"/>
      <c r="BW36" s="7">
        <v>3</v>
      </c>
      <c r="BX36" s="7">
        <f t="shared" si="46"/>
        <v>6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x14ac:dyDescent="0.25">
      <c r="A37" s="6"/>
      <c r="B37" s="6"/>
      <c r="C37" s="6"/>
      <c r="D37" s="6" t="s">
        <v>94</v>
      </c>
      <c r="E37" s="3" t="s">
        <v>95</v>
      </c>
      <c r="F37" s="6">
        <f t="shared" si="31"/>
        <v>1</v>
      </c>
      <c r="G37" s="6">
        <f t="shared" si="32"/>
        <v>2</v>
      </c>
      <c r="H37" s="6">
        <f t="shared" si="33"/>
        <v>50</v>
      </c>
      <c r="I37" s="6">
        <f t="shared" si="34"/>
        <v>20</v>
      </c>
      <c r="J37" s="6">
        <f t="shared" si="35"/>
        <v>10</v>
      </c>
      <c r="K37" s="6">
        <f t="shared" si="36"/>
        <v>0</v>
      </c>
      <c r="L37" s="6">
        <f t="shared" si="37"/>
        <v>0</v>
      </c>
      <c r="M37" s="6">
        <f t="shared" si="38"/>
        <v>20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6</v>
      </c>
      <c r="R37" s="7">
        <f t="shared" si="43"/>
        <v>2</v>
      </c>
      <c r="S37" s="7">
        <v>2.4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20</v>
      </c>
      <c r="AN37" s="10" t="s">
        <v>68</v>
      </c>
      <c r="AO37" s="11">
        <v>10</v>
      </c>
      <c r="AP37" s="10" t="s">
        <v>60</v>
      </c>
      <c r="AQ37" s="11"/>
      <c r="AR37" s="10"/>
      <c r="AS37" s="11"/>
      <c r="AT37" s="10"/>
      <c r="AU37" s="7">
        <v>4</v>
      </c>
      <c r="AV37" s="11">
        <v>20</v>
      </c>
      <c r="AW37" s="10" t="s">
        <v>60</v>
      </c>
      <c r="AX37" s="11"/>
      <c r="AY37" s="10"/>
      <c r="AZ37" s="11"/>
      <c r="BA37" s="10"/>
      <c r="BB37" s="11"/>
      <c r="BC37" s="10"/>
      <c r="BD37" s="7">
        <v>2</v>
      </c>
      <c r="BE37" s="7">
        <f t="shared" si="45"/>
        <v>6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x14ac:dyDescent="0.25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2</v>
      </c>
      <c r="H38" s="6">
        <f t="shared" si="33"/>
        <v>54</v>
      </c>
      <c r="I38" s="6">
        <f t="shared" si="34"/>
        <v>20</v>
      </c>
      <c r="J38" s="6">
        <f t="shared" si="35"/>
        <v>10</v>
      </c>
      <c r="K38" s="6">
        <f t="shared" si="36"/>
        <v>0</v>
      </c>
      <c r="L38" s="6">
        <f t="shared" si="37"/>
        <v>0</v>
      </c>
      <c r="M38" s="6">
        <f t="shared" si="38"/>
        <v>24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7</v>
      </c>
      <c r="R38" s="7">
        <f t="shared" si="43"/>
        <v>4</v>
      </c>
      <c r="S38" s="7">
        <v>2.2999999999999998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20</v>
      </c>
      <c r="BG38" s="10" t="s">
        <v>68</v>
      </c>
      <c r="BH38" s="11">
        <v>10</v>
      </c>
      <c r="BI38" s="10" t="s">
        <v>60</v>
      </c>
      <c r="BJ38" s="11"/>
      <c r="BK38" s="10"/>
      <c r="BL38" s="11"/>
      <c r="BM38" s="10"/>
      <c r="BN38" s="7">
        <v>3</v>
      </c>
      <c r="BO38" s="11">
        <v>24</v>
      </c>
      <c r="BP38" s="10" t="s">
        <v>60</v>
      </c>
      <c r="BQ38" s="11"/>
      <c r="BR38" s="10"/>
      <c r="BS38" s="11"/>
      <c r="BT38" s="10"/>
      <c r="BU38" s="11"/>
      <c r="BV38" s="10"/>
      <c r="BW38" s="7">
        <v>4</v>
      </c>
      <c r="BX38" s="7">
        <f t="shared" si="46"/>
        <v>7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x14ac:dyDescent="0.25">
      <c r="A39" s="6"/>
      <c r="B39" s="6"/>
      <c r="C39" s="6"/>
      <c r="D39" s="6" t="s">
        <v>98</v>
      </c>
      <c r="E39" s="3" t="s">
        <v>99</v>
      </c>
      <c r="F39" s="6">
        <f t="shared" si="31"/>
        <v>0</v>
      </c>
      <c r="G39" s="6">
        <f t="shared" si="32"/>
        <v>2</v>
      </c>
      <c r="H39" s="6">
        <f t="shared" si="33"/>
        <v>36</v>
      </c>
      <c r="I39" s="6">
        <f t="shared" si="34"/>
        <v>18</v>
      </c>
      <c r="J39" s="6">
        <f t="shared" si="35"/>
        <v>0</v>
      </c>
      <c r="K39" s="6">
        <f t="shared" si="36"/>
        <v>0</v>
      </c>
      <c r="L39" s="6">
        <f t="shared" si="37"/>
        <v>0</v>
      </c>
      <c r="M39" s="6">
        <f t="shared" si="38"/>
        <v>18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3</v>
      </c>
      <c r="S39" s="7">
        <v>3.2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45"/>
        <v>0</v>
      </c>
      <c r="BF39" s="11">
        <v>18</v>
      </c>
      <c r="BG39" s="10" t="s">
        <v>60</v>
      </c>
      <c r="BH39" s="11"/>
      <c r="BI39" s="10"/>
      <c r="BJ39" s="11"/>
      <c r="BK39" s="10"/>
      <c r="BL39" s="11"/>
      <c r="BM39" s="10"/>
      <c r="BN39" s="7">
        <v>3</v>
      </c>
      <c r="BO39" s="11">
        <v>18</v>
      </c>
      <c r="BP39" s="10" t="s">
        <v>60</v>
      </c>
      <c r="BQ39" s="11"/>
      <c r="BR39" s="10"/>
      <c r="BS39" s="11"/>
      <c r="BT39" s="10"/>
      <c r="BU39" s="11"/>
      <c r="BV39" s="10"/>
      <c r="BW39" s="7">
        <v>3</v>
      </c>
      <c r="BX39" s="7">
        <f t="shared" si="46"/>
        <v>6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x14ac:dyDescent="0.25">
      <c r="A40" s="6"/>
      <c r="B40" s="6"/>
      <c r="C40" s="6"/>
      <c r="D40" s="6" t="s">
        <v>100</v>
      </c>
      <c r="E40" s="3" t="s">
        <v>101</v>
      </c>
      <c r="F40" s="6">
        <f t="shared" si="31"/>
        <v>0</v>
      </c>
      <c r="G40" s="6">
        <f t="shared" si="32"/>
        <v>2</v>
      </c>
      <c r="H40" s="6">
        <f t="shared" si="33"/>
        <v>36</v>
      </c>
      <c r="I40" s="6">
        <f t="shared" si="34"/>
        <v>18</v>
      </c>
      <c r="J40" s="6">
        <f t="shared" si="35"/>
        <v>0</v>
      </c>
      <c r="K40" s="6">
        <f t="shared" si="36"/>
        <v>0</v>
      </c>
      <c r="L40" s="6">
        <f t="shared" si="37"/>
        <v>0</v>
      </c>
      <c r="M40" s="6">
        <f t="shared" si="38"/>
        <v>18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6</v>
      </c>
      <c r="R40" s="7">
        <f t="shared" si="43"/>
        <v>3</v>
      </c>
      <c r="S40" s="7">
        <v>2.4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18</v>
      </c>
      <c r="BG40" s="10" t="s">
        <v>60</v>
      </c>
      <c r="BH40" s="11"/>
      <c r="BI40" s="10"/>
      <c r="BJ40" s="11"/>
      <c r="BK40" s="10"/>
      <c r="BL40" s="11"/>
      <c r="BM40" s="10"/>
      <c r="BN40" s="7">
        <v>3</v>
      </c>
      <c r="BO40" s="11">
        <v>18</v>
      </c>
      <c r="BP40" s="10" t="s">
        <v>60</v>
      </c>
      <c r="BQ40" s="11"/>
      <c r="BR40" s="10"/>
      <c r="BS40" s="11"/>
      <c r="BT40" s="10"/>
      <c r="BU40" s="11"/>
      <c r="BV40" s="10"/>
      <c r="BW40" s="7">
        <v>3</v>
      </c>
      <c r="BX40" s="7">
        <f t="shared" si="46"/>
        <v>6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x14ac:dyDescent="0.25">
      <c r="A41" s="6">
        <v>1</v>
      </c>
      <c r="B41" s="6">
        <v>1</v>
      </c>
      <c r="C41" s="6"/>
      <c r="D41" s="6"/>
      <c r="E41" s="3" t="s">
        <v>102</v>
      </c>
      <c r="F41" s="6">
        <f>$B$41*COUNTIF(T41:FM41,"e")</f>
        <v>0</v>
      </c>
      <c r="G41" s="6">
        <f>$B$41*COUNTIF(T41:FM41,"z")</f>
        <v>2</v>
      </c>
      <c r="H41" s="6">
        <f t="shared" si="33"/>
        <v>36</v>
      </c>
      <c r="I41" s="6">
        <f t="shared" si="34"/>
        <v>10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26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4</v>
      </c>
      <c r="R41" s="7">
        <f t="shared" si="43"/>
        <v>3</v>
      </c>
      <c r="S41" s="7">
        <f>$B$41*1.8</f>
        <v>1.8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>
        <f>$B$41*10</f>
        <v>10</v>
      </c>
      <c r="BG41" s="10" t="s">
        <v>60</v>
      </c>
      <c r="BH41" s="11"/>
      <c r="BI41" s="10"/>
      <c r="BJ41" s="11"/>
      <c r="BK41" s="10"/>
      <c r="BL41" s="11"/>
      <c r="BM41" s="10"/>
      <c r="BN41" s="7">
        <f>$B$41*1</f>
        <v>1</v>
      </c>
      <c r="BO41" s="11">
        <f>$B$41*26</f>
        <v>26</v>
      </c>
      <c r="BP41" s="10" t="s">
        <v>60</v>
      </c>
      <c r="BQ41" s="11"/>
      <c r="BR41" s="10"/>
      <c r="BS41" s="11"/>
      <c r="BT41" s="10"/>
      <c r="BU41" s="11"/>
      <c r="BV41" s="10"/>
      <c r="BW41" s="7">
        <f>$B$41*3</f>
        <v>3</v>
      </c>
      <c r="BX41" s="7">
        <f t="shared" si="46"/>
        <v>4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7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x14ac:dyDescent="0.25">
      <c r="A42" s="6"/>
      <c r="B42" s="6"/>
      <c r="C42" s="6"/>
      <c r="D42" s="6" t="s">
        <v>103</v>
      </c>
      <c r="E42" s="3" t="s">
        <v>104</v>
      </c>
      <c r="F42" s="6">
        <f>COUNTIF(T42:FM42,"e")</f>
        <v>0</v>
      </c>
      <c r="G42" s="6">
        <f>COUNTIF(T42:FM42,"z")</f>
        <v>2</v>
      </c>
      <c r="H42" s="6">
        <f t="shared" si="33"/>
        <v>42</v>
      </c>
      <c r="I42" s="6">
        <f t="shared" si="34"/>
        <v>18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24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3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6"/>
        <v>0</v>
      </c>
      <c r="BY42" s="11">
        <v>18</v>
      </c>
      <c r="BZ42" s="10" t="s">
        <v>60</v>
      </c>
      <c r="CA42" s="11"/>
      <c r="CB42" s="10"/>
      <c r="CC42" s="11"/>
      <c r="CD42" s="10"/>
      <c r="CE42" s="11"/>
      <c r="CF42" s="10"/>
      <c r="CG42" s="7">
        <v>3</v>
      </c>
      <c r="CH42" s="11">
        <v>24</v>
      </c>
      <c r="CI42" s="10" t="s">
        <v>60</v>
      </c>
      <c r="CJ42" s="11"/>
      <c r="CK42" s="10"/>
      <c r="CL42" s="11"/>
      <c r="CM42" s="10"/>
      <c r="CN42" s="11"/>
      <c r="CO42" s="10"/>
      <c r="CP42" s="7">
        <v>3</v>
      </c>
      <c r="CQ42" s="7">
        <f t="shared" si="47"/>
        <v>6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x14ac:dyDescent="0.25">
      <c r="A43" s="6"/>
      <c r="B43" s="6"/>
      <c r="C43" s="6"/>
      <c r="D43" s="6" t="s">
        <v>105</v>
      </c>
      <c r="E43" s="3" t="s">
        <v>106</v>
      </c>
      <c r="F43" s="6">
        <f>COUNTIF(T43:FM43,"e")</f>
        <v>1</v>
      </c>
      <c r="G43" s="6">
        <f>COUNTIF(T43:FM43,"z")</f>
        <v>1</v>
      </c>
      <c r="H43" s="6">
        <f t="shared" si="33"/>
        <v>36</v>
      </c>
      <c r="I43" s="6">
        <f t="shared" si="34"/>
        <v>18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18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4</v>
      </c>
      <c r="R43" s="7">
        <f t="shared" si="43"/>
        <v>2</v>
      </c>
      <c r="S43" s="7">
        <v>1.8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6"/>
        <v>0</v>
      </c>
      <c r="BY43" s="11">
        <v>18</v>
      </c>
      <c r="BZ43" s="10" t="s">
        <v>68</v>
      </c>
      <c r="CA43" s="11"/>
      <c r="CB43" s="10"/>
      <c r="CC43" s="11"/>
      <c r="CD43" s="10"/>
      <c r="CE43" s="11"/>
      <c r="CF43" s="10"/>
      <c r="CG43" s="7">
        <v>2</v>
      </c>
      <c r="CH43" s="11">
        <v>18</v>
      </c>
      <c r="CI43" s="10" t="s">
        <v>60</v>
      </c>
      <c r="CJ43" s="11"/>
      <c r="CK43" s="10"/>
      <c r="CL43" s="11"/>
      <c r="CM43" s="10"/>
      <c r="CN43" s="11"/>
      <c r="CO43" s="10"/>
      <c r="CP43" s="7">
        <v>2</v>
      </c>
      <c r="CQ43" s="7">
        <f t="shared" si="47"/>
        <v>4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x14ac:dyDescent="0.25">
      <c r="A44" s="6"/>
      <c r="B44" s="6"/>
      <c r="C44" s="6"/>
      <c r="D44" s="6" t="s">
        <v>107</v>
      </c>
      <c r="E44" s="3" t="s">
        <v>108</v>
      </c>
      <c r="F44" s="6">
        <f>COUNTIF(T44:FM44,"e")</f>
        <v>0</v>
      </c>
      <c r="G44" s="6">
        <f>COUNTIF(T44:FM44,"z")</f>
        <v>2</v>
      </c>
      <c r="H44" s="6">
        <f t="shared" si="33"/>
        <v>36</v>
      </c>
      <c r="I44" s="6">
        <f t="shared" si="34"/>
        <v>18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18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4</v>
      </c>
      <c r="R44" s="7">
        <f t="shared" si="43"/>
        <v>2</v>
      </c>
      <c r="S44" s="7">
        <v>1.6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6"/>
        <v>0</v>
      </c>
      <c r="BY44" s="11">
        <v>18</v>
      </c>
      <c r="BZ44" s="10" t="s">
        <v>60</v>
      </c>
      <c r="CA44" s="11"/>
      <c r="CB44" s="10"/>
      <c r="CC44" s="11"/>
      <c r="CD44" s="10"/>
      <c r="CE44" s="11"/>
      <c r="CF44" s="10"/>
      <c r="CG44" s="7">
        <v>2</v>
      </c>
      <c r="CH44" s="11">
        <v>18</v>
      </c>
      <c r="CI44" s="10" t="s">
        <v>60</v>
      </c>
      <c r="CJ44" s="11"/>
      <c r="CK44" s="10"/>
      <c r="CL44" s="11"/>
      <c r="CM44" s="10"/>
      <c r="CN44" s="11"/>
      <c r="CO44" s="10"/>
      <c r="CP44" s="7">
        <v>2</v>
      </c>
      <c r="CQ44" s="7">
        <f t="shared" si="47"/>
        <v>4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x14ac:dyDescent="0.25">
      <c r="A45" s="6"/>
      <c r="B45" s="6"/>
      <c r="C45" s="6"/>
      <c r="D45" s="6" t="s">
        <v>109</v>
      </c>
      <c r="E45" s="3" t="s">
        <v>110</v>
      </c>
      <c r="F45" s="6">
        <f>COUNTIF(T45:FM45,"e")</f>
        <v>1</v>
      </c>
      <c r="G45" s="6">
        <f>COUNTIF(T45:FM45,"z")</f>
        <v>2</v>
      </c>
      <c r="H45" s="6">
        <f t="shared" si="33"/>
        <v>46</v>
      </c>
      <c r="I45" s="6">
        <f t="shared" si="34"/>
        <v>18</v>
      </c>
      <c r="J45" s="6">
        <f t="shared" si="35"/>
        <v>10</v>
      </c>
      <c r="K45" s="6">
        <f t="shared" si="36"/>
        <v>0</v>
      </c>
      <c r="L45" s="6">
        <f t="shared" si="37"/>
        <v>0</v>
      </c>
      <c r="M45" s="6">
        <f t="shared" si="38"/>
        <v>18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5</v>
      </c>
      <c r="R45" s="7">
        <f t="shared" si="43"/>
        <v>2</v>
      </c>
      <c r="S45" s="7">
        <v>2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6"/>
        <v>0</v>
      </c>
      <c r="BY45" s="11">
        <v>18</v>
      </c>
      <c r="BZ45" s="10" t="s">
        <v>68</v>
      </c>
      <c r="CA45" s="11">
        <v>10</v>
      </c>
      <c r="CB45" s="10" t="s">
        <v>60</v>
      </c>
      <c r="CC45" s="11"/>
      <c r="CD45" s="10"/>
      <c r="CE45" s="11"/>
      <c r="CF45" s="10"/>
      <c r="CG45" s="7">
        <v>3</v>
      </c>
      <c r="CH45" s="11">
        <v>18</v>
      </c>
      <c r="CI45" s="10" t="s">
        <v>60</v>
      </c>
      <c r="CJ45" s="11"/>
      <c r="CK45" s="10"/>
      <c r="CL45" s="11"/>
      <c r="CM45" s="10"/>
      <c r="CN45" s="11"/>
      <c r="CO45" s="10"/>
      <c r="CP45" s="7">
        <v>2</v>
      </c>
      <c r="CQ45" s="7">
        <f t="shared" si="47"/>
        <v>5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x14ac:dyDescent="0.25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3</v>
      </c>
      <c r="H46" s="6">
        <f t="shared" si="33"/>
        <v>46</v>
      </c>
      <c r="I46" s="6">
        <f t="shared" si="34"/>
        <v>18</v>
      </c>
      <c r="J46" s="6">
        <f t="shared" si="35"/>
        <v>10</v>
      </c>
      <c r="K46" s="6">
        <f t="shared" si="36"/>
        <v>0</v>
      </c>
      <c r="L46" s="6">
        <f t="shared" si="37"/>
        <v>0</v>
      </c>
      <c r="M46" s="6">
        <f t="shared" si="38"/>
        <v>18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5</v>
      </c>
      <c r="R46" s="7">
        <f t="shared" si="43"/>
        <v>2</v>
      </c>
      <c r="S46" s="7">
        <v>2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18</v>
      </c>
      <c r="BZ46" s="10" t="s">
        <v>60</v>
      </c>
      <c r="CA46" s="11">
        <v>10</v>
      </c>
      <c r="CB46" s="10" t="s">
        <v>60</v>
      </c>
      <c r="CC46" s="11"/>
      <c r="CD46" s="10"/>
      <c r="CE46" s="11"/>
      <c r="CF46" s="10"/>
      <c r="CG46" s="7">
        <v>3</v>
      </c>
      <c r="CH46" s="11">
        <v>18</v>
      </c>
      <c r="CI46" s="10" t="s">
        <v>60</v>
      </c>
      <c r="CJ46" s="11"/>
      <c r="CK46" s="10"/>
      <c r="CL46" s="11"/>
      <c r="CM46" s="10"/>
      <c r="CN46" s="11"/>
      <c r="CO46" s="10"/>
      <c r="CP46" s="7">
        <v>2</v>
      </c>
      <c r="CQ46" s="7">
        <f t="shared" si="47"/>
        <v>5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x14ac:dyDescent="0.25">
      <c r="A47" s="6">
        <v>2</v>
      </c>
      <c r="B47" s="6">
        <v>1</v>
      </c>
      <c r="C47" s="6"/>
      <c r="D47" s="6"/>
      <c r="E47" s="3" t="s">
        <v>113</v>
      </c>
      <c r="F47" s="6">
        <f>$B$47*COUNTIF(T47:FM47,"e")</f>
        <v>0</v>
      </c>
      <c r="G47" s="6">
        <f>$B$47*COUNTIF(T47:FM47,"z")</f>
        <v>2</v>
      </c>
      <c r="H47" s="6">
        <f t="shared" si="33"/>
        <v>36</v>
      </c>
      <c r="I47" s="6">
        <f t="shared" si="34"/>
        <v>18</v>
      </c>
      <c r="J47" s="6">
        <f t="shared" si="35"/>
        <v>0</v>
      </c>
      <c r="K47" s="6">
        <f t="shared" si="36"/>
        <v>0</v>
      </c>
      <c r="L47" s="6">
        <f t="shared" si="37"/>
        <v>0</v>
      </c>
      <c r="M47" s="6">
        <f t="shared" si="38"/>
        <v>18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4</v>
      </c>
      <c r="R47" s="7">
        <f t="shared" si="43"/>
        <v>2</v>
      </c>
      <c r="S47" s="7">
        <f>$B$47*2.7</f>
        <v>2.7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47"/>
        <v>0</v>
      </c>
      <c r="CR47" s="11">
        <f>$B$47*18</f>
        <v>18</v>
      </c>
      <c r="CS47" s="10" t="s">
        <v>60</v>
      </c>
      <c r="CT47" s="11"/>
      <c r="CU47" s="10"/>
      <c r="CV47" s="11"/>
      <c r="CW47" s="10"/>
      <c r="CX47" s="11"/>
      <c r="CY47" s="10"/>
      <c r="CZ47" s="7">
        <f>$B$47*2</f>
        <v>2</v>
      </c>
      <c r="DA47" s="11">
        <f>$B$47*18</f>
        <v>18</v>
      </c>
      <c r="DB47" s="10" t="s">
        <v>60</v>
      </c>
      <c r="DC47" s="11"/>
      <c r="DD47" s="10"/>
      <c r="DE47" s="11"/>
      <c r="DF47" s="10"/>
      <c r="DG47" s="11"/>
      <c r="DH47" s="10"/>
      <c r="DI47" s="7">
        <f>$B$47*2</f>
        <v>2</v>
      </c>
      <c r="DJ47" s="7">
        <f t="shared" si="48"/>
        <v>4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x14ac:dyDescent="0.25">
      <c r="A48" s="6"/>
      <c r="B48" s="6"/>
      <c r="C48" s="6"/>
      <c r="D48" s="6" t="s">
        <v>114</v>
      </c>
      <c r="E48" s="3" t="s">
        <v>115</v>
      </c>
      <c r="F48" s="6">
        <f t="shared" ref="F48:F53" si="52">COUNTIF(T48:FM48,"e")</f>
        <v>1</v>
      </c>
      <c r="G48" s="6">
        <f t="shared" ref="G48:G53" si="53">COUNTIF(T48:FM48,"z")</f>
        <v>1</v>
      </c>
      <c r="H48" s="6">
        <f t="shared" si="33"/>
        <v>36</v>
      </c>
      <c r="I48" s="6">
        <f t="shared" si="34"/>
        <v>18</v>
      </c>
      <c r="J48" s="6">
        <f t="shared" si="35"/>
        <v>0</v>
      </c>
      <c r="K48" s="6">
        <f t="shared" si="36"/>
        <v>0</v>
      </c>
      <c r="L48" s="6">
        <f t="shared" si="37"/>
        <v>0</v>
      </c>
      <c r="M48" s="6">
        <f t="shared" si="38"/>
        <v>18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5</v>
      </c>
      <c r="R48" s="7">
        <f t="shared" si="43"/>
        <v>2</v>
      </c>
      <c r="S48" s="7">
        <v>2.4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47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>
        <v>18</v>
      </c>
      <c r="DL48" s="10" t="s">
        <v>68</v>
      </c>
      <c r="DM48" s="11"/>
      <c r="DN48" s="10"/>
      <c r="DO48" s="11"/>
      <c r="DP48" s="10"/>
      <c r="DQ48" s="11"/>
      <c r="DR48" s="10"/>
      <c r="DS48" s="7">
        <v>3</v>
      </c>
      <c r="DT48" s="11">
        <v>18</v>
      </c>
      <c r="DU48" s="10" t="s">
        <v>60</v>
      </c>
      <c r="DV48" s="11"/>
      <c r="DW48" s="10"/>
      <c r="DX48" s="11"/>
      <c r="DY48" s="10"/>
      <c r="DZ48" s="11"/>
      <c r="EA48" s="10"/>
      <c r="EB48" s="7">
        <v>2</v>
      </c>
      <c r="EC48" s="7">
        <f t="shared" si="49"/>
        <v>5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x14ac:dyDescent="0.25">
      <c r="A49" s="6"/>
      <c r="B49" s="6"/>
      <c r="C49" s="6"/>
      <c r="D49" s="6" t="s">
        <v>116</v>
      </c>
      <c r="E49" s="3" t="s">
        <v>117</v>
      </c>
      <c r="F49" s="6">
        <f t="shared" si="52"/>
        <v>0</v>
      </c>
      <c r="G49" s="6">
        <f t="shared" si="53"/>
        <v>2</v>
      </c>
      <c r="H49" s="6">
        <f t="shared" si="33"/>
        <v>36</v>
      </c>
      <c r="I49" s="6">
        <f t="shared" si="34"/>
        <v>18</v>
      </c>
      <c r="J49" s="6">
        <f t="shared" si="35"/>
        <v>0</v>
      </c>
      <c r="K49" s="6">
        <f t="shared" si="36"/>
        <v>0</v>
      </c>
      <c r="L49" s="6">
        <f t="shared" si="37"/>
        <v>0</v>
      </c>
      <c r="M49" s="6">
        <f t="shared" si="38"/>
        <v>18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4</v>
      </c>
      <c r="R49" s="7">
        <f t="shared" si="43"/>
        <v>2</v>
      </c>
      <c r="S49" s="7">
        <v>2.7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7"/>
        <v>0</v>
      </c>
      <c r="CR49" s="11">
        <v>18</v>
      </c>
      <c r="CS49" s="10" t="s">
        <v>60</v>
      </c>
      <c r="CT49" s="11"/>
      <c r="CU49" s="10"/>
      <c r="CV49" s="11"/>
      <c r="CW49" s="10"/>
      <c r="CX49" s="11"/>
      <c r="CY49" s="10"/>
      <c r="CZ49" s="7">
        <v>2</v>
      </c>
      <c r="DA49" s="11">
        <v>18</v>
      </c>
      <c r="DB49" s="10" t="s">
        <v>60</v>
      </c>
      <c r="DC49" s="11"/>
      <c r="DD49" s="10"/>
      <c r="DE49" s="11"/>
      <c r="DF49" s="10"/>
      <c r="DG49" s="11"/>
      <c r="DH49" s="10"/>
      <c r="DI49" s="7">
        <v>2</v>
      </c>
      <c r="DJ49" s="7">
        <f t="shared" si="48"/>
        <v>4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x14ac:dyDescent="0.25">
      <c r="A50" s="6"/>
      <c r="B50" s="6"/>
      <c r="C50" s="6"/>
      <c r="D50" s="6" t="s">
        <v>118</v>
      </c>
      <c r="E50" s="3" t="s">
        <v>119</v>
      </c>
      <c r="F50" s="6">
        <f t="shared" si="52"/>
        <v>1</v>
      </c>
      <c r="G50" s="6">
        <f t="shared" si="53"/>
        <v>1</v>
      </c>
      <c r="H50" s="6">
        <f t="shared" si="33"/>
        <v>36</v>
      </c>
      <c r="I50" s="6">
        <f t="shared" si="34"/>
        <v>18</v>
      </c>
      <c r="J50" s="6">
        <f t="shared" si="35"/>
        <v>0</v>
      </c>
      <c r="K50" s="6">
        <f t="shared" si="36"/>
        <v>0</v>
      </c>
      <c r="L50" s="6">
        <f t="shared" si="37"/>
        <v>0</v>
      </c>
      <c r="M50" s="6">
        <f t="shared" si="38"/>
        <v>18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1.7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7"/>
        <v>0</v>
      </c>
      <c r="CR50" s="11">
        <v>18</v>
      </c>
      <c r="CS50" s="10" t="s">
        <v>68</v>
      </c>
      <c r="CT50" s="11"/>
      <c r="CU50" s="10"/>
      <c r="CV50" s="11"/>
      <c r="CW50" s="10"/>
      <c r="CX50" s="11"/>
      <c r="CY50" s="10"/>
      <c r="CZ50" s="7">
        <v>3</v>
      </c>
      <c r="DA50" s="11">
        <v>18</v>
      </c>
      <c r="DB50" s="10" t="s">
        <v>60</v>
      </c>
      <c r="DC50" s="11"/>
      <c r="DD50" s="10"/>
      <c r="DE50" s="11"/>
      <c r="DF50" s="10"/>
      <c r="DG50" s="11"/>
      <c r="DH50" s="10"/>
      <c r="DI50" s="7">
        <v>2</v>
      </c>
      <c r="DJ50" s="7">
        <f t="shared" si="48"/>
        <v>5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x14ac:dyDescent="0.25">
      <c r="A51" s="6"/>
      <c r="B51" s="6"/>
      <c r="C51" s="6"/>
      <c r="D51" s="6" t="s">
        <v>120</v>
      </c>
      <c r="E51" s="3" t="s">
        <v>121</v>
      </c>
      <c r="F51" s="6">
        <f t="shared" si="52"/>
        <v>1</v>
      </c>
      <c r="G51" s="6">
        <f t="shared" si="53"/>
        <v>1</v>
      </c>
      <c r="H51" s="6">
        <f t="shared" si="33"/>
        <v>36</v>
      </c>
      <c r="I51" s="6">
        <f t="shared" si="34"/>
        <v>18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18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5</v>
      </c>
      <c r="R51" s="7">
        <f t="shared" si="43"/>
        <v>2</v>
      </c>
      <c r="S51" s="7">
        <v>1.5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7"/>
        <v>0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8"/>
        <v>0</v>
      </c>
      <c r="DK51" s="11">
        <v>18</v>
      </c>
      <c r="DL51" s="10" t="s">
        <v>68</v>
      </c>
      <c r="DM51" s="11"/>
      <c r="DN51" s="10"/>
      <c r="DO51" s="11"/>
      <c r="DP51" s="10"/>
      <c r="DQ51" s="11"/>
      <c r="DR51" s="10"/>
      <c r="DS51" s="7">
        <v>3</v>
      </c>
      <c r="DT51" s="11">
        <v>18</v>
      </c>
      <c r="DU51" s="10" t="s">
        <v>60</v>
      </c>
      <c r="DV51" s="11"/>
      <c r="DW51" s="10"/>
      <c r="DX51" s="11"/>
      <c r="DY51" s="10"/>
      <c r="DZ51" s="11"/>
      <c r="EA51" s="10"/>
      <c r="EB51" s="7">
        <v>2</v>
      </c>
      <c r="EC51" s="7">
        <f t="shared" si="49"/>
        <v>5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x14ac:dyDescent="0.25">
      <c r="A52" s="6"/>
      <c r="B52" s="6"/>
      <c r="C52" s="6"/>
      <c r="D52" s="6" t="s">
        <v>122</v>
      </c>
      <c r="E52" s="3" t="s">
        <v>123</v>
      </c>
      <c r="F52" s="6">
        <f t="shared" si="52"/>
        <v>0</v>
      </c>
      <c r="G52" s="6">
        <f t="shared" si="53"/>
        <v>2</v>
      </c>
      <c r="H52" s="6">
        <f t="shared" si="33"/>
        <v>36</v>
      </c>
      <c r="I52" s="6">
        <f t="shared" si="34"/>
        <v>18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18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4</v>
      </c>
      <c r="R52" s="7">
        <f t="shared" si="43"/>
        <v>2</v>
      </c>
      <c r="S52" s="7">
        <v>1.6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48"/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>
        <v>18</v>
      </c>
      <c r="EE52" s="10" t="s">
        <v>60</v>
      </c>
      <c r="EF52" s="11"/>
      <c r="EG52" s="10"/>
      <c r="EH52" s="11"/>
      <c r="EI52" s="10"/>
      <c r="EJ52" s="11"/>
      <c r="EK52" s="10"/>
      <c r="EL52" s="7">
        <v>2</v>
      </c>
      <c r="EM52" s="11">
        <v>18</v>
      </c>
      <c r="EN52" s="10" t="s">
        <v>60</v>
      </c>
      <c r="EO52" s="11"/>
      <c r="EP52" s="10"/>
      <c r="EQ52" s="11"/>
      <c r="ER52" s="10"/>
      <c r="ES52" s="11"/>
      <c r="ET52" s="10"/>
      <c r="EU52" s="7">
        <v>2</v>
      </c>
      <c r="EV52" s="7">
        <f t="shared" si="50"/>
        <v>4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x14ac:dyDescent="0.25">
      <c r="A53" s="6"/>
      <c r="B53" s="6"/>
      <c r="C53" s="6"/>
      <c r="D53" s="6" t="s">
        <v>124</v>
      </c>
      <c r="E53" s="3" t="s">
        <v>125</v>
      </c>
      <c r="F53" s="6">
        <f t="shared" si="52"/>
        <v>0</v>
      </c>
      <c r="G53" s="6">
        <f t="shared" si="53"/>
        <v>2</v>
      </c>
      <c r="H53" s="6">
        <f t="shared" si="33"/>
        <v>20</v>
      </c>
      <c r="I53" s="6">
        <f t="shared" si="34"/>
        <v>10</v>
      </c>
      <c r="J53" s="6">
        <f t="shared" si="35"/>
        <v>10</v>
      </c>
      <c r="K53" s="6">
        <f t="shared" si="36"/>
        <v>0</v>
      </c>
      <c r="L53" s="6">
        <f t="shared" si="37"/>
        <v>0</v>
      </c>
      <c r="M53" s="6">
        <f t="shared" si="38"/>
        <v>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2</v>
      </c>
      <c r="R53" s="7">
        <f t="shared" si="43"/>
        <v>0</v>
      </c>
      <c r="S53" s="7">
        <v>1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8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9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>
        <v>10</v>
      </c>
      <c r="EX53" s="10" t="s">
        <v>60</v>
      </c>
      <c r="EY53" s="11">
        <v>10</v>
      </c>
      <c r="EZ53" s="10" t="s">
        <v>60</v>
      </c>
      <c r="FA53" s="11"/>
      <c r="FB53" s="10"/>
      <c r="FC53" s="11"/>
      <c r="FD53" s="10"/>
      <c r="FE53" s="7">
        <v>2</v>
      </c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2</v>
      </c>
    </row>
    <row r="54" spans="1:171" x14ac:dyDescent="0.25">
      <c r="A54" s="6">
        <v>8</v>
      </c>
      <c r="B54" s="6">
        <v>1</v>
      </c>
      <c r="C54" s="6"/>
      <c r="D54" s="6"/>
      <c r="E54" s="3" t="s">
        <v>126</v>
      </c>
      <c r="F54" s="6">
        <f>$B$54*COUNTIF(T54:FM54,"e")</f>
        <v>0</v>
      </c>
      <c r="G54" s="6">
        <f>$B$54*COUNTIF(T54:FM54,"z")</f>
        <v>2</v>
      </c>
      <c r="H54" s="6">
        <f t="shared" si="33"/>
        <v>20</v>
      </c>
      <c r="I54" s="6">
        <f t="shared" si="34"/>
        <v>10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10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2</v>
      </c>
      <c r="R54" s="7">
        <f t="shared" si="43"/>
        <v>1</v>
      </c>
      <c r="S54" s="7">
        <f>$B$54*0.8</f>
        <v>0.8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8"/>
        <v>0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9"/>
        <v>0</v>
      </c>
      <c r="ED54" s="11">
        <f>$B$54*10</f>
        <v>10</v>
      </c>
      <c r="EE54" s="10" t="s">
        <v>60</v>
      </c>
      <c r="EF54" s="11"/>
      <c r="EG54" s="10"/>
      <c r="EH54" s="11"/>
      <c r="EI54" s="10"/>
      <c r="EJ54" s="11"/>
      <c r="EK54" s="10"/>
      <c r="EL54" s="7">
        <f>$B$54*1</f>
        <v>1</v>
      </c>
      <c r="EM54" s="11">
        <f>$B$54*10</f>
        <v>10</v>
      </c>
      <c r="EN54" s="10" t="s">
        <v>60</v>
      </c>
      <c r="EO54" s="11"/>
      <c r="EP54" s="10"/>
      <c r="EQ54" s="11"/>
      <c r="ER54" s="10"/>
      <c r="ES54" s="11"/>
      <c r="ET54" s="10"/>
      <c r="EU54" s="7">
        <f>$B$54*1</f>
        <v>1</v>
      </c>
      <c r="EV54" s="7">
        <f t="shared" si="50"/>
        <v>2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x14ac:dyDescent="0.25">
      <c r="A55" s="6">
        <v>9</v>
      </c>
      <c r="B55" s="6">
        <v>1</v>
      </c>
      <c r="C55" s="6"/>
      <c r="D55" s="6"/>
      <c r="E55" s="3" t="s">
        <v>127</v>
      </c>
      <c r="F55" s="6">
        <f>$B$55*COUNTIF(T55:FM55,"e")</f>
        <v>0</v>
      </c>
      <c r="G55" s="6">
        <f>$B$55*COUNTIF(T55:FM55,"z")</f>
        <v>2</v>
      </c>
      <c r="H55" s="6">
        <f t="shared" si="33"/>
        <v>20</v>
      </c>
      <c r="I55" s="6">
        <f t="shared" si="34"/>
        <v>10</v>
      </c>
      <c r="J55" s="6">
        <f t="shared" si="35"/>
        <v>0</v>
      </c>
      <c r="K55" s="6">
        <f t="shared" si="36"/>
        <v>0</v>
      </c>
      <c r="L55" s="6">
        <f t="shared" si="37"/>
        <v>0</v>
      </c>
      <c r="M55" s="6">
        <f t="shared" si="38"/>
        <v>10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2</v>
      </c>
      <c r="R55" s="7">
        <f t="shared" si="43"/>
        <v>1</v>
      </c>
      <c r="S55" s="7">
        <f>$B$55*0.8</f>
        <v>0.8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9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0</v>
      </c>
      <c r="EW55" s="11">
        <f>$B$55*10</f>
        <v>10</v>
      </c>
      <c r="EX55" s="10" t="s">
        <v>60</v>
      </c>
      <c r="EY55" s="11"/>
      <c r="EZ55" s="10"/>
      <c r="FA55" s="11"/>
      <c r="FB55" s="10"/>
      <c r="FC55" s="11"/>
      <c r="FD55" s="10"/>
      <c r="FE55" s="7">
        <f>$B$55*1</f>
        <v>1</v>
      </c>
      <c r="FF55" s="11">
        <f>$B$55*10</f>
        <v>10</v>
      </c>
      <c r="FG55" s="10" t="s">
        <v>60</v>
      </c>
      <c r="FH55" s="11"/>
      <c r="FI55" s="10"/>
      <c r="FJ55" s="11"/>
      <c r="FK55" s="10"/>
      <c r="FL55" s="11"/>
      <c r="FM55" s="10"/>
      <c r="FN55" s="7">
        <f>$B$55*1</f>
        <v>1</v>
      </c>
      <c r="FO55" s="7">
        <f t="shared" si="51"/>
        <v>2</v>
      </c>
    </row>
    <row r="56" spans="1:171" ht="15.9" customHeight="1" x14ac:dyDescent="0.25">
      <c r="A56" s="6"/>
      <c r="B56" s="6"/>
      <c r="C56" s="6"/>
      <c r="D56" s="6"/>
      <c r="E56" s="6" t="s">
        <v>71</v>
      </c>
      <c r="F56" s="6">
        <f t="shared" ref="F56:AK56" si="54">SUM(F31:F55)</f>
        <v>9</v>
      </c>
      <c r="G56" s="6">
        <f t="shared" si="54"/>
        <v>45</v>
      </c>
      <c r="H56" s="6">
        <f t="shared" si="54"/>
        <v>966</v>
      </c>
      <c r="I56" s="6">
        <f t="shared" si="54"/>
        <v>450</v>
      </c>
      <c r="J56" s="6">
        <f t="shared" si="54"/>
        <v>68</v>
      </c>
      <c r="K56" s="6">
        <f t="shared" si="54"/>
        <v>0</v>
      </c>
      <c r="L56" s="6">
        <f t="shared" si="54"/>
        <v>0</v>
      </c>
      <c r="M56" s="6">
        <f t="shared" si="54"/>
        <v>448</v>
      </c>
      <c r="N56" s="6">
        <f t="shared" si="54"/>
        <v>0</v>
      </c>
      <c r="O56" s="6">
        <f t="shared" si="54"/>
        <v>0</v>
      </c>
      <c r="P56" s="6">
        <f t="shared" si="54"/>
        <v>0</v>
      </c>
      <c r="Q56" s="7">
        <f t="shared" si="54"/>
        <v>120</v>
      </c>
      <c r="R56" s="7">
        <f t="shared" si="54"/>
        <v>54</v>
      </c>
      <c r="S56" s="7">
        <f t="shared" si="54"/>
        <v>52.900000000000006</v>
      </c>
      <c r="T56" s="11">
        <f t="shared" si="54"/>
        <v>78</v>
      </c>
      <c r="U56" s="10">
        <f t="shared" si="54"/>
        <v>0</v>
      </c>
      <c r="V56" s="11">
        <f t="shared" si="54"/>
        <v>0</v>
      </c>
      <c r="W56" s="10">
        <f t="shared" si="54"/>
        <v>0</v>
      </c>
      <c r="X56" s="11">
        <f t="shared" si="54"/>
        <v>0</v>
      </c>
      <c r="Y56" s="10">
        <f t="shared" si="54"/>
        <v>0</v>
      </c>
      <c r="Z56" s="11">
        <f t="shared" si="54"/>
        <v>0</v>
      </c>
      <c r="AA56" s="10">
        <f t="shared" si="54"/>
        <v>0</v>
      </c>
      <c r="AB56" s="7">
        <f t="shared" si="54"/>
        <v>9</v>
      </c>
      <c r="AC56" s="11">
        <f t="shared" si="54"/>
        <v>78</v>
      </c>
      <c r="AD56" s="10">
        <f t="shared" si="54"/>
        <v>0</v>
      </c>
      <c r="AE56" s="11">
        <f t="shared" si="54"/>
        <v>0</v>
      </c>
      <c r="AF56" s="10">
        <f t="shared" si="54"/>
        <v>0</v>
      </c>
      <c r="AG56" s="11">
        <f t="shared" si="54"/>
        <v>0</v>
      </c>
      <c r="AH56" s="10">
        <f t="shared" si="54"/>
        <v>0</v>
      </c>
      <c r="AI56" s="11">
        <f t="shared" si="54"/>
        <v>0</v>
      </c>
      <c r="AJ56" s="10">
        <f t="shared" si="54"/>
        <v>0</v>
      </c>
      <c r="AK56" s="7">
        <f t="shared" si="54"/>
        <v>9</v>
      </c>
      <c r="AL56" s="7">
        <f t="shared" ref="AL56:BQ56" si="55">SUM(AL31:AL55)</f>
        <v>18</v>
      </c>
      <c r="AM56" s="11">
        <f t="shared" si="55"/>
        <v>58</v>
      </c>
      <c r="AN56" s="10">
        <f t="shared" si="55"/>
        <v>0</v>
      </c>
      <c r="AO56" s="11">
        <f t="shared" si="55"/>
        <v>28</v>
      </c>
      <c r="AP56" s="10">
        <f t="shared" si="55"/>
        <v>0</v>
      </c>
      <c r="AQ56" s="11">
        <f t="shared" si="55"/>
        <v>0</v>
      </c>
      <c r="AR56" s="10">
        <f t="shared" si="55"/>
        <v>0</v>
      </c>
      <c r="AS56" s="11">
        <f t="shared" si="55"/>
        <v>0</v>
      </c>
      <c r="AT56" s="10">
        <f t="shared" si="55"/>
        <v>0</v>
      </c>
      <c r="AU56" s="7">
        <f t="shared" si="55"/>
        <v>12</v>
      </c>
      <c r="AV56" s="11">
        <f t="shared" si="55"/>
        <v>40</v>
      </c>
      <c r="AW56" s="10">
        <f t="shared" si="55"/>
        <v>0</v>
      </c>
      <c r="AX56" s="11">
        <f t="shared" si="55"/>
        <v>0</v>
      </c>
      <c r="AY56" s="10">
        <f t="shared" si="55"/>
        <v>0</v>
      </c>
      <c r="AZ56" s="11">
        <f t="shared" si="55"/>
        <v>0</v>
      </c>
      <c r="BA56" s="10">
        <f t="shared" si="55"/>
        <v>0</v>
      </c>
      <c r="BB56" s="11">
        <f t="shared" si="55"/>
        <v>0</v>
      </c>
      <c r="BC56" s="10">
        <f t="shared" si="55"/>
        <v>0</v>
      </c>
      <c r="BD56" s="7">
        <f t="shared" si="55"/>
        <v>4</v>
      </c>
      <c r="BE56" s="7">
        <f t="shared" si="55"/>
        <v>16</v>
      </c>
      <c r="BF56" s="11">
        <f t="shared" si="55"/>
        <v>86</v>
      </c>
      <c r="BG56" s="10">
        <f t="shared" si="55"/>
        <v>0</v>
      </c>
      <c r="BH56" s="11">
        <f t="shared" si="55"/>
        <v>10</v>
      </c>
      <c r="BI56" s="10">
        <f t="shared" si="55"/>
        <v>0</v>
      </c>
      <c r="BJ56" s="11">
        <f t="shared" si="55"/>
        <v>0</v>
      </c>
      <c r="BK56" s="10">
        <f t="shared" si="55"/>
        <v>0</v>
      </c>
      <c r="BL56" s="11">
        <f t="shared" si="55"/>
        <v>0</v>
      </c>
      <c r="BM56" s="10">
        <f t="shared" si="55"/>
        <v>0</v>
      </c>
      <c r="BN56" s="7">
        <f t="shared" si="55"/>
        <v>13</v>
      </c>
      <c r="BO56" s="11">
        <f t="shared" si="55"/>
        <v>106</v>
      </c>
      <c r="BP56" s="10">
        <f t="shared" si="55"/>
        <v>0</v>
      </c>
      <c r="BQ56" s="11">
        <f t="shared" si="55"/>
        <v>0</v>
      </c>
      <c r="BR56" s="10">
        <f t="shared" ref="BR56:CW56" si="56">SUM(BR31:BR55)</f>
        <v>0</v>
      </c>
      <c r="BS56" s="11">
        <f t="shared" si="56"/>
        <v>0</v>
      </c>
      <c r="BT56" s="10">
        <f t="shared" si="56"/>
        <v>0</v>
      </c>
      <c r="BU56" s="11">
        <f t="shared" si="56"/>
        <v>0</v>
      </c>
      <c r="BV56" s="10">
        <f t="shared" si="56"/>
        <v>0</v>
      </c>
      <c r="BW56" s="7">
        <f t="shared" si="56"/>
        <v>16</v>
      </c>
      <c r="BX56" s="7">
        <f t="shared" si="56"/>
        <v>29</v>
      </c>
      <c r="BY56" s="11">
        <f t="shared" si="56"/>
        <v>90</v>
      </c>
      <c r="BZ56" s="10">
        <f t="shared" si="56"/>
        <v>0</v>
      </c>
      <c r="CA56" s="11">
        <f t="shared" si="56"/>
        <v>20</v>
      </c>
      <c r="CB56" s="10">
        <f t="shared" si="56"/>
        <v>0</v>
      </c>
      <c r="CC56" s="11">
        <f t="shared" si="56"/>
        <v>0</v>
      </c>
      <c r="CD56" s="10">
        <f t="shared" si="56"/>
        <v>0</v>
      </c>
      <c r="CE56" s="11">
        <f t="shared" si="56"/>
        <v>0</v>
      </c>
      <c r="CF56" s="10">
        <f t="shared" si="56"/>
        <v>0</v>
      </c>
      <c r="CG56" s="7">
        <f t="shared" si="56"/>
        <v>13</v>
      </c>
      <c r="CH56" s="11">
        <f t="shared" si="56"/>
        <v>96</v>
      </c>
      <c r="CI56" s="10">
        <f t="shared" si="56"/>
        <v>0</v>
      </c>
      <c r="CJ56" s="11">
        <f t="shared" si="56"/>
        <v>0</v>
      </c>
      <c r="CK56" s="10">
        <f t="shared" si="56"/>
        <v>0</v>
      </c>
      <c r="CL56" s="11">
        <f t="shared" si="56"/>
        <v>0</v>
      </c>
      <c r="CM56" s="10">
        <f t="shared" si="56"/>
        <v>0</v>
      </c>
      <c r="CN56" s="11">
        <f t="shared" si="56"/>
        <v>0</v>
      </c>
      <c r="CO56" s="10">
        <f t="shared" si="56"/>
        <v>0</v>
      </c>
      <c r="CP56" s="7">
        <f t="shared" si="56"/>
        <v>11</v>
      </c>
      <c r="CQ56" s="7">
        <f t="shared" si="56"/>
        <v>24</v>
      </c>
      <c r="CR56" s="11">
        <f t="shared" si="56"/>
        <v>54</v>
      </c>
      <c r="CS56" s="10">
        <f t="shared" si="56"/>
        <v>0</v>
      </c>
      <c r="CT56" s="11">
        <f t="shared" si="56"/>
        <v>0</v>
      </c>
      <c r="CU56" s="10">
        <f t="shared" si="56"/>
        <v>0</v>
      </c>
      <c r="CV56" s="11">
        <f t="shared" si="56"/>
        <v>0</v>
      </c>
      <c r="CW56" s="10">
        <f t="shared" si="56"/>
        <v>0</v>
      </c>
      <c r="CX56" s="11">
        <f t="shared" ref="CX56:EC56" si="57">SUM(CX31:CX55)</f>
        <v>0</v>
      </c>
      <c r="CY56" s="10">
        <f t="shared" si="57"/>
        <v>0</v>
      </c>
      <c r="CZ56" s="7">
        <f t="shared" si="57"/>
        <v>7</v>
      </c>
      <c r="DA56" s="11">
        <f t="shared" si="57"/>
        <v>54</v>
      </c>
      <c r="DB56" s="10">
        <f t="shared" si="57"/>
        <v>0</v>
      </c>
      <c r="DC56" s="11">
        <f t="shared" si="57"/>
        <v>0</v>
      </c>
      <c r="DD56" s="10">
        <f t="shared" si="57"/>
        <v>0</v>
      </c>
      <c r="DE56" s="11">
        <f t="shared" si="57"/>
        <v>0</v>
      </c>
      <c r="DF56" s="10">
        <f t="shared" si="57"/>
        <v>0</v>
      </c>
      <c r="DG56" s="11">
        <f t="shared" si="57"/>
        <v>0</v>
      </c>
      <c r="DH56" s="10">
        <f t="shared" si="57"/>
        <v>0</v>
      </c>
      <c r="DI56" s="7">
        <f t="shared" si="57"/>
        <v>6</v>
      </c>
      <c r="DJ56" s="7">
        <f t="shared" si="57"/>
        <v>13</v>
      </c>
      <c r="DK56" s="11">
        <f t="shared" si="57"/>
        <v>36</v>
      </c>
      <c r="DL56" s="10">
        <f t="shared" si="57"/>
        <v>0</v>
      </c>
      <c r="DM56" s="11">
        <f t="shared" si="57"/>
        <v>0</v>
      </c>
      <c r="DN56" s="10">
        <f t="shared" si="57"/>
        <v>0</v>
      </c>
      <c r="DO56" s="11">
        <f t="shared" si="57"/>
        <v>0</v>
      </c>
      <c r="DP56" s="10">
        <f t="shared" si="57"/>
        <v>0</v>
      </c>
      <c r="DQ56" s="11">
        <f t="shared" si="57"/>
        <v>0</v>
      </c>
      <c r="DR56" s="10">
        <f t="shared" si="57"/>
        <v>0</v>
      </c>
      <c r="DS56" s="7">
        <f t="shared" si="57"/>
        <v>6</v>
      </c>
      <c r="DT56" s="11">
        <f t="shared" si="57"/>
        <v>36</v>
      </c>
      <c r="DU56" s="10">
        <f t="shared" si="57"/>
        <v>0</v>
      </c>
      <c r="DV56" s="11">
        <f t="shared" si="57"/>
        <v>0</v>
      </c>
      <c r="DW56" s="10">
        <f t="shared" si="57"/>
        <v>0</v>
      </c>
      <c r="DX56" s="11">
        <f t="shared" si="57"/>
        <v>0</v>
      </c>
      <c r="DY56" s="10">
        <f t="shared" si="57"/>
        <v>0</v>
      </c>
      <c r="DZ56" s="11">
        <f t="shared" si="57"/>
        <v>0</v>
      </c>
      <c r="EA56" s="10">
        <f t="shared" si="57"/>
        <v>0</v>
      </c>
      <c r="EB56" s="7">
        <f t="shared" si="57"/>
        <v>4</v>
      </c>
      <c r="EC56" s="7">
        <f t="shared" si="57"/>
        <v>10</v>
      </c>
      <c r="ED56" s="11">
        <f t="shared" ref="ED56:FI56" si="58">SUM(ED31:ED55)</f>
        <v>28</v>
      </c>
      <c r="EE56" s="10">
        <f t="shared" si="58"/>
        <v>0</v>
      </c>
      <c r="EF56" s="11">
        <f t="shared" si="58"/>
        <v>0</v>
      </c>
      <c r="EG56" s="10">
        <f t="shared" si="58"/>
        <v>0</v>
      </c>
      <c r="EH56" s="11">
        <f t="shared" si="58"/>
        <v>0</v>
      </c>
      <c r="EI56" s="10">
        <f t="shared" si="58"/>
        <v>0</v>
      </c>
      <c r="EJ56" s="11">
        <f t="shared" si="58"/>
        <v>0</v>
      </c>
      <c r="EK56" s="10">
        <f t="shared" si="58"/>
        <v>0</v>
      </c>
      <c r="EL56" s="7">
        <f t="shared" si="58"/>
        <v>3</v>
      </c>
      <c r="EM56" s="11">
        <f t="shared" si="58"/>
        <v>28</v>
      </c>
      <c r="EN56" s="10">
        <f t="shared" si="58"/>
        <v>0</v>
      </c>
      <c r="EO56" s="11">
        <f t="shared" si="58"/>
        <v>0</v>
      </c>
      <c r="EP56" s="10">
        <f t="shared" si="58"/>
        <v>0</v>
      </c>
      <c r="EQ56" s="11">
        <f t="shared" si="58"/>
        <v>0</v>
      </c>
      <c r="ER56" s="10">
        <f t="shared" si="58"/>
        <v>0</v>
      </c>
      <c r="ES56" s="11">
        <f t="shared" si="58"/>
        <v>0</v>
      </c>
      <c r="ET56" s="10">
        <f t="shared" si="58"/>
        <v>0</v>
      </c>
      <c r="EU56" s="7">
        <f t="shared" si="58"/>
        <v>3</v>
      </c>
      <c r="EV56" s="7">
        <f t="shared" si="58"/>
        <v>6</v>
      </c>
      <c r="EW56" s="11">
        <f t="shared" si="58"/>
        <v>20</v>
      </c>
      <c r="EX56" s="10">
        <f t="shared" si="58"/>
        <v>0</v>
      </c>
      <c r="EY56" s="11">
        <f t="shared" si="58"/>
        <v>10</v>
      </c>
      <c r="EZ56" s="10">
        <f t="shared" si="58"/>
        <v>0</v>
      </c>
      <c r="FA56" s="11">
        <f t="shared" si="58"/>
        <v>0</v>
      </c>
      <c r="FB56" s="10">
        <f t="shared" si="58"/>
        <v>0</v>
      </c>
      <c r="FC56" s="11">
        <f t="shared" si="58"/>
        <v>0</v>
      </c>
      <c r="FD56" s="10">
        <f t="shared" si="58"/>
        <v>0</v>
      </c>
      <c r="FE56" s="7">
        <f t="shared" si="58"/>
        <v>3</v>
      </c>
      <c r="FF56" s="11">
        <f t="shared" si="58"/>
        <v>10</v>
      </c>
      <c r="FG56" s="10">
        <f t="shared" si="58"/>
        <v>0</v>
      </c>
      <c r="FH56" s="11">
        <f t="shared" si="58"/>
        <v>0</v>
      </c>
      <c r="FI56" s="10">
        <f t="shared" si="58"/>
        <v>0</v>
      </c>
      <c r="FJ56" s="11">
        <f t="shared" ref="FJ56:FO56" si="59">SUM(FJ31:FJ55)</f>
        <v>0</v>
      </c>
      <c r="FK56" s="10">
        <f t="shared" si="59"/>
        <v>0</v>
      </c>
      <c r="FL56" s="11">
        <f t="shared" si="59"/>
        <v>0</v>
      </c>
      <c r="FM56" s="10">
        <f t="shared" si="59"/>
        <v>0</v>
      </c>
      <c r="FN56" s="7">
        <f t="shared" si="59"/>
        <v>1</v>
      </c>
      <c r="FO56" s="7">
        <f t="shared" si="59"/>
        <v>4</v>
      </c>
    </row>
    <row r="57" spans="1:171" ht="20.100000000000001" customHeight="1" x14ac:dyDescent="0.25">
      <c r="A57" s="19" t="s">
        <v>128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9"/>
      <c r="FO57" s="13"/>
    </row>
    <row r="58" spans="1:171" x14ac:dyDescent="0.25">
      <c r="A58" s="6"/>
      <c r="B58" s="6"/>
      <c r="C58" s="6"/>
      <c r="D58" s="6" t="s">
        <v>241</v>
      </c>
      <c r="E58" s="3" t="s">
        <v>131</v>
      </c>
      <c r="F58" s="6">
        <f>COUNTIF(T58:FM58,"e")</f>
        <v>0</v>
      </c>
      <c r="G58" s="6">
        <f>COUNTIF(T58:FM58,"z")</f>
        <v>2</v>
      </c>
      <c r="H58" s="6">
        <f t="shared" ref="H58:H69" si="60">SUM(I58:P58)</f>
        <v>30</v>
      </c>
      <c r="I58" s="6">
        <f t="shared" ref="I58:I69" si="61">T58+AM58+BF58+BY58+CR58+DK58+ED58+EW58</f>
        <v>6</v>
      </c>
      <c r="J58" s="6">
        <f t="shared" ref="J58:J69" si="62">V58+AO58+BH58+CA58+CT58+DM58+EF58+EY58</f>
        <v>0</v>
      </c>
      <c r="K58" s="6">
        <f t="shared" ref="K58:K69" si="63">X58+AQ58+BJ58+CC58+CV58+DO58+EH58+FA58</f>
        <v>0</v>
      </c>
      <c r="L58" s="6">
        <f t="shared" ref="L58:L69" si="64">Z58+AS58+BL58+CE58+CX58+DQ58+EJ58+FC58</f>
        <v>0</v>
      </c>
      <c r="M58" s="6">
        <f t="shared" ref="M58:M69" si="65">AC58+AV58+BO58+CH58+DA58+DT58+EM58+FF58</f>
        <v>0</v>
      </c>
      <c r="N58" s="6">
        <f t="shared" ref="N58:N69" si="66">AE58+AX58+BQ58+CJ58+DC58+DV58+EO58+FH58</f>
        <v>24</v>
      </c>
      <c r="O58" s="6">
        <f t="shared" ref="O58:O69" si="67">AG58+AZ58+BS58+CL58+DE58+DX58+EQ58+FJ58</f>
        <v>0</v>
      </c>
      <c r="P58" s="6">
        <f t="shared" ref="P58:P69" si="68">AI58+BB58+BU58+CN58+DG58+DZ58+ES58+FL58</f>
        <v>0</v>
      </c>
      <c r="Q58" s="7">
        <f t="shared" ref="Q58:Q69" si="69">AL58+BE58+BX58+CQ58+DJ58+EC58+EV58+FO58</f>
        <v>4</v>
      </c>
      <c r="R58" s="7">
        <f t="shared" ref="R58:R69" si="70">AK58+BD58+BW58+CP58+DI58+EB58+EU58+FN58</f>
        <v>3</v>
      </c>
      <c r="S58" s="7">
        <v>1.3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ref="AL58:AL69" si="71">AB58+AK58</f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ref="BE58:BE69" si="72">AU58+BD58</f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ref="BX58:BX69" si="73">BN58+BW58</f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ref="CQ58:CQ69" si="74">CG58+CP58</f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ref="DJ58:DJ69" si="75">CZ58+DI58</f>
        <v>0</v>
      </c>
      <c r="DK58" s="11">
        <v>6</v>
      </c>
      <c r="DL58" s="10" t="s">
        <v>60</v>
      </c>
      <c r="DM58" s="11"/>
      <c r="DN58" s="10"/>
      <c r="DO58" s="11"/>
      <c r="DP58" s="10"/>
      <c r="DQ58" s="11"/>
      <c r="DR58" s="10"/>
      <c r="DS58" s="7">
        <v>1</v>
      </c>
      <c r="DT58" s="11"/>
      <c r="DU58" s="10"/>
      <c r="DV58" s="11">
        <v>24</v>
      </c>
      <c r="DW58" s="10" t="s">
        <v>60</v>
      </c>
      <c r="DX58" s="11"/>
      <c r="DY58" s="10"/>
      <c r="DZ58" s="11"/>
      <c r="EA58" s="10"/>
      <c r="EB58" s="7">
        <v>3</v>
      </c>
      <c r="EC58" s="7">
        <f t="shared" ref="EC58:EC69" si="76">DS58+EB58</f>
        <v>4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ref="EV58:EV69" si="77">EL58+EU58</f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ref="FO58:FO69" si="78">FE58+FN58</f>
        <v>0</v>
      </c>
    </row>
    <row r="59" spans="1:171" x14ac:dyDescent="0.25">
      <c r="A59" s="6"/>
      <c r="B59" s="6"/>
      <c r="C59" s="6"/>
      <c r="D59" s="6" t="s">
        <v>242</v>
      </c>
      <c r="E59" s="3" t="s">
        <v>133</v>
      </c>
      <c r="F59" s="6">
        <f>COUNTIF(T59:FM59,"e")</f>
        <v>0</v>
      </c>
      <c r="G59" s="6">
        <f>COUNTIF(T59:FM59,"z")</f>
        <v>1</v>
      </c>
      <c r="H59" s="6">
        <f t="shared" si="60"/>
        <v>24</v>
      </c>
      <c r="I59" s="6">
        <f t="shared" si="61"/>
        <v>0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0</v>
      </c>
      <c r="N59" s="6">
        <f t="shared" si="66"/>
        <v>24</v>
      </c>
      <c r="O59" s="6">
        <f t="shared" si="67"/>
        <v>0</v>
      </c>
      <c r="P59" s="6">
        <f t="shared" si="68"/>
        <v>0</v>
      </c>
      <c r="Q59" s="7">
        <f t="shared" si="69"/>
        <v>3</v>
      </c>
      <c r="R59" s="7">
        <f t="shared" si="70"/>
        <v>3</v>
      </c>
      <c r="S59" s="7">
        <v>1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1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2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3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4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75"/>
        <v>0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76"/>
        <v>0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>
        <v>24</v>
      </c>
      <c r="EP59" s="10" t="s">
        <v>60</v>
      </c>
      <c r="EQ59" s="11"/>
      <c r="ER59" s="10"/>
      <c r="ES59" s="11"/>
      <c r="ET59" s="10"/>
      <c r="EU59" s="7">
        <v>3</v>
      </c>
      <c r="EV59" s="7">
        <f t="shared" si="77"/>
        <v>3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8"/>
        <v>0</v>
      </c>
    </row>
    <row r="60" spans="1:171" x14ac:dyDescent="0.25">
      <c r="A60" s="6"/>
      <c r="B60" s="6"/>
      <c r="C60" s="6"/>
      <c r="D60" s="6" t="s">
        <v>243</v>
      </c>
      <c r="E60" s="3" t="s">
        <v>244</v>
      </c>
      <c r="F60" s="6">
        <f>COUNTIF(T60:FM60,"e")</f>
        <v>0</v>
      </c>
      <c r="G60" s="6">
        <f>COUNTIF(T60:FM60,"z")</f>
        <v>2</v>
      </c>
      <c r="H60" s="6">
        <f t="shared" si="60"/>
        <v>36</v>
      </c>
      <c r="I60" s="6">
        <f t="shared" si="61"/>
        <v>18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18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7">
        <f t="shared" si="69"/>
        <v>4</v>
      </c>
      <c r="R60" s="7">
        <f t="shared" si="70"/>
        <v>2</v>
      </c>
      <c r="S60" s="7">
        <v>1.7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1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2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3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4"/>
        <v>0</v>
      </c>
      <c r="CR60" s="11">
        <v>18</v>
      </c>
      <c r="CS60" s="10" t="s">
        <v>60</v>
      </c>
      <c r="CT60" s="11"/>
      <c r="CU60" s="10"/>
      <c r="CV60" s="11"/>
      <c r="CW60" s="10"/>
      <c r="CX60" s="11"/>
      <c r="CY60" s="10"/>
      <c r="CZ60" s="7">
        <v>2</v>
      </c>
      <c r="DA60" s="11">
        <v>18</v>
      </c>
      <c r="DB60" s="10" t="s">
        <v>60</v>
      </c>
      <c r="DC60" s="11"/>
      <c r="DD60" s="10"/>
      <c r="DE60" s="11"/>
      <c r="DF60" s="10"/>
      <c r="DG60" s="11"/>
      <c r="DH60" s="10"/>
      <c r="DI60" s="7">
        <v>2</v>
      </c>
      <c r="DJ60" s="7">
        <f t="shared" si="75"/>
        <v>4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76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77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8"/>
        <v>0</v>
      </c>
    </row>
    <row r="61" spans="1:171" x14ac:dyDescent="0.25">
      <c r="A61" s="6">
        <v>3</v>
      </c>
      <c r="B61" s="6">
        <v>1</v>
      </c>
      <c r="C61" s="6"/>
      <c r="D61" s="6"/>
      <c r="E61" s="3" t="s">
        <v>136</v>
      </c>
      <c r="F61" s="6">
        <f>$B$61*COUNTIF(T61:FM61,"e")</f>
        <v>0</v>
      </c>
      <c r="G61" s="6">
        <f>$B$61*COUNTIF(T61:FM61,"z")</f>
        <v>2</v>
      </c>
      <c r="H61" s="6">
        <f t="shared" si="60"/>
        <v>36</v>
      </c>
      <c r="I61" s="6">
        <f t="shared" si="61"/>
        <v>18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18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7">
        <f t="shared" si="69"/>
        <v>4</v>
      </c>
      <c r="R61" s="7">
        <f t="shared" si="70"/>
        <v>2</v>
      </c>
      <c r="S61" s="7">
        <f>$B$61*1.58</f>
        <v>1.58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3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  <c r="CR61" s="11">
        <f>$B$61*18</f>
        <v>18</v>
      </c>
      <c r="CS61" s="10" t="s">
        <v>60</v>
      </c>
      <c r="CT61" s="11"/>
      <c r="CU61" s="10"/>
      <c r="CV61" s="11"/>
      <c r="CW61" s="10"/>
      <c r="CX61" s="11"/>
      <c r="CY61" s="10"/>
      <c r="CZ61" s="7">
        <f>$B$61*2</f>
        <v>2</v>
      </c>
      <c r="DA61" s="11">
        <f>$B$61*18</f>
        <v>18</v>
      </c>
      <c r="DB61" s="10" t="s">
        <v>60</v>
      </c>
      <c r="DC61" s="11"/>
      <c r="DD61" s="10"/>
      <c r="DE61" s="11"/>
      <c r="DF61" s="10"/>
      <c r="DG61" s="11"/>
      <c r="DH61" s="10"/>
      <c r="DI61" s="7">
        <f>$B$61*2</f>
        <v>2</v>
      </c>
      <c r="DJ61" s="7">
        <f t="shared" si="75"/>
        <v>4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76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7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8"/>
        <v>0</v>
      </c>
    </row>
    <row r="62" spans="1:171" x14ac:dyDescent="0.25">
      <c r="A62" s="6"/>
      <c r="B62" s="6"/>
      <c r="C62" s="6"/>
      <c r="D62" s="6" t="s">
        <v>245</v>
      </c>
      <c r="E62" s="3" t="s">
        <v>138</v>
      </c>
      <c r="F62" s="6">
        <f>COUNTIF(T62:FM62,"e")</f>
        <v>0</v>
      </c>
      <c r="G62" s="6">
        <f>COUNTIF(T62:FM62,"z")</f>
        <v>1</v>
      </c>
      <c r="H62" s="6">
        <f t="shared" si="60"/>
        <v>10</v>
      </c>
      <c r="I62" s="6">
        <f t="shared" si="61"/>
        <v>0</v>
      </c>
      <c r="J62" s="6">
        <f t="shared" si="62"/>
        <v>0</v>
      </c>
      <c r="K62" s="6">
        <f t="shared" si="63"/>
        <v>0</v>
      </c>
      <c r="L62" s="6">
        <f t="shared" si="64"/>
        <v>10</v>
      </c>
      <c r="M62" s="6">
        <f t="shared" si="65"/>
        <v>0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7">
        <f t="shared" si="69"/>
        <v>1</v>
      </c>
      <c r="R62" s="7">
        <f t="shared" si="70"/>
        <v>0</v>
      </c>
      <c r="S62" s="7">
        <v>0.4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1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2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3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4"/>
        <v>0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75"/>
        <v>0</v>
      </c>
      <c r="DK62" s="11"/>
      <c r="DL62" s="10"/>
      <c r="DM62" s="11"/>
      <c r="DN62" s="10"/>
      <c r="DO62" s="11"/>
      <c r="DP62" s="10"/>
      <c r="DQ62" s="11">
        <v>10</v>
      </c>
      <c r="DR62" s="10" t="s">
        <v>60</v>
      </c>
      <c r="DS62" s="7">
        <v>1</v>
      </c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6"/>
        <v>1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7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8"/>
        <v>0</v>
      </c>
    </row>
    <row r="63" spans="1:171" x14ac:dyDescent="0.25">
      <c r="A63" s="6"/>
      <c r="B63" s="6"/>
      <c r="C63" s="6"/>
      <c r="D63" s="6" t="s">
        <v>246</v>
      </c>
      <c r="E63" s="3" t="s">
        <v>247</v>
      </c>
      <c r="F63" s="6">
        <f>COUNTIF(T63:FM63,"e")</f>
        <v>1</v>
      </c>
      <c r="G63" s="6">
        <f>COUNTIF(T63:FM63,"z")</f>
        <v>1</v>
      </c>
      <c r="H63" s="6">
        <f t="shared" si="60"/>
        <v>36</v>
      </c>
      <c r="I63" s="6">
        <f t="shared" si="61"/>
        <v>18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18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7">
        <f t="shared" si="69"/>
        <v>4</v>
      </c>
      <c r="R63" s="7">
        <f t="shared" si="70"/>
        <v>2</v>
      </c>
      <c r="S63" s="7">
        <v>1.6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5"/>
        <v>0</v>
      </c>
      <c r="DK63" s="11">
        <v>18</v>
      </c>
      <c r="DL63" s="10" t="s">
        <v>68</v>
      </c>
      <c r="DM63" s="11"/>
      <c r="DN63" s="10"/>
      <c r="DO63" s="11"/>
      <c r="DP63" s="10"/>
      <c r="DQ63" s="11"/>
      <c r="DR63" s="10"/>
      <c r="DS63" s="7">
        <v>2</v>
      </c>
      <c r="DT63" s="11">
        <v>18</v>
      </c>
      <c r="DU63" s="10" t="s">
        <v>60</v>
      </c>
      <c r="DV63" s="11"/>
      <c r="DW63" s="10"/>
      <c r="DX63" s="11"/>
      <c r="DY63" s="10"/>
      <c r="DZ63" s="11"/>
      <c r="EA63" s="10"/>
      <c r="EB63" s="7">
        <v>2</v>
      </c>
      <c r="EC63" s="7">
        <f t="shared" si="76"/>
        <v>4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x14ac:dyDescent="0.25">
      <c r="A64" s="6">
        <v>4</v>
      </c>
      <c r="B64" s="6">
        <v>1</v>
      </c>
      <c r="C64" s="6"/>
      <c r="D64" s="6"/>
      <c r="E64" s="3" t="s">
        <v>141</v>
      </c>
      <c r="F64" s="6">
        <f>$B$64*COUNTIF(T64:FM64,"e")</f>
        <v>0</v>
      </c>
      <c r="G64" s="6">
        <f>$B$64*COUNTIF(T64:FM64,"z")</f>
        <v>2</v>
      </c>
      <c r="H64" s="6">
        <f t="shared" si="60"/>
        <v>36</v>
      </c>
      <c r="I64" s="6">
        <f t="shared" si="61"/>
        <v>18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18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4</v>
      </c>
      <c r="R64" s="7">
        <f t="shared" si="70"/>
        <v>2</v>
      </c>
      <c r="S64" s="7">
        <f>$B$64*2.4</f>
        <v>2.4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5"/>
        <v>0</v>
      </c>
      <c r="DK64" s="11">
        <f>$B$64*18</f>
        <v>18</v>
      </c>
      <c r="DL64" s="10" t="s">
        <v>60</v>
      </c>
      <c r="DM64" s="11"/>
      <c r="DN64" s="10"/>
      <c r="DO64" s="11"/>
      <c r="DP64" s="10"/>
      <c r="DQ64" s="11"/>
      <c r="DR64" s="10"/>
      <c r="DS64" s="7">
        <f>$B$64*2</f>
        <v>2</v>
      </c>
      <c r="DT64" s="11">
        <f>$B$64*18</f>
        <v>18</v>
      </c>
      <c r="DU64" s="10" t="s">
        <v>60</v>
      </c>
      <c r="DV64" s="11"/>
      <c r="DW64" s="10"/>
      <c r="DX64" s="11"/>
      <c r="DY64" s="10"/>
      <c r="DZ64" s="11"/>
      <c r="EA64" s="10"/>
      <c r="EB64" s="7">
        <f>$B$64*2</f>
        <v>2</v>
      </c>
      <c r="EC64" s="7">
        <f t="shared" si="76"/>
        <v>4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x14ac:dyDescent="0.25">
      <c r="A65" s="6">
        <v>5</v>
      </c>
      <c r="B65" s="6">
        <v>1</v>
      </c>
      <c r="C65" s="6"/>
      <c r="D65" s="6"/>
      <c r="E65" s="3" t="s">
        <v>142</v>
      </c>
      <c r="F65" s="6">
        <f>$B$65*COUNTIF(T65:FM65,"e")</f>
        <v>0</v>
      </c>
      <c r="G65" s="6">
        <f>$B$65*COUNTIF(T65:FM65,"z")</f>
        <v>2</v>
      </c>
      <c r="H65" s="6">
        <f t="shared" si="60"/>
        <v>36</v>
      </c>
      <c r="I65" s="6">
        <f t="shared" si="61"/>
        <v>18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18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f>$B$65*2.4</f>
        <v>2.4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5"/>
        <v>0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6"/>
        <v>0</v>
      </c>
      <c r="ED65" s="11">
        <f>$B$65*18</f>
        <v>18</v>
      </c>
      <c r="EE65" s="10" t="s">
        <v>60</v>
      </c>
      <c r="EF65" s="11"/>
      <c r="EG65" s="10"/>
      <c r="EH65" s="11"/>
      <c r="EI65" s="10"/>
      <c r="EJ65" s="11"/>
      <c r="EK65" s="10"/>
      <c r="EL65" s="7">
        <f>$B$65*2</f>
        <v>2</v>
      </c>
      <c r="EM65" s="11">
        <f>$B$65*18</f>
        <v>18</v>
      </c>
      <c r="EN65" s="10" t="s">
        <v>60</v>
      </c>
      <c r="EO65" s="11"/>
      <c r="EP65" s="10"/>
      <c r="EQ65" s="11"/>
      <c r="ER65" s="10"/>
      <c r="ES65" s="11"/>
      <c r="ET65" s="10"/>
      <c r="EU65" s="7">
        <f>$B$65*2</f>
        <v>2</v>
      </c>
      <c r="EV65" s="7">
        <f t="shared" si="77"/>
        <v>4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x14ac:dyDescent="0.25">
      <c r="A66" s="6"/>
      <c r="B66" s="6"/>
      <c r="C66" s="6"/>
      <c r="D66" s="6" t="s">
        <v>248</v>
      </c>
      <c r="E66" s="3" t="s">
        <v>144</v>
      </c>
      <c r="F66" s="6">
        <f>COUNTIF(T66:FM66,"e")</f>
        <v>0</v>
      </c>
      <c r="G66" s="6">
        <f>COUNTIF(T66:FM66,"z")</f>
        <v>1</v>
      </c>
      <c r="H66" s="6">
        <f t="shared" si="60"/>
        <v>10</v>
      </c>
      <c r="I66" s="6">
        <f t="shared" si="61"/>
        <v>0</v>
      </c>
      <c r="J66" s="6">
        <f t="shared" si="62"/>
        <v>0</v>
      </c>
      <c r="K66" s="6">
        <f t="shared" si="63"/>
        <v>0</v>
      </c>
      <c r="L66" s="6">
        <f t="shared" si="64"/>
        <v>10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1</v>
      </c>
      <c r="R66" s="7">
        <f t="shared" si="70"/>
        <v>0</v>
      </c>
      <c r="S66" s="7">
        <v>0.4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6"/>
        <v>0</v>
      </c>
      <c r="ED66" s="11"/>
      <c r="EE66" s="10"/>
      <c r="EF66" s="11"/>
      <c r="EG66" s="10"/>
      <c r="EH66" s="11"/>
      <c r="EI66" s="10"/>
      <c r="EJ66" s="11">
        <v>10</v>
      </c>
      <c r="EK66" s="10" t="s">
        <v>60</v>
      </c>
      <c r="EL66" s="7">
        <v>1</v>
      </c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1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x14ac:dyDescent="0.25">
      <c r="A67" s="6"/>
      <c r="B67" s="6"/>
      <c r="C67" s="6"/>
      <c r="D67" s="6" t="s">
        <v>249</v>
      </c>
      <c r="E67" s="3" t="s">
        <v>146</v>
      </c>
      <c r="F67" s="6">
        <f>COUNTIF(T67:FM67,"e")</f>
        <v>0</v>
      </c>
      <c r="G67" s="6">
        <f>COUNTIF(T67:FM67,"z")</f>
        <v>1</v>
      </c>
      <c r="H67" s="6">
        <f t="shared" si="60"/>
        <v>0</v>
      </c>
      <c r="I67" s="6">
        <f t="shared" si="61"/>
        <v>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15</v>
      </c>
      <c r="R67" s="7">
        <f t="shared" si="70"/>
        <v>15</v>
      </c>
      <c r="S67" s="7">
        <v>0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76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>
        <v>0</v>
      </c>
      <c r="FK67" s="10" t="s">
        <v>60</v>
      </c>
      <c r="FL67" s="11"/>
      <c r="FM67" s="10"/>
      <c r="FN67" s="7">
        <v>15</v>
      </c>
      <c r="FO67" s="7">
        <f t="shared" si="78"/>
        <v>15</v>
      </c>
    </row>
    <row r="68" spans="1:171" x14ac:dyDescent="0.25">
      <c r="A68" s="6">
        <v>6</v>
      </c>
      <c r="B68" s="6">
        <v>1</v>
      </c>
      <c r="C68" s="6"/>
      <c r="D68" s="6"/>
      <c r="E68" s="3" t="s">
        <v>147</v>
      </c>
      <c r="F68" s="6">
        <f>$B$68*COUNTIF(T68:FM68,"e")</f>
        <v>0</v>
      </c>
      <c r="G68" s="6">
        <f>$B$68*COUNTIF(T68:FM68,"z")</f>
        <v>2</v>
      </c>
      <c r="H68" s="6">
        <f t="shared" si="60"/>
        <v>36</v>
      </c>
      <c r="I68" s="6">
        <f t="shared" si="61"/>
        <v>18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18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3</v>
      </c>
      <c r="R68" s="7">
        <f t="shared" si="70"/>
        <v>1.5</v>
      </c>
      <c r="S68" s="7">
        <f>$B$68*2.8</f>
        <v>2.8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6"/>
        <v>0</v>
      </c>
      <c r="ED68" s="11">
        <f>$B$68*18</f>
        <v>18</v>
      </c>
      <c r="EE68" s="10" t="s">
        <v>60</v>
      </c>
      <c r="EF68" s="11"/>
      <c r="EG68" s="10"/>
      <c r="EH68" s="11"/>
      <c r="EI68" s="10"/>
      <c r="EJ68" s="11"/>
      <c r="EK68" s="10"/>
      <c r="EL68" s="7">
        <f>$B$68*1.5</f>
        <v>1.5</v>
      </c>
      <c r="EM68" s="11">
        <f>$B$68*18</f>
        <v>18</v>
      </c>
      <c r="EN68" s="10" t="s">
        <v>60</v>
      </c>
      <c r="EO68" s="11"/>
      <c r="EP68" s="10"/>
      <c r="EQ68" s="11"/>
      <c r="ER68" s="10"/>
      <c r="ES68" s="11"/>
      <c r="ET68" s="10"/>
      <c r="EU68" s="7">
        <f>$B$68*1.5</f>
        <v>1.5</v>
      </c>
      <c r="EV68" s="7">
        <f t="shared" si="77"/>
        <v>3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x14ac:dyDescent="0.25">
      <c r="A69" s="6">
        <v>7</v>
      </c>
      <c r="B69" s="6">
        <v>1</v>
      </c>
      <c r="C69" s="6"/>
      <c r="D69" s="6"/>
      <c r="E69" s="3" t="s">
        <v>148</v>
      </c>
      <c r="F69" s="6">
        <f>$B$69*COUNTIF(T69:FM69,"e")</f>
        <v>0</v>
      </c>
      <c r="G69" s="6">
        <f>$B$69*COUNTIF(T69:FM69,"z")</f>
        <v>2</v>
      </c>
      <c r="H69" s="6">
        <f t="shared" si="60"/>
        <v>36</v>
      </c>
      <c r="I69" s="6">
        <f t="shared" si="61"/>
        <v>18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18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3</v>
      </c>
      <c r="R69" s="7">
        <f t="shared" si="70"/>
        <v>1.5</v>
      </c>
      <c r="S69" s="7">
        <f>$B$69*1.2</f>
        <v>1.2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>
        <f>$B$69*18</f>
        <v>18</v>
      </c>
      <c r="EE69" s="10" t="s">
        <v>60</v>
      </c>
      <c r="EF69" s="11"/>
      <c r="EG69" s="10"/>
      <c r="EH69" s="11"/>
      <c r="EI69" s="10"/>
      <c r="EJ69" s="11"/>
      <c r="EK69" s="10"/>
      <c r="EL69" s="7">
        <f>$B$69*1.5</f>
        <v>1.5</v>
      </c>
      <c r="EM69" s="11">
        <f>$B$69*18</f>
        <v>18</v>
      </c>
      <c r="EN69" s="10" t="s">
        <v>60</v>
      </c>
      <c r="EO69" s="11"/>
      <c r="EP69" s="10"/>
      <c r="EQ69" s="11"/>
      <c r="ER69" s="10"/>
      <c r="ES69" s="11"/>
      <c r="ET69" s="10"/>
      <c r="EU69" s="7">
        <f>$B$69*1.5</f>
        <v>1.5</v>
      </c>
      <c r="EV69" s="7">
        <f t="shared" si="77"/>
        <v>3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ht="15.9" customHeight="1" x14ac:dyDescent="0.25">
      <c r="A70" s="6"/>
      <c r="B70" s="6"/>
      <c r="C70" s="6"/>
      <c r="D70" s="6"/>
      <c r="E70" s="6" t="s">
        <v>71</v>
      </c>
      <c r="F70" s="6">
        <f t="shared" ref="F70:AK70" si="79">SUM(F58:F69)</f>
        <v>1</v>
      </c>
      <c r="G70" s="6">
        <f t="shared" si="79"/>
        <v>19</v>
      </c>
      <c r="H70" s="6">
        <f t="shared" si="79"/>
        <v>326</v>
      </c>
      <c r="I70" s="6">
        <f t="shared" si="79"/>
        <v>132</v>
      </c>
      <c r="J70" s="6">
        <f t="shared" si="79"/>
        <v>0</v>
      </c>
      <c r="K70" s="6">
        <f t="shared" si="79"/>
        <v>0</v>
      </c>
      <c r="L70" s="6">
        <f t="shared" si="79"/>
        <v>20</v>
      </c>
      <c r="M70" s="6">
        <f t="shared" si="79"/>
        <v>126</v>
      </c>
      <c r="N70" s="6">
        <f t="shared" si="79"/>
        <v>48</v>
      </c>
      <c r="O70" s="6">
        <f t="shared" si="79"/>
        <v>0</v>
      </c>
      <c r="P70" s="6">
        <f t="shared" si="79"/>
        <v>0</v>
      </c>
      <c r="Q70" s="7">
        <f t="shared" si="79"/>
        <v>50</v>
      </c>
      <c r="R70" s="7">
        <f t="shared" si="79"/>
        <v>34</v>
      </c>
      <c r="S70" s="7">
        <f t="shared" si="79"/>
        <v>16.78</v>
      </c>
      <c r="T70" s="11">
        <f t="shared" si="79"/>
        <v>0</v>
      </c>
      <c r="U70" s="10">
        <f t="shared" si="79"/>
        <v>0</v>
      </c>
      <c r="V70" s="11">
        <f t="shared" si="79"/>
        <v>0</v>
      </c>
      <c r="W70" s="10">
        <f t="shared" si="79"/>
        <v>0</v>
      </c>
      <c r="X70" s="11">
        <f t="shared" si="79"/>
        <v>0</v>
      </c>
      <c r="Y70" s="10">
        <f t="shared" si="79"/>
        <v>0</v>
      </c>
      <c r="Z70" s="11">
        <f t="shared" si="79"/>
        <v>0</v>
      </c>
      <c r="AA70" s="10">
        <f t="shared" si="79"/>
        <v>0</v>
      </c>
      <c r="AB70" s="7">
        <f t="shared" si="79"/>
        <v>0</v>
      </c>
      <c r="AC70" s="11">
        <f t="shared" si="79"/>
        <v>0</v>
      </c>
      <c r="AD70" s="10">
        <f t="shared" si="79"/>
        <v>0</v>
      </c>
      <c r="AE70" s="11">
        <f t="shared" si="79"/>
        <v>0</v>
      </c>
      <c r="AF70" s="10">
        <f t="shared" si="79"/>
        <v>0</v>
      </c>
      <c r="AG70" s="11">
        <f t="shared" si="79"/>
        <v>0</v>
      </c>
      <c r="AH70" s="10">
        <f t="shared" si="79"/>
        <v>0</v>
      </c>
      <c r="AI70" s="11">
        <f t="shared" si="79"/>
        <v>0</v>
      </c>
      <c r="AJ70" s="10">
        <f t="shared" si="79"/>
        <v>0</v>
      </c>
      <c r="AK70" s="7">
        <f t="shared" si="79"/>
        <v>0</v>
      </c>
      <c r="AL70" s="7">
        <f t="shared" ref="AL70:BQ70" si="80">SUM(AL58:AL69)</f>
        <v>0</v>
      </c>
      <c r="AM70" s="11">
        <f t="shared" si="80"/>
        <v>0</v>
      </c>
      <c r="AN70" s="10">
        <f t="shared" si="80"/>
        <v>0</v>
      </c>
      <c r="AO70" s="11">
        <f t="shared" si="80"/>
        <v>0</v>
      </c>
      <c r="AP70" s="10">
        <f t="shared" si="80"/>
        <v>0</v>
      </c>
      <c r="AQ70" s="11">
        <f t="shared" si="80"/>
        <v>0</v>
      </c>
      <c r="AR70" s="10">
        <f t="shared" si="80"/>
        <v>0</v>
      </c>
      <c r="AS70" s="11">
        <f t="shared" si="80"/>
        <v>0</v>
      </c>
      <c r="AT70" s="10">
        <f t="shared" si="80"/>
        <v>0</v>
      </c>
      <c r="AU70" s="7">
        <f t="shared" si="80"/>
        <v>0</v>
      </c>
      <c r="AV70" s="11">
        <f t="shared" si="80"/>
        <v>0</v>
      </c>
      <c r="AW70" s="10">
        <f t="shared" si="80"/>
        <v>0</v>
      </c>
      <c r="AX70" s="11">
        <f t="shared" si="80"/>
        <v>0</v>
      </c>
      <c r="AY70" s="10">
        <f t="shared" si="80"/>
        <v>0</v>
      </c>
      <c r="AZ70" s="11">
        <f t="shared" si="80"/>
        <v>0</v>
      </c>
      <c r="BA70" s="10">
        <f t="shared" si="80"/>
        <v>0</v>
      </c>
      <c r="BB70" s="11">
        <f t="shared" si="80"/>
        <v>0</v>
      </c>
      <c r="BC70" s="10">
        <f t="shared" si="80"/>
        <v>0</v>
      </c>
      <c r="BD70" s="7">
        <f t="shared" si="80"/>
        <v>0</v>
      </c>
      <c r="BE70" s="7">
        <f t="shared" si="80"/>
        <v>0</v>
      </c>
      <c r="BF70" s="11">
        <f t="shared" si="80"/>
        <v>0</v>
      </c>
      <c r="BG70" s="10">
        <f t="shared" si="80"/>
        <v>0</v>
      </c>
      <c r="BH70" s="11">
        <f t="shared" si="80"/>
        <v>0</v>
      </c>
      <c r="BI70" s="10">
        <f t="shared" si="80"/>
        <v>0</v>
      </c>
      <c r="BJ70" s="11">
        <f t="shared" si="80"/>
        <v>0</v>
      </c>
      <c r="BK70" s="10">
        <f t="shared" si="80"/>
        <v>0</v>
      </c>
      <c r="BL70" s="11">
        <f t="shared" si="80"/>
        <v>0</v>
      </c>
      <c r="BM70" s="10">
        <f t="shared" si="80"/>
        <v>0</v>
      </c>
      <c r="BN70" s="7">
        <f t="shared" si="80"/>
        <v>0</v>
      </c>
      <c r="BO70" s="11">
        <f t="shared" si="80"/>
        <v>0</v>
      </c>
      <c r="BP70" s="10">
        <f t="shared" si="80"/>
        <v>0</v>
      </c>
      <c r="BQ70" s="11">
        <f t="shared" si="80"/>
        <v>0</v>
      </c>
      <c r="BR70" s="10">
        <f t="shared" ref="BR70:CW70" si="81">SUM(BR58:BR69)</f>
        <v>0</v>
      </c>
      <c r="BS70" s="11">
        <f t="shared" si="81"/>
        <v>0</v>
      </c>
      <c r="BT70" s="10">
        <f t="shared" si="81"/>
        <v>0</v>
      </c>
      <c r="BU70" s="11">
        <f t="shared" si="81"/>
        <v>0</v>
      </c>
      <c r="BV70" s="10">
        <f t="shared" si="81"/>
        <v>0</v>
      </c>
      <c r="BW70" s="7">
        <f t="shared" si="81"/>
        <v>0</v>
      </c>
      <c r="BX70" s="7">
        <f t="shared" si="81"/>
        <v>0</v>
      </c>
      <c r="BY70" s="11">
        <f t="shared" si="81"/>
        <v>0</v>
      </c>
      <c r="BZ70" s="10">
        <f t="shared" si="81"/>
        <v>0</v>
      </c>
      <c r="CA70" s="11">
        <f t="shared" si="81"/>
        <v>0</v>
      </c>
      <c r="CB70" s="10">
        <f t="shared" si="81"/>
        <v>0</v>
      </c>
      <c r="CC70" s="11">
        <f t="shared" si="81"/>
        <v>0</v>
      </c>
      <c r="CD70" s="10">
        <f t="shared" si="81"/>
        <v>0</v>
      </c>
      <c r="CE70" s="11">
        <f t="shared" si="81"/>
        <v>0</v>
      </c>
      <c r="CF70" s="10">
        <f t="shared" si="81"/>
        <v>0</v>
      </c>
      <c r="CG70" s="7">
        <f t="shared" si="81"/>
        <v>0</v>
      </c>
      <c r="CH70" s="11">
        <f t="shared" si="81"/>
        <v>0</v>
      </c>
      <c r="CI70" s="10">
        <f t="shared" si="81"/>
        <v>0</v>
      </c>
      <c r="CJ70" s="11">
        <f t="shared" si="81"/>
        <v>0</v>
      </c>
      <c r="CK70" s="10">
        <f t="shared" si="81"/>
        <v>0</v>
      </c>
      <c r="CL70" s="11">
        <f t="shared" si="81"/>
        <v>0</v>
      </c>
      <c r="CM70" s="10">
        <f t="shared" si="81"/>
        <v>0</v>
      </c>
      <c r="CN70" s="11">
        <f t="shared" si="81"/>
        <v>0</v>
      </c>
      <c r="CO70" s="10">
        <f t="shared" si="81"/>
        <v>0</v>
      </c>
      <c r="CP70" s="7">
        <f t="shared" si="81"/>
        <v>0</v>
      </c>
      <c r="CQ70" s="7">
        <f t="shared" si="81"/>
        <v>0</v>
      </c>
      <c r="CR70" s="11">
        <f t="shared" si="81"/>
        <v>36</v>
      </c>
      <c r="CS70" s="10">
        <f t="shared" si="81"/>
        <v>0</v>
      </c>
      <c r="CT70" s="11">
        <f t="shared" si="81"/>
        <v>0</v>
      </c>
      <c r="CU70" s="10">
        <f t="shared" si="81"/>
        <v>0</v>
      </c>
      <c r="CV70" s="11">
        <f t="shared" si="81"/>
        <v>0</v>
      </c>
      <c r="CW70" s="10">
        <f t="shared" si="81"/>
        <v>0</v>
      </c>
      <c r="CX70" s="11">
        <f t="shared" ref="CX70:EC70" si="82">SUM(CX58:CX69)</f>
        <v>0</v>
      </c>
      <c r="CY70" s="10">
        <f t="shared" si="82"/>
        <v>0</v>
      </c>
      <c r="CZ70" s="7">
        <f t="shared" si="82"/>
        <v>4</v>
      </c>
      <c r="DA70" s="11">
        <f t="shared" si="82"/>
        <v>36</v>
      </c>
      <c r="DB70" s="10">
        <f t="shared" si="82"/>
        <v>0</v>
      </c>
      <c r="DC70" s="11">
        <f t="shared" si="82"/>
        <v>0</v>
      </c>
      <c r="DD70" s="10">
        <f t="shared" si="82"/>
        <v>0</v>
      </c>
      <c r="DE70" s="11">
        <f t="shared" si="82"/>
        <v>0</v>
      </c>
      <c r="DF70" s="10">
        <f t="shared" si="82"/>
        <v>0</v>
      </c>
      <c r="DG70" s="11">
        <f t="shared" si="82"/>
        <v>0</v>
      </c>
      <c r="DH70" s="10">
        <f t="shared" si="82"/>
        <v>0</v>
      </c>
      <c r="DI70" s="7">
        <f t="shared" si="82"/>
        <v>4</v>
      </c>
      <c r="DJ70" s="7">
        <f t="shared" si="82"/>
        <v>8</v>
      </c>
      <c r="DK70" s="11">
        <f t="shared" si="82"/>
        <v>42</v>
      </c>
      <c r="DL70" s="10">
        <f t="shared" si="82"/>
        <v>0</v>
      </c>
      <c r="DM70" s="11">
        <f t="shared" si="82"/>
        <v>0</v>
      </c>
      <c r="DN70" s="10">
        <f t="shared" si="82"/>
        <v>0</v>
      </c>
      <c r="DO70" s="11">
        <f t="shared" si="82"/>
        <v>0</v>
      </c>
      <c r="DP70" s="10">
        <f t="shared" si="82"/>
        <v>0</v>
      </c>
      <c r="DQ70" s="11">
        <f t="shared" si="82"/>
        <v>10</v>
      </c>
      <c r="DR70" s="10">
        <f t="shared" si="82"/>
        <v>0</v>
      </c>
      <c r="DS70" s="7">
        <f t="shared" si="82"/>
        <v>6</v>
      </c>
      <c r="DT70" s="11">
        <f t="shared" si="82"/>
        <v>36</v>
      </c>
      <c r="DU70" s="10">
        <f t="shared" si="82"/>
        <v>0</v>
      </c>
      <c r="DV70" s="11">
        <f t="shared" si="82"/>
        <v>24</v>
      </c>
      <c r="DW70" s="10">
        <f t="shared" si="82"/>
        <v>0</v>
      </c>
      <c r="DX70" s="11">
        <f t="shared" si="82"/>
        <v>0</v>
      </c>
      <c r="DY70" s="10">
        <f t="shared" si="82"/>
        <v>0</v>
      </c>
      <c r="DZ70" s="11">
        <f t="shared" si="82"/>
        <v>0</v>
      </c>
      <c r="EA70" s="10">
        <f t="shared" si="82"/>
        <v>0</v>
      </c>
      <c r="EB70" s="7">
        <f t="shared" si="82"/>
        <v>7</v>
      </c>
      <c r="EC70" s="7">
        <f t="shared" si="82"/>
        <v>13</v>
      </c>
      <c r="ED70" s="11">
        <f t="shared" ref="ED70:FI70" si="83">SUM(ED58:ED69)</f>
        <v>54</v>
      </c>
      <c r="EE70" s="10">
        <f t="shared" si="83"/>
        <v>0</v>
      </c>
      <c r="EF70" s="11">
        <f t="shared" si="83"/>
        <v>0</v>
      </c>
      <c r="EG70" s="10">
        <f t="shared" si="83"/>
        <v>0</v>
      </c>
      <c r="EH70" s="11">
        <f t="shared" si="83"/>
        <v>0</v>
      </c>
      <c r="EI70" s="10">
        <f t="shared" si="83"/>
        <v>0</v>
      </c>
      <c r="EJ70" s="11">
        <f t="shared" si="83"/>
        <v>10</v>
      </c>
      <c r="EK70" s="10">
        <f t="shared" si="83"/>
        <v>0</v>
      </c>
      <c r="EL70" s="7">
        <f t="shared" si="83"/>
        <v>6</v>
      </c>
      <c r="EM70" s="11">
        <f t="shared" si="83"/>
        <v>54</v>
      </c>
      <c r="EN70" s="10">
        <f t="shared" si="83"/>
        <v>0</v>
      </c>
      <c r="EO70" s="11">
        <f t="shared" si="83"/>
        <v>24</v>
      </c>
      <c r="EP70" s="10">
        <f t="shared" si="83"/>
        <v>0</v>
      </c>
      <c r="EQ70" s="11">
        <f t="shared" si="83"/>
        <v>0</v>
      </c>
      <c r="ER70" s="10">
        <f t="shared" si="83"/>
        <v>0</v>
      </c>
      <c r="ES70" s="11">
        <f t="shared" si="83"/>
        <v>0</v>
      </c>
      <c r="ET70" s="10">
        <f t="shared" si="83"/>
        <v>0</v>
      </c>
      <c r="EU70" s="7">
        <f t="shared" si="83"/>
        <v>8</v>
      </c>
      <c r="EV70" s="7">
        <f t="shared" si="83"/>
        <v>14</v>
      </c>
      <c r="EW70" s="11">
        <f t="shared" si="83"/>
        <v>0</v>
      </c>
      <c r="EX70" s="10">
        <f t="shared" si="83"/>
        <v>0</v>
      </c>
      <c r="EY70" s="11">
        <f t="shared" si="83"/>
        <v>0</v>
      </c>
      <c r="EZ70" s="10">
        <f t="shared" si="83"/>
        <v>0</v>
      </c>
      <c r="FA70" s="11">
        <f t="shared" si="83"/>
        <v>0</v>
      </c>
      <c r="FB70" s="10">
        <f t="shared" si="83"/>
        <v>0</v>
      </c>
      <c r="FC70" s="11">
        <f t="shared" si="83"/>
        <v>0</v>
      </c>
      <c r="FD70" s="10">
        <f t="shared" si="83"/>
        <v>0</v>
      </c>
      <c r="FE70" s="7">
        <f t="shared" si="83"/>
        <v>0</v>
      </c>
      <c r="FF70" s="11">
        <f t="shared" si="83"/>
        <v>0</v>
      </c>
      <c r="FG70" s="10">
        <f t="shared" si="83"/>
        <v>0</v>
      </c>
      <c r="FH70" s="11">
        <f t="shared" si="83"/>
        <v>0</v>
      </c>
      <c r="FI70" s="10">
        <f t="shared" si="83"/>
        <v>0</v>
      </c>
      <c r="FJ70" s="11">
        <f t="shared" ref="FJ70:FO70" si="84">SUM(FJ58:FJ69)</f>
        <v>0</v>
      </c>
      <c r="FK70" s="10">
        <f t="shared" si="84"/>
        <v>0</v>
      </c>
      <c r="FL70" s="11">
        <f t="shared" si="84"/>
        <v>0</v>
      </c>
      <c r="FM70" s="10">
        <f t="shared" si="84"/>
        <v>0</v>
      </c>
      <c r="FN70" s="7">
        <f t="shared" si="84"/>
        <v>15</v>
      </c>
      <c r="FO70" s="7">
        <f t="shared" si="84"/>
        <v>15</v>
      </c>
    </row>
    <row r="71" spans="1:171" ht="20.100000000000001" customHeight="1" x14ac:dyDescent="0.25">
      <c r="A71" s="19" t="s">
        <v>149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9"/>
      <c r="FO71" s="13"/>
    </row>
    <row r="72" spans="1:171" x14ac:dyDescent="0.25">
      <c r="A72" s="20">
        <v>10</v>
      </c>
      <c r="B72" s="20">
        <v>1</v>
      </c>
      <c r="C72" s="20"/>
      <c r="D72" s="6" t="s">
        <v>150</v>
      </c>
      <c r="E72" s="3" t="s">
        <v>151</v>
      </c>
      <c r="F72" s="6">
        <f t="shared" ref="F72:F106" si="85">COUNTIF(T72:FM72,"e")</f>
        <v>0</v>
      </c>
      <c r="G72" s="6">
        <f t="shared" ref="G72:G106" si="86">COUNTIF(T72:FM72,"z")</f>
        <v>1</v>
      </c>
      <c r="H72" s="6">
        <f t="shared" ref="H72:H106" si="87">SUM(I72:P72)</f>
        <v>20</v>
      </c>
      <c r="I72" s="6">
        <f t="shared" ref="I72:I106" si="88">T72+AM72+BF72+BY72+CR72+DK72+ED72+EW72</f>
        <v>0</v>
      </c>
      <c r="J72" s="6">
        <f t="shared" ref="J72:J106" si="89">V72+AO72+BH72+CA72+CT72+DM72+EF72+EY72</f>
        <v>0</v>
      </c>
      <c r="K72" s="6">
        <f t="shared" ref="K72:K106" si="90">X72+AQ72+BJ72+CC72+CV72+DO72+EH72+FA72</f>
        <v>20</v>
      </c>
      <c r="L72" s="6">
        <f t="shared" ref="L72:L106" si="91">Z72+AS72+BL72+CE72+CX72+DQ72+EJ72+FC72</f>
        <v>0</v>
      </c>
      <c r="M72" s="6">
        <f t="shared" ref="M72:M106" si="92">AC72+AV72+BO72+CH72+DA72+DT72+EM72+FF72</f>
        <v>0</v>
      </c>
      <c r="N72" s="6">
        <f t="shared" ref="N72:N106" si="93">AE72+AX72+BQ72+CJ72+DC72+DV72+EO72+FH72</f>
        <v>0</v>
      </c>
      <c r="O72" s="6">
        <f t="shared" ref="O72:O106" si="94">AG72+AZ72+BS72+CL72+DE72+DX72+EQ72+FJ72</f>
        <v>0</v>
      </c>
      <c r="P72" s="6">
        <f t="shared" ref="P72:P106" si="95">AI72+BB72+BU72+CN72+DG72+DZ72+ES72+FL72</f>
        <v>0</v>
      </c>
      <c r="Q72" s="7">
        <f t="shared" ref="Q72:Q106" si="96">AL72+BE72+BX72+CQ72+DJ72+EC72+EV72+FO72</f>
        <v>2</v>
      </c>
      <c r="R72" s="7">
        <f t="shared" ref="R72:R106" si="97">AK72+BD72+BW72+CP72+DI72+EB72+EU72+FN72</f>
        <v>0</v>
      </c>
      <c r="S72" s="7">
        <v>1.3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ref="AL72:AL106" si="98">AB72+AK72</f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ref="BE72:BE106" si="99">AU72+BD72</f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ref="BX72:BX106" si="100">BN72+BW72</f>
        <v>0</v>
      </c>
      <c r="BY72" s="11"/>
      <c r="BZ72" s="10"/>
      <c r="CA72" s="11"/>
      <c r="CB72" s="10"/>
      <c r="CC72" s="11">
        <v>20</v>
      </c>
      <c r="CD72" s="10" t="s">
        <v>60</v>
      </c>
      <c r="CE72" s="11"/>
      <c r="CF72" s="10"/>
      <c r="CG72" s="7">
        <v>2</v>
      </c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ref="CQ72:CQ106" si="101">CG72+CP72</f>
        <v>2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ref="DJ72:DJ106" si="102">CZ72+DI72</f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ref="EC72:EC106" si="103">DS72+EB72</f>
        <v>0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ref="EV72:EV106" si="104">EL72+EU72</f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ref="FO72:FO106" si="105">FE72+FN72</f>
        <v>0</v>
      </c>
    </row>
    <row r="73" spans="1:171" x14ac:dyDescent="0.25">
      <c r="A73" s="20">
        <v>10</v>
      </c>
      <c r="B73" s="20">
        <v>1</v>
      </c>
      <c r="C73" s="20"/>
      <c r="D73" s="6" t="s">
        <v>152</v>
      </c>
      <c r="E73" s="3" t="s">
        <v>153</v>
      </c>
      <c r="F73" s="6">
        <f t="shared" si="85"/>
        <v>0</v>
      </c>
      <c r="G73" s="6">
        <f t="shared" si="86"/>
        <v>1</v>
      </c>
      <c r="H73" s="6">
        <f t="shared" si="87"/>
        <v>20</v>
      </c>
      <c r="I73" s="6">
        <f t="shared" si="88"/>
        <v>0</v>
      </c>
      <c r="J73" s="6">
        <f t="shared" si="89"/>
        <v>0</v>
      </c>
      <c r="K73" s="6">
        <f t="shared" si="90"/>
        <v>20</v>
      </c>
      <c r="L73" s="6">
        <f t="shared" si="91"/>
        <v>0</v>
      </c>
      <c r="M73" s="6">
        <f t="shared" si="92"/>
        <v>0</v>
      </c>
      <c r="N73" s="6">
        <f t="shared" si="93"/>
        <v>0</v>
      </c>
      <c r="O73" s="6">
        <f t="shared" si="94"/>
        <v>0</v>
      </c>
      <c r="P73" s="6">
        <f t="shared" si="95"/>
        <v>0</v>
      </c>
      <c r="Q73" s="7">
        <f t="shared" si="96"/>
        <v>2</v>
      </c>
      <c r="R73" s="7">
        <f t="shared" si="97"/>
        <v>0</v>
      </c>
      <c r="S73" s="7">
        <v>1.3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98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99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100"/>
        <v>0</v>
      </c>
      <c r="BY73" s="11"/>
      <c r="BZ73" s="10"/>
      <c r="CA73" s="11"/>
      <c r="CB73" s="10"/>
      <c r="CC73" s="11">
        <v>20</v>
      </c>
      <c r="CD73" s="10" t="s">
        <v>60</v>
      </c>
      <c r="CE73" s="11"/>
      <c r="CF73" s="10"/>
      <c r="CG73" s="7">
        <v>2</v>
      </c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101"/>
        <v>2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102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103"/>
        <v>0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104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105"/>
        <v>0</v>
      </c>
    </row>
    <row r="74" spans="1:171" x14ac:dyDescent="0.25">
      <c r="A74" s="20">
        <v>11</v>
      </c>
      <c r="B74" s="20">
        <v>1</v>
      </c>
      <c r="C74" s="20"/>
      <c r="D74" s="6" t="s">
        <v>154</v>
      </c>
      <c r="E74" s="3" t="s">
        <v>155</v>
      </c>
      <c r="F74" s="6">
        <f t="shared" si="85"/>
        <v>0</v>
      </c>
      <c r="G74" s="6">
        <f t="shared" si="86"/>
        <v>1</v>
      </c>
      <c r="H74" s="6">
        <f t="shared" si="87"/>
        <v>40</v>
      </c>
      <c r="I74" s="6">
        <f t="shared" si="88"/>
        <v>0</v>
      </c>
      <c r="J74" s="6">
        <f t="shared" si="89"/>
        <v>0</v>
      </c>
      <c r="K74" s="6">
        <f t="shared" si="90"/>
        <v>40</v>
      </c>
      <c r="L74" s="6">
        <f t="shared" si="91"/>
        <v>0</v>
      </c>
      <c r="M74" s="6">
        <f t="shared" si="92"/>
        <v>0</v>
      </c>
      <c r="N74" s="6">
        <f t="shared" si="93"/>
        <v>0</v>
      </c>
      <c r="O74" s="6">
        <f t="shared" si="94"/>
        <v>0</v>
      </c>
      <c r="P74" s="6">
        <f t="shared" si="95"/>
        <v>0</v>
      </c>
      <c r="Q74" s="7">
        <f t="shared" si="96"/>
        <v>2</v>
      </c>
      <c r="R74" s="7">
        <f t="shared" si="97"/>
        <v>0</v>
      </c>
      <c r="S74" s="7">
        <v>2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98"/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99"/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100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101"/>
        <v>0</v>
      </c>
      <c r="CR74" s="11"/>
      <c r="CS74" s="10"/>
      <c r="CT74" s="11"/>
      <c r="CU74" s="10"/>
      <c r="CV74" s="11">
        <v>40</v>
      </c>
      <c r="CW74" s="10" t="s">
        <v>60</v>
      </c>
      <c r="CX74" s="11"/>
      <c r="CY74" s="10"/>
      <c r="CZ74" s="7">
        <v>2</v>
      </c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102"/>
        <v>2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103"/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104"/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105"/>
        <v>0</v>
      </c>
    </row>
    <row r="75" spans="1:171" x14ac:dyDescent="0.25">
      <c r="A75" s="20">
        <v>11</v>
      </c>
      <c r="B75" s="20">
        <v>1</v>
      </c>
      <c r="C75" s="20"/>
      <c r="D75" s="6" t="s">
        <v>156</v>
      </c>
      <c r="E75" s="3" t="s">
        <v>157</v>
      </c>
      <c r="F75" s="6">
        <f t="shared" si="85"/>
        <v>0</v>
      </c>
      <c r="G75" s="6">
        <f t="shared" si="86"/>
        <v>1</v>
      </c>
      <c r="H75" s="6">
        <f t="shared" si="87"/>
        <v>40</v>
      </c>
      <c r="I75" s="6">
        <f t="shared" si="88"/>
        <v>0</v>
      </c>
      <c r="J75" s="6">
        <f t="shared" si="89"/>
        <v>0</v>
      </c>
      <c r="K75" s="6">
        <f t="shared" si="90"/>
        <v>40</v>
      </c>
      <c r="L75" s="6">
        <f t="shared" si="91"/>
        <v>0</v>
      </c>
      <c r="M75" s="6">
        <f t="shared" si="92"/>
        <v>0</v>
      </c>
      <c r="N75" s="6">
        <f t="shared" si="93"/>
        <v>0</v>
      </c>
      <c r="O75" s="6">
        <f t="shared" si="94"/>
        <v>0</v>
      </c>
      <c r="P75" s="6">
        <f t="shared" si="95"/>
        <v>0</v>
      </c>
      <c r="Q75" s="7">
        <f t="shared" si="96"/>
        <v>2</v>
      </c>
      <c r="R75" s="7">
        <f t="shared" si="97"/>
        <v>0</v>
      </c>
      <c r="S75" s="7">
        <v>2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8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9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100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101"/>
        <v>0</v>
      </c>
      <c r="CR75" s="11"/>
      <c r="CS75" s="10"/>
      <c r="CT75" s="11"/>
      <c r="CU75" s="10"/>
      <c r="CV75" s="11">
        <v>40</v>
      </c>
      <c r="CW75" s="10" t="s">
        <v>60</v>
      </c>
      <c r="CX75" s="11"/>
      <c r="CY75" s="10"/>
      <c r="CZ75" s="7">
        <v>2</v>
      </c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102"/>
        <v>2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03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4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5"/>
        <v>0</v>
      </c>
    </row>
    <row r="76" spans="1:171" x14ac:dyDescent="0.25">
      <c r="A76" s="20">
        <v>12</v>
      </c>
      <c r="B76" s="20">
        <v>1</v>
      </c>
      <c r="C76" s="20"/>
      <c r="D76" s="6" t="s">
        <v>158</v>
      </c>
      <c r="E76" s="3" t="s">
        <v>159</v>
      </c>
      <c r="F76" s="6">
        <f t="shared" si="85"/>
        <v>1</v>
      </c>
      <c r="G76" s="6">
        <f t="shared" si="86"/>
        <v>0</v>
      </c>
      <c r="H76" s="6">
        <f t="shared" si="87"/>
        <v>40</v>
      </c>
      <c r="I76" s="6">
        <f t="shared" si="88"/>
        <v>0</v>
      </c>
      <c r="J76" s="6">
        <f t="shared" si="89"/>
        <v>0</v>
      </c>
      <c r="K76" s="6">
        <f t="shared" si="90"/>
        <v>40</v>
      </c>
      <c r="L76" s="6">
        <f t="shared" si="91"/>
        <v>0</v>
      </c>
      <c r="M76" s="6">
        <f t="shared" si="92"/>
        <v>0</v>
      </c>
      <c r="N76" s="6">
        <f t="shared" si="93"/>
        <v>0</v>
      </c>
      <c r="O76" s="6">
        <f t="shared" si="94"/>
        <v>0</v>
      </c>
      <c r="P76" s="6">
        <f t="shared" si="95"/>
        <v>0</v>
      </c>
      <c r="Q76" s="7">
        <f t="shared" si="96"/>
        <v>3</v>
      </c>
      <c r="R76" s="7">
        <f t="shared" si="97"/>
        <v>0</v>
      </c>
      <c r="S76" s="7">
        <v>0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8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9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00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01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02"/>
        <v>0</v>
      </c>
      <c r="DK76" s="11"/>
      <c r="DL76" s="10"/>
      <c r="DM76" s="11"/>
      <c r="DN76" s="10"/>
      <c r="DO76" s="11">
        <v>40</v>
      </c>
      <c r="DP76" s="10" t="s">
        <v>68</v>
      </c>
      <c r="DQ76" s="11"/>
      <c r="DR76" s="10"/>
      <c r="DS76" s="7">
        <v>3</v>
      </c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03"/>
        <v>3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4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5"/>
        <v>0</v>
      </c>
    </row>
    <row r="77" spans="1:171" x14ac:dyDescent="0.25">
      <c r="A77" s="20">
        <v>12</v>
      </c>
      <c r="B77" s="20">
        <v>1</v>
      </c>
      <c r="C77" s="20"/>
      <c r="D77" s="6" t="s">
        <v>160</v>
      </c>
      <c r="E77" s="3" t="s">
        <v>161</v>
      </c>
      <c r="F77" s="6">
        <f t="shared" si="85"/>
        <v>1</v>
      </c>
      <c r="G77" s="6">
        <f t="shared" si="86"/>
        <v>0</v>
      </c>
      <c r="H77" s="6">
        <f t="shared" si="87"/>
        <v>40</v>
      </c>
      <c r="I77" s="6">
        <f t="shared" si="88"/>
        <v>0</v>
      </c>
      <c r="J77" s="6">
        <f t="shared" si="89"/>
        <v>0</v>
      </c>
      <c r="K77" s="6">
        <f t="shared" si="90"/>
        <v>40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3</v>
      </c>
      <c r="R77" s="7">
        <f t="shared" si="97"/>
        <v>0</v>
      </c>
      <c r="S77" s="7">
        <v>0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0</v>
      </c>
      <c r="DK77" s="11"/>
      <c r="DL77" s="10"/>
      <c r="DM77" s="11"/>
      <c r="DN77" s="10"/>
      <c r="DO77" s="11">
        <v>40</v>
      </c>
      <c r="DP77" s="10" t="s">
        <v>68</v>
      </c>
      <c r="DQ77" s="11"/>
      <c r="DR77" s="10"/>
      <c r="DS77" s="7">
        <v>3</v>
      </c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3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x14ac:dyDescent="0.25">
      <c r="A78" s="20">
        <v>1</v>
      </c>
      <c r="B78" s="20">
        <v>1</v>
      </c>
      <c r="C78" s="20"/>
      <c r="D78" s="6" t="s">
        <v>162</v>
      </c>
      <c r="E78" s="3" t="s">
        <v>163</v>
      </c>
      <c r="F78" s="6">
        <f t="shared" si="85"/>
        <v>0</v>
      </c>
      <c r="G78" s="6">
        <f t="shared" si="86"/>
        <v>2</v>
      </c>
      <c r="H78" s="6">
        <f t="shared" si="87"/>
        <v>36</v>
      </c>
      <c r="I78" s="6">
        <f t="shared" si="88"/>
        <v>10</v>
      </c>
      <c r="J78" s="6">
        <f t="shared" si="89"/>
        <v>0</v>
      </c>
      <c r="K78" s="6">
        <f t="shared" si="90"/>
        <v>0</v>
      </c>
      <c r="L78" s="6">
        <f t="shared" si="91"/>
        <v>0</v>
      </c>
      <c r="M78" s="6">
        <f t="shared" si="92"/>
        <v>26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4</v>
      </c>
      <c r="R78" s="7">
        <f t="shared" si="97"/>
        <v>3</v>
      </c>
      <c r="S78" s="7">
        <v>1.8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>
        <v>10</v>
      </c>
      <c r="BG78" s="10" t="s">
        <v>60</v>
      </c>
      <c r="BH78" s="11"/>
      <c r="BI78" s="10"/>
      <c r="BJ78" s="11"/>
      <c r="BK78" s="10"/>
      <c r="BL78" s="11"/>
      <c r="BM78" s="10"/>
      <c r="BN78" s="7">
        <v>1</v>
      </c>
      <c r="BO78" s="11">
        <v>26</v>
      </c>
      <c r="BP78" s="10" t="s">
        <v>60</v>
      </c>
      <c r="BQ78" s="11"/>
      <c r="BR78" s="10"/>
      <c r="BS78" s="11"/>
      <c r="BT78" s="10"/>
      <c r="BU78" s="11"/>
      <c r="BV78" s="10"/>
      <c r="BW78" s="7">
        <v>3</v>
      </c>
      <c r="BX78" s="7">
        <f t="shared" si="100"/>
        <v>4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x14ac:dyDescent="0.25">
      <c r="A79" s="20">
        <v>1</v>
      </c>
      <c r="B79" s="20">
        <v>1</v>
      </c>
      <c r="C79" s="20"/>
      <c r="D79" s="6" t="s">
        <v>164</v>
      </c>
      <c r="E79" s="3" t="s">
        <v>165</v>
      </c>
      <c r="F79" s="6">
        <f t="shared" si="85"/>
        <v>0</v>
      </c>
      <c r="G79" s="6">
        <f t="shared" si="86"/>
        <v>2</v>
      </c>
      <c r="H79" s="6">
        <f t="shared" si="87"/>
        <v>36</v>
      </c>
      <c r="I79" s="6">
        <f t="shared" si="88"/>
        <v>10</v>
      </c>
      <c r="J79" s="6">
        <f t="shared" si="89"/>
        <v>0</v>
      </c>
      <c r="K79" s="6">
        <f t="shared" si="90"/>
        <v>0</v>
      </c>
      <c r="L79" s="6">
        <f t="shared" si="91"/>
        <v>0</v>
      </c>
      <c r="M79" s="6">
        <f t="shared" si="92"/>
        <v>26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4</v>
      </c>
      <c r="R79" s="7">
        <f t="shared" si="97"/>
        <v>3</v>
      </c>
      <c r="S79" s="7"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>
        <v>10</v>
      </c>
      <c r="BG79" s="10" t="s">
        <v>60</v>
      </c>
      <c r="BH79" s="11"/>
      <c r="BI79" s="10"/>
      <c r="BJ79" s="11"/>
      <c r="BK79" s="10"/>
      <c r="BL79" s="11"/>
      <c r="BM79" s="10"/>
      <c r="BN79" s="7">
        <v>1</v>
      </c>
      <c r="BO79" s="11">
        <v>26</v>
      </c>
      <c r="BP79" s="10" t="s">
        <v>60</v>
      </c>
      <c r="BQ79" s="11"/>
      <c r="BR79" s="10"/>
      <c r="BS79" s="11"/>
      <c r="BT79" s="10"/>
      <c r="BU79" s="11"/>
      <c r="BV79" s="10"/>
      <c r="BW79" s="7">
        <v>3</v>
      </c>
      <c r="BX79" s="7">
        <f t="shared" si="100"/>
        <v>4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x14ac:dyDescent="0.25">
      <c r="A80" s="20">
        <v>1</v>
      </c>
      <c r="B80" s="20">
        <v>1</v>
      </c>
      <c r="C80" s="20"/>
      <c r="D80" s="6" t="s">
        <v>166</v>
      </c>
      <c r="E80" s="3" t="s">
        <v>167</v>
      </c>
      <c r="F80" s="6">
        <f t="shared" si="85"/>
        <v>0</v>
      </c>
      <c r="G80" s="6">
        <f t="shared" si="86"/>
        <v>2</v>
      </c>
      <c r="H80" s="6">
        <f t="shared" si="87"/>
        <v>36</v>
      </c>
      <c r="I80" s="6">
        <f t="shared" si="88"/>
        <v>10</v>
      </c>
      <c r="J80" s="6">
        <f t="shared" si="89"/>
        <v>0</v>
      </c>
      <c r="K80" s="6">
        <f t="shared" si="90"/>
        <v>0</v>
      </c>
      <c r="L80" s="6">
        <f t="shared" si="91"/>
        <v>0</v>
      </c>
      <c r="M80" s="6">
        <f t="shared" si="92"/>
        <v>26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3</v>
      </c>
      <c r="S80" s="7">
        <v>1.1000000000000001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>
        <v>10</v>
      </c>
      <c r="BG80" s="10" t="s">
        <v>60</v>
      </c>
      <c r="BH80" s="11"/>
      <c r="BI80" s="10"/>
      <c r="BJ80" s="11"/>
      <c r="BK80" s="10"/>
      <c r="BL80" s="11"/>
      <c r="BM80" s="10"/>
      <c r="BN80" s="7">
        <v>1</v>
      </c>
      <c r="BO80" s="11">
        <v>26</v>
      </c>
      <c r="BP80" s="10" t="s">
        <v>60</v>
      </c>
      <c r="BQ80" s="11"/>
      <c r="BR80" s="10"/>
      <c r="BS80" s="11"/>
      <c r="BT80" s="10"/>
      <c r="BU80" s="11"/>
      <c r="BV80" s="10"/>
      <c r="BW80" s="7">
        <v>3</v>
      </c>
      <c r="BX80" s="7">
        <f t="shared" si="100"/>
        <v>4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x14ac:dyDescent="0.25">
      <c r="A81" s="20">
        <v>2</v>
      </c>
      <c r="B81" s="20">
        <v>1</v>
      </c>
      <c r="C81" s="20"/>
      <c r="D81" s="6" t="s">
        <v>168</v>
      </c>
      <c r="E81" s="3" t="s">
        <v>169</v>
      </c>
      <c r="F81" s="6">
        <f t="shared" si="85"/>
        <v>0</v>
      </c>
      <c r="G81" s="6">
        <f t="shared" si="86"/>
        <v>2</v>
      </c>
      <c r="H81" s="6">
        <f t="shared" si="87"/>
        <v>36</v>
      </c>
      <c r="I81" s="6">
        <f t="shared" si="88"/>
        <v>18</v>
      </c>
      <c r="J81" s="6">
        <f t="shared" si="89"/>
        <v>0</v>
      </c>
      <c r="K81" s="6">
        <f t="shared" si="90"/>
        <v>0</v>
      </c>
      <c r="L81" s="6">
        <f t="shared" si="91"/>
        <v>0</v>
      </c>
      <c r="M81" s="6">
        <f t="shared" si="92"/>
        <v>18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2</v>
      </c>
      <c r="S81" s="7">
        <v>2.7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0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>
        <v>18</v>
      </c>
      <c r="CS81" s="10" t="s">
        <v>60</v>
      </c>
      <c r="CT81" s="11"/>
      <c r="CU81" s="10"/>
      <c r="CV81" s="11"/>
      <c r="CW81" s="10"/>
      <c r="CX81" s="11"/>
      <c r="CY81" s="10"/>
      <c r="CZ81" s="7">
        <v>2</v>
      </c>
      <c r="DA81" s="11">
        <v>18</v>
      </c>
      <c r="DB81" s="10" t="s">
        <v>60</v>
      </c>
      <c r="DC81" s="11"/>
      <c r="DD81" s="10"/>
      <c r="DE81" s="11"/>
      <c r="DF81" s="10"/>
      <c r="DG81" s="11"/>
      <c r="DH81" s="10"/>
      <c r="DI81" s="7">
        <v>2</v>
      </c>
      <c r="DJ81" s="7">
        <f t="shared" si="102"/>
        <v>4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x14ac:dyDescent="0.25">
      <c r="A82" s="20">
        <v>2</v>
      </c>
      <c r="B82" s="20">
        <v>1</v>
      </c>
      <c r="C82" s="20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36</v>
      </c>
      <c r="I82" s="6">
        <f t="shared" si="88"/>
        <v>18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18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2</v>
      </c>
      <c r="S82" s="7">
        <v>1.78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100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>
        <v>18</v>
      </c>
      <c r="CS82" s="10" t="s">
        <v>60</v>
      </c>
      <c r="CT82" s="11"/>
      <c r="CU82" s="10"/>
      <c r="CV82" s="11"/>
      <c r="CW82" s="10"/>
      <c r="CX82" s="11"/>
      <c r="CY82" s="10"/>
      <c r="CZ82" s="7">
        <v>2</v>
      </c>
      <c r="DA82" s="11">
        <v>18</v>
      </c>
      <c r="DB82" s="10" t="s">
        <v>60</v>
      </c>
      <c r="DC82" s="11"/>
      <c r="DD82" s="10"/>
      <c r="DE82" s="11"/>
      <c r="DF82" s="10"/>
      <c r="DG82" s="11"/>
      <c r="DH82" s="10"/>
      <c r="DI82" s="7">
        <v>2</v>
      </c>
      <c r="DJ82" s="7">
        <f t="shared" si="102"/>
        <v>4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x14ac:dyDescent="0.25">
      <c r="A83" s="20">
        <v>2</v>
      </c>
      <c r="B83" s="20">
        <v>1</v>
      </c>
      <c r="C83" s="20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36</v>
      </c>
      <c r="I83" s="6">
        <f t="shared" si="88"/>
        <v>18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18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2</v>
      </c>
      <c r="S83" s="7">
        <v>2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0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1"/>
        <v>0</v>
      </c>
      <c r="CR83" s="11">
        <v>18</v>
      </c>
      <c r="CS83" s="10" t="s">
        <v>60</v>
      </c>
      <c r="CT83" s="11"/>
      <c r="CU83" s="10"/>
      <c r="CV83" s="11"/>
      <c r="CW83" s="10"/>
      <c r="CX83" s="11"/>
      <c r="CY83" s="10"/>
      <c r="CZ83" s="7">
        <v>2</v>
      </c>
      <c r="DA83" s="11">
        <v>18</v>
      </c>
      <c r="DB83" s="10" t="s">
        <v>60</v>
      </c>
      <c r="DC83" s="11"/>
      <c r="DD83" s="10"/>
      <c r="DE83" s="11"/>
      <c r="DF83" s="10"/>
      <c r="DG83" s="11"/>
      <c r="DH83" s="10"/>
      <c r="DI83" s="7">
        <v>2</v>
      </c>
      <c r="DJ83" s="7">
        <f t="shared" si="102"/>
        <v>4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x14ac:dyDescent="0.25">
      <c r="A84" s="20">
        <v>2</v>
      </c>
      <c r="B84" s="20">
        <v>1</v>
      </c>
      <c r="C84" s="20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36</v>
      </c>
      <c r="I84" s="6">
        <f t="shared" si="88"/>
        <v>18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18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4</v>
      </c>
      <c r="R84" s="7">
        <f t="shared" si="97"/>
        <v>2</v>
      </c>
      <c r="S84" s="7">
        <v>2.9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101"/>
        <v>0</v>
      </c>
      <c r="CR84" s="11">
        <v>18</v>
      </c>
      <c r="CS84" s="10" t="s">
        <v>60</v>
      </c>
      <c r="CT84" s="11"/>
      <c r="CU84" s="10"/>
      <c r="CV84" s="11"/>
      <c r="CW84" s="10"/>
      <c r="CX84" s="11"/>
      <c r="CY84" s="10"/>
      <c r="CZ84" s="7">
        <v>2</v>
      </c>
      <c r="DA84" s="11">
        <v>18</v>
      </c>
      <c r="DB84" s="10" t="s">
        <v>60</v>
      </c>
      <c r="DC84" s="11"/>
      <c r="DD84" s="10"/>
      <c r="DE84" s="11"/>
      <c r="DF84" s="10"/>
      <c r="DG84" s="11"/>
      <c r="DH84" s="10"/>
      <c r="DI84" s="7">
        <v>2</v>
      </c>
      <c r="DJ84" s="7">
        <f t="shared" si="102"/>
        <v>4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x14ac:dyDescent="0.25">
      <c r="A85" s="20">
        <v>8</v>
      </c>
      <c r="B85" s="20">
        <v>1</v>
      </c>
      <c r="C85" s="20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20</v>
      </c>
      <c r="I85" s="6">
        <f t="shared" si="88"/>
        <v>10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10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2</v>
      </c>
      <c r="R85" s="7">
        <f t="shared" si="97"/>
        <v>1</v>
      </c>
      <c r="S85" s="7">
        <v>0.8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101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>
        <v>10</v>
      </c>
      <c r="EE85" s="10" t="s">
        <v>60</v>
      </c>
      <c r="EF85" s="11"/>
      <c r="EG85" s="10"/>
      <c r="EH85" s="11"/>
      <c r="EI85" s="10"/>
      <c r="EJ85" s="11"/>
      <c r="EK85" s="10"/>
      <c r="EL85" s="7">
        <v>1</v>
      </c>
      <c r="EM85" s="11">
        <v>10</v>
      </c>
      <c r="EN85" s="10" t="s">
        <v>60</v>
      </c>
      <c r="EO85" s="11"/>
      <c r="EP85" s="10"/>
      <c r="EQ85" s="11"/>
      <c r="ER85" s="10"/>
      <c r="ES85" s="11"/>
      <c r="ET85" s="10"/>
      <c r="EU85" s="7">
        <v>1</v>
      </c>
      <c r="EV85" s="7">
        <f t="shared" si="104"/>
        <v>2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x14ac:dyDescent="0.25">
      <c r="A86" s="20">
        <v>8</v>
      </c>
      <c r="B86" s="20">
        <v>1</v>
      </c>
      <c r="C86" s="20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20</v>
      </c>
      <c r="I86" s="6">
        <f t="shared" si="88"/>
        <v>10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10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2</v>
      </c>
      <c r="R86" s="7">
        <f t="shared" si="97"/>
        <v>1</v>
      </c>
      <c r="S86" s="7">
        <v>0.8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101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>
        <v>10</v>
      </c>
      <c r="EE86" s="10" t="s">
        <v>60</v>
      </c>
      <c r="EF86" s="11"/>
      <c r="EG86" s="10"/>
      <c r="EH86" s="11"/>
      <c r="EI86" s="10"/>
      <c r="EJ86" s="11"/>
      <c r="EK86" s="10"/>
      <c r="EL86" s="7">
        <v>1</v>
      </c>
      <c r="EM86" s="11">
        <v>10</v>
      </c>
      <c r="EN86" s="10" t="s">
        <v>60</v>
      </c>
      <c r="EO86" s="11"/>
      <c r="EP86" s="10"/>
      <c r="EQ86" s="11"/>
      <c r="ER86" s="10"/>
      <c r="ES86" s="11"/>
      <c r="ET86" s="10"/>
      <c r="EU86" s="7">
        <v>1</v>
      </c>
      <c r="EV86" s="7">
        <f t="shared" si="104"/>
        <v>2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x14ac:dyDescent="0.25">
      <c r="A87" s="20">
        <v>8</v>
      </c>
      <c r="B87" s="20">
        <v>1</v>
      </c>
      <c r="C87" s="20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20</v>
      </c>
      <c r="I87" s="6">
        <f t="shared" si="88"/>
        <v>10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10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2</v>
      </c>
      <c r="R87" s="7">
        <f t="shared" si="97"/>
        <v>1</v>
      </c>
      <c r="S87" s="7">
        <v>0.8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1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2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>
        <v>10</v>
      </c>
      <c r="EE87" s="10" t="s">
        <v>60</v>
      </c>
      <c r="EF87" s="11"/>
      <c r="EG87" s="10"/>
      <c r="EH87" s="11"/>
      <c r="EI87" s="10"/>
      <c r="EJ87" s="11"/>
      <c r="EK87" s="10"/>
      <c r="EL87" s="7">
        <v>1</v>
      </c>
      <c r="EM87" s="11">
        <v>10</v>
      </c>
      <c r="EN87" s="10" t="s">
        <v>60</v>
      </c>
      <c r="EO87" s="11"/>
      <c r="EP87" s="10"/>
      <c r="EQ87" s="11"/>
      <c r="ER87" s="10"/>
      <c r="ES87" s="11"/>
      <c r="ET87" s="10"/>
      <c r="EU87" s="7">
        <v>1</v>
      </c>
      <c r="EV87" s="7">
        <f t="shared" si="104"/>
        <v>2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x14ac:dyDescent="0.25">
      <c r="A88" s="20">
        <v>8</v>
      </c>
      <c r="B88" s="20">
        <v>1</v>
      </c>
      <c r="C88" s="20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20</v>
      </c>
      <c r="I88" s="6">
        <f t="shared" si="88"/>
        <v>10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10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0.8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102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>
        <v>10</v>
      </c>
      <c r="EE88" s="10" t="s">
        <v>60</v>
      </c>
      <c r="EF88" s="11"/>
      <c r="EG88" s="10"/>
      <c r="EH88" s="11"/>
      <c r="EI88" s="10"/>
      <c r="EJ88" s="11"/>
      <c r="EK88" s="10"/>
      <c r="EL88" s="7">
        <v>1</v>
      </c>
      <c r="EM88" s="11">
        <v>10</v>
      </c>
      <c r="EN88" s="10" t="s">
        <v>60</v>
      </c>
      <c r="EO88" s="11"/>
      <c r="EP88" s="10"/>
      <c r="EQ88" s="11"/>
      <c r="ER88" s="10"/>
      <c r="ES88" s="11"/>
      <c r="ET88" s="10"/>
      <c r="EU88" s="7">
        <v>1</v>
      </c>
      <c r="EV88" s="7">
        <f t="shared" si="104"/>
        <v>2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x14ac:dyDescent="0.25">
      <c r="A89" s="20">
        <v>8</v>
      </c>
      <c r="B89" s="20">
        <v>1</v>
      </c>
      <c r="C89" s="20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20</v>
      </c>
      <c r="I89" s="6">
        <f t="shared" si="88"/>
        <v>10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10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0.8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102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>
        <v>10</v>
      </c>
      <c r="EE89" s="10" t="s">
        <v>60</v>
      </c>
      <c r="EF89" s="11"/>
      <c r="EG89" s="10"/>
      <c r="EH89" s="11"/>
      <c r="EI89" s="10"/>
      <c r="EJ89" s="11"/>
      <c r="EK89" s="10"/>
      <c r="EL89" s="7">
        <v>1</v>
      </c>
      <c r="EM89" s="11">
        <v>10</v>
      </c>
      <c r="EN89" s="10" t="s">
        <v>60</v>
      </c>
      <c r="EO89" s="11"/>
      <c r="EP89" s="10"/>
      <c r="EQ89" s="11"/>
      <c r="ER89" s="10"/>
      <c r="ES89" s="11"/>
      <c r="ET89" s="10"/>
      <c r="EU89" s="7">
        <v>1</v>
      </c>
      <c r="EV89" s="7">
        <f t="shared" si="104"/>
        <v>2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x14ac:dyDescent="0.25">
      <c r="A90" s="20">
        <v>9</v>
      </c>
      <c r="B90" s="20">
        <v>1</v>
      </c>
      <c r="C90" s="20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20</v>
      </c>
      <c r="I90" s="6">
        <f t="shared" si="88"/>
        <v>10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10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0.8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02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>
        <v>10</v>
      </c>
      <c r="EX90" s="10" t="s">
        <v>60</v>
      </c>
      <c r="EY90" s="11"/>
      <c r="EZ90" s="10"/>
      <c r="FA90" s="11"/>
      <c r="FB90" s="10"/>
      <c r="FC90" s="11"/>
      <c r="FD90" s="10"/>
      <c r="FE90" s="7">
        <v>1</v>
      </c>
      <c r="FF90" s="11">
        <v>10</v>
      </c>
      <c r="FG90" s="10" t="s">
        <v>60</v>
      </c>
      <c r="FH90" s="11"/>
      <c r="FI90" s="10"/>
      <c r="FJ90" s="11"/>
      <c r="FK90" s="10"/>
      <c r="FL90" s="11"/>
      <c r="FM90" s="10"/>
      <c r="FN90" s="7">
        <v>1</v>
      </c>
      <c r="FO90" s="7">
        <f t="shared" si="105"/>
        <v>2</v>
      </c>
    </row>
    <row r="91" spans="1:171" x14ac:dyDescent="0.25">
      <c r="A91" s="20">
        <v>9</v>
      </c>
      <c r="B91" s="20">
        <v>1</v>
      </c>
      <c r="C91" s="20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20</v>
      </c>
      <c r="I91" s="6">
        <f t="shared" si="88"/>
        <v>10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10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0.8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02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>
        <v>10</v>
      </c>
      <c r="EX91" s="10" t="s">
        <v>60</v>
      </c>
      <c r="EY91" s="11"/>
      <c r="EZ91" s="10"/>
      <c r="FA91" s="11"/>
      <c r="FB91" s="10"/>
      <c r="FC91" s="11"/>
      <c r="FD91" s="10"/>
      <c r="FE91" s="7">
        <v>1</v>
      </c>
      <c r="FF91" s="11">
        <v>10</v>
      </c>
      <c r="FG91" s="10" t="s">
        <v>60</v>
      </c>
      <c r="FH91" s="11"/>
      <c r="FI91" s="10"/>
      <c r="FJ91" s="11"/>
      <c r="FK91" s="10"/>
      <c r="FL91" s="11"/>
      <c r="FM91" s="10"/>
      <c r="FN91" s="7">
        <v>1</v>
      </c>
      <c r="FO91" s="7">
        <f t="shared" si="105"/>
        <v>2</v>
      </c>
    </row>
    <row r="92" spans="1:171" x14ac:dyDescent="0.25">
      <c r="A92" s="20">
        <v>9</v>
      </c>
      <c r="B92" s="20">
        <v>1</v>
      </c>
      <c r="C92" s="20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20</v>
      </c>
      <c r="I92" s="6">
        <f t="shared" si="88"/>
        <v>10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10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0.8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2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3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>
        <v>10</v>
      </c>
      <c r="EX92" s="10" t="s">
        <v>60</v>
      </c>
      <c r="EY92" s="11"/>
      <c r="EZ92" s="10"/>
      <c r="FA92" s="11"/>
      <c r="FB92" s="10"/>
      <c r="FC92" s="11"/>
      <c r="FD92" s="10"/>
      <c r="FE92" s="7">
        <v>1</v>
      </c>
      <c r="FF92" s="11">
        <v>10</v>
      </c>
      <c r="FG92" s="10" t="s">
        <v>60</v>
      </c>
      <c r="FH92" s="11"/>
      <c r="FI92" s="10"/>
      <c r="FJ92" s="11"/>
      <c r="FK92" s="10"/>
      <c r="FL92" s="11"/>
      <c r="FM92" s="10"/>
      <c r="FN92" s="7">
        <v>1</v>
      </c>
      <c r="FO92" s="7">
        <f t="shared" si="105"/>
        <v>2</v>
      </c>
    </row>
    <row r="93" spans="1:171" x14ac:dyDescent="0.25">
      <c r="A93" s="20">
        <v>9</v>
      </c>
      <c r="B93" s="20">
        <v>1</v>
      </c>
      <c r="C93" s="20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20</v>
      </c>
      <c r="I93" s="6">
        <f t="shared" si="88"/>
        <v>10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10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0.8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03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>
        <v>10</v>
      </c>
      <c r="EX93" s="10" t="s">
        <v>60</v>
      </c>
      <c r="EY93" s="11"/>
      <c r="EZ93" s="10"/>
      <c r="FA93" s="11"/>
      <c r="FB93" s="10"/>
      <c r="FC93" s="11"/>
      <c r="FD93" s="10"/>
      <c r="FE93" s="7">
        <v>1</v>
      </c>
      <c r="FF93" s="11">
        <v>10</v>
      </c>
      <c r="FG93" s="10" t="s">
        <v>60</v>
      </c>
      <c r="FH93" s="11"/>
      <c r="FI93" s="10"/>
      <c r="FJ93" s="11"/>
      <c r="FK93" s="10"/>
      <c r="FL93" s="11"/>
      <c r="FM93" s="10"/>
      <c r="FN93" s="7">
        <v>1</v>
      </c>
      <c r="FO93" s="7">
        <f t="shared" si="105"/>
        <v>2</v>
      </c>
    </row>
    <row r="94" spans="1:171" x14ac:dyDescent="0.25">
      <c r="A94" s="20">
        <v>9</v>
      </c>
      <c r="B94" s="20">
        <v>1</v>
      </c>
      <c r="C94" s="20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20</v>
      </c>
      <c r="I94" s="6">
        <f t="shared" si="88"/>
        <v>10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10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0.8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03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>
        <v>10</v>
      </c>
      <c r="EX94" s="10" t="s">
        <v>60</v>
      </c>
      <c r="EY94" s="11"/>
      <c r="EZ94" s="10"/>
      <c r="FA94" s="11"/>
      <c r="FB94" s="10"/>
      <c r="FC94" s="11"/>
      <c r="FD94" s="10"/>
      <c r="FE94" s="7">
        <v>1</v>
      </c>
      <c r="FF94" s="11">
        <v>10</v>
      </c>
      <c r="FG94" s="10" t="s">
        <v>60</v>
      </c>
      <c r="FH94" s="11"/>
      <c r="FI94" s="10"/>
      <c r="FJ94" s="11"/>
      <c r="FK94" s="10"/>
      <c r="FL94" s="11"/>
      <c r="FM94" s="10"/>
      <c r="FN94" s="7">
        <v>1</v>
      </c>
      <c r="FO94" s="7">
        <f t="shared" si="105"/>
        <v>2</v>
      </c>
    </row>
    <row r="95" spans="1:171" x14ac:dyDescent="0.25">
      <c r="A95" s="20">
        <v>3</v>
      </c>
      <c r="B95" s="20">
        <v>1</v>
      </c>
      <c r="C95" s="20"/>
      <c r="D95" s="6" t="s">
        <v>250</v>
      </c>
      <c r="E95" s="3" t="s">
        <v>135</v>
      </c>
      <c r="F95" s="6">
        <f t="shared" si="85"/>
        <v>0</v>
      </c>
      <c r="G95" s="6">
        <f t="shared" si="86"/>
        <v>2</v>
      </c>
      <c r="H95" s="6">
        <f t="shared" si="87"/>
        <v>36</v>
      </c>
      <c r="I95" s="6">
        <f t="shared" si="88"/>
        <v>18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18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4</v>
      </c>
      <c r="R95" s="7">
        <f t="shared" si="97"/>
        <v>2</v>
      </c>
      <c r="S95" s="7">
        <v>1.58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>
        <v>18</v>
      </c>
      <c r="CS95" s="10" t="s">
        <v>60</v>
      </c>
      <c r="CT95" s="11"/>
      <c r="CU95" s="10"/>
      <c r="CV95" s="11"/>
      <c r="CW95" s="10"/>
      <c r="CX95" s="11"/>
      <c r="CY95" s="10"/>
      <c r="CZ95" s="7">
        <v>2</v>
      </c>
      <c r="DA95" s="11">
        <v>18</v>
      </c>
      <c r="DB95" s="10" t="s">
        <v>60</v>
      </c>
      <c r="DC95" s="11"/>
      <c r="DD95" s="10"/>
      <c r="DE95" s="11"/>
      <c r="DF95" s="10"/>
      <c r="DG95" s="11"/>
      <c r="DH95" s="10"/>
      <c r="DI95" s="7">
        <v>2</v>
      </c>
      <c r="DJ95" s="7">
        <f t="shared" si="102"/>
        <v>4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03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x14ac:dyDescent="0.25">
      <c r="A96" s="20">
        <v>3</v>
      </c>
      <c r="B96" s="20">
        <v>1</v>
      </c>
      <c r="C96" s="20"/>
      <c r="D96" s="6" t="s">
        <v>251</v>
      </c>
      <c r="E96" s="3" t="s">
        <v>252</v>
      </c>
      <c r="F96" s="6">
        <f t="shared" si="85"/>
        <v>0</v>
      </c>
      <c r="G96" s="6">
        <f t="shared" si="86"/>
        <v>2</v>
      </c>
      <c r="H96" s="6">
        <f t="shared" si="87"/>
        <v>36</v>
      </c>
      <c r="I96" s="6">
        <f t="shared" si="88"/>
        <v>18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18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4</v>
      </c>
      <c r="R96" s="7">
        <f t="shared" si="97"/>
        <v>2</v>
      </c>
      <c r="S96" s="7">
        <v>2.7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>
        <v>18</v>
      </c>
      <c r="CS96" s="10" t="s">
        <v>60</v>
      </c>
      <c r="CT96" s="11"/>
      <c r="CU96" s="10"/>
      <c r="CV96" s="11"/>
      <c r="CW96" s="10"/>
      <c r="CX96" s="11"/>
      <c r="CY96" s="10"/>
      <c r="CZ96" s="7">
        <v>2</v>
      </c>
      <c r="DA96" s="11">
        <v>18</v>
      </c>
      <c r="DB96" s="10" t="s">
        <v>60</v>
      </c>
      <c r="DC96" s="11"/>
      <c r="DD96" s="10"/>
      <c r="DE96" s="11"/>
      <c r="DF96" s="10"/>
      <c r="DG96" s="11"/>
      <c r="DH96" s="10"/>
      <c r="DI96" s="7">
        <v>2</v>
      </c>
      <c r="DJ96" s="7">
        <f t="shared" si="102"/>
        <v>4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03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x14ac:dyDescent="0.25">
      <c r="A97" s="20">
        <v>4</v>
      </c>
      <c r="B97" s="20">
        <v>1</v>
      </c>
      <c r="C97" s="20"/>
      <c r="D97" s="6" t="s">
        <v>253</v>
      </c>
      <c r="E97" s="3" t="s">
        <v>254</v>
      </c>
      <c r="F97" s="6">
        <f t="shared" si="85"/>
        <v>0</v>
      </c>
      <c r="G97" s="6">
        <f t="shared" si="86"/>
        <v>2</v>
      </c>
      <c r="H97" s="6">
        <f t="shared" si="87"/>
        <v>36</v>
      </c>
      <c r="I97" s="6">
        <f t="shared" si="88"/>
        <v>18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18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4</v>
      </c>
      <c r="R97" s="7">
        <f t="shared" si="97"/>
        <v>2</v>
      </c>
      <c r="S97" s="7">
        <v>2.4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2"/>
        <v>0</v>
      </c>
      <c r="DK97" s="11">
        <v>18</v>
      </c>
      <c r="DL97" s="10" t="s">
        <v>60</v>
      </c>
      <c r="DM97" s="11"/>
      <c r="DN97" s="10"/>
      <c r="DO97" s="11"/>
      <c r="DP97" s="10"/>
      <c r="DQ97" s="11"/>
      <c r="DR97" s="10"/>
      <c r="DS97" s="7">
        <v>2</v>
      </c>
      <c r="DT97" s="11">
        <v>18</v>
      </c>
      <c r="DU97" s="10" t="s">
        <v>60</v>
      </c>
      <c r="DV97" s="11"/>
      <c r="DW97" s="10"/>
      <c r="DX97" s="11"/>
      <c r="DY97" s="10"/>
      <c r="DZ97" s="11"/>
      <c r="EA97" s="10"/>
      <c r="EB97" s="7">
        <v>2</v>
      </c>
      <c r="EC97" s="7">
        <f t="shared" si="103"/>
        <v>4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x14ac:dyDescent="0.25">
      <c r="A98" s="20">
        <v>4</v>
      </c>
      <c r="B98" s="20">
        <v>1</v>
      </c>
      <c r="C98" s="20"/>
      <c r="D98" s="6" t="s">
        <v>255</v>
      </c>
      <c r="E98" s="3" t="s">
        <v>256</v>
      </c>
      <c r="F98" s="6">
        <f t="shared" si="85"/>
        <v>0</v>
      </c>
      <c r="G98" s="6">
        <f t="shared" si="86"/>
        <v>2</v>
      </c>
      <c r="H98" s="6">
        <f t="shared" si="87"/>
        <v>36</v>
      </c>
      <c r="I98" s="6">
        <f t="shared" si="88"/>
        <v>18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18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2.6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02"/>
        <v>0</v>
      </c>
      <c r="DK98" s="11">
        <v>18</v>
      </c>
      <c r="DL98" s="10" t="s">
        <v>60</v>
      </c>
      <c r="DM98" s="11"/>
      <c r="DN98" s="10"/>
      <c r="DO98" s="11"/>
      <c r="DP98" s="10"/>
      <c r="DQ98" s="11"/>
      <c r="DR98" s="10"/>
      <c r="DS98" s="7">
        <v>2</v>
      </c>
      <c r="DT98" s="11">
        <v>18</v>
      </c>
      <c r="DU98" s="10" t="s">
        <v>60</v>
      </c>
      <c r="DV98" s="11"/>
      <c r="DW98" s="10"/>
      <c r="DX98" s="11"/>
      <c r="DY98" s="10"/>
      <c r="DZ98" s="11"/>
      <c r="EA98" s="10"/>
      <c r="EB98" s="7">
        <v>2</v>
      </c>
      <c r="EC98" s="7">
        <f t="shared" si="103"/>
        <v>4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x14ac:dyDescent="0.25">
      <c r="A99" s="20">
        <v>5</v>
      </c>
      <c r="B99" s="20">
        <v>1</v>
      </c>
      <c r="C99" s="20"/>
      <c r="D99" s="6" t="s">
        <v>257</v>
      </c>
      <c r="E99" s="3" t="s">
        <v>258</v>
      </c>
      <c r="F99" s="6">
        <f t="shared" si="85"/>
        <v>0</v>
      </c>
      <c r="G99" s="6">
        <f t="shared" si="86"/>
        <v>2</v>
      </c>
      <c r="H99" s="6">
        <f t="shared" si="87"/>
        <v>36</v>
      </c>
      <c r="I99" s="6">
        <f t="shared" si="88"/>
        <v>18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18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2.4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2"/>
        <v>0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3"/>
        <v>0</v>
      </c>
      <c r="ED99" s="11">
        <v>18</v>
      </c>
      <c r="EE99" s="10" t="s">
        <v>60</v>
      </c>
      <c r="EF99" s="11"/>
      <c r="EG99" s="10"/>
      <c r="EH99" s="11"/>
      <c r="EI99" s="10"/>
      <c r="EJ99" s="11"/>
      <c r="EK99" s="10"/>
      <c r="EL99" s="7">
        <v>2</v>
      </c>
      <c r="EM99" s="11">
        <v>18</v>
      </c>
      <c r="EN99" s="10" t="s">
        <v>60</v>
      </c>
      <c r="EO99" s="11"/>
      <c r="EP99" s="10"/>
      <c r="EQ99" s="11"/>
      <c r="ER99" s="10"/>
      <c r="ES99" s="11"/>
      <c r="ET99" s="10"/>
      <c r="EU99" s="7">
        <v>2</v>
      </c>
      <c r="EV99" s="7">
        <f t="shared" si="104"/>
        <v>4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x14ac:dyDescent="0.25">
      <c r="A100" s="20">
        <v>5</v>
      </c>
      <c r="B100" s="20">
        <v>1</v>
      </c>
      <c r="C100" s="20"/>
      <c r="D100" s="6" t="s">
        <v>259</v>
      </c>
      <c r="E100" s="3" t="s">
        <v>260</v>
      </c>
      <c r="F100" s="6">
        <f t="shared" si="85"/>
        <v>0</v>
      </c>
      <c r="G100" s="6">
        <f t="shared" si="86"/>
        <v>2</v>
      </c>
      <c r="H100" s="6">
        <f t="shared" si="87"/>
        <v>36</v>
      </c>
      <c r="I100" s="6">
        <f t="shared" si="88"/>
        <v>18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18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2.2999999999999998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03"/>
        <v>0</v>
      </c>
      <c r="ED100" s="11">
        <v>18</v>
      </c>
      <c r="EE100" s="10" t="s">
        <v>60</v>
      </c>
      <c r="EF100" s="11"/>
      <c r="EG100" s="10"/>
      <c r="EH100" s="11"/>
      <c r="EI100" s="10"/>
      <c r="EJ100" s="11"/>
      <c r="EK100" s="10"/>
      <c r="EL100" s="7">
        <v>2</v>
      </c>
      <c r="EM100" s="11">
        <v>18</v>
      </c>
      <c r="EN100" s="10" t="s">
        <v>60</v>
      </c>
      <c r="EO100" s="11"/>
      <c r="EP100" s="10"/>
      <c r="EQ100" s="11"/>
      <c r="ER100" s="10"/>
      <c r="ES100" s="11"/>
      <c r="ET100" s="10"/>
      <c r="EU100" s="7">
        <v>2</v>
      </c>
      <c r="EV100" s="7">
        <f t="shared" si="104"/>
        <v>4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x14ac:dyDescent="0.25">
      <c r="A101" s="20">
        <v>5</v>
      </c>
      <c r="B101" s="20">
        <v>1</v>
      </c>
      <c r="C101" s="20"/>
      <c r="D101" s="6" t="s">
        <v>261</v>
      </c>
      <c r="E101" s="3" t="s">
        <v>215</v>
      </c>
      <c r="F101" s="6">
        <f t="shared" si="85"/>
        <v>0</v>
      </c>
      <c r="G101" s="6">
        <f t="shared" si="86"/>
        <v>2</v>
      </c>
      <c r="H101" s="6">
        <f t="shared" si="87"/>
        <v>36</v>
      </c>
      <c r="I101" s="6">
        <f t="shared" si="88"/>
        <v>18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18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1.9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/>
      <c r="DL101" s="10"/>
      <c r="DM101" s="11"/>
      <c r="DN101" s="10"/>
      <c r="DO101" s="11"/>
      <c r="DP101" s="10"/>
      <c r="DQ101" s="11"/>
      <c r="DR101" s="10"/>
      <c r="DS101" s="7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03"/>
        <v>0</v>
      </c>
      <c r="ED101" s="11">
        <v>18</v>
      </c>
      <c r="EE101" s="10" t="s">
        <v>60</v>
      </c>
      <c r="EF101" s="11"/>
      <c r="EG101" s="10"/>
      <c r="EH101" s="11"/>
      <c r="EI101" s="10"/>
      <c r="EJ101" s="11"/>
      <c r="EK101" s="10"/>
      <c r="EL101" s="7">
        <v>2</v>
      </c>
      <c r="EM101" s="11">
        <v>18</v>
      </c>
      <c r="EN101" s="10" t="s">
        <v>60</v>
      </c>
      <c r="EO101" s="11"/>
      <c r="EP101" s="10"/>
      <c r="EQ101" s="11"/>
      <c r="ER101" s="10"/>
      <c r="ES101" s="11"/>
      <c r="ET101" s="10"/>
      <c r="EU101" s="7">
        <v>2</v>
      </c>
      <c r="EV101" s="7">
        <f t="shared" si="104"/>
        <v>4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x14ac:dyDescent="0.25">
      <c r="A102" s="20">
        <v>6</v>
      </c>
      <c r="B102" s="20">
        <v>1</v>
      </c>
      <c r="C102" s="20"/>
      <c r="D102" s="6" t="s">
        <v>262</v>
      </c>
      <c r="E102" s="3" t="s">
        <v>263</v>
      </c>
      <c r="F102" s="6">
        <f t="shared" si="85"/>
        <v>0</v>
      </c>
      <c r="G102" s="6">
        <f t="shared" si="86"/>
        <v>2</v>
      </c>
      <c r="H102" s="6">
        <f t="shared" si="87"/>
        <v>36</v>
      </c>
      <c r="I102" s="6">
        <f t="shared" si="88"/>
        <v>18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18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3</v>
      </c>
      <c r="R102" s="7">
        <f t="shared" si="97"/>
        <v>1.5</v>
      </c>
      <c r="S102" s="7">
        <v>2.8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03"/>
        <v>0</v>
      </c>
      <c r="ED102" s="11">
        <v>18</v>
      </c>
      <c r="EE102" s="10" t="s">
        <v>60</v>
      </c>
      <c r="EF102" s="11"/>
      <c r="EG102" s="10"/>
      <c r="EH102" s="11"/>
      <c r="EI102" s="10"/>
      <c r="EJ102" s="11"/>
      <c r="EK102" s="10"/>
      <c r="EL102" s="7">
        <v>1.5</v>
      </c>
      <c r="EM102" s="11">
        <v>18</v>
      </c>
      <c r="EN102" s="10" t="s">
        <v>60</v>
      </c>
      <c r="EO102" s="11"/>
      <c r="EP102" s="10"/>
      <c r="EQ102" s="11"/>
      <c r="ER102" s="10"/>
      <c r="ES102" s="11"/>
      <c r="ET102" s="10"/>
      <c r="EU102" s="7">
        <v>1.5</v>
      </c>
      <c r="EV102" s="7">
        <f t="shared" si="104"/>
        <v>3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x14ac:dyDescent="0.25">
      <c r="A103" s="20">
        <v>6</v>
      </c>
      <c r="B103" s="20">
        <v>1</v>
      </c>
      <c r="C103" s="20"/>
      <c r="D103" s="6" t="s">
        <v>264</v>
      </c>
      <c r="E103" s="3" t="s">
        <v>265</v>
      </c>
      <c r="F103" s="6">
        <f t="shared" si="85"/>
        <v>0</v>
      </c>
      <c r="G103" s="6">
        <f t="shared" si="86"/>
        <v>2</v>
      </c>
      <c r="H103" s="6">
        <f t="shared" si="87"/>
        <v>36</v>
      </c>
      <c r="I103" s="6">
        <f t="shared" si="88"/>
        <v>18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18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3</v>
      </c>
      <c r="R103" s="7">
        <f t="shared" si="97"/>
        <v>1.5</v>
      </c>
      <c r="S103" s="7">
        <v>2.5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3"/>
        <v>0</v>
      </c>
      <c r="ED103" s="11">
        <v>18</v>
      </c>
      <c r="EE103" s="10" t="s">
        <v>60</v>
      </c>
      <c r="EF103" s="11"/>
      <c r="EG103" s="10"/>
      <c r="EH103" s="11"/>
      <c r="EI103" s="10"/>
      <c r="EJ103" s="11"/>
      <c r="EK103" s="10"/>
      <c r="EL103" s="7">
        <v>1.5</v>
      </c>
      <c r="EM103" s="11">
        <v>18</v>
      </c>
      <c r="EN103" s="10" t="s">
        <v>60</v>
      </c>
      <c r="EO103" s="11"/>
      <c r="EP103" s="10"/>
      <c r="EQ103" s="11"/>
      <c r="ER103" s="10"/>
      <c r="ES103" s="11"/>
      <c r="ET103" s="10"/>
      <c r="EU103" s="7">
        <v>1.5</v>
      </c>
      <c r="EV103" s="7">
        <f t="shared" si="104"/>
        <v>3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x14ac:dyDescent="0.25">
      <c r="A104" s="20">
        <v>7</v>
      </c>
      <c r="B104" s="20">
        <v>1</v>
      </c>
      <c r="C104" s="20"/>
      <c r="D104" s="6" t="s">
        <v>266</v>
      </c>
      <c r="E104" s="3" t="s">
        <v>267</v>
      </c>
      <c r="F104" s="6">
        <f t="shared" si="85"/>
        <v>0</v>
      </c>
      <c r="G104" s="6">
        <f t="shared" si="86"/>
        <v>2</v>
      </c>
      <c r="H104" s="6">
        <f t="shared" si="87"/>
        <v>36</v>
      </c>
      <c r="I104" s="6">
        <f t="shared" si="88"/>
        <v>18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18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3</v>
      </c>
      <c r="R104" s="7">
        <f t="shared" si="97"/>
        <v>1.5</v>
      </c>
      <c r="S104" s="7">
        <v>1.2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18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1.5</v>
      </c>
      <c r="EM104" s="11">
        <v>18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1.5</v>
      </c>
      <c r="EV104" s="7">
        <f t="shared" si="104"/>
        <v>3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x14ac:dyDescent="0.25">
      <c r="A105" s="20">
        <v>7</v>
      </c>
      <c r="B105" s="20">
        <v>1</v>
      </c>
      <c r="C105" s="20"/>
      <c r="D105" s="6" t="s">
        <v>268</v>
      </c>
      <c r="E105" s="3" t="s">
        <v>269</v>
      </c>
      <c r="F105" s="6">
        <f t="shared" si="85"/>
        <v>0</v>
      </c>
      <c r="G105" s="6">
        <f t="shared" si="86"/>
        <v>2</v>
      </c>
      <c r="H105" s="6">
        <f t="shared" si="87"/>
        <v>36</v>
      </c>
      <c r="I105" s="6">
        <f t="shared" si="88"/>
        <v>18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18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1.6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18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18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x14ac:dyDescent="0.25">
      <c r="A106" s="20">
        <v>7</v>
      </c>
      <c r="B106" s="20">
        <v>1</v>
      </c>
      <c r="C106" s="20"/>
      <c r="D106" s="6" t="s">
        <v>270</v>
      </c>
      <c r="E106" s="3" t="s">
        <v>271</v>
      </c>
      <c r="F106" s="6">
        <f t="shared" si="85"/>
        <v>0</v>
      </c>
      <c r="G106" s="6">
        <f t="shared" si="86"/>
        <v>2</v>
      </c>
      <c r="H106" s="6">
        <f t="shared" si="87"/>
        <v>36</v>
      </c>
      <c r="I106" s="6">
        <f t="shared" si="88"/>
        <v>18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18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2.6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18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18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ht="20.100000000000001" customHeight="1" x14ac:dyDescent="0.25">
      <c r="A107" s="19" t="s">
        <v>220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9"/>
      <c r="FO107" s="13"/>
    </row>
    <row r="108" spans="1:171" x14ac:dyDescent="0.25">
      <c r="A108" s="6"/>
      <c r="B108" s="6"/>
      <c r="C108" s="6"/>
      <c r="D108" s="6" t="s">
        <v>221</v>
      </c>
      <c r="E108" s="3" t="s">
        <v>222</v>
      </c>
      <c r="F108" s="6">
        <f>COUNTIF(T108:FM108,"e")</f>
        <v>0</v>
      </c>
      <c r="G108" s="6">
        <f>COUNTIF(T108:FM108,"z")</f>
        <v>1</v>
      </c>
      <c r="H108" s="6">
        <f>SUM(I108:P108)</f>
        <v>4</v>
      </c>
      <c r="I108" s="6">
        <f>T108+AM108+BF108+BY108+CR108+DK108+ED108+EW108</f>
        <v>0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4</v>
      </c>
      <c r="Q108" s="7">
        <f>AL108+BE108+BX108+CQ108+DJ108+EC108+EV108+FO108</f>
        <v>4</v>
      </c>
      <c r="R108" s="7">
        <f>AK108+BD108+BW108+CP108+DI108+EB108+EU108+FN108</f>
        <v>4</v>
      </c>
      <c r="S108" s="7">
        <v>4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>
        <v>4</v>
      </c>
      <c r="ET108" s="10" t="s">
        <v>60</v>
      </c>
      <c r="EU108" s="7">
        <v>4</v>
      </c>
      <c r="EV108" s="7">
        <f>EL108+EU108</f>
        <v>4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>FE108+FN108</f>
        <v>0</v>
      </c>
    </row>
    <row r="109" spans="1:171" ht="15.9" customHeight="1" x14ac:dyDescent="0.25">
      <c r="A109" s="6"/>
      <c r="B109" s="6"/>
      <c r="C109" s="6"/>
      <c r="D109" s="6"/>
      <c r="E109" s="6" t="s">
        <v>71</v>
      </c>
      <c r="F109" s="6">
        <f t="shared" ref="F109:AK109" si="106">SUM(F108:F108)</f>
        <v>0</v>
      </c>
      <c r="G109" s="6">
        <f t="shared" si="106"/>
        <v>1</v>
      </c>
      <c r="H109" s="6">
        <f t="shared" si="106"/>
        <v>4</v>
      </c>
      <c r="I109" s="6">
        <f t="shared" si="106"/>
        <v>0</v>
      </c>
      <c r="J109" s="6">
        <f t="shared" si="106"/>
        <v>0</v>
      </c>
      <c r="K109" s="6">
        <f t="shared" si="106"/>
        <v>0</v>
      </c>
      <c r="L109" s="6">
        <f t="shared" si="106"/>
        <v>0</v>
      </c>
      <c r="M109" s="6">
        <f t="shared" si="106"/>
        <v>0</v>
      </c>
      <c r="N109" s="6">
        <f t="shared" si="106"/>
        <v>0</v>
      </c>
      <c r="O109" s="6">
        <f t="shared" si="106"/>
        <v>0</v>
      </c>
      <c r="P109" s="6">
        <f t="shared" si="106"/>
        <v>4</v>
      </c>
      <c r="Q109" s="7">
        <f t="shared" si="106"/>
        <v>4</v>
      </c>
      <c r="R109" s="7">
        <f t="shared" si="106"/>
        <v>4</v>
      </c>
      <c r="S109" s="7">
        <f t="shared" si="106"/>
        <v>4</v>
      </c>
      <c r="T109" s="11">
        <f t="shared" si="106"/>
        <v>0</v>
      </c>
      <c r="U109" s="10">
        <f t="shared" si="106"/>
        <v>0</v>
      </c>
      <c r="V109" s="11">
        <f t="shared" si="106"/>
        <v>0</v>
      </c>
      <c r="W109" s="10">
        <f t="shared" si="106"/>
        <v>0</v>
      </c>
      <c r="X109" s="11">
        <f t="shared" si="106"/>
        <v>0</v>
      </c>
      <c r="Y109" s="10">
        <f t="shared" si="106"/>
        <v>0</v>
      </c>
      <c r="Z109" s="11">
        <f t="shared" si="106"/>
        <v>0</v>
      </c>
      <c r="AA109" s="10">
        <f t="shared" si="106"/>
        <v>0</v>
      </c>
      <c r="AB109" s="7">
        <f t="shared" si="106"/>
        <v>0</v>
      </c>
      <c r="AC109" s="11">
        <f t="shared" si="106"/>
        <v>0</v>
      </c>
      <c r="AD109" s="10">
        <f t="shared" si="106"/>
        <v>0</v>
      </c>
      <c r="AE109" s="11">
        <f t="shared" si="106"/>
        <v>0</v>
      </c>
      <c r="AF109" s="10">
        <f t="shared" si="106"/>
        <v>0</v>
      </c>
      <c r="AG109" s="11">
        <f t="shared" si="106"/>
        <v>0</v>
      </c>
      <c r="AH109" s="10">
        <f t="shared" si="106"/>
        <v>0</v>
      </c>
      <c r="AI109" s="11">
        <f t="shared" si="106"/>
        <v>0</v>
      </c>
      <c r="AJ109" s="10">
        <f t="shared" si="106"/>
        <v>0</v>
      </c>
      <c r="AK109" s="7">
        <f t="shared" si="106"/>
        <v>0</v>
      </c>
      <c r="AL109" s="7">
        <f t="shared" ref="AL109:BQ109" si="107">SUM(AL108:AL108)</f>
        <v>0</v>
      </c>
      <c r="AM109" s="11">
        <f t="shared" si="107"/>
        <v>0</v>
      </c>
      <c r="AN109" s="10">
        <f t="shared" si="107"/>
        <v>0</v>
      </c>
      <c r="AO109" s="11">
        <f t="shared" si="107"/>
        <v>0</v>
      </c>
      <c r="AP109" s="10">
        <f t="shared" si="107"/>
        <v>0</v>
      </c>
      <c r="AQ109" s="11">
        <f t="shared" si="107"/>
        <v>0</v>
      </c>
      <c r="AR109" s="10">
        <f t="shared" si="107"/>
        <v>0</v>
      </c>
      <c r="AS109" s="11">
        <f t="shared" si="107"/>
        <v>0</v>
      </c>
      <c r="AT109" s="10">
        <f t="shared" si="107"/>
        <v>0</v>
      </c>
      <c r="AU109" s="7">
        <f t="shared" si="107"/>
        <v>0</v>
      </c>
      <c r="AV109" s="11">
        <f t="shared" si="107"/>
        <v>0</v>
      </c>
      <c r="AW109" s="10">
        <f t="shared" si="107"/>
        <v>0</v>
      </c>
      <c r="AX109" s="11">
        <f t="shared" si="107"/>
        <v>0</v>
      </c>
      <c r="AY109" s="10">
        <f t="shared" si="107"/>
        <v>0</v>
      </c>
      <c r="AZ109" s="11">
        <f t="shared" si="107"/>
        <v>0</v>
      </c>
      <c r="BA109" s="10">
        <f t="shared" si="107"/>
        <v>0</v>
      </c>
      <c r="BB109" s="11">
        <f t="shared" si="107"/>
        <v>0</v>
      </c>
      <c r="BC109" s="10">
        <f t="shared" si="107"/>
        <v>0</v>
      </c>
      <c r="BD109" s="7">
        <f t="shared" si="107"/>
        <v>0</v>
      </c>
      <c r="BE109" s="7">
        <f t="shared" si="107"/>
        <v>0</v>
      </c>
      <c r="BF109" s="11">
        <f t="shared" si="107"/>
        <v>0</v>
      </c>
      <c r="BG109" s="10">
        <f t="shared" si="107"/>
        <v>0</v>
      </c>
      <c r="BH109" s="11">
        <f t="shared" si="107"/>
        <v>0</v>
      </c>
      <c r="BI109" s="10">
        <f t="shared" si="107"/>
        <v>0</v>
      </c>
      <c r="BJ109" s="11">
        <f t="shared" si="107"/>
        <v>0</v>
      </c>
      <c r="BK109" s="10">
        <f t="shared" si="107"/>
        <v>0</v>
      </c>
      <c r="BL109" s="11">
        <f t="shared" si="107"/>
        <v>0</v>
      </c>
      <c r="BM109" s="10">
        <f t="shared" si="107"/>
        <v>0</v>
      </c>
      <c r="BN109" s="7">
        <f t="shared" si="107"/>
        <v>0</v>
      </c>
      <c r="BO109" s="11">
        <f t="shared" si="107"/>
        <v>0</v>
      </c>
      <c r="BP109" s="10">
        <f t="shared" si="107"/>
        <v>0</v>
      </c>
      <c r="BQ109" s="11">
        <f t="shared" si="107"/>
        <v>0</v>
      </c>
      <c r="BR109" s="10">
        <f t="shared" ref="BR109:CW109" si="108">SUM(BR108:BR108)</f>
        <v>0</v>
      </c>
      <c r="BS109" s="11">
        <f t="shared" si="108"/>
        <v>0</v>
      </c>
      <c r="BT109" s="10">
        <f t="shared" si="108"/>
        <v>0</v>
      </c>
      <c r="BU109" s="11">
        <f t="shared" si="108"/>
        <v>0</v>
      </c>
      <c r="BV109" s="10">
        <f t="shared" si="108"/>
        <v>0</v>
      </c>
      <c r="BW109" s="7">
        <f t="shared" si="108"/>
        <v>0</v>
      </c>
      <c r="BX109" s="7">
        <f t="shared" si="108"/>
        <v>0</v>
      </c>
      <c r="BY109" s="11">
        <f t="shared" si="108"/>
        <v>0</v>
      </c>
      <c r="BZ109" s="10">
        <f t="shared" si="108"/>
        <v>0</v>
      </c>
      <c r="CA109" s="11">
        <f t="shared" si="108"/>
        <v>0</v>
      </c>
      <c r="CB109" s="10">
        <f t="shared" si="108"/>
        <v>0</v>
      </c>
      <c r="CC109" s="11">
        <f t="shared" si="108"/>
        <v>0</v>
      </c>
      <c r="CD109" s="10">
        <f t="shared" si="108"/>
        <v>0</v>
      </c>
      <c r="CE109" s="11">
        <f t="shared" si="108"/>
        <v>0</v>
      </c>
      <c r="CF109" s="10">
        <f t="shared" si="108"/>
        <v>0</v>
      </c>
      <c r="CG109" s="7">
        <f t="shared" si="108"/>
        <v>0</v>
      </c>
      <c r="CH109" s="11">
        <f t="shared" si="108"/>
        <v>0</v>
      </c>
      <c r="CI109" s="10">
        <f t="shared" si="108"/>
        <v>0</v>
      </c>
      <c r="CJ109" s="11">
        <f t="shared" si="108"/>
        <v>0</v>
      </c>
      <c r="CK109" s="10">
        <f t="shared" si="108"/>
        <v>0</v>
      </c>
      <c r="CL109" s="11">
        <f t="shared" si="108"/>
        <v>0</v>
      </c>
      <c r="CM109" s="10">
        <f t="shared" si="108"/>
        <v>0</v>
      </c>
      <c r="CN109" s="11">
        <f t="shared" si="108"/>
        <v>0</v>
      </c>
      <c r="CO109" s="10">
        <f t="shared" si="108"/>
        <v>0</v>
      </c>
      <c r="CP109" s="7">
        <f t="shared" si="108"/>
        <v>0</v>
      </c>
      <c r="CQ109" s="7">
        <f t="shared" si="108"/>
        <v>0</v>
      </c>
      <c r="CR109" s="11">
        <f t="shared" si="108"/>
        <v>0</v>
      </c>
      <c r="CS109" s="10">
        <f t="shared" si="108"/>
        <v>0</v>
      </c>
      <c r="CT109" s="11">
        <f t="shared" si="108"/>
        <v>0</v>
      </c>
      <c r="CU109" s="10">
        <f t="shared" si="108"/>
        <v>0</v>
      </c>
      <c r="CV109" s="11">
        <f t="shared" si="108"/>
        <v>0</v>
      </c>
      <c r="CW109" s="10">
        <f t="shared" si="108"/>
        <v>0</v>
      </c>
      <c r="CX109" s="11">
        <f t="shared" ref="CX109:EC109" si="109">SUM(CX108:CX108)</f>
        <v>0</v>
      </c>
      <c r="CY109" s="10">
        <f t="shared" si="109"/>
        <v>0</v>
      </c>
      <c r="CZ109" s="7">
        <f t="shared" si="109"/>
        <v>0</v>
      </c>
      <c r="DA109" s="11">
        <f t="shared" si="109"/>
        <v>0</v>
      </c>
      <c r="DB109" s="10">
        <f t="shared" si="109"/>
        <v>0</v>
      </c>
      <c r="DC109" s="11">
        <f t="shared" si="109"/>
        <v>0</v>
      </c>
      <c r="DD109" s="10">
        <f t="shared" si="109"/>
        <v>0</v>
      </c>
      <c r="DE109" s="11">
        <f t="shared" si="109"/>
        <v>0</v>
      </c>
      <c r="DF109" s="10">
        <f t="shared" si="109"/>
        <v>0</v>
      </c>
      <c r="DG109" s="11">
        <f t="shared" si="109"/>
        <v>0</v>
      </c>
      <c r="DH109" s="10">
        <f t="shared" si="109"/>
        <v>0</v>
      </c>
      <c r="DI109" s="7">
        <f t="shared" si="109"/>
        <v>0</v>
      </c>
      <c r="DJ109" s="7">
        <f t="shared" si="109"/>
        <v>0</v>
      </c>
      <c r="DK109" s="11">
        <f t="shared" si="109"/>
        <v>0</v>
      </c>
      <c r="DL109" s="10">
        <f t="shared" si="109"/>
        <v>0</v>
      </c>
      <c r="DM109" s="11">
        <f t="shared" si="109"/>
        <v>0</v>
      </c>
      <c r="DN109" s="10">
        <f t="shared" si="109"/>
        <v>0</v>
      </c>
      <c r="DO109" s="11">
        <f t="shared" si="109"/>
        <v>0</v>
      </c>
      <c r="DP109" s="10">
        <f t="shared" si="109"/>
        <v>0</v>
      </c>
      <c r="DQ109" s="11">
        <f t="shared" si="109"/>
        <v>0</v>
      </c>
      <c r="DR109" s="10">
        <f t="shared" si="109"/>
        <v>0</v>
      </c>
      <c r="DS109" s="7">
        <f t="shared" si="109"/>
        <v>0</v>
      </c>
      <c r="DT109" s="11">
        <f t="shared" si="109"/>
        <v>0</v>
      </c>
      <c r="DU109" s="10">
        <f t="shared" si="109"/>
        <v>0</v>
      </c>
      <c r="DV109" s="11">
        <f t="shared" si="109"/>
        <v>0</v>
      </c>
      <c r="DW109" s="10">
        <f t="shared" si="109"/>
        <v>0</v>
      </c>
      <c r="DX109" s="11">
        <f t="shared" si="109"/>
        <v>0</v>
      </c>
      <c r="DY109" s="10">
        <f t="shared" si="109"/>
        <v>0</v>
      </c>
      <c r="DZ109" s="11">
        <f t="shared" si="109"/>
        <v>0</v>
      </c>
      <c r="EA109" s="10">
        <f t="shared" si="109"/>
        <v>0</v>
      </c>
      <c r="EB109" s="7">
        <f t="shared" si="109"/>
        <v>0</v>
      </c>
      <c r="EC109" s="7">
        <f t="shared" si="109"/>
        <v>0</v>
      </c>
      <c r="ED109" s="11">
        <f t="shared" ref="ED109:FI109" si="110">SUM(ED108:ED108)</f>
        <v>0</v>
      </c>
      <c r="EE109" s="10">
        <f t="shared" si="110"/>
        <v>0</v>
      </c>
      <c r="EF109" s="11">
        <f t="shared" si="110"/>
        <v>0</v>
      </c>
      <c r="EG109" s="10">
        <f t="shared" si="110"/>
        <v>0</v>
      </c>
      <c r="EH109" s="11">
        <f t="shared" si="110"/>
        <v>0</v>
      </c>
      <c r="EI109" s="10">
        <f t="shared" si="110"/>
        <v>0</v>
      </c>
      <c r="EJ109" s="11">
        <f t="shared" si="110"/>
        <v>0</v>
      </c>
      <c r="EK109" s="10">
        <f t="shared" si="110"/>
        <v>0</v>
      </c>
      <c r="EL109" s="7">
        <f t="shared" si="110"/>
        <v>0</v>
      </c>
      <c r="EM109" s="11">
        <f t="shared" si="110"/>
        <v>0</v>
      </c>
      <c r="EN109" s="10">
        <f t="shared" si="110"/>
        <v>0</v>
      </c>
      <c r="EO109" s="11">
        <f t="shared" si="110"/>
        <v>0</v>
      </c>
      <c r="EP109" s="10">
        <f t="shared" si="110"/>
        <v>0</v>
      </c>
      <c r="EQ109" s="11">
        <f t="shared" si="110"/>
        <v>0</v>
      </c>
      <c r="ER109" s="10">
        <f t="shared" si="110"/>
        <v>0</v>
      </c>
      <c r="ES109" s="11">
        <f t="shared" si="110"/>
        <v>4</v>
      </c>
      <c r="ET109" s="10">
        <f t="shared" si="110"/>
        <v>0</v>
      </c>
      <c r="EU109" s="7">
        <f t="shared" si="110"/>
        <v>4</v>
      </c>
      <c r="EV109" s="7">
        <f t="shared" si="110"/>
        <v>4</v>
      </c>
      <c r="EW109" s="11">
        <f t="shared" si="110"/>
        <v>0</v>
      </c>
      <c r="EX109" s="10">
        <f t="shared" si="110"/>
        <v>0</v>
      </c>
      <c r="EY109" s="11">
        <f t="shared" si="110"/>
        <v>0</v>
      </c>
      <c r="EZ109" s="10">
        <f t="shared" si="110"/>
        <v>0</v>
      </c>
      <c r="FA109" s="11">
        <f t="shared" si="110"/>
        <v>0</v>
      </c>
      <c r="FB109" s="10">
        <f t="shared" si="110"/>
        <v>0</v>
      </c>
      <c r="FC109" s="11">
        <f t="shared" si="110"/>
        <v>0</v>
      </c>
      <c r="FD109" s="10">
        <f t="shared" si="110"/>
        <v>0</v>
      </c>
      <c r="FE109" s="7">
        <f t="shared" si="110"/>
        <v>0</v>
      </c>
      <c r="FF109" s="11">
        <f t="shared" si="110"/>
        <v>0</v>
      </c>
      <c r="FG109" s="10">
        <f t="shared" si="110"/>
        <v>0</v>
      </c>
      <c r="FH109" s="11">
        <f t="shared" si="110"/>
        <v>0</v>
      </c>
      <c r="FI109" s="10">
        <f t="shared" si="110"/>
        <v>0</v>
      </c>
      <c r="FJ109" s="11">
        <f t="shared" ref="FJ109:FO109" si="111">SUM(FJ108:FJ108)</f>
        <v>0</v>
      </c>
      <c r="FK109" s="10">
        <f t="shared" si="111"/>
        <v>0</v>
      </c>
      <c r="FL109" s="11">
        <f t="shared" si="111"/>
        <v>0</v>
      </c>
      <c r="FM109" s="10">
        <f t="shared" si="111"/>
        <v>0</v>
      </c>
      <c r="FN109" s="7">
        <f t="shared" si="111"/>
        <v>0</v>
      </c>
      <c r="FO109" s="7">
        <f t="shared" si="111"/>
        <v>0</v>
      </c>
    </row>
    <row r="110" spans="1:171" ht="20.100000000000001" customHeight="1" x14ac:dyDescent="0.25">
      <c r="A110" s="19" t="s">
        <v>223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9"/>
      <c r="FO110" s="13"/>
    </row>
    <row r="111" spans="1:171" x14ac:dyDescent="0.25">
      <c r="A111" s="6"/>
      <c r="B111" s="6"/>
      <c r="C111" s="6"/>
      <c r="D111" s="6" t="s">
        <v>224</v>
      </c>
      <c r="E111" s="3" t="s">
        <v>225</v>
      </c>
      <c r="F111" s="6">
        <f>COUNTIF(T111:FM111,"e")</f>
        <v>0</v>
      </c>
      <c r="G111" s="6">
        <f>COUNTIF(T111:FM111,"z")</f>
        <v>1</v>
      </c>
      <c r="H111" s="6">
        <f>SUM(I111:P111)</f>
        <v>5</v>
      </c>
      <c r="I111" s="6">
        <f>T111+AM111+BF111+BY111+CR111+DK111+ED111+EW111</f>
        <v>5</v>
      </c>
      <c r="J111" s="6">
        <f>V111+AO111+BH111+CA111+CT111+DM111+EF111+EY111</f>
        <v>0</v>
      </c>
      <c r="K111" s="6">
        <f>X111+AQ111+BJ111+CC111+CV111+DO111+EH111+FA111</f>
        <v>0</v>
      </c>
      <c r="L111" s="6">
        <f>Z111+AS111+BL111+CE111+CX111+DQ111+EJ111+FC111</f>
        <v>0</v>
      </c>
      <c r="M111" s="6">
        <f>AC111+AV111+BO111+CH111+DA111+DT111+EM111+FF111</f>
        <v>0</v>
      </c>
      <c r="N111" s="6">
        <f>AE111+AX111+BQ111+CJ111+DC111+DV111+EO111+FH111</f>
        <v>0</v>
      </c>
      <c r="O111" s="6">
        <f>AG111+AZ111+BS111+CL111+DE111+DX111+EQ111+FJ111</f>
        <v>0</v>
      </c>
      <c r="P111" s="6">
        <f>AI111+BB111+BU111+CN111+DG111+DZ111+ES111+FL111</f>
        <v>0</v>
      </c>
      <c r="Q111" s="7">
        <f>AL111+BE111+BX111+CQ111+DJ111+EC111+EV111+FO111</f>
        <v>0</v>
      </c>
      <c r="R111" s="7">
        <f>AK111+BD111+BW111+CP111+DI111+EB111+EU111+FN111</f>
        <v>0</v>
      </c>
      <c r="S111" s="7">
        <v>0</v>
      </c>
      <c r="T111" s="11">
        <v>5</v>
      </c>
      <c r="U111" s="10" t="s">
        <v>60</v>
      </c>
      <c r="V111" s="11"/>
      <c r="W111" s="10"/>
      <c r="X111" s="11"/>
      <c r="Y111" s="10"/>
      <c r="Z111" s="11"/>
      <c r="AA111" s="10"/>
      <c r="AB111" s="7">
        <v>0</v>
      </c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>AB111+AK111</f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>AU111+BD111</f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>BN111+BW111</f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>CG111+CP111</f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>CZ111+DI111</f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>DS111+EB111</f>
        <v>0</v>
      </c>
      <c r="ED111" s="11"/>
      <c r="EE111" s="10"/>
      <c r="EF111" s="11"/>
      <c r="EG111" s="10"/>
      <c r="EH111" s="11"/>
      <c r="EI111" s="10"/>
      <c r="EJ111" s="11"/>
      <c r="EK111" s="10"/>
      <c r="EL111" s="7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>EL111+EU111</f>
        <v>0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>FE111+FN111</f>
        <v>0</v>
      </c>
    </row>
    <row r="112" spans="1:171" x14ac:dyDescent="0.25">
      <c r="A112" s="6"/>
      <c r="B112" s="6"/>
      <c r="C112" s="6"/>
      <c r="D112" s="6" t="s">
        <v>226</v>
      </c>
      <c r="E112" s="3" t="s">
        <v>227</v>
      </c>
      <c r="F112" s="6">
        <f>COUNTIF(T112:FM112,"e")</f>
        <v>0</v>
      </c>
      <c r="G112" s="6">
        <f>COUNTIF(T112:FM112,"z")</f>
        <v>1</v>
      </c>
      <c r="H112" s="6">
        <f>SUM(I112:P112)</f>
        <v>2</v>
      </c>
      <c r="I112" s="6">
        <f>T112+AM112+BF112+BY112+CR112+DK112+ED112+EW112</f>
        <v>2</v>
      </c>
      <c r="J112" s="6">
        <f>V112+AO112+BH112+CA112+CT112+DM112+EF112+EY112</f>
        <v>0</v>
      </c>
      <c r="K112" s="6">
        <f>X112+AQ112+BJ112+CC112+CV112+DO112+EH112+FA112</f>
        <v>0</v>
      </c>
      <c r="L112" s="6">
        <f>Z112+AS112+BL112+CE112+CX112+DQ112+EJ112+FC112</f>
        <v>0</v>
      </c>
      <c r="M112" s="6">
        <f>AC112+AV112+BO112+CH112+DA112+DT112+EM112+FF112</f>
        <v>0</v>
      </c>
      <c r="N112" s="6">
        <f>AE112+AX112+BQ112+CJ112+DC112+DV112+EO112+FH112</f>
        <v>0</v>
      </c>
      <c r="O112" s="6">
        <f>AG112+AZ112+BS112+CL112+DE112+DX112+EQ112+FJ112</f>
        <v>0</v>
      </c>
      <c r="P112" s="6">
        <f>AI112+BB112+BU112+CN112+DG112+DZ112+ES112+FL112</f>
        <v>0</v>
      </c>
      <c r="Q112" s="7">
        <f>AL112+BE112+BX112+CQ112+DJ112+EC112+EV112+FO112</f>
        <v>0</v>
      </c>
      <c r="R112" s="7">
        <f>AK112+BD112+BW112+CP112+DI112+EB112+EU112+FN112</f>
        <v>0</v>
      </c>
      <c r="S112" s="7">
        <v>0</v>
      </c>
      <c r="T112" s="11">
        <v>2</v>
      </c>
      <c r="U112" s="10" t="s">
        <v>60</v>
      </c>
      <c r="V112" s="11"/>
      <c r="W112" s="10"/>
      <c r="X112" s="11"/>
      <c r="Y112" s="10"/>
      <c r="Z112" s="11"/>
      <c r="AA112" s="10"/>
      <c r="AB112" s="7">
        <v>0</v>
      </c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>AB112+AK112</f>
        <v>0</v>
      </c>
      <c r="AM112" s="11"/>
      <c r="AN112" s="10"/>
      <c r="AO112" s="11"/>
      <c r="AP112" s="10"/>
      <c r="AQ112" s="11"/>
      <c r="AR112" s="10"/>
      <c r="AS112" s="11"/>
      <c r="AT112" s="10"/>
      <c r="AU112" s="7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>AU112+BD112</f>
        <v>0</v>
      </c>
      <c r="BF112" s="11"/>
      <c r="BG112" s="10"/>
      <c r="BH112" s="11"/>
      <c r="BI112" s="10"/>
      <c r="BJ112" s="11"/>
      <c r="BK112" s="10"/>
      <c r="BL112" s="11"/>
      <c r="BM112" s="10"/>
      <c r="BN112" s="7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>BN112+BW112</f>
        <v>0</v>
      </c>
      <c r="BY112" s="11"/>
      <c r="BZ112" s="10"/>
      <c r="CA112" s="11"/>
      <c r="CB112" s="10"/>
      <c r="CC112" s="11"/>
      <c r="CD112" s="10"/>
      <c r="CE112" s="11"/>
      <c r="CF112" s="10"/>
      <c r="CG112" s="7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>CG112+CP112</f>
        <v>0</v>
      </c>
      <c r="CR112" s="11"/>
      <c r="CS112" s="10"/>
      <c r="CT112" s="11"/>
      <c r="CU112" s="10"/>
      <c r="CV112" s="11"/>
      <c r="CW112" s="10"/>
      <c r="CX112" s="11"/>
      <c r="CY112" s="10"/>
      <c r="CZ112" s="7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>CZ112+DI112</f>
        <v>0</v>
      </c>
      <c r="DK112" s="11"/>
      <c r="DL112" s="10"/>
      <c r="DM112" s="11"/>
      <c r="DN112" s="10"/>
      <c r="DO112" s="11"/>
      <c r="DP112" s="10"/>
      <c r="DQ112" s="11"/>
      <c r="DR112" s="10"/>
      <c r="DS112" s="7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>DS112+EB112</f>
        <v>0</v>
      </c>
      <c r="ED112" s="11"/>
      <c r="EE112" s="10"/>
      <c r="EF112" s="11"/>
      <c r="EG112" s="10"/>
      <c r="EH112" s="11"/>
      <c r="EI112" s="10"/>
      <c r="EJ112" s="11"/>
      <c r="EK112" s="10"/>
      <c r="EL112" s="7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>EL112+EU112</f>
        <v>0</v>
      </c>
      <c r="EW112" s="11"/>
      <c r="EX112" s="10"/>
      <c r="EY112" s="11"/>
      <c r="EZ112" s="10"/>
      <c r="FA112" s="11"/>
      <c r="FB112" s="10"/>
      <c r="FC112" s="11"/>
      <c r="FD112" s="10"/>
      <c r="FE112" s="7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>FE112+FN112</f>
        <v>0</v>
      </c>
    </row>
    <row r="113" spans="1:171" x14ac:dyDescent="0.25">
      <c r="A113" s="6"/>
      <c r="B113" s="6"/>
      <c r="C113" s="6"/>
      <c r="D113" s="6" t="s">
        <v>228</v>
      </c>
      <c r="E113" s="3" t="s">
        <v>229</v>
      </c>
      <c r="F113" s="6">
        <f>COUNTIF(T113:FM113,"e")</f>
        <v>0</v>
      </c>
      <c r="G113" s="6">
        <f>COUNTIF(T113:FM113,"z")</f>
        <v>1</v>
      </c>
      <c r="H113" s="6">
        <f>SUM(I113:P113)</f>
        <v>2</v>
      </c>
      <c r="I113" s="6">
        <f>T113+AM113+BF113+BY113+CR113+DK113+ED113+EW113</f>
        <v>2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Z113+AS113+BL113+CE113+CX113+DQ113+EJ113+FC113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0</v>
      </c>
      <c r="Q113" s="7">
        <f>AL113+BE113+BX113+CQ113+DJ113+EC113+EV113+FO113</f>
        <v>0</v>
      </c>
      <c r="R113" s="7">
        <f>AK113+BD113+BW113+CP113+DI113+EB113+EU113+FN113</f>
        <v>0</v>
      </c>
      <c r="S113" s="7">
        <v>0</v>
      </c>
      <c r="T113" s="11"/>
      <c r="U113" s="10"/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AB113+AK113</f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AU113+BD113</f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BN113+BW113</f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>CG113+CP113</f>
        <v>0</v>
      </c>
      <c r="CR113" s="11">
        <v>2</v>
      </c>
      <c r="CS113" s="10" t="s">
        <v>60</v>
      </c>
      <c r="CT113" s="11"/>
      <c r="CU113" s="10"/>
      <c r="CV113" s="11"/>
      <c r="CW113" s="10"/>
      <c r="CX113" s="11"/>
      <c r="CY113" s="10"/>
      <c r="CZ113" s="7"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CZ113+DI113</f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DS113+EB113</f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EL113+EU113</f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FE113+FN113</f>
        <v>0</v>
      </c>
    </row>
    <row r="114" spans="1:171" ht="15.9" customHeight="1" x14ac:dyDescent="0.25">
      <c r="A114" s="6"/>
      <c r="B114" s="6"/>
      <c r="C114" s="6"/>
      <c r="D114" s="6"/>
      <c r="E114" s="6" t="s">
        <v>71</v>
      </c>
      <c r="F114" s="6">
        <f t="shared" ref="F114:AK114" si="112">SUM(F111:F113)</f>
        <v>0</v>
      </c>
      <c r="G114" s="6">
        <f t="shared" si="112"/>
        <v>3</v>
      </c>
      <c r="H114" s="6">
        <f t="shared" si="112"/>
        <v>9</v>
      </c>
      <c r="I114" s="6">
        <f t="shared" si="112"/>
        <v>9</v>
      </c>
      <c r="J114" s="6">
        <f t="shared" si="112"/>
        <v>0</v>
      </c>
      <c r="K114" s="6">
        <f t="shared" si="112"/>
        <v>0</v>
      </c>
      <c r="L114" s="6">
        <f t="shared" si="112"/>
        <v>0</v>
      </c>
      <c r="M114" s="6">
        <f t="shared" si="112"/>
        <v>0</v>
      </c>
      <c r="N114" s="6">
        <f t="shared" si="112"/>
        <v>0</v>
      </c>
      <c r="O114" s="6">
        <f t="shared" si="112"/>
        <v>0</v>
      </c>
      <c r="P114" s="6">
        <f t="shared" si="112"/>
        <v>0</v>
      </c>
      <c r="Q114" s="7">
        <f t="shared" si="112"/>
        <v>0</v>
      </c>
      <c r="R114" s="7">
        <f t="shared" si="112"/>
        <v>0</v>
      </c>
      <c r="S114" s="7">
        <f t="shared" si="112"/>
        <v>0</v>
      </c>
      <c r="T114" s="11">
        <f t="shared" si="112"/>
        <v>7</v>
      </c>
      <c r="U114" s="10">
        <f t="shared" si="112"/>
        <v>0</v>
      </c>
      <c r="V114" s="11">
        <f t="shared" si="112"/>
        <v>0</v>
      </c>
      <c r="W114" s="10">
        <f t="shared" si="112"/>
        <v>0</v>
      </c>
      <c r="X114" s="11">
        <f t="shared" si="112"/>
        <v>0</v>
      </c>
      <c r="Y114" s="10">
        <f t="shared" si="112"/>
        <v>0</v>
      </c>
      <c r="Z114" s="11">
        <f t="shared" si="112"/>
        <v>0</v>
      </c>
      <c r="AA114" s="10">
        <f t="shared" si="112"/>
        <v>0</v>
      </c>
      <c r="AB114" s="7">
        <f t="shared" si="112"/>
        <v>0</v>
      </c>
      <c r="AC114" s="11">
        <f t="shared" si="112"/>
        <v>0</v>
      </c>
      <c r="AD114" s="10">
        <f t="shared" si="112"/>
        <v>0</v>
      </c>
      <c r="AE114" s="11">
        <f t="shared" si="112"/>
        <v>0</v>
      </c>
      <c r="AF114" s="10">
        <f t="shared" si="112"/>
        <v>0</v>
      </c>
      <c r="AG114" s="11">
        <f t="shared" si="112"/>
        <v>0</v>
      </c>
      <c r="AH114" s="10">
        <f t="shared" si="112"/>
        <v>0</v>
      </c>
      <c r="AI114" s="11">
        <f t="shared" si="112"/>
        <v>0</v>
      </c>
      <c r="AJ114" s="10">
        <f t="shared" si="112"/>
        <v>0</v>
      </c>
      <c r="AK114" s="7">
        <f t="shared" si="112"/>
        <v>0</v>
      </c>
      <c r="AL114" s="7">
        <f t="shared" ref="AL114:BQ114" si="113">SUM(AL111:AL113)</f>
        <v>0</v>
      </c>
      <c r="AM114" s="11">
        <f t="shared" si="113"/>
        <v>0</v>
      </c>
      <c r="AN114" s="10">
        <f t="shared" si="113"/>
        <v>0</v>
      </c>
      <c r="AO114" s="11">
        <f t="shared" si="113"/>
        <v>0</v>
      </c>
      <c r="AP114" s="10">
        <f t="shared" si="113"/>
        <v>0</v>
      </c>
      <c r="AQ114" s="11">
        <f t="shared" si="113"/>
        <v>0</v>
      </c>
      <c r="AR114" s="10">
        <f t="shared" si="113"/>
        <v>0</v>
      </c>
      <c r="AS114" s="11">
        <f t="shared" si="113"/>
        <v>0</v>
      </c>
      <c r="AT114" s="10">
        <f t="shared" si="113"/>
        <v>0</v>
      </c>
      <c r="AU114" s="7">
        <f t="shared" si="113"/>
        <v>0</v>
      </c>
      <c r="AV114" s="11">
        <f t="shared" si="113"/>
        <v>0</v>
      </c>
      <c r="AW114" s="10">
        <f t="shared" si="113"/>
        <v>0</v>
      </c>
      <c r="AX114" s="11">
        <f t="shared" si="113"/>
        <v>0</v>
      </c>
      <c r="AY114" s="10">
        <f t="shared" si="113"/>
        <v>0</v>
      </c>
      <c r="AZ114" s="11">
        <f t="shared" si="113"/>
        <v>0</v>
      </c>
      <c r="BA114" s="10">
        <f t="shared" si="113"/>
        <v>0</v>
      </c>
      <c r="BB114" s="11">
        <f t="shared" si="113"/>
        <v>0</v>
      </c>
      <c r="BC114" s="10">
        <f t="shared" si="113"/>
        <v>0</v>
      </c>
      <c r="BD114" s="7">
        <f t="shared" si="113"/>
        <v>0</v>
      </c>
      <c r="BE114" s="7">
        <f t="shared" si="113"/>
        <v>0</v>
      </c>
      <c r="BF114" s="11">
        <f t="shared" si="113"/>
        <v>0</v>
      </c>
      <c r="BG114" s="10">
        <f t="shared" si="113"/>
        <v>0</v>
      </c>
      <c r="BH114" s="11">
        <f t="shared" si="113"/>
        <v>0</v>
      </c>
      <c r="BI114" s="10">
        <f t="shared" si="113"/>
        <v>0</v>
      </c>
      <c r="BJ114" s="11">
        <f t="shared" si="113"/>
        <v>0</v>
      </c>
      <c r="BK114" s="10">
        <f t="shared" si="113"/>
        <v>0</v>
      </c>
      <c r="BL114" s="11">
        <f t="shared" si="113"/>
        <v>0</v>
      </c>
      <c r="BM114" s="10">
        <f t="shared" si="113"/>
        <v>0</v>
      </c>
      <c r="BN114" s="7">
        <f t="shared" si="113"/>
        <v>0</v>
      </c>
      <c r="BO114" s="11">
        <f t="shared" si="113"/>
        <v>0</v>
      </c>
      <c r="BP114" s="10">
        <f t="shared" si="113"/>
        <v>0</v>
      </c>
      <c r="BQ114" s="11">
        <f t="shared" si="113"/>
        <v>0</v>
      </c>
      <c r="BR114" s="10">
        <f t="shared" ref="BR114:CW114" si="114">SUM(BR111:BR113)</f>
        <v>0</v>
      </c>
      <c r="BS114" s="11">
        <f t="shared" si="114"/>
        <v>0</v>
      </c>
      <c r="BT114" s="10">
        <f t="shared" si="114"/>
        <v>0</v>
      </c>
      <c r="BU114" s="11">
        <f t="shared" si="114"/>
        <v>0</v>
      </c>
      <c r="BV114" s="10">
        <f t="shared" si="114"/>
        <v>0</v>
      </c>
      <c r="BW114" s="7">
        <f t="shared" si="114"/>
        <v>0</v>
      </c>
      <c r="BX114" s="7">
        <f t="shared" si="114"/>
        <v>0</v>
      </c>
      <c r="BY114" s="11">
        <f t="shared" si="114"/>
        <v>0</v>
      </c>
      <c r="BZ114" s="10">
        <f t="shared" si="114"/>
        <v>0</v>
      </c>
      <c r="CA114" s="11">
        <f t="shared" si="114"/>
        <v>0</v>
      </c>
      <c r="CB114" s="10">
        <f t="shared" si="114"/>
        <v>0</v>
      </c>
      <c r="CC114" s="11">
        <f t="shared" si="114"/>
        <v>0</v>
      </c>
      <c r="CD114" s="10">
        <f t="shared" si="114"/>
        <v>0</v>
      </c>
      <c r="CE114" s="11">
        <f t="shared" si="114"/>
        <v>0</v>
      </c>
      <c r="CF114" s="10">
        <f t="shared" si="114"/>
        <v>0</v>
      </c>
      <c r="CG114" s="7">
        <f t="shared" si="114"/>
        <v>0</v>
      </c>
      <c r="CH114" s="11">
        <f t="shared" si="114"/>
        <v>0</v>
      </c>
      <c r="CI114" s="10">
        <f t="shared" si="114"/>
        <v>0</v>
      </c>
      <c r="CJ114" s="11">
        <f t="shared" si="114"/>
        <v>0</v>
      </c>
      <c r="CK114" s="10">
        <f t="shared" si="114"/>
        <v>0</v>
      </c>
      <c r="CL114" s="11">
        <f t="shared" si="114"/>
        <v>0</v>
      </c>
      <c r="CM114" s="10">
        <f t="shared" si="114"/>
        <v>0</v>
      </c>
      <c r="CN114" s="11">
        <f t="shared" si="114"/>
        <v>0</v>
      </c>
      <c r="CO114" s="10">
        <f t="shared" si="114"/>
        <v>0</v>
      </c>
      <c r="CP114" s="7">
        <f t="shared" si="114"/>
        <v>0</v>
      </c>
      <c r="CQ114" s="7">
        <f t="shared" si="114"/>
        <v>0</v>
      </c>
      <c r="CR114" s="11">
        <f t="shared" si="114"/>
        <v>2</v>
      </c>
      <c r="CS114" s="10">
        <f t="shared" si="114"/>
        <v>0</v>
      </c>
      <c r="CT114" s="11">
        <f t="shared" si="114"/>
        <v>0</v>
      </c>
      <c r="CU114" s="10">
        <f t="shared" si="114"/>
        <v>0</v>
      </c>
      <c r="CV114" s="11">
        <f t="shared" si="114"/>
        <v>0</v>
      </c>
      <c r="CW114" s="10">
        <f t="shared" si="114"/>
        <v>0</v>
      </c>
      <c r="CX114" s="11">
        <f t="shared" ref="CX114:EC114" si="115">SUM(CX111:CX113)</f>
        <v>0</v>
      </c>
      <c r="CY114" s="10">
        <f t="shared" si="115"/>
        <v>0</v>
      </c>
      <c r="CZ114" s="7">
        <f t="shared" si="115"/>
        <v>0</v>
      </c>
      <c r="DA114" s="11">
        <f t="shared" si="115"/>
        <v>0</v>
      </c>
      <c r="DB114" s="10">
        <f t="shared" si="115"/>
        <v>0</v>
      </c>
      <c r="DC114" s="11">
        <f t="shared" si="115"/>
        <v>0</v>
      </c>
      <c r="DD114" s="10">
        <f t="shared" si="115"/>
        <v>0</v>
      </c>
      <c r="DE114" s="11">
        <f t="shared" si="115"/>
        <v>0</v>
      </c>
      <c r="DF114" s="10">
        <f t="shared" si="115"/>
        <v>0</v>
      </c>
      <c r="DG114" s="11">
        <f t="shared" si="115"/>
        <v>0</v>
      </c>
      <c r="DH114" s="10">
        <f t="shared" si="115"/>
        <v>0</v>
      </c>
      <c r="DI114" s="7">
        <f t="shared" si="115"/>
        <v>0</v>
      </c>
      <c r="DJ114" s="7">
        <f t="shared" si="115"/>
        <v>0</v>
      </c>
      <c r="DK114" s="11">
        <f t="shared" si="115"/>
        <v>0</v>
      </c>
      <c r="DL114" s="10">
        <f t="shared" si="115"/>
        <v>0</v>
      </c>
      <c r="DM114" s="11">
        <f t="shared" si="115"/>
        <v>0</v>
      </c>
      <c r="DN114" s="10">
        <f t="shared" si="115"/>
        <v>0</v>
      </c>
      <c r="DO114" s="11">
        <f t="shared" si="115"/>
        <v>0</v>
      </c>
      <c r="DP114" s="10">
        <f t="shared" si="115"/>
        <v>0</v>
      </c>
      <c r="DQ114" s="11">
        <f t="shared" si="115"/>
        <v>0</v>
      </c>
      <c r="DR114" s="10">
        <f t="shared" si="115"/>
        <v>0</v>
      </c>
      <c r="DS114" s="7">
        <f t="shared" si="115"/>
        <v>0</v>
      </c>
      <c r="DT114" s="11">
        <f t="shared" si="115"/>
        <v>0</v>
      </c>
      <c r="DU114" s="10">
        <f t="shared" si="115"/>
        <v>0</v>
      </c>
      <c r="DV114" s="11">
        <f t="shared" si="115"/>
        <v>0</v>
      </c>
      <c r="DW114" s="10">
        <f t="shared" si="115"/>
        <v>0</v>
      </c>
      <c r="DX114" s="11">
        <f t="shared" si="115"/>
        <v>0</v>
      </c>
      <c r="DY114" s="10">
        <f t="shared" si="115"/>
        <v>0</v>
      </c>
      <c r="DZ114" s="11">
        <f t="shared" si="115"/>
        <v>0</v>
      </c>
      <c r="EA114" s="10">
        <f t="shared" si="115"/>
        <v>0</v>
      </c>
      <c r="EB114" s="7">
        <f t="shared" si="115"/>
        <v>0</v>
      </c>
      <c r="EC114" s="7">
        <f t="shared" si="115"/>
        <v>0</v>
      </c>
      <c r="ED114" s="11">
        <f t="shared" ref="ED114:FI114" si="116">SUM(ED111:ED113)</f>
        <v>0</v>
      </c>
      <c r="EE114" s="10">
        <f t="shared" si="116"/>
        <v>0</v>
      </c>
      <c r="EF114" s="11">
        <f t="shared" si="116"/>
        <v>0</v>
      </c>
      <c r="EG114" s="10">
        <f t="shared" si="116"/>
        <v>0</v>
      </c>
      <c r="EH114" s="11">
        <f t="shared" si="116"/>
        <v>0</v>
      </c>
      <c r="EI114" s="10">
        <f t="shared" si="116"/>
        <v>0</v>
      </c>
      <c r="EJ114" s="11">
        <f t="shared" si="116"/>
        <v>0</v>
      </c>
      <c r="EK114" s="10">
        <f t="shared" si="116"/>
        <v>0</v>
      </c>
      <c r="EL114" s="7">
        <f t="shared" si="116"/>
        <v>0</v>
      </c>
      <c r="EM114" s="11">
        <f t="shared" si="116"/>
        <v>0</v>
      </c>
      <c r="EN114" s="10">
        <f t="shared" si="116"/>
        <v>0</v>
      </c>
      <c r="EO114" s="11">
        <f t="shared" si="116"/>
        <v>0</v>
      </c>
      <c r="EP114" s="10">
        <f t="shared" si="116"/>
        <v>0</v>
      </c>
      <c r="EQ114" s="11">
        <f t="shared" si="116"/>
        <v>0</v>
      </c>
      <c r="ER114" s="10">
        <f t="shared" si="116"/>
        <v>0</v>
      </c>
      <c r="ES114" s="11">
        <f t="shared" si="116"/>
        <v>0</v>
      </c>
      <c r="ET114" s="10">
        <f t="shared" si="116"/>
        <v>0</v>
      </c>
      <c r="EU114" s="7">
        <f t="shared" si="116"/>
        <v>0</v>
      </c>
      <c r="EV114" s="7">
        <f t="shared" si="116"/>
        <v>0</v>
      </c>
      <c r="EW114" s="11">
        <f t="shared" si="116"/>
        <v>0</v>
      </c>
      <c r="EX114" s="10">
        <f t="shared" si="116"/>
        <v>0</v>
      </c>
      <c r="EY114" s="11">
        <f t="shared" si="116"/>
        <v>0</v>
      </c>
      <c r="EZ114" s="10">
        <f t="shared" si="116"/>
        <v>0</v>
      </c>
      <c r="FA114" s="11">
        <f t="shared" si="116"/>
        <v>0</v>
      </c>
      <c r="FB114" s="10">
        <f t="shared" si="116"/>
        <v>0</v>
      </c>
      <c r="FC114" s="11">
        <f t="shared" si="116"/>
        <v>0</v>
      </c>
      <c r="FD114" s="10">
        <f t="shared" si="116"/>
        <v>0</v>
      </c>
      <c r="FE114" s="7">
        <f t="shared" si="116"/>
        <v>0</v>
      </c>
      <c r="FF114" s="11">
        <f t="shared" si="116"/>
        <v>0</v>
      </c>
      <c r="FG114" s="10">
        <f t="shared" si="116"/>
        <v>0</v>
      </c>
      <c r="FH114" s="11">
        <f t="shared" si="116"/>
        <v>0</v>
      </c>
      <c r="FI114" s="10">
        <f t="shared" si="116"/>
        <v>0</v>
      </c>
      <c r="FJ114" s="11">
        <f t="shared" ref="FJ114:FO114" si="117">SUM(FJ111:FJ113)</f>
        <v>0</v>
      </c>
      <c r="FK114" s="10">
        <f t="shared" si="117"/>
        <v>0</v>
      </c>
      <c r="FL114" s="11">
        <f t="shared" si="117"/>
        <v>0</v>
      </c>
      <c r="FM114" s="10">
        <f t="shared" si="117"/>
        <v>0</v>
      </c>
      <c r="FN114" s="7">
        <f t="shared" si="117"/>
        <v>0</v>
      </c>
      <c r="FO114" s="7">
        <f t="shared" si="117"/>
        <v>0</v>
      </c>
    </row>
    <row r="115" spans="1:171" ht="20.100000000000001" customHeight="1" x14ac:dyDescent="0.25">
      <c r="A115" s="6"/>
      <c r="B115" s="6"/>
      <c r="C115" s="6"/>
      <c r="D115" s="6"/>
      <c r="E115" s="8" t="s">
        <v>230</v>
      </c>
      <c r="F115" s="6">
        <f>F23+F29+F56+F70+F109+F114</f>
        <v>15</v>
      </c>
      <c r="G115" s="6">
        <f>G23+G29+G56+G70+G109+G114</f>
        <v>80</v>
      </c>
      <c r="H115" s="6">
        <f t="shared" ref="H115:P115" si="118">H23+H29+H56+H70+H114</f>
        <v>1615</v>
      </c>
      <c r="I115" s="6">
        <f t="shared" si="118"/>
        <v>697</v>
      </c>
      <c r="J115" s="6">
        <f t="shared" si="118"/>
        <v>156</v>
      </c>
      <c r="K115" s="6">
        <f t="shared" si="118"/>
        <v>100</v>
      </c>
      <c r="L115" s="6">
        <f t="shared" si="118"/>
        <v>20</v>
      </c>
      <c r="M115" s="6">
        <f t="shared" si="118"/>
        <v>594</v>
      </c>
      <c r="N115" s="6">
        <f t="shared" si="118"/>
        <v>48</v>
      </c>
      <c r="O115" s="6">
        <f t="shared" si="118"/>
        <v>0</v>
      </c>
      <c r="P115" s="6">
        <f t="shared" si="118"/>
        <v>0</v>
      </c>
      <c r="Q115" s="7">
        <f>Q23+Q29+Q56+Q70+Q109+Q114</f>
        <v>210</v>
      </c>
      <c r="R115" s="7">
        <f>R23+R29+R56+R70+R109+R114</f>
        <v>95</v>
      </c>
      <c r="S115" s="7">
        <f>S23+S29+S56+S70+S109+S114</f>
        <v>91.44</v>
      </c>
      <c r="T115" s="11">
        <f t="shared" ref="T115:AA115" si="119">T23+T29+T56+T70+T114</f>
        <v>125</v>
      </c>
      <c r="U115" s="10">
        <f t="shared" si="119"/>
        <v>0</v>
      </c>
      <c r="V115" s="11">
        <f t="shared" si="119"/>
        <v>40</v>
      </c>
      <c r="W115" s="10">
        <f t="shared" si="119"/>
        <v>0</v>
      </c>
      <c r="X115" s="11">
        <f t="shared" si="119"/>
        <v>0</v>
      </c>
      <c r="Y115" s="10">
        <f t="shared" si="119"/>
        <v>0</v>
      </c>
      <c r="Z115" s="11">
        <f t="shared" si="119"/>
        <v>0</v>
      </c>
      <c r="AA115" s="10">
        <f t="shared" si="119"/>
        <v>0</v>
      </c>
      <c r="AB115" s="7">
        <f>AB23+AB29+AB56+AB70+AB109+AB114</f>
        <v>21</v>
      </c>
      <c r="AC115" s="11">
        <f t="shared" ref="AC115:AJ115" si="120">AC23+AC29+AC56+AC70+AC114</f>
        <v>78</v>
      </c>
      <c r="AD115" s="10">
        <f t="shared" si="120"/>
        <v>0</v>
      </c>
      <c r="AE115" s="11">
        <f t="shared" si="120"/>
        <v>0</v>
      </c>
      <c r="AF115" s="10">
        <f t="shared" si="120"/>
        <v>0</v>
      </c>
      <c r="AG115" s="11">
        <f t="shared" si="120"/>
        <v>0</v>
      </c>
      <c r="AH115" s="10">
        <f t="shared" si="120"/>
        <v>0</v>
      </c>
      <c r="AI115" s="11">
        <f t="shared" si="120"/>
        <v>0</v>
      </c>
      <c r="AJ115" s="10">
        <f t="shared" si="120"/>
        <v>0</v>
      </c>
      <c r="AK115" s="7">
        <f>AK23+AK29+AK56+AK70+AK109+AK114</f>
        <v>9</v>
      </c>
      <c r="AL115" s="7">
        <f>AL23+AL29+AL56+AL70+AL109+AL114</f>
        <v>30</v>
      </c>
      <c r="AM115" s="11">
        <f t="shared" ref="AM115:AT115" si="121">AM23+AM29+AM56+AM70+AM114</f>
        <v>106</v>
      </c>
      <c r="AN115" s="10">
        <f t="shared" si="121"/>
        <v>0</v>
      </c>
      <c r="AO115" s="11">
        <f t="shared" si="121"/>
        <v>66</v>
      </c>
      <c r="AP115" s="10">
        <f t="shared" si="121"/>
        <v>0</v>
      </c>
      <c r="AQ115" s="11">
        <f t="shared" si="121"/>
        <v>0</v>
      </c>
      <c r="AR115" s="10">
        <f t="shared" si="121"/>
        <v>0</v>
      </c>
      <c r="AS115" s="11">
        <f t="shared" si="121"/>
        <v>0</v>
      </c>
      <c r="AT115" s="10">
        <f t="shared" si="121"/>
        <v>0</v>
      </c>
      <c r="AU115" s="7">
        <f>AU23+AU29+AU56+AU70+AU109+AU114</f>
        <v>23</v>
      </c>
      <c r="AV115" s="11">
        <f t="shared" ref="AV115:BC115" si="122">AV23+AV29+AV56+AV70+AV114</f>
        <v>60</v>
      </c>
      <c r="AW115" s="10">
        <f t="shared" si="122"/>
        <v>0</v>
      </c>
      <c r="AX115" s="11">
        <f t="shared" si="122"/>
        <v>0</v>
      </c>
      <c r="AY115" s="10">
        <f t="shared" si="122"/>
        <v>0</v>
      </c>
      <c r="AZ115" s="11">
        <f t="shared" si="122"/>
        <v>0</v>
      </c>
      <c r="BA115" s="10">
        <f t="shared" si="122"/>
        <v>0</v>
      </c>
      <c r="BB115" s="11">
        <f t="shared" si="122"/>
        <v>0</v>
      </c>
      <c r="BC115" s="10">
        <f t="shared" si="122"/>
        <v>0</v>
      </c>
      <c r="BD115" s="7">
        <f>BD23+BD29+BD56+BD70+BD109+BD114</f>
        <v>7</v>
      </c>
      <c r="BE115" s="7">
        <f>BE23+BE29+BE56+BE70+BE109+BE114</f>
        <v>30</v>
      </c>
      <c r="BF115" s="11">
        <f t="shared" ref="BF115:BM115" si="123">BF23+BF29+BF56+BF70+BF114</f>
        <v>94</v>
      </c>
      <c r="BG115" s="10">
        <f t="shared" si="123"/>
        <v>0</v>
      </c>
      <c r="BH115" s="11">
        <f t="shared" si="123"/>
        <v>10</v>
      </c>
      <c r="BI115" s="10">
        <f t="shared" si="123"/>
        <v>0</v>
      </c>
      <c r="BJ115" s="11">
        <f t="shared" si="123"/>
        <v>0</v>
      </c>
      <c r="BK115" s="10">
        <f t="shared" si="123"/>
        <v>0</v>
      </c>
      <c r="BL115" s="11">
        <f t="shared" si="123"/>
        <v>0</v>
      </c>
      <c r="BM115" s="10">
        <f t="shared" si="123"/>
        <v>0</v>
      </c>
      <c r="BN115" s="7">
        <f>BN23+BN29+BN56+BN70+BN109+BN114</f>
        <v>14</v>
      </c>
      <c r="BO115" s="11">
        <f t="shared" ref="BO115:BV115" si="124">BO23+BO29+BO56+BO70+BO114</f>
        <v>106</v>
      </c>
      <c r="BP115" s="10">
        <f t="shared" si="124"/>
        <v>0</v>
      </c>
      <c r="BQ115" s="11">
        <f t="shared" si="124"/>
        <v>0</v>
      </c>
      <c r="BR115" s="10">
        <f t="shared" si="124"/>
        <v>0</v>
      </c>
      <c r="BS115" s="11">
        <f t="shared" si="124"/>
        <v>0</v>
      </c>
      <c r="BT115" s="10">
        <f t="shared" si="124"/>
        <v>0</v>
      </c>
      <c r="BU115" s="11">
        <f t="shared" si="124"/>
        <v>0</v>
      </c>
      <c r="BV115" s="10">
        <f t="shared" si="124"/>
        <v>0</v>
      </c>
      <c r="BW115" s="7">
        <f>BW23+BW29+BW56+BW70+BW109+BW114</f>
        <v>16</v>
      </c>
      <c r="BX115" s="7">
        <f>BX23+BX29+BX56+BX70+BX109+BX114</f>
        <v>30</v>
      </c>
      <c r="BY115" s="11">
        <f t="shared" ref="BY115:CF115" si="125">BY23+BY29+BY56+BY70+BY114</f>
        <v>90</v>
      </c>
      <c r="BZ115" s="10">
        <f t="shared" si="125"/>
        <v>0</v>
      </c>
      <c r="CA115" s="11">
        <f t="shared" si="125"/>
        <v>20</v>
      </c>
      <c r="CB115" s="10">
        <f t="shared" si="125"/>
        <v>0</v>
      </c>
      <c r="CC115" s="11">
        <f t="shared" si="125"/>
        <v>20</v>
      </c>
      <c r="CD115" s="10">
        <f t="shared" si="125"/>
        <v>0</v>
      </c>
      <c r="CE115" s="11">
        <f t="shared" si="125"/>
        <v>0</v>
      </c>
      <c r="CF115" s="10">
        <f t="shared" si="125"/>
        <v>0</v>
      </c>
      <c r="CG115" s="7">
        <f>CG23+CG29+CG56+CG70+CG109+CG114</f>
        <v>15</v>
      </c>
      <c r="CH115" s="11">
        <f t="shared" ref="CH115:CO115" si="126">CH23+CH29+CH56+CH70+CH114</f>
        <v>96</v>
      </c>
      <c r="CI115" s="10">
        <f t="shared" si="126"/>
        <v>0</v>
      </c>
      <c r="CJ115" s="11">
        <f t="shared" si="126"/>
        <v>0</v>
      </c>
      <c r="CK115" s="10">
        <f t="shared" si="126"/>
        <v>0</v>
      </c>
      <c r="CL115" s="11">
        <f t="shared" si="126"/>
        <v>0</v>
      </c>
      <c r="CM115" s="10">
        <f t="shared" si="126"/>
        <v>0</v>
      </c>
      <c r="CN115" s="11">
        <f t="shared" si="126"/>
        <v>0</v>
      </c>
      <c r="CO115" s="10">
        <f t="shared" si="126"/>
        <v>0</v>
      </c>
      <c r="CP115" s="7">
        <f>CP23+CP29+CP56+CP70+CP109+CP114</f>
        <v>11</v>
      </c>
      <c r="CQ115" s="7">
        <f>CQ23+CQ29+CQ56+CQ70+CQ109+CQ114</f>
        <v>26</v>
      </c>
      <c r="CR115" s="11">
        <f t="shared" ref="CR115:CY115" si="127">CR23+CR29+CR56+CR70+CR114</f>
        <v>92</v>
      </c>
      <c r="CS115" s="10">
        <f t="shared" si="127"/>
        <v>0</v>
      </c>
      <c r="CT115" s="11">
        <f t="shared" si="127"/>
        <v>0</v>
      </c>
      <c r="CU115" s="10">
        <f t="shared" si="127"/>
        <v>0</v>
      </c>
      <c r="CV115" s="11">
        <f t="shared" si="127"/>
        <v>40</v>
      </c>
      <c r="CW115" s="10">
        <f t="shared" si="127"/>
        <v>0</v>
      </c>
      <c r="CX115" s="11">
        <f t="shared" si="127"/>
        <v>0</v>
      </c>
      <c r="CY115" s="10">
        <f t="shared" si="127"/>
        <v>0</v>
      </c>
      <c r="CZ115" s="7">
        <f>CZ23+CZ29+CZ56+CZ70+CZ109+CZ114</f>
        <v>13</v>
      </c>
      <c r="DA115" s="11">
        <f t="shared" ref="DA115:DH115" si="128">DA23+DA29+DA56+DA70+DA114</f>
        <v>90</v>
      </c>
      <c r="DB115" s="10">
        <f t="shared" si="128"/>
        <v>0</v>
      </c>
      <c r="DC115" s="11">
        <f t="shared" si="128"/>
        <v>0</v>
      </c>
      <c r="DD115" s="10">
        <f t="shared" si="128"/>
        <v>0</v>
      </c>
      <c r="DE115" s="11">
        <f t="shared" si="128"/>
        <v>0</v>
      </c>
      <c r="DF115" s="10">
        <f t="shared" si="128"/>
        <v>0</v>
      </c>
      <c r="DG115" s="11">
        <f t="shared" si="128"/>
        <v>0</v>
      </c>
      <c r="DH115" s="10">
        <f t="shared" si="128"/>
        <v>0</v>
      </c>
      <c r="DI115" s="7">
        <f>DI23+DI29+DI56+DI70+DI109+DI114</f>
        <v>10</v>
      </c>
      <c r="DJ115" s="7">
        <f>DJ23+DJ29+DJ56+DJ70+DJ109+DJ114</f>
        <v>23</v>
      </c>
      <c r="DK115" s="11">
        <f t="shared" ref="DK115:DR115" si="129">DK23+DK29+DK56+DK70+DK114</f>
        <v>78</v>
      </c>
      <c r="DL115" s="10">
        <f t="shared" si="129"/>
        <v>0</v>
      </c>
      <c r="DM115" s="11">
        <f t="shared" si="129"/>
        <v>0</v>
      </c>
      <c r="DN115" s="10">
        <f t="shared" si="129"/>
        <v>0</v>
      </c>
      <c r="DO115" s="11">
        <f t="shared" si="129"/>
        <v>40</v>
      </c>
      <c r="DP115" s="10">
        <f t="shared" si="129"/>
        <v>0</v>
      </c>
      <c r="DQ115" s="11">
        <f t="shared" si="129"/>
        <v>10</v>
      </c>
      <c r="DR115" s="10">
        <f t="shared" si="129"/>
        <v>0</v>
      </c>
      <c r="DS115" s="7">
        <f>DS23+DS29+DS56+DS70+DS109+DS114</f>
        <v>15</v>
      </c>
      <c r="DT115" s="11">
        <f t="shared" ref="DT115:EA115" si="130">DT23+DT29+DT56+DT70+DT114</f>
        <v>72</v>
      </c>
      <c r="DU115" s="10">
        <f t="shared" si="130"/>
        <v>0</v>
      </c>
      <c r="DV115" s="11">
        <f t="shared" si="130"/>
        <v>24</v>
      </c>
      <c r="DW115" s="10">
        <f t="shared" si="130"/>
        <v>0</v>
      </c>
      <c r="DX115" s="11">
        <f t="shared" si="130"/>
        <v>0</v>
      </c>
      <c r="DY115" s="10">
        <f t="shared" si="130"/>
        <v>0</v>
      </c>
      <c r="DZ115" s="11">
        <f t="shared" si="130"/>
        <v>0</v>
      </c>
      <c r="EA115" s="10">
        <f t="shared" si="130"/>
        <v>0</v>
      </c>
      <c r="EB115" s="7">
        <f>EB23+EB29+EB56+EB70+EB109+EB114</f>
        <v>11</v>
      </c>
      <c r="EC115" s="7">
        <f>EC23+EC29+EC56+EC70+EC109+EC114</f>
        <v>26</v>
      </c>
      <c r="ED115" s="11">
        <f t="shared" ref="ED115:EK115" si="131">ED23+ED29+ED56+ED70+ED114</f>
        <v>82</v>
      </c>
      <c r="EE115" s="10">
        <f t="shared" si="131"/>
        <v>0</v>
      </c>
      <c r="EF115" s="11">
        <f t="shared" si="131"/>
        <v>0</v>
      </c>
      <c r="EG115" s="10">
        <f t="shared" si="131"/>
        <v>0</v>
      </c>
      <c r="EH115" s="11">
        <f t="shared" si="131"/>
        <v>0</v>
      </c>
      <c r="EI115" s="10">
        <f t="shared" si="131"/>
        <v>0</v>
      </c>
      <c r="EJ115" s="11">
        <f t="shared" si="131"/>
        <v>10</v>
      </c>
      <c r="EK115" s="10">
        <f t="shared" si="131"/>
        <v>0</v>
      </c>
      <c r="EL115" s="7">
        <f>EL23+EL29+EL56+EL70+EL109+EL114</f>
        <v>9</v>
      </c>
      <c r="EM115" s="11">
        <f t="shared" ref="EM115:ET115" si="132">EM23+EM29+EM56+EM70+EM114</f>
        <v>82</v>
      </c>
      <c r="EN115" s="10">
        <f t="shared" si="132"/>
        <v>0</v>
      </c>
      <c r="EO115" s="11">
        <f t="shared" si="132"/>
        <v>24</v>
      </c>
      <c r="EP115" s="10">
        <f t="shared" si="132"/>
        <v>0</v>
      </c>
      <c r="EQ115" s="11">
        <f t="shared" si="132"/>
        <v>0</v>
      </c>
      <c r="ER115" s="10">
        <f t="shared" si="132"/>
        <v>0</v>
      </c>
      <c r="ES115" s="11">
        <f t="shared" si="132"/>
        <v>0</v>
      </c>
      <c r="ET115" s="10">
        <f t="shared" si="132"/>
        <v>0</v>
      </c>
      <c r="EU115" s="7">
        <f>EU23+EU29+EU56+EU70+EU109+EU114</f>
        <v>15</v>
      </c>
      <c r="EV115" s="7">
        <f>EV23+EV29+EV56+EV70+EV109+EV114</f>
        <v>24</v>
      </c>
      <c r="EW115" s="11">
        <f t="shared" ref="EW115:FD115" si="133">EW23+EW29+EW56+EW70+EW114</f>
        <v>30</v>
      </c>
      <c r="EX115" s="10">
        <f t="shared" si="133"/>
        <v>0</v>
      </c>
      <c r="EY115" s="11">
        <f t="shared" si="133"/>
        <v>20</v>
      </c>
      <c r="EZ115" s="10">
        <f t="shared" si="133"/>
        <v>0</v>
      </c>
      <c r="FA115" s="11">
        <f t="shared" si="133"/>
        <v>0</v>
      </c>
      <c r="FB115" s="10">
        <f t="shared" si="133"/>
        <v>0</v>
      </c>
      <c r="FC115" s="11">
        <f t="shared" si="133"/>
        <v>0</v>
      </c>
      <c r="FD115" s="10">
        <f t="shared" si="133"/>
        <v>0</v>
      </c>
      <c r="FE115" s="7">
        <f>FE23+FE29+FE56+FE70+FE109+FE114</f>
        <v>5</v>
      </c>
      <c r="FF115" s="11">
        <f t="shared" ref="FF115:FM115" si="134">FF23+FF29+FF56+FF70+FF114</f>
        <v>10</v>
      </c>
      <c r="FG115" s="10">
        <f t="shared" si="134"/>
        <v>0</v>
      </c>
      <c r="FH115" s="11">
        <f t="shared" si="134"/>
        <v>0</v>
      </c>
      <c r="FI115" s="10">
        <f t="shared" si="134"/>
        <v>0</v>
      </c>
      <c r="FJ115" s="11">
        <f t="shared" si="134"/>
        <v>0</v>
      </c>
      <c r="FK115" s="10">
        <f t="shared" si="134"/>
        <v>0</v>
      </c>
      <c r="FL115" s="11">
        <f t="shared" si="134"/>
        <v>0</v>
      </c>
      <c r="FM115" s="10">
        <f t="shared" si="134"/>
        <v>0</v>
      </c>
      <c r="FN115" s="7">
        <f>FN23+FN29+FN56+FN70+FN109+FN114</f>
        <v>16</v>
      </c>
      <c r="FO115" s="7">
        <f>FO23+FO29+FO56+FO70+FO109+FO114</f>
        <v>21</v>
      </c>
    </row>
    <row r="117" spans="1:171" x14ac:dyDescent="0.25">
      <c r="D117" s="3" t="s">
        <v>22</v>
      </c>
      <c r="E117" s="3" t="s">
        <v>231</v>
      </c>
    </row>
    <row r="118" spans="1:171" x14ac:dyDescent="0.25">
      <c r="D118" s="3" t="s">
        <v>26</v>
      </c>
      <c r="E118" s="3" t="s">
        <v>232</v>
      </c>
    </row>
    <row r="119" spans="1:171" x14ac:dyDescent="0.25">
      <c r="D119" s="21" t="s">
        <v>32</v>
      </c>
      <c r="E119" s="21"/>
    </row>
    <row r="120" spans="1:171" x14ac:dyDescent="0.25">
      <c r="D120" s="3" t="s">
        <v>34</v>
      </c>
      <c r="E120" s="3" t="s">
        <v>233</v>
      </c>
    </row>
    <row r="121" spans="1:171" x14ac:dyDescent="0.25">
      <c r="D121" s="3" t="s">
        <v>35</v>
      </c>
      <c r="E121" s="3" t="s">
        <v>234</v>
      </c>
    </row>
    <row r="122" spans="1:171" x14ac:dyDescent="0.25">
      <c r="D122" s="3" t="s">
        <v>36</v>
      </c>
      <c r="E122" s="3" t="s">
        <v>235</v>
      </c>
    </row>
    <row r="123" spans="1:171" x14ac:dyDescent="0.25">
      <c r="D123" s="3" t="s">
        <v>37</v>
      </c>
      <c r="E123" s="3" t="s">
        <v>236</v>
      </c>
      <c r="M123" s="9"/>
      <c r="U123" s="9"/>
      <c r="AC123" s="9"/>
    </row>
    <row r="124" spans="1:171" x14ac:dyDescent="0.25">
      <c r="D124" s="21" t="s">
        <v>33</v>
      </c>
      <c r="E124" s="21"/>
    </row>
    <row r="125" spans="1:171" x14ac:dyDescent="0.25">
      <c r="D125" s="3" t="s">
        <v>38</v>
      </c>
      <c r="E125" s="3" t="s">
        <v>237</v>
      </c>
    </row>
    <row r="126" spans="1:171" x14ac:dyDescent="0.25">
      <c r="D126" s="3" t="s">
        <v>39</v>
      </c>
      <c r="E126" s="3" t="s">
        <v>238</v>
      </c>
    </row>
    <row r="127" spans="1:171" x14ac:dyDescent="0.25">
      <c r="D127" s="3" t="s">
        <v>40</v>
      </c>
      <c r="E127" s="3" t="s">
        <v>239</v>
      </c>
    </row>
    <row r="128" spans="1:171" x14ac:dyDescent="0.25">
      <c r="D128" s="3" t="s">
        <v>41</v>
      </c>
      <c r="E128" s="3" t="s">
        <v>240</v>
      </c>
    </row>
  </sheetData>
  <mergeCells count="176">
    <mergeCell ref="D124:E124"/>
    <mergeCell ref="C104:C106"/>
    <mergeCell ref="A104:A106"/>
    <mergeCell ref="B104:B106"/>
    <mergeCell ref="A107:FO107"/>
    <mergeCell ref="A110:FO110"/>
    <mergeCell ref="D119:E119"/>
    <mergeCell ref="C99:C101"/>
    <mergeCell ref="A99:A101"/>
    <mergeCell ref="B99:B101"/>
    <mergeCell ref="C102:C103"/>
    <mergeCell ref="A102:A103"/>
    <mergeCell ref="B102:B103"/>
    <mergeCell ref="C95:C96"/>
    <mergeCell ref="A95:A96"/>
    <mergeCell ref="B95:B96"/>
    <mergeCell ref="C97:C98"/>
    <mergeCell ref="A97:A98"/>
    <mergeCell ref="B97:B98"/>
    <mergeCell ref="C85:C89"/>
    <mergeCell ref="A85:A89"/>
    <mergeCell ref="B85:B89"/>
    <mergeCell ref="C90:C94"/>
    <mergeCell ref="A90:A94"/>
    <mergeCell ref="B90:B94"/>
    <mergeCell ref="C78:C80"/>
    <mergeCell ref="A78:A80"/>
    <mergeCell ref="B78:B80"/>
    <mergeCell ref="C81:C84"/>
    <mergeCell ref="A81:A84"/>
    <mergeCell ref="B81:B84"/>
    <mergeCell ref="C74:C75"/>
    <mergeCell ref="A74:A75"/>
    <mergeCell ref="B74:B75"/>
    <mergeCell ref="C76:C77"/>
    <mergeCell ref="A76:A77"/>
    <mergeCell ref="B76:B77"/>
    <mergeCell ref="A16:FO16"/>
    <mergeCell ref="A24:FO24"/>
    <mergeCell ref="A30:FO30"/>
    <mergeCell ref="A57:FO57"/>
    <mergeCell ref="A71:FO71"/>
    <mergeCell ref="C72:C73"/>
    <mergeCell ref="A72:A73"/>
    <mergeCell ref="B72:B73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28"/>
  <sheetViews>
    <sheetView tabSelected="1" topLeftCell="AJ1" workbookViewId="0">
      <selection activeCell="BF6" sqref="BF6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88671875" customWidth="1"/>
    <col min="124" max="124" width="3.5546875" customWidth="1"/>
    <col min="125" max="125" width="2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3" width="3.88671875" customWidth="1"/>
    <col min="134" max="134" width="3.5546875" customWidth="1"/>
    <col min="135" max="135" width="2" customWidth="1"/>
    <col min="136" max="136" width="3.5546875" customWidth="1"/>
    <col min="137" max="137" width="2" customWidth="1"/>
    <col min="138" max="138" width="3.5546875" customWidth="1"/>
    <col min="139" max="139" width="2" customWidth="1"/>
    <col min="140" max="140" width="3.5546875" customWidth="1"/>
    <col min="141" max="141" width="2" customWidth="1"/>
    <col min="142" max="142" width="3.88671875" customWidth="1"/>
    <col min="143" max="143" width="3.5546875" customWidth="1"/>
    <col min="144" max="144" width="2" customWidth="1"/>
    <col min="145" max="145" width="3.5546875" customWidth="1"/>
    <col min="146" max="146" width="2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2" width="3.88671875" customWidth="1"/>
    <col min="153" max="153" width="3.5546875" customWidth="1"/>
    <col min="154" max="154" width="2" customWidth="1"/>
    <col min="155" max="155" width="3.5546875" customWidth="1"/>
    <col min="156" max="156" width="2" customWidth="1"/>
    <col min="157" max="157" width="3.5546875" customWidth="1"/>
    <col min="158" max="158" width="2" customWidth="1"/>
    <col min="159" max="159" width="3.5546875" customWidth="1"/>
    <col min="160" max="160" width="2" customWidth="1"/>
    <col min="161" max="161" width="3.88671875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5546875" customWidth="1"/>
    <col min="169" max="169" width="2" customWidth="1"/>
    <col min="170" max="171" width="3.88671875" customWidth="1"/>
  </cols>
  <sheetData>
    <row r="1" spans="1:171" ht="15.6" x14ac:dyDescent="0.25">
      <c r="E1" s="2" t="s">
        <v>0</v>
      </c>
    </row>
    <row r="2" spans="1:171" x14ac:dyDescent="0.25">
      <c r="E2" t="s">
        <v>1</v>
      </c>
      <c r="F2" s="1" t="s">
        <v>2</v>
      </c>
    </row>
    <row r="3" spans="1:171" x14ac:dyDescent="0.25">
      <c r="E3" t="s">
        <v>3</v>
      </c>
      <c r="F3" s="1" t="s">
        <v>4</v>
      </c>
    </row>
    <row r="4" spans="1:171" x14ac:dyDescent="0.25">
      <c r="E4" t="s">
        <v>5</v>
      </c>
      <c r="F4" s="1" t="s">
        <v>6</v>
      </c>
    </row>
    <row r="5" spans="1:171" x14ac:dyDescent="0.25">
      <c r="E5" t="s">
        <v>7</v>
      </c>
      <c r="F5" s="1" t="s">
        <v>8</v>
      </c>
    </row>
    <row r="6" spans="1:171" x14ac:dyDescent="0.25">
      <c r="E6" t="s">
        <v>9</v>
      </c>
      <c r="F6" s="1" t="s">
        <v>10</v>
      </c>
    </row>
    <row r="7" spans="1:171" x14ac:dyDescent="0.25">
      <c r="E7" t="s">
        <v>11</v>
      </c>
      <c r="F7" s="1" t="s">
        <v>12</v>
      </c>
      <c r="BY7" t="s">
        <v>13</v>
      </c>
    </row>
    <row r="8" spans="1:171" x14ac:dyDescent="0.25">
      <c r="E8" t="s">
        <v>14</v>
      </c>
      <c r="F8" s="1" t="s">
        <v>129</v>
      </c>
      <c r="BY8" t="s">
        <v>16</v>
      </c>
    </row>
    <row r="9" spans="1:171" x14ac:dyDescent="0.25">
      <c r="E9" t="s">
        <v>17</v>
      </c>
      <c r="F9" s="1" t="s">
        <v>18</v>
      </c>
      <c r="BY9" t="s">
        <v>303</v>
      </c>
    </row>
    <row r="11" spans="1:171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47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47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47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47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5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t="shared" ref="H17:H22" si="0">SUM(I17:P17)</f>
        <v>16</v>
      </c>
      <c r="I17" s="6">
        <f t="shared" ref="I17:I22" si="1">T17+AM17+BF17+BY17+CR17+DK17+ED17+EW17</f>
        <v>8</v>
      </c>
      <c r="J17" s="6">
        <f t="shared" ref="J17:J22" si="2">V17+AO17+BH17+CA17+CT17+DM17+EF17+EY17</f>
        <v>8</v>
      </c>
      <c r="K17" s="6">
        <f t="shared" ref="K17:K22" si="3">X17+AQ17+BJ17+CC17+CV17+DO17+EH17+FA17</f>
        <v>0</v>
      </c>
      <c r="L17" s="6">
        <f t="shared" ref="L17:L22" si="4">Z17+AS17+BL17+CE17+CX17+DQ17+EJ17+FC17</f>
        <v>0</v>
      </c>
      <c r="M17" s="6">
        <f t="shared" ref="M17:M22" si="5">AC17+AV17+BO17+CH17+DA17+DT17+EM17+FF17</f>
        <v>0</v>
      </c>
      <c r="N17" s="6">
        <f t="shared" ref="N17:N22" si="6">AE17+AX17+BQ17+CJ17+DC17+DV17+EO17+FH17</f>
        <v>0</v>
      </c>
      <c r="O17" s="6">
        <f t="shared" ref="O17:O22" si="7">AG17+AZ17+BS17+CL17+DE17+DX17+EQ17+FJ17</f>
        <v>0</v>
      </c>
      <c r="P17" s="6">
        <f t="shared" ref="P17:P22" si="8">AI17+BB17+BU17+CN17+DG17+DZ17+ES17+FL17</f>
        <v>0</v>
      </c>
      <c r="Q17" s="7">
        <f t="shared" ref="Q17:Q22" si="9">AL17+BE17+BX17+CQ17+DJ17+EC17+EV17+FO17</f>
        <v>2</v>
      </c>
      <c r="R17" s="7">
        <f t="shared" ref="R17:R22" si="10">AK17+BD17+BW17+CP17+DI17+EB17+EU17+FN17</f>
        <v>0</v>
      </c>
      <c r="S17" s="7">
        <v>0.36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2" si="11">AB17+AK17</f>
        <v>0</v>
      </c>
      <c r="AM17" s="11">
        <v>8</v>
      </c>
      <c r="AN17" s="10" t="s">
        <v>60</v>
      </c>
      <c r="AO17" s="11">
        <v>8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2" si="1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2" si="1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2" si="17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2" si="18">FE17+FN17</f>
        <v>0</v>
      </c>
    </row>
    <row r="18" spans="1:171" x14ac:dyDescent="0.2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8</v>
      </c>
      <c r="I18" s="6">
        <f t="shared" si="1"/>
        <v>8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0.5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8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5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20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</f>
        <v>1.3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$B$19*20</f>
        <v>20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5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40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$B$20*40</f>
        <v>40</v>
      </c>
      <c r="CW20" s="10" t="s">
        <v>60</v>
      </c>
      <c r="CX20" s="11"/>
      <c r="CY20" s="10"/>
      <c r="CZ20" s="7">
        <f>$B$20*2</f>
        <v>2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2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5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40</v>
      </c>
      <c r="I21" s="6">
        <f t="shared" si="1"/>
        <v>0</v>
      </c>
      <c r="J21" s="6">
        <f t="shared" si="2"/>
        <v>0</v>
      </c>
      <c r="K21" s="6">
        <f t="shared" si="3"/>
        <v>40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$B$21*0</f>
        <v>0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$B$21*40</f>
        <v>40</v>
      </c>
      <c r="DP21" s="10" t="s">
        <v>68</v>
      </c>
      <c r="DQ21" s="11"/>
      <c r="DR21" s="10"/>
      <c r="DS21" s="7">
        <f>$B$21*3</f>
        <v>3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3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5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2</v>
      </c>
      <c r="H22" s="6">
        <f t="shared" si="0"/>
        <v>20</v>
      </c>
      <c r="I22" s="6">
        <f t="shared" si="1"/>
        <v>10</v>
      </c>
      <c r="J22" s="6">
        <f t="shared" si="2"/>
        <v>10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0</v>
      </c>
      <c r="S22" s="7">
        <v>1.4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>
        <v>10</v>
      </c>
      <c r="EX22" s="10" t="s">
        <v>60</v>
      </c>
      <c r="EY22" s="11">
        <v>10</v>
      </c>
      <c r="EZ22" s="10" t="s">
        <v>60</v>
      </c>
      <c r="FA22" s="11"/>
      <c r="FB22" s="10"/>
      <c r="FC22" s="11"/>
      <c r="FD22" s="10"/>
      <c r="FE22" s="7">
        <v>2</v>
      </c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2</v>
      </c>
    </row>
    <row r="23" spans="1:171" ht="15.9" customHeight="1" x14ac:dyDescent="0.25">
      <c r="A23" s="6"/>
      <c r="B23" s="6"/>
      <c r="C23" s="6"/>
      <c r="D23" s="6"/>
      <c r="E23" s="6" t="s">
        <v>71</v>
      </c>
      <c r="F23" s="6">
        <f t="shared" ref="F23:AK23" si="19">SUM(F17:F22)</f>
        <v>1</v>
      </c>
      <c r="G23" s="6">
        <f t="shared" si="19"/>
        <v>7</v>
      </c>
      <c r="H23" s="6">
        <f t="shared" si="19"/>
        <v>144</v>
      </c>
      <c r="I23" s="6">
        <f t="shared" si="19"/>
        <v>26</v>
      </c>
      <c r="J23" s="6">
        <f t="shared" si="19"/>
        <v>18</v>
      </c>
      <c r="K23" s="6">
        <f t="shared" si="19"/>
        <v>100</v>
      </c>
      <c r="L23" s="6">
        <f t="shared" si="19"/>
        <v>0</v>
      </c>
      <c r="M23" s="6">
        <f t="shared" si="19"/>
        <v>0</v>
      </c>
      <c r="N23" s="6">
        <f t="shared" si="19"/>
        <v>0</v>
      </c>
      <c r="O23" s="6">
        <f t="shared" si="19"/>
        <v>0</v>
      </c>
      <c r="P23" s="6">
        <f t="shared" si="19"/>
        <v>0</v>
      </c>
      <c r="Q23" s="7">
        <f t="shared" si="19"/>
        <v>12</v>
      </c>
      <c r="R23" s="7">
        <f t="shared" si="19"/>
        <v>0</v>
      </c>
      <c r="S23" s="7">
        <f t="shared" si="19"/>
        <v>5.5600000000000005</v>
      </c>
      <c r="T23" s="11">
        <f t="shared" si="19"/>
        <v>0</v>
      </c>
      <c r="U23" s="10">
        <f t="shared" si="19"/>
        <v>0</v>
      </c>
      <c r="V23" s="11">
        <f t="shared" si="19"/>
        <v>0</v>
      </c>
      <c r="W23" s="10">
        <f t="shared" si="19"/>
        <v>0</v>
      </c>
      <c r="X23" s="11">
        <f t="shared" si="19"/>
        <v>0</v>
      </c>
      <c r="Y23" s="10">
        <f t="shared" si="19"/>
        <v>0</v>
      </c>
      <c r="Z23" s="11">
        <f t="shared" si="19"/>
        <v>0</v>
      </c>
      <c r="AA23" s="10">
        <f t="shared" si="19"/>
        <v>0</v>
      </c>
      <c r="AB23" s="7">
        <f t="shared" si="19"/>
        <v>0</v>
      </c>
      <c r="AC23" s="11">
        <f t="shared" si="19"/>
        <v>0</v>
      </c>
      <c r="AD23" s="10">
        <f t="shared" si="19"/>
        <v>0</v>
      </c>
      <c r="AE23" s="11">
        <f t="shared" si="19"/>
        <v>0</v>
      </c>
      <c r="AF23" s="10">
        <f t="shared" si="19"/>
        <v>0</v>
      </c>
      <c r="AG23" s="11">
        <f t="shared" si="19"/>
        <v>0</v>
      </c>
      <c r="AH23" s="10">
        <f t="shared" si="19"/>
        <v>0</v>
      </c>
      <c r="AI23" s="11">
        <f t="shared" si="19"/>
        <v>0</v>
      </c>
      <c r="AJ23" s="10">
        <f t="shared" si="19"/>
        <v>0</v>
      </c>
      <c r="AK23" s="7">
        <f t="shared" si="19"/>
        <v>0</v>
      </c>
      <c r="AL23" s="7">
        <f t="shared" ref="AL23:BQ23" si="20">SUM(AL17:AL22)</f>
        <v>0</v>
      </c>
      <c r="AM23" s="11">
        <f t="shared" si="20"/>
        <v>8</v>
      </c>
      <c r="AN23" s="10">
        <f t="shared" si="20"/>
        <v>0</v>
      </c>
      <c r="AO23" s="11">
        <f t="shared" si="20"/>
        <v>8</v>
      </c>
      <c r="AP23" s="10">
        <f t="shared" si="20"/>
        <v>0</v>
      </c>
      <c r="AQ23" s="11">
        <f t="shared" si="20"/>
        <v>0</v>
      </c>
      <c r="AR23" s="10">
        <f t="shared" si="20"/>
        <v>0</v>
      </c>
      <c r="AS23" s="11">
        <f t="shared" si="20"/>
        <v>0</v>
      </c>
      <c r="AT23" s="10">
        <f t="shared" si="20"/>
        <v>0</v>
      </c>
      <c r="AU23" s="7">
        <f t="shared" si="20"/>
        <v>2</v>
      </c>
      <c r="AV23" s="11">
        <f t="shared" si="20"/>
        <v>0</v>
      </c>
      <c r="AW23" s="10">
        <f t="shared" si="20"/>
        <v>0</v>
      </c>
      <c r="AX23" s="11">
        <f t="shared" si="20"/>
        <v>0</v>
      </c>
      <c r="AY23" s="10">
        <f t="shared" si="20"/>
        <v>0</v>
      </c>
      <c r="AZ23" s="11">
        <f t="shared" si="20"/>
        <v>0</v>
      </c>
      <c r="BA23" s="10">
        <f t="shared" si="20"/>
        <v>0</v>
      </c>
      <c r="BB23" s="11">
        <f t="shared" si="20"/>
        <v>0</v>
      </c>
      <c r="BC23" s="10">
        <f t="shared" si="20"/>
        <v>0</v>
      </c>
      <c r="BD23" s="7">
        <f t="shared" si="20"/>
        <v>0</v>
      </c>
      <c r="BE23" s="7">
        <f t="shared" si="20"/>
        <v>2</v>
      </c>
      <c r="BF23" s="11">
        <f t="shared" si="20"/>
        <v>8</v>
      </c>
      <c r="BG23" s="10">
        <f t="shared" si="20"/>
        <v>0</v>
      </c>
      <c r="BH23" s="11">
        <f t="shared" si="20"/>
        <v>0</v>
      </c>
      <c r="BI23" s="10">
        <f t="shared" si="20"/>
        <v>0</v>
      </c>
      <c r="BJ23" s="11">
        <f t="shared" si="20"/>
        <v>0</v>
      </c>
      <c r="BK23" s="10">
        <f t="shared" si="20"/>
        <v>0</v>
      </c>
      <c r="BL23" s="11">
        <f t="shared" si="20"/>
        <v>0</v>
      </c>
      <c r="BM23" s="10">
        <f t="shared" si="20"/>
        <v>0</v>
      </c>
      <c r="BN23" s="7">
        <f t="shared" si="20"/>
        <v>1</v>
      </c>
      <c r="BO23" s="11">
        <f t="shared" si="20"/>
        <v>0</v>
      </c>
      <c r="BP23" s="10">
        <f t="shared" si="20"/>
        <v>0</v>
      </c>
      <c r="BQ23" s="11">
        <f t="shared" si="20"/>
        <v>0</v>
      </c>
      <c r="BR23" s="10">
        <f t="shared" ref="BR23:CW23" si="21">SUM(BR17:BR22)</f>
        <v>0</v>
      </c>
      <c r="BS23" s="11">
        <f t="shared" si="21"/>
        <v>0</v>
      </c>
      <c r="BT23" s="10">
        <f t="shared" si="21"/>
        <v>0</v>
      </c>
      <c r="BU23" s="11">
        <f t="shared" si="21"/>
        <v>0</v>
      </c>
      <c r="BV23" s="10">
        <f t="shared" si="21"/>
        <v>0</v>
      </c>
      <c r="BW23" s="7">
        <f t="shared" si="21"/>
        <v>0</v>
      </c>
      <c r="BX23" s="7">
        <f t="shared" si="21"/>
        <v>1</v>
      </c>
      <c r="BY23" s="11">
        <f t="shared" si="21"/>
        <v>0</v>
      </c>
      <c r="BZ23" s="10">
        <f t="shared" si="21"/>
        <v>0</v>
      </c>
      <c r="CA23" s="11">
        <f t="shared" si="21"/>
        <v>0</v>
      </c>
      <c r="CB23" s="10">
        <f t="shared" si="21"/>
        <v>0</v>
      </c>
      <c r="CC23" s="11">
        <f t="shared" si="21"/>
        <v>20</v>
      </c>
      <c r="CD23" s="10">
        <f t="shared" si="21"/>
        <v>0</v>
      </c>
      <c r="CE23" s="11">
        <f t="shared" si="21"/>
        <v>0</v>
      </c>
      <c r="CF23" s="10">
        <f t="shared" si="21"/>
        <v>0</v>
      </c>
      <c r="CG23" s="7">
        <f t="shared" si="21"/>
        <v>2</v>
      </c>
      <c r="CH23" s="11">
        <f t="shared" si="21"/>
        <v>0</v>
      </c>
      <c r="CI23" s="10">
        <f t="shared" si="21"/>
        <v>0</v>
      </c>
      <c r="CJ23" s="11">
        <f t="shared" si="21"/>
        <v>0</v>
      </c>
      <c r="CK23" s="10">
        <f t="shared" si="21"/>
        <v>0</v>
      </c>
      <c r="CL23" s="11">
        <f t="shared" si="21"/>
        <v>0</v>
      </c>
      <c r="CM23" s="10">
        <f t="shared" si="21"/>
        <v>0</v>
      </c>
      <c r="CN23" s="11">
        <f t="shared" si="21"/>
        <v>0</v>
      </c>
      <c r="CO23" s="10">
        <f t="shared" si="21"/>
        <v>0</v>
      </c>
      <c r="CP23" s="7">
        <f t="shared" si="21"/>
        <v>0</v>
      </c>
      <c r="CQ23" s="7">
        <f t="shared" si="21"/>
        <v>2</v>
      </c>
      <c r="CR23" s="11">
        <f t="shared" si="21"/>
        <v>0</v>
      </c>
      <c r="CS23" s="10">
        <f t="shared" si="21"/>
        <v>0</v>
      </c>
      <c r="CT23" s="11">
        <f t="shared" si="21"/>
        <v>0</v>
      </c>
      <c r="CU23" s="10">
        <f t="shared" si="21"/>
        <v>0</v>
      </c>
      <c r="CV23" s="11">
        <f t="shared" si="21"/>
        <v>40</v>
      </c>
      <c r="CW23" s="10">
        <f t="shared" si="21"/>
        <v>0</v>
      </c>
      <c r="CX23" s="11">
        <f t="shared" ref="CX23:EC23" si="22">SUM(CX17:CX22)</f>
        <v>0</v>
      </c>
      <c r="CY23" s="10">
        <f t="shared" si="22"/>
        <v>0</v>
      </c>
      <c r="CZ23" s="7">
        <f t="shared" si="22"/>
        <v>2</v>
      </c>
      <c r="DA23" s="11">
        <f t="shared" si="22"/>
        <v>0</v>
      </c>
      <c r="DB23" s="10">
        <f t="shared" si="22"/>
        <v>0</v>
      </c>
      <c r="DC23" s="11">
        <f t="shared" si="22"/>
        <v>0</v>
      </c>
      <c r="DD23" s="10">
        <f t="shared" si="22"/>
        <v>0</v>
      </c>
      <c r="DE23" s="11">
        <f t="shared" si="22"/>
        <v>0</v>
      </c>
      <c r="DF23" s="10">
        <f t="shared" si="22"/>
        <v>0</v>
      </c>
      <c r="DG23" s="11">
        <f t="shared" si="22"/>
        <v>0</v>
      </c>
      <c r="DH23" s="10">
        <f t="shared" si="22"/>
        <v>0</v>
      </c>
      <c r="DI23" s="7">
        <f t="shared" si="22"/>
        <v>0</v>
      </c>
      <c r="DJ23" s="7">
        <f t="shared" si="22"/>
        <v>2</v>
      </c>
      <c r="DK23" s="11">
        <f t="shared" si="22"/>
        <v>0</v>
      </c>
      <c r="DL23" s="10">
        <f t="shared" si="22"/>
        <v>0</v>
      </c>
      <c r="DM23" s="11">
        <f t="shared" si="22"/>
        <v>0</v>
      </c>
      <c r="DN23" s="10">
        <f t="shared" si="22"/>
        <v>0</v>
      </c>
      <c r="DO23" s="11">
        <f t="shared" si="22"/>
        <v>40</v>
      </c>
      <c r="DP23" s="10">
        <f t="shared" si="22"/>
        <v>0</v>
      </c>
      <c r="DQ23" s="11">
        <f t="shared" si="22"/>
        <v>0</v>
      </c>
      <c r="DR23" s="10">
        <f t="shared" si="22"/>
        <v>0</v>
      </c>
      <c r="DS23" s="7">
        <f t="shared" si="22"/>
        <v>3</v>
      </c>
      <c r="DT23" s="11">
        <f t="shared" si="22"/>
        <v>0</v>
      </c>
      <c r="DU23" s="10">
        <f t="shared" si="22"/>
        <v>0</v>
      </c>
      <c r="DV23" s="11">
        <f t="shared" si="22"/>
        <v>0</v>
      </c>
      <c r="DW23" s="10">
        <f t="shared" si="22"/>
        <v>0</v>
      </c>
      <c r="DX23" s="11">
        <f t="shared" si="22"/>
        <v>0</v>
      </c>
      <c r="DY23" s="10">
        <f t="shared" si="22"/>
        <v>0</v>
      </c>
      <c r="DZ23" s="11">
        <f t="shared" si="22"/>
        <v>0</v>
      </c>
      <c r="EA23" s="10">
        <f t="shared" si="22"/>
        <v>0</v>
      </c>
      <c r="EB23" s="7">
        <f t="shared" si="22"/>
        <v>0</v>
      </c>
      <c r="EC23" s="7">
        <f t="shared" si="22"/>
        <v>3</v>
      </c>
      <c r="ED23" s="11">
        <f t="shared" ref="ED23:FI23" si="23">SUM(ED17:ED22)</f>
        <v>0</v>
      </c>
      <c r="EE23" s="10">
        <f t="shared" si="23"/>
        <v>0</v>
      </c>
      <c r="EF23" s="11">
        <f t="shared" si="23"/>
        <v>0</v>
      </c>
      <c r="EG23" s="10">
        <f t="shared" si="23"/>
        <v>0</v>
      </c>
      <c r="EH23" s="11">
        <f t="shared" si="23"/>
        <v>0</v>
      </c>
      <c r="EI23" s="10">
        <f t="shared" si="23"/>
        <v>0</v>
      </c>
      <c r="EJ23" s="11">
        <f t="shared" si="23"/>
        <v>0</v>
      </c>
      <c r="EK23" s="10">
        <f t="shared" si="23"/>
        <v>0</v>
      </c>
      <c r="EL23" s="7">
        <f t="shared" si="23"/>
        <v>0</v>
      </c>
      <c r="EM23" s="11">
        <f t="shared" si="23"/>
        <v>0</v>
      </c>
      <c r="EN23" s="10">
        <f t="shared" si="23"/>
        <v>0</v>
      </c>
      <c r="EO23" s="11">
        <f t="shared" si="23"/>
        <v>0</v>
      </c>
      <c r="EP23" s="10">
        <f t="shared" si="23"/>
        <v>0</v>
      </c>
      <c r="EQ23" s="11">
        <f t="shared" si="23"/>
        <v>0</v>
      </c>
      <c r="ER23" s="10">
        <f t="shared" si="23"/>
        <v>0</v>
      </c>
      <c r="ES23" s="11">
        <f t="shared" si="23"/>
        <v>0</v>
      </c>
      <c r="ET23" s="10">
        <f t="shared" si="23"/>
        <v>0</v>
      </c>
      <c r="EU23" s="7">
        <f t="shared" si="23"/>
        <v>0</v>
      </c>
      <c r="EV23" s="7">
        <f t="shared" si="23"/>
        <v>0</v>
      </c>
      <c r="EW23" s="11">
        <f t="shared" si="23"/>
        <v>10</v>
      </c>
      <c r="EX23" s="10">
        <f t="shared" si="23"/>
        <v>0</v>
      </c>
      <c r="EY23" s="11">
        <f t="shared" si="23"/>
        <v>10</v>
      </c>
      <c r="EZ23" s="10">
        <f t="shared" si="23"/>
        <v>0</v>
      </c>
      <c r="FA23" s="11">
        <f t="shared" si="23"/>
        <v>0</v>
      </c>
      <c r="FB23" s="10">
        <f t="shared" si="23"/>
        <v>0</v>
      </c>
      <c r="FC23" s="11">
        <f t="shared" si="23"/>
        <v>0</v>
      </c>
      <c r="FD23" s="10">
        <f t="shared" si="23"/>
        <v>0</v>
      </c>
      <c r="FE23" s="7">
        <f t="shared" si="23"/>
        <v>2</v>
      </c>
      <c r="FF23" s="11">
        <f t="shared" si="23"/>
        <v>0</v>
      </c>
      <c r="FG23" s="10">
        <f t="shared" si="23"/>
        <v>0</v>
      </c>
      <c r="FH23" s="11">
        <f t="shared" si="23"/>
        <v>0</v>
      </c>
      <c r="FI23" s="10">
        <f t="shared" si="23"/>
        <v>0</v>
      </c>
      <c r="FJ23" s="11">
        <f t="shared" ref="FJ23:FO23" si="24">SUM(FJ17:FJ22)</f>
        <v>0</v>
      </c>
      <c r="FK23" s="10">
        <f t="shared" si="24"/>
        <v>0</v>
      </c>
      <c r="FL23" s="11">
        <f t="shared" si="24"/>
        <v>0</v>
      </c>
      <c r="FM23" s="10">
        <f t="shared" si="24"/>
        <v>0</v>
      </c>
      <c r="FN23" s="7">
        <f t="shared" si="24"/>
        <v>0</v>
      </c>
      <c r="FO23" s="7">
        <f t="shared" si="24"/>
        <v>2</v>
      </c>
    </row>
    <row r="24" spans="1:171" ht="20.100000000000001" customHeight="1" x14ac:dyDescent="0.25">
      <c r="A24" s="19" t="s">
        <v>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9"/>
      <c r="FO24" s="13"/>
    </row>
    <row r="25" spans="1:171" x14ac:dyDescent="0.25">
      <c r="A25" s="6"/>
      <c r="B25" s="6"/>
      <c r="C25" s="6"/>
      <c r="D25" s="6" t="s">
        <v>73</v>
      </c>
      <c r="E25" s="3" t="s">
        <v>74</v>
      </c>
      <c r="F25" s="6">
        <f>COUNTIF(T25:FM25,"e")</f>
        <v>1</v>
      </c>
      <c r="G25" s="6">
        <f>COUNTIF(T25:FM25,"z")</f>
        <v>1</v>
      </c>
      <c r="H25" s="6">
        <f>SUM(I25:P25)</f>
        <v>40</v>
      </c>
      <c r="I25" s="6">
        <f>T25+AM25+BF25+BY25+CR25+DK25+ED25+EW25</f>
        <v>20</v>
      </c>
      <c r="J25" s="6">
        <f>V25+AO25+BH25+CA25+CT25+DM25+EF25+EY25</f>
        <v>20</v>
      </c>
      <c r="K25" s="6">
        <f>X25+AQ25+BJ25+CC25+CV25+DO25+EH25+FA25</f>
        <v>0</v>
      </c>
      <c r="L25" s="6">
        <f>Z25+AS25+BL25+CE25+CX25+DQ25+EJ25+FC25</f>
        <v>0</v>
      </c>
      <c r="M25" s="6">
        <f>AC25+AV25+BO25+CH25+DA25+DT25+EM25+FF25</f>
        <v>0</v>
      </c>
      <c r="N25" s="6">
        <f>AE25+AX25+BQ25+CJ25+DC25+DV25+EO25+FH25</f>
        <v>0</v>
      </c>
      <c r="O25" s="6">
        <f>AG25+AZ25+BS25+CL25+DE25+DX25+EQ25+FJ25</f>
        <v>0</v>
      </c>
      <c r="P25" s="6">
        <f>AI25+BB25+BU25+CN25+DG25+DZ25+ES25+FL25</f>
        <v>0</v>
      </c>
      <c r="Q25" s="7">
        <f>AL25+BE25+BX25+CQ25+DJ25+EC25+EV25+FO25</f>
        <v>6</v>
      </c>
      <c r="R25" s="7">
        <f>AK25+BD25+BW25+CP25+DI25+EB25+EU25+FN25</f>
        <v>0</v>
      </c>
      <c r="S25" s="7">
        <v>3</v>
      </c>
      <c r="T25" s="11">
        <v>20</v>
      </c>
      <c r="U25" s="10" t="s">
        <v>68</v>
      </c>
      <c r="V25" s="11">
        <v>20</v>
      </c>
      <c r="W25" s="10" t="s">
        <v>60</v>
      </c>
      <c r="X25" s="11"/>
      <c r="Y25" s="10"/>
      <c r="Z25" s="11"/>
      <c r="AA25" s="10"/>
      <c r="AB25" s="7">
        <v>6</v>
      </c>
      <c r="AC25" s="11"/>
      <c r="AD25" s="10"/>
      <c r="AE25" s="11"/>
      <c r="AF25" s="10"/>
      <c r="AG25" s="11"/>
      <c r="AH25" s="10"/>
      <c r="AI25" s="11"/>
      <c r="AJ25" s="10"/>
      <c r="AK25" s="7"/>
      <c r="AL25" s="7">
        <f>AB25+AK25</f>
        <v>6</v>
      </c>
      <c r="AM25" s="11"/>
      <c r="AN25" s="10"/>
      <c r="AO25" s="11"/>
      <c r="AP25" s="10"/>
      <c r="AQ25" s="11"/>
      <c r="AR25" s="10"/>
      <c r="AS25" s="11"/>
      <c r="AT25" s="10"/>
      <c r="AU25" s="7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>AU25+BD25</f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>BN25+BW25</f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>CG25+CP25</f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>CZ25+DI25</f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>DS25+EB25</f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>EL25+EU25</f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>FE25+FN25</f>
        <v>0</v>
      </c>
    </row>
    <row r="26" spans="1:171" x14ac:dyDescent="0.25">
      <c r="A26" s="6"/>
      <c r="B26" s="6"/>
      <c r="C26" s="6"/>
      <c r="D26" s="6" t="s">
        <v>75</v>
      </c>
      <c r="E26" s="3" t="s">
        <v>76</v>
      </c>
      <c r="F26" s="6">
        <f>COUNTIF(T26:FM26,"e")</f>
        <v>1</v>
      </c>
      <c r="G26" s="6">
        <f>COUNTIF(T26:FM26,"z")</f>
        <v>1</v>
      </c>
      <c r="H26" s="6">
        <f>SUM(I26:P26)</f>
        <v>40</v>
      </c>
      <c r="I26" s="6">
        <f>T26+AM26+BF26+BY26+CR26+DK26+ED26+EW26</f>
        <v>20</v>
      </c>
      <c r="J26" s="6">
        <f>V26+AO26+BH26+CA26+CT26+DM26+EF26+EY26</f>
        <v>20</v>
      </c>
      <c r="K26" s="6">
        <f>X26+AQ26+BJ26+CC26+CV26+DO26+EH26+FA26</f>
        <v>0</v>
      </c>
      <c r="L26" s="6">
        <f>Z26+AS26+BL26+CE26+CX26+DQ26+EJ26+FC26</f>
        <v>0</v>
      </c>
      <c r="M26" s="6">
        <f>AC26+AV26+BO26+CH26+DA26+DT26+EM26+FF26</f>
        <v>0</v>
      </c>
      <c r="N26" s="6">
        <f>AE26+AX26+BQ26+CJ26+DC26+DV26+EO26+FH26</f>
        <v>0</v>
      </c>
      <c r="O26" s="6">
        <f>AG26+AZ26+BS26+CL26+DE26+DX26+EQ26+FJ26</f>
        <v>0</v>
      </c>
      <c r="P26" s="6">
        <f>AI26+BB26+BU26+CN26+DG26+DZ26+ES26+FL26</f>
        <v>0</v>
      </c>
      <c r="Q26" s="7">
        <f>AL26+BE26+BX26+CQ26+DJ26+EC26+EV26+FO26</f>
        <v>6</v>
      </c>
      <c r="R26" s="7">
        <f>AK26+BD26+BW26+CP26+DI26+EB26+EU26+FN26</f>
        <v>0</v>
      </c>
      <c r="S26" s="7">
        <v>3</v>
      </c>
      <c r="T26" s="11">
        <v>20</v>
      </c>
      <c r="U26" s="10" t="s">
        <v>68</v>
      </c>
      <c r="V26" s="11">
        <v>20</v>
      </c>
      <c r="W26" s="10" t="s">
        <v>60</v>
      </c>
      <c r="X26" s="11"/>
      <c r="Y26" s="10"/>
      <c r="Z26" s="11"/>
      <c r="AA26" s="10"/>
      <c r="AB26" s="7">
        <v>6</v>
      </c>
      <c r="AC26" s="11"/>
      <c r="AD26" s="10"/>
      <c r="AE26" s="11"/>
      <c r="AF26" s="10"/>
      <c r="AG26" s="11"/>
      <c r="AH26" s="10"/>
      <c r="AI26" s="11"/>
      <c r="AJ26" s="10"/>
      <c r="AK26" s="7"/>
      <c r="AL26" s="7">
        <f>AB26+AK26</f>
        <v>6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AU26+BD26</f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BN26+BW26</f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CG26+CP26</f>
        <v>0</v>
      </c>
      <c r="CR26" s="11"/>
      <c r="CS26" s="10"/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>CZ26+DI26</f>
        <v>0</v>
      </c>
      <c r="DK26" s="11"/>
      <c r="DL26" s="10"/>
      <c r="DM26" s="11"/>
      <c r="DN26" s="10"/>
      <c r="DO26" s="11"/>
      <c r="DP26" s="10"/>
      <c r="DQ26" s="11"/>
      <c r="DR26" s="10"/>
      <c r="DS26" s="7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>DS26+EB26</f>
        <v>0</v>
      </c>
      <c r="ED26" s="11"/>
      <c r="EE26" s="10"/>
      <c r="EF26" s="11"/>
      <c r="EG26" s="10"/>
      <c r="EH26" s="11"/>
      <c r="EI26" s="10"/>
      <c r="EJ26" s="11"/>
      <c r="EK26" s="10"/>
      <c r="EL26" s="7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>EL26+EU26</f>
        <v>0</v>
      </c>
      <c r="EW26" s="11"/>
      <c r="EX26" s="10"/>
      <c r="EY26" s="11"/>
      <c r="EZ26" s="10"/>
      <c r="FA26" s="11"/>
      <c r="FB26" s="10"/>
      <c r="FC26" s="11"/>
      <c r="FD26" s="10"/>
      <c r="FE26" s="7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>FE26+FN26</f>
        <v>0</v>
      </c>
    </row>
    <row r="27" spans="1:171" x14ac:dyDescent="0.25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2</v>
      </c>
      <c r="H27" s="6">
        <f>SUM(I27:P27)</f>
        <v>50</v>
      </c>
      <c r="I27" s="6">
        <f>T27+AM27+BF27+BY27+CR27+DK27+ED27+EW27</f>
        <v>20</v>
      </c>
      <c r="J27" s="6">
        <f>V27+AO27+BH27+CA27+CT27+DM27+EF27+EY27</f>
        <v>10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20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7</v>
      </c>
      <c r="R27" s="7">
        <f>AK27+BD27+BW27+CP27+DI27+EB27+EU27+FN27</f>
        <v>3</v>
      </c>
      <c r="S27" s="7">
        <v>3.5</v>
      </c>
      <c r="T27" s="11"/>
      <c r="U27" s="10"/>
      <c r="V27" s="11"/>
      <c r="W27" s="10"/>
      <c r="X27" s="11"/>
      <c r="Y27" s="10"/>
      <c r="Z27" s="11"/>
      <c r="AA27" s="10"/>
      <c r="AB27" s="7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0</v>
      </c>
      <c r="AM27" s="11">
        <v>20</v>
      </c>
      <c r="AN27" s="10" t="s">
        <v>68</v>
      </c>
      <c r="AO27" s="11">
        <v>10</v>
      </c>
      <c r="AP27" s="10" t="s">
        <v>60</v>
      </c>
      <c r="AQ27" s="11"/>
      <c r="AR27" s="10"/>
      <c r="AS27" s="11"/>
      <c r="AT27" s="10"/>
      <c r="AU27" s="7">
        <v>4</v>
      </c>
      <c r="AV27" s="11">
        <v>20</v>
      </c>
      <c r="AW27" s="10" t="s">
        <v>60</v>
      </c>
      <c r="AX27" s="11"/>
      <c r="AY27" s="10"/>
      <c r="AZ27" s="11"/>
      <c r="BA27" s="10"/>
      <c r="BB27" s="11"/>
      <c r="BC27" s="10"/>
      <c r="BD27" s="7">
        <v>3</v>
      </c>
      <c r="BE27" s="7">
        <f>AU27+BD27</f>
        <v>7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x14ac:dyDescent="0.25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40</v>
      </c>
      <c r="I28" s="6">
        <f>T28+AM28+BF28+BY28+CR28+DK28+ED28+EW28</f>
        <v>20</v>
      </c>
      <c r="J28" s="6">
        <f>V28+AO28+BH28+CA28+CT28+DM28+EF28+EY28</f>
        <v>20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5</v>
      </c>
      <c r="R28" s="7">
        <f>AK28+BD28+BW28+CP28+DI28+EB28+EU28+FN28</f>
        <v>0</v>
      </c>
      <c r="S28" s="7">
        <v>2.7</v>
      </c>
      <c r="T28" s="11"/>
      <c r="U28" s="10"/>
      <c r="V28" s="11"/>
      <c r="W28" s="10"/>
      <c r="X28" s="11"/>
      <c r="Y28" s="10"/>
      <c r="Z28" s="11"/>
      <c r="AA28" s="10"/>
      <c r="AB28" s="7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0</v>
      </c>
      <c r="AM28" s="11">
        <v>20</v>
      </c>
      <c r="AN28" s="10" t="s">
        <v>68</v>
      </c>
      <c r="AO28" s="11">
        <v>20</v>
      </c>
      <c r="AP28" s="10" t="s">
        <v>60</v>
      </c>
      <c r="AQ28" s="11"/>
      <c r="AR28" s="10"/>
      <c r="AS28" s="11"/>
      <c r="AT28" s="10"/>
      <c r="AU28" s="7">
        <v>5</v>
      </c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5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ht="15.9" customHeight="1" x14ac:dyDescent="0.25">
      <c r="A29" s="6"/>
      <c r="B29" s="6"/>
      <c r="C29" s="6"/>
      <c r="D29" s="6"/>
      <c r="E29" s="6" t="s">
        <v>71</v>
      </c>
      <c r="F29" s="6">
        <f t="shared" ref="F29:AK29" si="25">SUM(F25:F28)</f>
        <v>4</v>
      </c>
      <c r="G29" s="6">
        <f t="shared" si="25"/>
        <v>5</v>
      </c>
      <c r="H29" s="6">
        <f t="shared" si="25"/>
        <v>170</v>
      </c>
      <c r="I29" s="6">
        <f t="shared" si="25"/>
        <v>80</v>
      </c>
      <c r="J29" s="6">
        <f t="shared" si="25"/>
        <v>70</v>
      </c>
      <c r="K29" s="6">
        <f t="shared" si="25"/>
        <v>0</v>
      </c>
      <c r="L29" s="6">
        <f t="shared" si="25"/>
        <v>0</v>
      </c>
      <c r="M29" s="6">
        <f t="shared" si="25"/>
        <v>20</v>
      </c>
      <c r="N29" s="6">
        <f t="shared" si="25"/>
        <v>0</v>
      </c>
      <c r="O29" s="6">
        <f t="shared" si="25"/>
        <v>0</v>
      </c>
      <c r="P29" s="6">
        <f t="shared" si="25"/>
        <v>0</v>
      </c>
      <c r="Q29" s="7">
        <f t="shared" si="25"/>
        <v>24</v>
      </c>
      <c r="R29" s="7">
        <f t="shared" si="25"/>
        <v>3</v>
      </c>
      <c r="S29" s="7">
        <f t="shared" si="25"/>
        <v>12.2</v>
      </c>
      <c r="T29" s="11">
        <f t="shared" si="25"/>
        <v>40</v>
      </c>
      <c r="U29" s="10">
        <f t="shared" si="25"/>
        <v>0</v>
      </c>
      <c r="V29" s="11">
        <f t="shared" si="25"/>
        <v>40</v>
      </c>
      <c r="W29" s="10">
        <f t="shared" si="25"/>
        <v>0</v>
      </c>
      <c r="X29" s="11">
        <f t="shared" si="25"/>
        <v>0</v>
      </c>
      <c r="Y29" s="10">
        <f t="shared" si="25"/>
        <v>0</v>
      </c>
      <c r="Z29" s="11">
        <f t="shared" si="25"/>
        <v>0</v>
      </c>
      <c r="AA29" s="10">
        <f t="shared" si="25"/>
        <v>0</v>
      </c>
      <c r="AB29" s="7">
        <f t="shared" si="25"/>
        <v>12</v>
      </c>
      <c r="AC29" s="11">
        <f t="shared" si="25"/>
        <v>0</v>
      </c>
      <c r="AD29" s="10">
        <f t="shared" si="25"/>
        <v>0</v>
      </c>
      <c r="AE29" s="11">
        <f t="shared" si="25"/>
        <v>0</v>
      </c>
      <c r="AF29" s="10">
        <f t="shared" si="25"/>
        <v>0</v>
      </c>
      <c r="AG29" s="11">
        <f t="shared" si="25"/>
        <v>0</v>
      </c>
      <c r="AH29" s="10">
        <f t="shared" si="25"/>
        <v>0</v>
      </c>
      <c r="AI29" s="11">
        <f t="shared" si="25"/>
        <v>0</v>
      </c>
      <c r="AJ29" s="10">
        <f t="shared" si="25"/>
        <v>0</v>
      </c>
      <c r="AK29" s="7">
        <f t="shared" si="25"/>
        <v>0</v>
      </c>
      <c r="AL29" s="7">
        <f t="shared" ref="AL29:BQ29" si="26">SUM(AL25:AL28)</f>
        <v>12</v>
      </c>
      <c r="AM29" s="11">
        <f t="shared" si="26"/>
        <v>40</v>
      </c>
      <c r="AN29" s="10">
        <f t="shared" si="26"/>
        <v>0</v>
      </c>
      <c r="AO29" s="11">
        <f t="shared" si="26"/>
        <v>30</v>
      </c>
      <c r="AP29" s="10">
        <f t="shared" si="26"/>
        <v>0</v>
      </c>
      <c r="AQ29" s="11">
        <f t="shared" si="26"/>
        <v>0</v>
      </c>
      <c r="AR29" s="10">
        <f t="shared" si="26"/>
        <v>0</v>
      </c>
      <c r="AS29" s="11">
        <f t="shared" si="26"/>
        <v>0</v>
      </c>
      <c r="AT29" s="10">
        <f t="shared" si="26"/>
        <v>0</v>
      </c>
      <c r="AU29" s="7">
        <f t="shared" si="26"/>
        <v>9</v>
      </c>
      <c r="AV29" s="11">
        <f t="shared" si="26"/>
        <v>20</v>
      </c>
      <c r="AW29" s="10">
        <f t="shared" si="26"/>
        <v>0</v>
      </c>
      <c r="AX29" s="11">
        <f t="shared" si="26"/>
        <v>0</v>
      </c>
      <c r="AY29" s="10">
        <f t="shared" si="26"/>
        <v>0</v>
      </c>
      <c r="AZ29" s="11">
        <f t="shared" si="26"/>
        <v>0</v>
      </c>
      <c r="BA29" s="10">
        <f t="shared" si="26"/>
        <v>0</v>
      </c>
      <c r="BB29" s="11">
        <f t="shared" si="26"/>
        <v>0</v>
      </c>
      <c r="BC29" s="10">
        <f t="shared" si="26"/>
        <v>0</v>
      </c>
      <c r="BD29" s="7">
        <f t="shared" si="26"/>
        <v>3</v>
      </c>
      <c r="BE29" s="7">
        <f t="shared" si="26"/>
        <v>12</v>
      </c>
      <c r="BF29" s="11">
        <f t="shared" si="26"/>
        <v>0</v>
      </c>
      <c r="BG29" s="10">
        <f t="shared" si="26"/>
        <v>0</v>
      </c>
      <c r="BH29" s="11">
        <f t="shared" si="26"/>
        <v>0</v>
      </c>
      <c r="BI29" s="10">
        <f t="shared" si="26"/>
        <v>0</v>
      </c>
      <c r="BJ29" s="11">
        <f t="shared" si="26"/>
        <v>0</v>
      </c>
      <c r="BK29" s="10">
        <f t="shared" si="26"/>
        <v>0</v>
      </c>
      <c r="BL29" s="11">
        <f t="shared" si="26"/>
        <v>0</v>
      </c>
      <c r="BM29" s="10">
        <f t="shared" si="26"/>
        <v>0</v>
      </c>
      <c r="BN29" s="7">
        <f t="shared" si="26"/>
        <v>0</v>
      </c>
      <c r="BO29" s="11">
        <f t="shared" si="26"/>
        <v>0</v>
      </c>
      <c r="BP29" s="10">
        <f t="shared" si="26"/>
        <v>0</v>
      </c>
      <c r="BQ29" s="11">
        <f t="shared" si="26"/>
        <v>0</v>
      </c>
      <c r="BR29" s="10">
        <f t="shared" ref="BR29:CW29" si="27">SUM(BR25:BR28)</f>
        <v>0</v>
      </c>
      <c r="BS29" s="11">
        <f t="shared" si="27"/>
        <v>0</v>
      </c>
      <c r="BT29" s="10">
        <f t="shared" si="27"/>
        <v>0</v>
      </c>
      <c r="BU29" s="11">
        <f t="shared" si="27"/>
        <v>0</v>
      </c>
      <c r="BV29" s="10">
        <f t="shared" si="27"/>
        <v>0</v>
      </c>
      <c r="BW29" s="7">
        <f t="shared" si="27"/>
        <v>0</v>
      </c>
      <c r="BX29" s="7">
        <f t="shared" si="27"/>
        <v>0</v>
      </c>
      <c r="BY29" s="11">
        <f t="shared" si="27"/>
        <v>0</v>
      </c>
      <c r="BZ29" s="10">
        <f t="shared" si="27"/>
        <v>0</v>
      </c>
      <c r="CA29" s="11">
        <f t="shared" si="27"/>
        <v>0</v>
      </c>
      <c r="CB29" s="10">
        <f t="shared" si="27"/>
        <v>0</v>
      </c>
      <c r="CC29" s="11">
        <f t="shared" si="27"/>
        <v>0</v>
      </c>
      <c r="CD29" s="10">
        <f t="shared" si="27"/>
        <v>0</v>
      </c>
      <c r="CE29" s="11">
        <f t="shared" si="27"/>
        <v>0</v>
      </c>
      <c r="CF29" s="10">
        <f t="shared" si="27"/>
        <v>0</v>
      </c>
      <c r="CG29" s="7">
        <f t="shared" si="27"/>
        <v>0</v>
      </c>
      <c r="CH29" s="11">
        <f t="shared" si="27"/>
        <v>0</v>
      </c>
      <c r="CI29" s="10">
        <f t="shared" si="27"/>
        <v>0</v>
      </c>
      <c r="CJ29" s="11">
        <f t="shared" si="27"/>
        <v>0</v>
      </c>
      <c r="CK29" s="10">
        <f t="shared" si="27"/>
        <v>0</v>
      </c>
      <c r="CL29" s="11">
        <f t="shared" si="27"/>
        <v>0</v>
      </c>
      <c r="CM29" s="10">
        <f t="shared" si="27"/>
        <v>0</v>
      </c>
      <c r="CN29" s="11">
        <f t="shared" si="27"/>
        <v>0</v>
      </c>
      <c r="CO29" s="10">
        <f t="shared" si="27"/>
        <v>0</v>
      </c>
      <c r="CP29" s="7">
        <f t="shared" si="27"/>
        <v>0</v>
      </c>
      <c r="CQ29" s="7">
        <f t="shared" si="27"/>
        <v>0</v>
      </c>
      <c r="CR29" s="11">
        <f t="shared" si="27"/>
        <v>0</v>
      </c>
      <c r="CS29" s="10">
        <f t="shared" si="27"/>
        <v>0</v>
      </c>
      <c r="CT29" s="11">
        <f t="shared" si="27"/>
        <v>0</v>
      </c>
      <c r="CU29" s="10">
        <f t="shared" si="27"/>
        <v>0</v>
      </c>
      <c r="CV29" s="11">
        <f t="shared" si="27"/>
        <v>0</v>
      </c>
      <c r="CW29" s="10">
        <f t="shared" si="27"/>
        <v>0</v>
      </c>
      <c r="CX29" s="11">
        <f t="shared" ref="CX29:EC29" si="28">SUM(CX25:CX28)</f>
        <v>0</v>
      </c>
      <c r="CY29" s="10">
        <f t="shared" si="28"/>
        <v>0</v>
      </c>
      <c r="CZ29" s="7">
        <f t="shared" si="28"/>
        <v>0</v>
      </c>
      <c r="DA29" s="11">
        <f t="shared" si="28"/>
        <v>0</v>
      </c>
      <c r="DB29" s="10">
        <f t="shared" si="28"/>
        <v>0</v>
      </c>
      <c r="DC29" s="11">
        <f t="shared" si="28"/>
        <v>0</v>
      </c>
      <c r="DD29" s="10">
        <f t="shared" si="28"/>
        <v>0</v>
      </c>
      <c r="DE29" s="11">
        <f t="shared" si="28"/>
        <v>0</v>
      </c>
      <c r="DF29" s="10">
        <f t="shared" si="28"/>
        <v>0</v>
      </c>
      <c r="DG29" s="11">
        <f t="shared" si="28"/>
        <v>0</v>
      </c>
      <c r="DH29" s="10">
        <f t="shared" si="28"/>
        <v>0</v>
      </c>
      <c r="DI29" s="7">
        <f t="shared" si="28"/>
        <v>0</v>
      </c>
      <c r="DJ29" s="7">
        <f t="shared" si="28"/>
        <v>0</v>
      </c>
      <c r="DK29" s="11">
        <f t="shared" si="28"/>
        <v>0</v>
      </c>
      <c r="DL29" s="10">
        <f t="shared" si="28"/>
        <v>0</v>
      </c>
      <c r="DM29" s="11">
        <f t="shared" si="28"/>
        <v>0</v>
      </c>
      <c r="DN29" s="10">
        <f t="shared" si="28"/>
        <v>0</v>
      </c>
      <c r="DO29" s="11">
        <f t="shared" si="28"/>
        <v>0</v>
      </c>
      <c r="DP29" s="10">
        <f t="shared" si="28"/>
        <v>0</v>
      </c>
      <c r="DQ29" s="11">
        <f t="shared" si="28"/>
        <v>0</v>
      </c>
      <c r="DR29" s="10">
        <f t="shared" si="28"/>
        <v>0</v>
      </c>
      <c r="DS29" s="7">
        <f t="shared" si="28"/>
        <v>0</v>
      </c>
      <c r="DT29" s="11">
        <f t="shared" si="28"/>
        <v>0</v>
      </c>
      <c r="DU29" s="10">
        <f t="shared" si="28"/>
        <v>0</v>
      </c>
      <c r="DV29" s="11">
        <f t="shared" si="28"/>
        <v>0</v>
      </c>
      <c r="DW29" s="10">
        <f t="shared" si="28"/>
        <v>0</v>
      </c>
      <c r="DX29" s="11">
        <f t="shared" si="28"/>
        <v>0</v>
      </c>
      <c r="DY29" s="10">
        <f t="shared" si="28"/>
        <v>0</v>
      </c>
      <c r="DZ29" s="11">
        <f t="shared" si="28"/>
        <v>0</v>
      </c>
      <c r="EA29" s="10">
        <f t="shared" si="28"/>
        <v>0</v>
      </c>
      <c r="EB29" s="7">
        <f t="shared" si="28"/>
        <v>0</v>
      </c>
      <c r="EC29" s="7">
        <f t="shared" si="28"/>
        <v>0</v>
      </c>
      <c r="ED29" s="11">
        <f t="shared" ref="ED29:FI29" si="29">SUM(ED25:ED28)</f>
        <v>0</v>
      </c>
      <c r="EE29" s="10">
        <f t="shared" si="29"/>
        <v>0</v>
      </c>
      <c r="EF29" s="11">
        <f t="shared" si="29"/>
        <v>0</v>
      </c>
      <c r="EG29" s="10">
        <f t="shared" si="29"/>
        <v>0</v>
      </c>
      <c r="EH29" s="11">
        <f t="shared" si="29"/>
        <v>0</v>
      </c>
      <c r="EI29" s="10">
        <f t="shared" si="29"/>
        <v>0</v>
      </c>
      <c r="EJ29" s="11">
        <f t="shared" si="29"/>
        <v>0</v>
      </c>
      <c r="EK29" s="10">
        <f t="shared" si="29"/>
        <v>0</v>
      </c>
      <c r="EL29" s="7">
        <f t="shared" si="29"/>
        <v>0</v>
      </c>
      <c r="EM29" s="11">
        <f t="shared" si="29"/>
        <v>0</v>
      </c>
      <c r="EN29" s="10">
        <f t="shared" si="29"/>
        <v>0</v>
      </c>
      <c r="EO29" s="11">
        <f t="shared" si="29"/>
        <v>0</v>
      </c>
      <c r="EP29" s="10">
        <f t="shared" si="29"/>
        <v>0</v>
      </c>
      <c r="EQ29" s="11">
        <f t="shared" si="29"/>
        <v>0</v>
      </c>
      <c r="ER29" s="10">
        <f t="shared" si="29"/>
        <v>0</v>
      </c>
      <c r="ES29" s="11">
        <f t="shared" si="29"/>
        <v>0</v>
      </c>
      <c r="ET29" s="10">
        <f t="shared" si="29"/>
        <v>0</v>
      </c>
      <c r="EU29" s="7">
        <f t="shared" si="29"/>
        <v>0</v>
      </c>
      <c r="EV29" s="7">
        <f t="shared" si="29"/>
        <v>0</v>
      </c>
      <c r="EW29" s="11">
        <f t="shared" si="29"/>
        <v>0</v>
      </c>
      <c r="EX29" s="10">
        <f t="shared" si="29"/>
        <v>0</v>
      </c>
      <c r="EY29" s="11">
        <f t="shared" si="29"/>
        <v>0</v>
      </c>
      <c r="EZ29" s="10">
        <f t="shared" si="29"/>
        <v>0</v>
      </c>
      <c r="FA29" s="11">
        <f t="shared" si="29"/>
        <v>0</v>
      </c>
      <c r="FB29" s="10">
        <f t="shared" si="29"/>
        <v>0</v>
      </c>
      <c r="FC29" s="11">
        <f t="shared" si="29"/>
        <v>0</v>
      </c>
      <c r="FD29" s="10">
        <f t="shared" si="29"/>
        <v>0</v>
      </c>
      <c r="FE29" s="7">
        <f t="shared" si="29"/>
        <v>0</v>
      </c>
      <c r="FF29" s="11">
        <f t="shared" si="29"/>
        <v>0</v>
      </c>
      <c r="FG29" s="10">
        <f t="shared" si="29"/>
        <v>0</v>
      </c>
      <c r="FH29" s="11">
        <f t="shared" si="29"/>
        <v>0</v>
      </c>
      <c r="FI29" s="10">
        <f t="shared" si="29"/>
        <v>0</v>
      </c>
      <c r="FJ29" s="11">
        <f t="shared" ref="FJ29:FO29" si="30">SUM(FJ25:FJ28)</f>
        <v>0</v>
      </c>
      <c r="FK29" s="10">
        <f t="shared" si="30"/>
        <v>0</v>
      </c>
      <c r="FL29" s="11">
        <f t="shared" si="30"/>
        <v>0</v>
      </c>
      <c r="FM29" s="10">
        <f t="shared" si="30"/>
        <v>0</v>
      </c>
      <c r="FN29" s="7">
        <f t="shared" si="30"/>
        <v>0</v>
      </c>
      <c r="FO29" s="7">
        <f t="shared" si="30"/>
        <v>0</v>
      </c>
    </row>
    <row r="30" spans="1:171" ht="20.100000000000001" customHeight="1" x14ac:dyDescent="0.25">
      <c r="A30" s="19" t="s">
        <v>81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9"/>
      <c r="FO30" s="13"/>
    </row>
    <row r="31" spans="1:171" x14ac:dyDescent="0.25">
      <c r="A31" s="6"/>
      <c r="B31" s="6"/>
      <c r="C31" s="6"/>
      <c r="D31" s="6" t="s">
        <v>82</v>
      </c>
      <c r="E31" s="3" t="s">
        <v>83</v>
      </c>
      <c r="F31" s="6">
        <f t="shared" ref="F31:F40" si="31">COUNTIF(T31:FM31,"e")</f>
        <v>0</v>
      </c>
      <c r="G31" s="6">
        <f t="shared" ref="G31:G40" si="32">COUNTIF(T31:FM31,"z")</f>
        <v>2</v>
      </c>
      <c r="H31" s="6">
        <f t="shared" ref="H31:H55" si="33">SUM(I31:P31)</f>
        <v>36</v>
      </c>
      <c r="I31" s="6">
        <f t="shared" ref="I31:I55" si="34">T31+AM31+BF31+BY31+CR31+DK31+ED31+EW31</f>
        <v>18</v>
      </c>
      <c r="J31" s="6">
        <f t="shared" ref="J31:J55" si="35">V31+AO31+BH31+CA31+CT31+DM31+EF31+EY31</f>
        <v>0</v>
      </c>
      <c r="K31" s="6">
        <f t="shared" ref="K31:K55" si="36">X31+AQ31+BJ31+CC31+CV31+DO31+EH31+FA31</f>
        <v>0</v>
      </c>
      <c r="L31" s="6">
        <f t="shared" ref="L31:L55" si="37">Z31+AS31+BL31+CE31+CX31+DQ31+EJ31+FC31</f>
        <v>0</v>
      </c>
      <c r="M31" s="6">
        <f t="shared" ref="M31:M55" si="38">AC31+AV31+BO31+CH31+DA31+DT31+EM31+FF31</f>
        <v>18</v>
      </c>
      <c r="N31" s="6">
        <f t="shared" ref="N31:N55" si="39">AE31+AX31+BQ31+CJ31+DC31+DV31+EO31+FH31</f>
        <v>0</v>
      </c>
      <c r="O31" s="6">
        <f t="shared" ref="O31:O55" si="40">AG31+AZ31+BS31+CL31+DE31+DX31+EQ31+FJ31</f>
        <v>0</v>
      </c>
      <c r="P31" s="6">
        <f t="shared" ref="P31:P55" si="41">AI31+BB31+BU31+CN31+DG31+DZ31+ES31+FL31</f>
        <v>0</v>
      </c>
      <c r="Q31" s="7">
        <f t="shared" ref="Q31:Q55" si="42">AL31+BE31+BX31+CQ31+DJ31+EC31+EV31+FO31</f>
        <v>6</v>
      </c>
      <c r="R31" s="7">
        <f t="shared" ref="R31:R55" si="43">AK31+BD31+BW31+CP31+DI31+EB31+EU31+FN31</f>
        <v>3</v>
      </c>
      <c r="S31" s="7">
        <v>2.8</v>
      </c>
      <c r="T31" s="11">
        <v>18</v>
      </c>
      <c r="U31" s="10" t="s">
        <v>60</v>
      </c>
      <c r="V31" s="11"/>
      <c r="W31" s="10"/>
      <c r="X31" s="11"/>
      <c r="Y31" s="10"/>
      <c r="Z31" s="11"/>
      <c r="AA31" s="10"/>
      <c r="AB31" s="7">
        <v>3</v>
      </c>
      <c r="AC31" s="11">
        <v>18</v>
      </c>
      <c r="AD31" s="10" t="s">
        <v>60</v>
      </c>
      <c r="AE31" s="11"/>
      <c r="AF31" s="10"/>
      <c r="AG31" s="11"/>
      <c r="AH31" s="10"/>
      <c r="AI31" s="11"/>
      <c r="AJ31" s="10"/>
      <c r="AK31" s="7">
        <v>3</v>
      </c>
      <c r="AL31" s="7">
        <f t="shared" ref="AL31:AL55" si="44">AB31+AK31</f>
        <v>6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ref="BE31:BE55" si="45">AU31+BD31</f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ref="BX31:BX55" si="46">BN31+BW31</f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ref="CQ31:CQ55" si="47">CG31+CP31</f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ref="DJ31:DJ55" si="48">CZ31+DI31</f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ref="EC31:EC55" si="49">DS31+EB31</f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ref="EV31:EV55" si="50">EL31+EU31</f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ref="FO31:FO55" si="51">FE31+FN31</f>
        <v>0</v>
      </c>
    </row>
    <row r="32" spans="1:171" x14ac:dyDescent="0.25">
      <c r="A32" s="6"/>
      <c r="B32" s="6"/>
      <c r="C32" s="6"/>
      <c r="D32" s="6" t="s">
        <v>84</v>
      </c>
      <c r="E32" s="3" t="s">
        <v>85</v>
      </c>
      <c r="F32" s="6">
        <f t="shared" si="31"/>
        <v>1</v>
      </c>
      <c r="G32" s="6">
        <f t="shared" si="32"/>
        <v>1</v>
      </c>
      <c r="H32" s="6">
        <f t="shared" si="33"/>
        <v>40</v>
      </c>
      <c r="I32" s="6">
        <f t="shared" si="34"/>
        <v>20</v>
      </c>
      <c r="J32" s="6">
        <f t="shared" si="35"/>
        <v>0</v>
      </c>
      <c r="K32" s="6">
        <f t="shared" si="36"/>
        <v>0</v>
      </c>
      <c r="L32" s="6">
        <f t="shared" si="37"/>
        <v>0</v>
      </c>
      <c r="M32" s="6">
        <f t="shared" si="38"/>
        <v>20</v>
      </c>
      <c r="N32" s="6">
        <f t="shared" si="39"/>
        <v>0</v>
      </c>
      <c r="O32" s="6">
        <f t="shared" si="40"/>
        <v>0</v>
      </c>
      <c r="P32" s="6">
        <f t="shared" si="41"/>
        <v>0</v>
      </c>
      <c r="Q32" s="7">
        <f t="shared" si="42"/>
        <v>5</v>
      </c>
      <c r="R32" s="7">
        <f t="shared" si="43"/>
        <v>2</v>
      </c>
      <c r="S32" s="7">
        <v>3.2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44"/>
        <v>0</v>
      </c>
      <c r="AM32" s="11">
        <v>20</v>
      </c>
      <c r="AN32" s="10" t="s">
        <v>68</v>
      </c>
      <c r="AO32" s="11"/>
      <c r="AP32" s="10"/>
      <c r="AQ32" s="11"/>
      <c r="AR32" s="10"/>
      <c r="AS32" s="11"/>
      <c r="AT32" s="10"/>
      <c r="AU32" s="7">
        <v>3</v>
      </c>
      <c r="AV32" s="11">
        <v>20</v>
      </c>
      <c r="AW32" s="10" t="s">
        <v>60</v>
      </c>
      <c r="AX32" s="11"/>
      <c r="AY32" s="10"/>
      <c r="AZ32" s="11"/>
      <c r="BA32" s="10"/>
      <c r="BB32" s="11"/>
      <c r="BC32" s="10"/>
      <c r="BD32" s="7">
        <v>2</v>
      </c>
      <c r="BE32" s="7">
        <f t="shared" si="45"/>
        <v>5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6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7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8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9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50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51"/>
        <v>0</v>
      </c>
    </row>
    <row r="33" spans="1:171" x14ac:dyDescent="0.25">
      <c r="A33" s="6"/>
      <c r="B33" s="6"/>
      <c r="C33" s="6"/>
      <c r="D33" s="6" t="s">
        <v>86</v>
      </c>
      <c r="E33" s="3" t="s">
        <v>87</v>
      </c>
      <c r="F33" s="6">
        <f t="shared" si="31"/>
        <v>0</v>
      </c>
      <c r="G33" s="6">
        <f t="shared" si="32"/>
        <v>2</v>
      </c>
      <c r="H33" s="6">
        <f t="shared" si="33"/>
        <v>60</v>
      </c>
      <c r="I33" s="6">
        <f t="shared" si="34"/>
        <v>30</v>
      </c>
      <c r="J33" s="6">
        <f t="shared" si="35"/>
        <v>0</v>
      </c>
      <c r="K33" s="6">
        <f t="shared" si="36"/>
        <v>0</v>
      </c>
      <c r="L33" s="6">
        <f t="shared" si="37"/>
        <v>0</v>
      </c>
      <c r="M33" s="6">
        <f t="shared" si="38"/>
        <v>30</v>
      </c>
      <c r="N33" s="6">
        <f t="shared" si="39"/>
        <v>0</v>
      </c>
      <c r="O33" s="6">
        <f t="shared" si="40"/>
        <v>0</v>
      </c>
      <c r="P33" s="6">
        <f t="shared" si="41"/>
        <v>0</v>
      </c>
      <c r="Q33" s="7">
        <f t="shared" si="42"/>
        <v>6</v>
      </c>
      <c r="R33" s="7">
        <f t="shared" si="43"/>
        <v>3</v>
      </c>
      <c r="S33" s="7">
        <v>2.8</v>
      </c>
      <c r="T33" s="11">
        <v>30</v>
      </c>
      <c r="U33" s="10" t="s">
        <v>60</v>
      </c>
      <c r="V33" s="11"/>
      <c r="W33" s="10"/>
      <c r="X33" s="11"/>
      <c r="Y33" s="10"/>
      <c r="Z33" s="11"/>
      <c r="AA33" s="10"/>
      <c r="AB33" s="7">
        <v>3</v>
      </c>
      <c r="AC33" s="11">
        <v>30</v>
      </c>
      <c r="AD33" s="10" t="s">
        <v>60</v>
      </c>
      <c r="AE33" s="11"/>
      <c r="AF33" s="10"/>
      <c r="AG33" s="11"/>
      <c r="AH33" s="10"/>
      <c r="AI33" s="11"/>
      <c r="AJ33" s="10"/>
      <c r="AK33" s="7">
        <v>3</v>
      </c>
      <c r="AL33" s="7">
        <f t="shared" si="44"/>
        <v>6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45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46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7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8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9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50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51"/>
        <v>0</v>
      </c>
    </row>
    <row r="34" spans="1:171" x14ac:dyDescent="0.25">
      <c r="A34" s="6"/>
      <c r="B34" s="6"/>
      <c r="C34" s="6"/>
      <c r="D34" s="6" t="s">
        <v>88</v>
      </c>
      <c r="E34" s="3" t="s">
        <v>89</v>
      </c>
      <c r="F34" s="6">
        <f t="shared" si="31"/>
        <v>0</v>
      </c>
      <c r="G34" s="6">
        <f t="shared" si="32"/>
        <v>2</v>
      </c>
      <c r="H34" s="6">
        <f t="shared" si="33"/>
        <v>60</v>
      </c>
      <c r="I34" s="6">
        <f t="shared" si="34"/>
        <v>30</v>
      </c>
      <c r="J34" s="6">
        <f t="shared" si="35"/>
        <v>0</v>
      </c>
      <c r="K34" s="6">
        <f t="shared" si="36"/>
        <v>0</v>
      </c>
      <c r="L34" s="6">
        <f t="shared" si="37"/>
        <v>0</v>
      </c>
      <c r="M34" s="6">
        <f t="shared" si="38"/>
        <v>30</v>
      </c>
      <c r="N34" s="6">
        <f t="shared" si="39"/>
        <v>0</v>
      </c>
      <c r="O34" s="6">
        <f t="shared" si="40"/>
        <v>0</v>
      </c>
      <c r="P34" s="6">
        <f t="shared" si="41"/>
        <v>0</v>
      </c>
      <c r="Q34" s="7">
        <f t="shared" si="42"/>
        <v>6</v>
      </c>
      <c r="R34" s="7">
        <f t="shared" si="43"/>
        <v>3</v>
      </c>
      <c r="S34" s="7">
        <v>2.8</v>
      </c>
      <c r="T34" s="11">
        <v>30</v>
      </c>
      <c r="U34" s="10" t="s">
        <v>60</v>
      </c>
      <c r="V34" s="11"/>
      <c r="W34" s="10"/>
      <c r="X34" s="11"/>
      <c r="Y34" s="10"/>
      <c r="Z34" s="11"/>
      <c r="AA34" s="10"/>
      <c r="AB34" s="7">
        <v>3</v>
      </c>
      <c r="AC34" s="11">
        <v>30</v>
      </c>
      <c r="AD34" s="10" t="s">
        <v>60</v>
      </c>
      <c r="AE34" s="11"/>
      <c r="AF34" s="10"/>
      <c r="AG34" s="11"/>
      <c r="AH34" s="10"/>
      <c r="AI34" s="11"/>
      <c r="AJ34" s="10"/>
      <c r="AK34" s="7">
        <v>3</v>
      </c>
      <c r="AL34" s="7">
        <f t="shared" si="44"/>
        <v>6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45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6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7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8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9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50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51"/>
        <v>0</v>
      </c>
    </row>
    <row r="35" spans="1:171" x14ac:dyDescent="0.25">
      <c r="A35" s="6"/>
      <c r="B35" s="6"/>
      <c r="C35" s="6"/>
      <c r="D35" s="6" t="s">
        <v>90</v>
      </c>
      <c r="E35" s="3" t="s">
        <v>91</v>
      </c>
      <c r="F35" s="6">
        <f t="shared" si="31"/>
        <v>0</v>
      </c>
      <c r="G35" s="6">
        <f t="shared" si="32"/>
        <v>2</v>
      </c>
      <c r="H35" s="6">
        <f t="shared" si="33"/>
        <v>36</v>
      </c>
      <c r="I35" s="6">
        <f t="shared" si="34"/>
        <v>18</v>
      </c>
      <c r="J35" s="6">
        <f t="shared" si="35"/>
        <v>18</v>
      </c>
      <c r="K35" s="6">
        <f t="shared" si="36"/>
        <v>0</v>
      </c>
      <c r="L35" s="6">
        <f t="shared" si="37"/>
        <v>0</v>
      </c>
      <c r="M35" s="6">
        <f t="shared" si="38"/>
        <v>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5</v>
      </c>
      <c r="R35" s="7">
        <f t="shared" si="43"/>
        <v>0</v>
      </c>
      <c r="S35" s="7">
        <v>1.7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44"/>
        <v>0</v>
      </c>
      <c r="AM35" s="11">
        <v>18</v>
      </c>
      <c r="AN35" s="10" t="s">
        <v>60</v>
      </c>
      <c r="AO35" s="11">
        <v>18</v>
      </c>
      <c r="AP35" s="10" t="s">
        <v>60</v>
      </c>
      <c r="AQ35" s="11"/>
      <c r="AR35" s="10"/>
      <c r="AS35" s="11"/>
      <c r="AT35" s="10"/>
      <c r="AU35" s="7">
        <v>5</v>
      </c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5"/>
        <v>5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x14ac:dyDescent="0.25">
      <c r="A36" s="6"/>
      <c r="B36" s="6"/>
      <c r="C36" s="6"/>
      <c r="D36" s="6" t="s">
        <v>92</v>
      </c>
      <c r="E36" s="3" t="s">
        <v>93</v>
      </c>
      <c r="F36" s="6">
        <f t="shared" si="31"/>
        <v>1</v>
      </c>
      <c r="G36" s="6">
        <f t="shared" si="32"/>
        <v>1</v>
      </c>
      <c r="H36" s="6">
        <f t="shared" si="33"/>
        <v>40</v>
      </c>
      <c r="I36" s="6">
        <f t="shared" si="34"/>
        <v>20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20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1.9</v>
      </c>
      <c r="T36" s="11"/>
      <c r="U36" s="10"/>
      <c r="V36" s="11"/>
      <c r="W36" s="10"/>
      <c r="X36" s="11"/>
      <c r="Y36" s="10"/>
      <c r="Z36" s="11"/>
      <c r="AA36" s="10"/>
      <c r="AB36" s="7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44"/>
        <v>0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>
        <v>20</v>
      </c>
      <c r="BG36" s="10" t="s">
        <v>68</v>
      </c>
      <c r="BH36" s="11"/>
      <c r="BI36" s="10"/>
      <c r="BJ36" s="11"/>
      <c r="BK36" s="10"/>
      <c r="BL36" s="11"/>
      <c r="BM36" s="10"/>
      <c r="BN36" s="7">
        <v>3</v>
      </c>
      <c r="BO36" s="11">
        <v>20</v>
      </c>
      <c r="BP36" s="10" t="s">
        <v>60</v>
      </c>
      <c r="BQ36" s="11"/>
      <c r="BR36" s="10"/>
      <c r="BS36" s="11"/>
      <c r="BT36" s="10"/>
      <c r="BU36" s="11"/>
      <c r="BV36" s="10"/>
      <c r="BW36" s="7">
        <v>3</v>
      </c>
      <c r="BX36" s="7">
        <f t="shared" si="46"/>
        <v>6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x14ac:dyDescent="0.25">
      <c r="A37" s="6"/>
      <c r="B37" s="6"/>
      <c r="C37" s="6"/>
      <c r="D37" s="6" t="s">
        <v>94</v>
      </c>
      <c r="E37" s="3" t="s">
        <v>95</v>
      </c>
      <c r="F37" s="6">
        <f t="shared" si="31"/>
        <v>1</v>
      </c>
      <c r="G37" s="6">
        <f t="shared" si="32"/>
        <v>2</v>
      </c>
      <c r="H37" s="6">
        <f t="shared" si="33"/>
        <v>50</v>
      </c>
      <c r="I37" s="6">
        <f t="shared" si="34"/>
        <v>20</v>
      </c>
      <c r="J37" s="6">
        <f t="shared" si="35"/>
        <v>10</v>
      </c>
      <c r="K37" s="6">
        <f t="shared" si="36"/>
        <v>0</v>
      </c>
      <c r="L37" s="6">
        <f t="shared" si="37"/>
        <v>0</v>
      </c>
      <c r="M37" s="6">
        <f t="shared" si="38"/>
        <v>20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6</v>
      </c>
      <c r="R37" s="7">
        <f t="shared" si="43"/>
        <v>2</v>
      </c>
      <c r="S37" s="7">
        <v>2.4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20</v>
      </c>
      <c r="AN37" s="10" t="s">
        <v>68</v>
      </c>
      <c r="AO37" s="11">
        <v>10</v>
      </c>
      <c r="AP37" s="10" t="s">
        <v>60</v>
      </c>
      <c r="AQ37" s="11"/>
      <c r="AR37" s="10"/>
      <c r="AS37" s="11"/>
      <c r="AT37" s="10"/>
      <c r="AU37" s="7">
        <v>4</v>
      </c>
      <c r="AV37" s="11">
        <v>20</v>
      </c>
      <c r="AW37" s="10" t="s">
        <v>60</v>
      </c>
      <c r="AX37" s="11"/>
      <c r="AY37" s="10"/>
      <c r="AZ37" s="11"/>
      <c r="BA37" s="10"/>
      <c r="BB37" s="11"/>
      <c r="BC37" s="10"/>
      <c r="BD37" s="7">
        <v>2</v>
      </c>
      <c r="BE37" s="7">
        <f t="shared" si="45"/>
        <v>6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x14ac:dyDescent="0.25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2</v>
      </c>
      <c r="H38" s="6">
        <f t="shared" si="33"/>
        <v>54</v>
      </c>
      <c r="I38" s="6">
        <f t="shared" si="34"/>
        <v>20</v>
      </c>
      <c r="J38" s="6">
        <f t="shared" si="35"/>
        <v>10</v>
      </c>
      <c r="K38" s="6">
        <f t="shared" si="36"/>
        <v>0</v>
      </c>
      <c r="L38" s="6">
        <f t="shared" si="37"/>
        <v>0</v>
      </c>
      <c r="M38" s="6">
        <f t="shared" si="38"/>
        <v>24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7</v>
      </c>
      <c r="R38" s="7">
        <f t="shared" si="43"/>
        <v>4</v>
      </c>
      <c r="S38" s="7">
        <v>2.2999999999999998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20</v>
      </c>
      <c r="BG38" s="10" t="s">
        <v>68</v>
      </c>
      <c r="BH38" s="11">
        <v>10</v>
      </c>
      <c r="BI38" s="10" t="s">
        <v>60</v>
      </c>
      <c r="BJ38" s="11"/>
      <c r="BK38" s="10"/>
      <c r="BL38" s="11"/>
      <c r="BM38" s="10"/>
      <c r="BN38" s="7">
        <v>3</v>
      </c>
      <c r="BO38" s="11">
        <v>24</v>
      </c>
      <c r="BP38" s="10" t="s">
        <v>60</v>
      </c>
      <c r="BQ38" s="11"/>
      <c r="BR38" s="10"/>
      <c r="BS38" s="11"/>
      <c r="BT38" s="10"/>
      <c r="BU38" s="11"/>
      <c r="BV38" s="10"/>
      <c r="BW38" s="7">
        <v>4</v>
      </c>
      <c r="BX38" s="7">
        <f t="shared" si="46"/>
        <v>7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x14ac:dyDescent="0.25">
      <c r="A39" s="6"/>
      <c r="B39" s="6"/>
      <c r="C39" s="6"/>
      <c r="D39" s="6" t="s">
        <v>98</v>
      </c>
      <c r="E39" s="3" t="s">
        <v>99</v>
      </c>
      <c r="F39" s="6">
        <f t="shared" si="31"/>
        <v>0</v>
      </c>
      <c r="G39" s="6">
        <f t="shared" si="32"/>
        <v>2</v>
      </c>
      <c r="H39" s="6">
        <f t="shared" si="33"/>
        <v>36</v>
      </c>
      <c r="I39" s="6">
        <f t="shared" si="34"/>
        <v>18</v>
      </c>
      <c r="J39" s="6">
        <f t="shared" si="35"/>
        <v>0</v>
      </c>
      <c r="K39" s="6">
        <f t="shared" si="36"/>
        <v>0</v>
      </c>
      <c r="L39" s="6">
        <f t="shared" si="37"/>
        <v>0</v>
      </c>
      <c r="M39" s="6">
        <f t="shared" si="38"/>
        <v>18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3</v>
      </c>
      <c r="S39" s="7">
        <v>3.2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45"/>
        <v>0</v>
      </c>
      <c r="BF39" s="11">
        <v>18</v>
      </c>
      <c r="BG39" s="10" t="s">
        <v>60</v>
      </c>
      <c r="BH39" s="11"/>
      <c r="BI39" s="10"/>
      <c r="BJ39" s="11"/>
      <c r="BK39" s="10"/>
      <c r="BL39" s="11"/>
      <c r="BM39" s="10"/>
      <c r="BN39" s="7">
        <v>3</v>
      </c>
      <c r="BO39" s="11">
        <v>18</v>
      </c>
      <c r="BP39" s="10" t="s">
        <v>60</v>
      </c>
      <c r="BQ39" s="11"/>
      <c r="BR39" s="10"/>
      <c r="BS39" s="11"/>
      <c r="BT39" s="10"/>
      <c r="BU39" s="11"/>
      <c r="BV39" s="10"/>
      <c r="BW39" s="7">
        <v>3</v>
      </c>
      <c r="BX39" s="7">
        <f t="shared" si="46"/>
        <v>6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x14ac:dyDescent="0.25">
      <c r="A40" s="6"/>
      <c r="B40" s="6"/>
      <c r="C40" s="6"/>
      <c r="D40" s="6" t="s">
        <v>100</v>
      </c>
      <c r="E40" s="3" t="s">
        <v>101</v>
      </c>
      <c r="F40" s="6">
        <f t="shared" si="31"/>
        <v>0</v>
      </c>
      <c r="G40" s="6">
        <f t="shared" si="32"/>
        <v>2</v>
      </c>
      <c r="H40" s="6">
        <f t="shared" si="33"/>
        <v>36</v>
      </c>
      <c r="I40" s="6">
        <f t="shared" si="34"/>
        <v>18</v>
      </c>
      <c r="J40" s="6">
        <f t="shared" si="35"/>
        <v>0</v>
      </c>
      <c r="K40" s="6">
        <f t="shared" si="36"/>
        <v>0</v>
      </c>
      <c r="L40" s="6">
        <f t="shared" si="37"/>
        <v>0</v>
      </c>
      <c r="M40" s="6">
        <f t="shared" si="38"/>
        <v>18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6</v>
      </c>
      <c r="R40" s="7">
        <f t="shared" si="43"/>
        <v>3</v>
      </c>
      <c r="S40" s="7">
        <v>2.4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18</v>
      </c>
      <c r="BG40" s="10" t="s">
        <v>60</v>
      </c>
      <c r="BH40" s="11"/>
      <c r="BI40" s="10"/>
      <c r="BJ40" s="11"/>
      <c r="BK40" s="10"/>
      <c r="BL40" s="11"/>
      <c r="BM40" s="10"/>
      <c r="BN40" s="7">
        <v>3</v>
      </c>
      <c r="BO40" s="11">
        <v>18</v>
      </c>
      <c r="BP40" s="10" t="s">
        <v>60</v>
      </c>
      <c r="BQ40" s="11"/>
      <c r="BR40" s="10"/>
      <c r="BS40" s="11"/>
      <c r="BT40" s="10"/>
      <c r="BU40" s="11"/>
      <c r="BV40" s="10"/>
      <c r="BW40" s="7">
        <v>3</v>
      </c>
      <c r="BX40" s="7">
        <f t="shared" si="46"/>
        <v>6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x14ac:dyDescent="0.25">
      <c r="A41" s="6">
        <v>1</v>
      </c>
      <c r="B41" s="6">
        <v>1</v>
      </c>
      <c r="C41" s="6"/>
      <c r="D41" s="6"/>
      <c r="E41" s="3" t="s">
        <v>102</v>
      </c>
      <c r="F41" s="6">
        <f>$B$41*COUNTIF(T41:FM41,"e")</f>
        <v>0</v>
      </c>
      <c r="G41" s="6">
        <f>$B$41*COUNTIF(T41:FM41,"z")</f>
        <v>2</v>
      </c>
      <c r="H41" s="6">
        <f t="shared" si="33"/>
        <v>36</v>
      </c>
      <c r="I41" s="6">
        <f t="shared" si="34"/>
        <v>10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26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4</v>
      </c>
      <c r="R41" s="7">
        <f t="shared" si="43"/>
        <v>3</v>
      </c>
      <c r="S41" s="7">
        <f>$B$41*1.8</f>
        <v>1.8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>
        <f>$B$41*10</f>
        <v>10</v>
      </c>
      <c r="BG41" s="10" t="s">
        <v>60</v>
      </c>
      <c r="BH41" s="11"/>
      <c r="BI41" s="10"/>
      <c r="BJ41" s="11"/>
      <c r="BK41" s="10"/>
      <c r="BL41" s="11"/>
      <c r="BM41" s="10"/>
      <c r="BN41" s="7">
        <f>$B$41*1</f>
        <v>1</v>
      </c>
      <c r="BO41" s="11">
        <f>$B$41*26</f>
        <v>26</v>
      </c>
      <c r="BP41" s="10" t="s">
        <v>60</v>
      </c>
      <c r="BQ41" s="11"/>
      <c r="BR41" s="10"/>
      <c r="BS41" s="11"/>
      <c r="BT41" s="10"/>
      <c r="BU41" s="11"/>
      <c r="BV41" s="10"/>
      <c r="BW41" s="7">
        <f>$B$41*3</f>
        <v>3</v>
      </c>
      <c r="BX41" s="7">
        <f t="shared" si="46"/>
        <v>4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7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x14ac:dyDescent="0.25">
      <c r="A42" s="6"/>
      <c r="B42" s="6"/>
      <c r="C42" s="6"/>
      <c r="D42" s="6" t="s">
        <v>103</v>
      </c>
      <c r="E42" s="3" t="s">
        <v>104</v>
      </c>
      <c r="F42" s="6">
        <f>COUNTIF(T42:FM42,"e")</f>
        <v>0</v>
      </c>
      <c r="G42" s="6">
        <f>COUNTIF(T42:FM42,"z")</f>
        <v>2</v>
      </c>
      <c r="H42" s="6">
        <f t="shared" si="33"/>
        <v>42</v>
      </c>
      <c r="I42" s="6">
        <f t="shared" si="34"/>
        <v>18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24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3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6"/>
        <v>0</v>
      </c>
      <c r="BY42" s="11">
        <v>18</v>
      </c>
      <c r="BZ42" s="10" t="s">
        <v>60</v>
      </c>
      <c r="CA42" s="11"/>
      <c r="CB42" s="10"/>
      <c r="CC42" s="11"/>
      <c r="CD42" s="10"/>
      <c r="CE42" s="11"/>
      <c r="CF42" s="10"/>
      <c r="CG42" s="7">
        <v>3</v>
      </c>
      <c r="CH42" s="11">
        <v>24</v>
      </c>
      <c r="CI42" s="10" t="s">
        <v>60</v>
      </c>
      <c r="CJ42" s="11"/>
      <c r="CK42" s="10"/>
      <c r="CL42" s="11"/>
      <c r="CM42" s="10"/>
      <c r="CN42" s="11"/>
      <c r="CO42" s="10"/>
      <c r="CP42" s="7">
        <v>3</v>
      </c>
      <c r="CQ42" s="7">
        <f t="shared" si="47"/>
        <v>6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x14ac:dyDescent="0.25">
      <c r="A43" s="6"/>
      <c r="B43" s="6"/>
      <c r="C43" s="6"/>
      <c r="D43" s="6" t="s">
        <v>105</v>
      </c>
      <c r="E43" s="3" t="s">
        <v>106</v>
      </c>
      <c r="F43" s="6">
        <f>COUNTIF(T43:FM43,"e")</f>
        <v>1</v>
      </c>
      <c r="G43" s="6">
        <f>COUNTIF(T43:FM43,"z")</f>
        <v>1</v>
      </c>
      <c r="H43" s="6">
        <f t="shared" si="33"/>
        <v>36</v>
      </c>
      <c r="I43" s="6">
        <f t="shared" si="34"/>
        <v>18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18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4</v>
      </c>
      <c r="R43" s="7">
        <f t="shared" si="43"/>
        <v>2</v>
      </c>
      <c r="S43" s="7">
        <v>1.8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6"/>
        <v>0</v>
      </c>
      <c r="BY43" s="11">
        <v>18</v>
      </c>
      <c r="BZ43" s="10" t="s">
        <v>68</v>
      </c>
      <c r="CA43" s="11"/>
      <c r="CB43" s="10"/>
      <c r="CC43" s="11"/>
      <c r="CD43" s="10"/>
      <c r="CE43" s="11"/>
      <c r="CF43" s="10"/>
      <c r="CG43" s="7">
        <v>2</v>
      </c>
      <c r="CH43" s="11">
        <v>18</v>
      </c>
      <c r="CI43" s="10" t="s">
        <v>60</v>
      </c>
      <c r="CJ43" s="11"/>
      <c r="CK43" s="10"/>
      <c r="CL43" s="11"/>
      <c r="CM43" s="10"/>
      <c r="CN43" s="11"/>
      <c r="CO43" s="10"/>
      <c r="CP43" s="7">
        <v>2</v>
      </c>
      <c r="CQ43" s="7">
        <f t="shared" si="47"/>
        <v>4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x14ac:dyDescent="0.25">
      <c r="A44" s="6"/>
      <c r="B44" s="6"/>
      <c r="C44" s="6"/>
      <c r="D44" s="6" t="s">
        <v>107</v>
      </c>
      <c r="E44" s="3" t="s">
        <v>108</v>
      </c>
      <c r="F44" s="6">
        <f>COUNTIF(T44:FM44,"e")</f>
        <v>0</v>
      </c>
      <c r="G44" s="6">
        <f>COUNTIF(T44:FM44,"z")</f>
        <v>2</v>
      </c>
      <c r="H44" s="6">
        <f t="shared" si="33"/>
        <v>36</v>
      </c>
      <c r="I44" s="6">
        <f t="shared" si="34"/>
        <v>18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18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4</v>
      </c>
      <c r="R44" s="7">
        <f t="shared" si="43"/>
        <v>2</v>
      </c>
      <c r="S44" s="7">
        <v>1.6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6"/>
        <v>0</v>
      </c>
      <c r="BY44" s="11">
        <v>18</v>
      </c>
      <c r="BZ44" s="10" t="s">
        <v>60</v>
      </c>
      <c r="CA44" s="11"/>
      <c r="CB44" s="10"/>
      <c r="CC44" s="11"/>
      <c r="CD44" s="10"/>
      <c r="CE44" s="11"/>
      <c r="CF44" s="10"/>
      <c r="CG44" s="7">
        <v>2</v>
      </c>
      <c r="CH44" s="11">
        <v>18</v>
      </c>
      <c r="CI44" s="10" t="s">
        <v>60</v>
      </c>
      <c r="CJ44" s="11"/>
      <c r="CK44" s="10"/>
      <c r="CL44" s="11"/>
      <c r="CM44" s="10"/>
      <c r="CN44" s="11"/>
      <c r="CO44" s="10"/>
      <c r="CP44" s="7">
        <v>2</v>
      </c>
      <c r="CQ44" s="7">
        <f t="shared" si="47"/>
        <v>4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x14ac:dyDescent="0.25">
      <c r="A45" s="6"/>
      <c r="B45" s="6"/>
      <c r="C45" s="6"/>
      <c r="D45" s="6" t="s">
        <v>109</v>
      </c>
      <c r="E45" s="3" t="s">
        <v>110</v>
      </c>
      <c r="F45" s="6">
        <f>COUNTIF(T45:FM45,"e")</f>
        <v>1</v>
      </c>
      <c r="G45" s="6">
        <f>COUNTIF(T45:FM45,"z")</f>
        <v>2</v>
      </c>
      <c r="H45" s="6">
        <f t="shared" si="33"/>
        <v>46</v>
      </c>
      <c r="I45" s="6">
        <f t="shared" si="34"/>
        <v>18</v>
      </c>
      <c r="J45" s="6">
        <f t="shared" si="35"/>
        <v>10</v>
      </c>
      <c r="K45" s="6">
        <f t="shared" si="36"/>
        <v>0</v>
      </c>
      <c r="L45" s="6">
        <f t="shared" si="37"/>
        <v>0</v>
      </c>
      <c r="M45" s="6">
        <f t="shared" si="38"/>
        <v>18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5</v>
      </c>
      <c r="R45" s="7">
        <f t="shared" si="43"/>
        <v>2</v>
      </c>
      <c r="S45" s="7">
        <v>2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6"/>
        <v>0</v>
      </c>
      <c r="BY45" s="11">
        <v>18</v>
      </c>
      <c r="BZ45" s="10" t="s">
        <v>68</v>
      </c>
      <c r="CA45" s="11">
        <v>10</v>
      </c>
      <c r="CB45" s="10" t="s">
        <v>60</v>
      </c>
      <c r="CC45" s="11"/>
      <c r="CD45" s="10"/>
      <c r="CE45" s="11"/>
      <c r="CF45" s="10"/>
      <c r="CG45" s="7">
        <v>3</v>
      </c>
      <c r="CH45" s="11">
        <v>18</v>
      </c>
      <c r="CI45" s="10" t="s">
        <v>60</v>
      </c>
      <c r="CJ45" s="11"/>
      <c r="CK45" s="10"/>
      <c r="CL45" s="11"/>
      <c r="CM45" s="10"/>
      <c r="CN45" s="11"/>
      <c r="CO45" s="10"/>
      <c r="CP45" s="7">
        <v>2</v>
      </c>
      <c r="CQ45" s="7">
        <f t="shared" si="47"/>
        <v>5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x14ac:dyDescent="0.25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3</v>
      </c>
      <c r="H46" s="6">
        <f t="shared" si="33"/>
        <v>46</v>
      </c>
      <c r="I46" s="6">
        <f t="shared" si="34"/>
        <v>18</v>
      </c>
      <c r="J46" s="6">
        <f t="shared" si="35"/>
        <v>10</v>
      </c>
      <c r="K46" s="6">
        <f t="shared" si="36"/>
        <v>0</v>
      </c>
      <c r="L46" s="6">
        <f t="shared" si="37"/>
        <v>0</v>
      </c>
      <c r="M46" s="6">
        <f t="shared" si="38"/>
        <v>18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5</v>
      </c>
      <c r="R46" s="7">
        <f t="shared" si="43"/>
        <v>2</v>
      </c>
      <c r="S46" s="7">
        <v>2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18</v>
      </c>
      <c r="BZ46" s="10" t="s">
        <v>60</v>
      </c>
      <c r="CA46" s="11">
        <v>10</v>
      </c>
      <c r="CB46" s="10" t="s">
        <v>60</v>
      </c>
      <c r="CC46" s="11"/>
      <c r="CD46" s="10"/>
      <c r="CE46" s="11"/>
      <c r="CF46" s="10"/>
      <c r="CG46" s="7">
        <v>3</v>
      </c>
      <c r="CH46" s="11">
        <v>18</v>
      </c>
      <c r="CI46" s="10" t="s">
        <v>60</v>
      </c>
      <c r="CJ46" s="11"/>
      <c r="CK46" s="10"/>
      <c r="CL46" s="11"/>
      <c r="CM46" s="10"/>
      <c r="CN46" s="11"/>
      <c r="CO46" s="10"/>
      <c r="CP46" s="7">
        <v>2</v>
      </c>
      <c r="CQ46" s="7">
        <f t="shared" si="47"/>
        <v>5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x14ac:dyDescent="0.25">
      <c r="A47" s="6">
        <v>2</v>
      </c>
      <c r="B47" s="6">
        <v>1</v>
      </c>
      <c r="C47" s="6"/>
      <c r="D47" s="6"/>
      <c r="E47" s="3" t="s">
        <v>113</v>
      </c>
      <c r="F47" s="6">
        <f>$B$47*COUNTIF(T47:FM47,"e")</f>
        <v>0</v>
      </c>
      <c r="G47" s="6">
        <f>$B$47*COUNTIF(T47:FM47,"z")</f>
        <v>2</v>
      </c>
      <c r="H47" s="6">
        <f t="shared" si="33"/>
        <v>36</v>
      </c>
      <c r="I47" s="6">
        <f t="shared" si="34"/>
        <v>18</v>
      </c>
      <c r="J47" s="6">
        <f t="shared" si="35"/>
        <v>0</v>
      </c>
      <c r="K47" s="6">
        <f t="shared" si="36"/>
        <v>0</v>
      </c>
      <c r="L47" s="6">
        <f t="shared" si="37"/>
        <v>0</v>
      </c>
      <c r="M47" s="6">
        <f t="shared" si="38"/>
        <v>18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4</v>
      </c>
      <c r="R47" s="7">
        <f t="shared" si="43"/>
        <v>2</v>
      </c>
      <c r="S47" s="7">
        <f>$B$47*2.7</f>
        <v>2.7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47"/>
        <v>0</v>
      </c>
      <c r="CR47" s="11">
        <f>$B$47*18</f>
        <v>18</v>
      </c>
      <c r="CS47" s="10" t="s">
        <v>60</v>
      </c>
      <c r="CT47" s="11"/>
      <c r="CU47" s="10"/>
      <c r="CV47" s="11"/>
      <c r="CW47" s="10"/>
      <c r="CX47" s="11"/>
      <c r="CY47" s="10"/>
      <c r="CZ47" s="7">
        <f>$B$47*2</f>
        <v>2</v>
      </c>
      <c r="DA47" s="11">
        <f>$B$47*18</f>
        <v>18</v>
      </c>
      <c r="DB47" s="10" t="s">
        <v>60</v>
      </c>
      <c r="DC47" s="11"/>
      <c r="DD47" s="10"/>
      <c r="DE47" s="11"/>
      <c r="DF47" s="10"/>
      <c r="DG47" s="11"/>
      <c r="DH47" s="10"/>
      <c r="DI47" s="7">
        <f>$B$47*2</f>
        <v>2</v>
      </c>
      <c r="DJ47" s="7">
        <f t="shared" si="48"/>
        <v>4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x14ac:dyDescent="0.25">
      <c r="A48" s="6"/>
      <c r="B48" s="6"/>
      <c r="C48" s="6"/>
      <c r="D48" s="6" t="s">
        <v>114</v>
      </c>
      <c r="E48" s="3" t="s">
        <v>115</v>
      </c>
      <c r="F48" s="6">
        <f t="shared" ref="F48:F53" si="52">COUNTIF(T48:FM48,"e")</f>
        <v>1</v>
      </c>
      <c r="G48" s="6">
        <f t="shared" ref="G48:G53" si="53">COUNTIF(T48:FM48,"z")</f>
        <v>1</v>
      </c>
      <c r="H48" s="6">
        <f t="shared" si="33"/>
        <v>36</v>
      </c>
      <c r="I48" s="6">
        <f t="shared" si="34"/>
        <v>18</v>
      </c>
      <c r="J48" s="6">
        <f t="shared" si="35"/>
        <v>0</v>
      </c>
      <c r="K48" s="6">
        <f t="shared" si="36"/>
        <v>0</v>
      </c>
      <c r="L48" s="6">
        <f t="shared" si="37"/>
        <v>0</v>
      </c>
      <c r="M48" s="6">
        <f t="shared" si="38"/>
        <v>18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5</v>
      </c>
      <c r="R48" s="7">
        <f t="shared" si="43"/>
        <v>2</v>
      </c>
      <c r="S48" s="7">
        <v>2.4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47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>
        <v>18</v>
      </c>
      <c r="DL48" s="10" t="s">
        <v>68</v>
      </c>
      <c r="DM48" s="11"/>
      <c r="DN48" s="10"/>
      <c r="DO48" s="11"/>
      <c r="DP48" s="10"/>
      <c r="DQ48" s="11"/>
      <c r="DR48" s="10"/>
      <c r="DS48" s="7">
        <v>3</v>
      </c>
      <c r="DT48" s="11">
        <v>18</v>
      </c>
      <c r="DU48" s="10" t="s">
        <v>60</v>
      </c>
      <c r="DV48" s="11"/>
      <c r="DW48" s="10"/>
      <c r="DX48" s="11"/>
      <c r="DY48" s="10"/>
      <c r="DZ48" s="11"/>
      <c r="EA48" s="10"/>
      <c r="EB48" s="7">
        <v>2</v>
      </c>
      <c r="EC48" s="7">
        <f t="shared" si="49"/>
        <v>5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x14ac:dyDescent="0.25">
      <c r="A49" s="6"/>
      <c r="B49" s="6"/>
      <c r="C49" s="6"/>
      <c r="D49" s="6" t="s">
        <v>116</v>
      </c>
      <c r="E49" s="3" t="s">
        <v>117</v>
      </c>
      <c r="F49" s="6">
        <f t="shared" si="52"/>
        <v>0</v>
      </c>
      <c r="G49" s="6">
        <f t="shared" si="53"/>
        <v>2</v>
      </c>
      <c r="H49" s="6">
        <f t="shared" si="33"/>
        <v>36</v>
      </c>
      <c r="I49" s="6">
        <f t="shared" si="34"/>
        <v>18</v>
      </c>
      <c r="J49" s="6">
        <f t="shared" si="35"/>
        <v>0</v>
      </c>
      <c r="K49" s="6">
        <f t="shared" si="36"/>
        <v>0</v>
      </c>
      <c r="L49" s="6">
        <f t="shared" si="37"/>
        <v>0</v>
      </c>
      <c r="M49" s="6">
        <f t="shared" si="38"/>
        <v>18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4</v>
      </c>
      <c r="R49" s="7">
        <f t="shared" si="43"/>
        <v>2</v>
      </c>
      <c r="S49" s="7">
        <v>2.7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7"/>
        <v>0</v>
      </c>
      <c r="CR49" s="11">
        <v>18</v>
      </c>
      <c r="CS49" s="10" t="s">
        <v>60</v>
      </c>
      <c r="CT49" s="11"/>
      <c r="CU49" s="10"/>
      <c r="CV49" s="11"/>
      <c r="CW49" s="10"/>
      <c r="CX49" s="11"/>
      <c r="CY49" s="10"/>
      <c r="CZ49" s="7">
        <v>2</v>
      </c>
      <c r="DA49" s="11">
        <v>18</v>
      </c>
      <c r="DB49" s="10" t="s">
        <v>60</v>
      </c>
      <c r="DC49" s="11"/>
      <c r="DD49" s="10"/>
      <c r="DE49" s="11"/>
      <c r="DF49" s="10"/>
      <c r="DG49" s="11"/>
      <c r="DH49" s="10"/>
      <c r="DI49" s="7">
        <v>2</v>
      </c>
      <c r="DJ49" s="7">
        <f t="shared" si="48"/>
        <v>4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x14ac:dyDescent="0.25">
      <c r="A50" s="6"/>
      <c r="B50" s="6"/>
      <c r="C50" s="6"/>
      <c r="D50" s="6" t="s">
        <v>118</v>
      </c>
      <c r="E50" s="3" t="s">
        <v>119</v>
      </c>
      <c r="F50" s="6">
        <f t="shared" si="52"/>
        <v>1</v>
      </c>
      <c r="G50" s="6">
        <f t="shared" si="53"/>
        <v>1</v>
      </c>
      <c r="H50" s="6">
        <f t="shared" si="33"/>
        <v>36</v>
      </c>
      <c r="I50" s="6">
        <f t="shared" si="34"/>
        <v>18</v>
      </c>
      <c r="J50" s="6">
        <f t="shared" si="35"/>
        <v>0</v>
      </c>
      <c r="K50" s="6">
        <f t="shared" si="36"/>
        <v>0</v>
      </c>
      <c r="L50" s="6">
        <f t="shared" si="37"/>
        <v>0</v>
      </c>
      <c r="M50" s="6">
        <f t="shared" si="38"/>
        <v>18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1.7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7"/>
        <v>0</v>
      </c>
      <c r="CR50" s="11">
        <v>18</v>
      </c>
      <c r="CS50" s="10" t="s">
        <v>68</v>
      </c>
      <c r="CT50" s="11"/>
      <c r="CU50" s="10"/>
      <c r="CV50" s="11"/>
      <c r="CW50" s="10"/>
      <c r="CX50" s="11"/>
      <c r="CY50" s="10"/>
      <c r="CZ50" s="7">
        <v>3</v>
      </c>
      <c r="DA50" s="11">
        <v>18</v>
      </c>
      <c r="DB50" s="10" t="s">
        <v>60</v>
      </c>
      <c r="DC50" s="11"/>
      <c r="DD50" s="10"/>
      <c r="DE50" s="11"/>
      <c r="DF50" s="10"/>
      <c r="DG50" s="11"/>
      <c r="DH50" s="10"/>
      <c r="DI50" s="7">
        <v>2</v>
      </c>
      <c r="DJ50" s="7">
        <f t="shared" si="48"/>
        <v>5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x14ac:dyDescent="0.25">
      <c r="A51" s="6"/>
      <c r="B51" s="6"/>
      <c r="C51" s="6"/>
      <c r="D51" s="6" t="s">
        <v>120</v>
      </c>
      <c r="E51" s="3" t="s">
        <v>121</v>
      </c>
      <c r="F51" s="6">
        <f t="shared" si="52"/>
        <v>1</v>
      </c>
      <c r="G51" s="6">
        <f t="shared" si="53"/>
        <v>1</v>
      </c>
      <c r="H51" s="6">
        <f t="shared" si="33"/>
        <v>36</v>
      </c>
      <c r="I51" s="6">
        <f t="shared" si="34"/>
        <v>18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18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5</v>
      </c>
      <c r="R51" s="7">
        <f t="shared" si="43"/>
        <v>2</v>
      </c>
      <c r="S51" s="7">
        <v>1.5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7"/>
        <v>0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8"/>
        <v>0</v>
      </c>
      <c r="DK51" s="11">
        <v>18</v>
      </c>
      <c r="DL51" s="10" t="s">
        <v>68</v>
      </c>
      <c r="DM51" s="11"/>
      <c r="DN51" s="10"/>
      <c r="DO51" s="11"/>
      <c r="DP51" s="10"/>
      <c r="DQ51" s="11"/>
      <c r="DR51" s="10"/>
      <c r="DS51" s="7">
        <v>3</v>
      </c>
      <c r="DT51" s="11">
        <v>18</v>
      </c>
      <c r="DU51" s="10" t="s">
        <v>60</v>
      </c>
      <c r="DV51" s="11"/>
      <c r="DW51" s="10"/>
      <c r="DX51" s="11"/>
      <c r="DY51" s="10"/>
      <c r="DZ51" s="11"/>
      <c r="EA51" s="10"/>
      <c r="EB51" s="7">
        <v>2</v>
      </c>
      <c r="EC51" s="7">
        <f t="shared" si="49"/>
        <v>5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x14ac:dyDescent="0.25">
      <c r="A52" s="6"/>
      <c r="B52" s="6"/>
      <c r="C52" s="6"/>
      <c r="D52" s="6" t="s">
        <v>122</v>
      </c>
      <c r="E52" s="3" t="s">
        <v>123</v>
      </c>
      <c r="F52" s="6">
        <f t="shared" si="52"/>
        <v>0</v>
      </c>
      <c r="G52" s="6">
        <f t="shared" si="53"/>
        <v>2</v>
      </c>
      <c r="H52" s="6">
        <f t="shared" si="33"/>
        <v>36</v>
      </c>
      <c r="I52" s="6">
        <f t="shared" si="34"/>
        <v>18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18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4</v>
      </c>
      <c r="R52" s="7">
        <f t="shared" si="43"/>
        <v>2</v>
      </c>
      <c r="S52" s="7">
        <v>1.6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48"/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>
        <v>18</v>
      </c>
      <c r="EE52" s="10" t="s">
        <v>60</v>
      </c>
      <c r="EF52" s="11"/>
      <c r="EG52" s="10"/>
      <c r="EH52" s="11"/>
      <c r="EI52" s="10"/>
      <c r="EJ52" s="11"/>
      <c r="EK52" s="10"/>
      <c r="EL52" s="7">
        <v>2</v>
      </c>
      <c r="EM52" s="11">
        <v>18</v>
      </c>
      <c r="EN52" s="10" t="s">
        <v>60</v>
      </c>
      <c r="EO52" s="11"/>
      <c r="EP52" s="10"/>
      <c r="EQ52" s="11"/>
      <c r="ER52" s="10"/>
      <c r="ES52" s="11"/>
      <c r="ET52" s="10"/>
      <c r="EU52" s="7">
        <v>2</v>
      </c>
      <c r="EV52" s="7">
        <f t="shared" si="50"/>
        <v>4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x14ac:dyDescent="0.25">
      <c r="A53" s="6"/>
      <c r="B53" s="6"/>
      <c r="C53" s="6"/>
      <c r="D53" s="6" t="s">
        <v>124</v>
      </c>
      <c r="E53" s="3" t="s">
        <v>125</v>
      </c>
      <c r="F53" s="6">
        <f t="shared" si="52"/>
        <v>0</v>
      </c>
      <c r="G53" s="6">
        <f t="shared" si="53"/>
        <v>2</v>
      </c>
      <c r="H53" s="6">
        <f t="shared" si="33"/>
        <v>20</v>
      </c>
      <c r="I53" s="6">
        <f t="shared" si="34"/>
        <v>10</v>
      </c>
      <c r="J53" s="6">
        <f t="shared" si="35"/>
        <v>10</v>
      </c>
      <c r="K53" s="6">
        <f t="shared" si="36"/>
        <v>0</v>
      </c>
      <c r="L53" s="6">
        <f t="shared" si="37"/>
        <v>0</v>
      </c>
      <c r="M53" s="6">
        <f t="shared" si="38"/>
        <v>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2</v>
      </c>
      <c r="R53" s="7">
        <f t="shared" si="43"/>
        <v>0</v>
      </c>
      <c r="S53" s="7">
        <v>1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8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9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>
        <v>10</v>
      </c>
      <c r="EX53" s="10" t="s">
        <v>60</v>
      </c>
      <c r="EY53" s="11">
        <v>10</v>
      </c>
      <c r="EZ53" s="10" t="s">
        <v>60</v>
      </c>
      <c r="FA53" s="11"/>
      <c r="FB53" s="10"/>
      <c r="FC53" s="11"/>
      <c r="FD53" s="10"/>
      <c r="FE53" s="7">
        <v>2</v>
      </c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2</v>
      </c>
    </row>
    <row r="54" spans="1:171" x14ac:dyDescent="0.25">
      <c r="A54" s="6">
        <v>8</v>
      </c>
      <c r="B54" s="6">
        <v>1</v>
      </c>
      <c r="C54" s="6"/>
      <c r="D54" s="6"/>
      <c r="E54" s="3" t="s">
        <v>126</v>
      </c>
      <c r="F54" s="6">
        <f>$B$54*COUNTIF(T54:FM54,"e")</f>
        <v>0</v>
      </c>
      <c r="G54" s="6">
        <f>$B$54*COUNTIF(T54:FM54,"z")</f>
        <v>2</v>
      </c>
      <c r="H54" s="6">
        <f t="shared" si="33"/>
        <v>20</v>
      </c>
      <c r="I54" s="6">
        <f t="shared" si="34"/>
        <v>10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10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2</v>
      </c>
      <c r="R54" s="7">
        <f t="shared" si="43"/>
        <v>1</v>
      </c>
      <c r="S54" s="7">
        <f>$B$54*0.8</f>
        <v>0.8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8"/>
        <v>0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9"/>
        <v>0</v>
      </c>
      <c r="ED54" s="11">
        <f>$B$54*10</f>
        <v>10</v>
      </c>
      <c r="EE54" s="10" t="s">
        <v>60</v>
      </c>
      <c r="EF54" s="11"/>
      <c r="EG54" s="10"/>
      <c r="EH54" s="11"/>
      <c r="EI54" s="10"/>
      <c r="EJ54" s="11"/>
      <c r="EK54" s="10"/>
      <c r="EL54" s="7">
        <f>$B$54*1</f>
        <v>1</v>
      </c>
      <c r="EM54" s="11">
        <f>$B$54*10</f>
        <v>10</v>
      </c>
      <c r="EN54" s="10" t="s">
        <v>60</v>
      </c>
      <c r="EO54" s="11"/>
      <c r="EP54" s="10"/>
      <c r="EQ54" s="11"/>
      <c r="ER54" s="10"/>
      <c r="ES54" s="11"/>
      <c r="ET54" s="10"/>
      <c r="EU54" s="7">
        <f>$B$54*1</f>
        <v>1</v>
      </c>
      <c r="EV54" s="7">
        <f t="shared" si="50"/>
        <v>2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x14ac:dyDescent="0.25">
      <c r="A55" s="6">
        <v>9</v>
      </c>
      <c r="B55" s="6">
        <v>1</v>
      </c>
      <c r="C55" s="6"/>
      <c r="D55" s="6"/>
      <c r="E55" s="3" t="s">
        <v>127</v>
      </c>
      <c r="F55" s="6">
        <f>$B$55*COUNTIF(T55:FM55,"e")</f>
        <v>0</v>
      </c>
      <c r="G55" s="6">
        <f>$B$55*COUNTIF(T55:FM55,"z")</f>
        <v>2</v>
      </c>
      <c r="H55" s="6">
        <f t="shared" si="33"/>
        <v>20</v>
      </c>
      <c r="I55" s="6">
        <f t="shared" si="34"/>
        <v>10</v>
      </c>
      <c r="J55" s="6">
        <f t="shared" si="35"/>
        <v>0</v>
      </c>
      <c r="K55" s="6">
        <f t="shared" si="36"/>
        <v>0</v>
      </c>
      <c r="L55" s="6">
        <f t="shared" si="37"/>
        <v>0</v>
      </c>
      <c r="M55" s="6">
        <f t="shared" si="38"/>
        <v>10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2</v>
      </c>
      <c r="R55" s="7">
        <f t="shared" si="43"/>
        <v>1</v>
      </c>
      <c r="S55" s="7">
        <f>$B$55*0.8</f>
        <v>0.8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9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0</v>
      </c>
      <c r="EW55" s="11">
        <f>$B$55*10</f>
        <v>10</v>
      </c>
      <c r="EX55" s="10" t="s">
        <v>60</v>
      </c>
      <c r="EY55" s="11"/>
      <c r="EZ55" s="10"/>
      <c r="FA55" s="11"/>
      <c r="FB55" s="10"/>
      <c r="FC55" s="11"/>
      <c r="FD55" s="10"/>
      <c r="FE55" s="7">
        <f>$B$55*1</f>
        <v>1</v>
      </c>
      <c r="FF55" s="11">
        <f>$B$55*10</f>
        <v>10</v>
      </c>
      <c r="FG55" s="10" t="s">
        <v>60</v>
      </c>
      <c r="FH55" s="11"/>
      <c r="FI55" s="10"/>
      <c r="FJ55" s="11"/>
      <c r="FK55" s="10"/>
      <c r="FL55" s="11"/>
      <c r="FM55" s="10"/>
      <c r="FN55" s="7">
        <f>$B$55*1</f>
        <v>1</v>
      </c>
      <c r="FO55" s="7">
        <f t="shared" si="51"/>
        <v>2</v>
      </c>
    </row>
    <row r="56" spans="1:171" ht="15.9" customHeight="1" x14ac:dyDescent="0.25">
      <c r="A56" s="6"/>
      <c r="B56" s="6"/>
      <c r="C56" s="6"/>
      <c r="D56" s="6"/>
      <c r="E56" s="6" t="s">
        <v>71</v>
      </c>
      <c r="F56" s="6">
        <f t="shared" ref="F56:AK56" si="54">SUM(F31:F55)</f>
        <v>9</v>
      </c>
      <c r="G56" s="6">
        <f t="shared" si="54"/>
        <v>45</v>
      </c>
      <c r="H56" s="6">
        <f t="shared" si="54"/>
        <v>966</v>
      </c>
      <c r="I56" s="6">
        <f t="shared" si="54"/>
        <v>450</v>
      </c>
      <c r="J56" s="6">
        <f t="shared" si="54"/>
        <v>68</v>
      </c>
      <c r="K56" s="6">
        <f t="shared" si="54"/>
        <v>0</v>
      </c>
      <c r="L56" s="6">
        <f t="shared" si="54"/>
        <v>0</v>
      </c>
      <c r="M56" s="6">
        <f t="shared" si="54"/>
        <v>448</v>
      </c>
      <c r="N56" s="6">
        <f t="shared" si="54"/>
        <v>0</v>
      </c>
      <c r="O56" s="6">
        <f t="shared" si="54"/>
        <v>0</v>
      </c>
      <c r="P56" s="6">
        <f t="shared" si="54"/>
        <v>0</v>
      </c>
      <c r="Q56" s="7">
        <f t="shared" si="54"/>
        <v>120</v>
      </c>
      <c r="R56" s="7">
        <f t="shared" si="54"/>
        <v>54</v>
      </c>
      <c r="S56" s="7">
        <f t="shared" si="54"/>
        <v>52.900000000000006</v>
      </c>
      <c r="T56" s="11">
        <f t="shared" si="54"/>
        <v>78</v>
      </c>
      <c r="U56" s="10">
        <f t="shared" si="54"/>
        <v>0</v>
      </c>
      <c r="V56" s="11">
        <f t="shared" si="54"/>
        <v>0</v>
      </c>
      <c r="W56" s="10">
        <f t="shared" si="54"/>
        <v>0</v>
      </c>
      <c r="X56" s="11">
        <f t="shared" si="54"/>
        <v>0</v>
      </c>
      <c r="Y56" s="10">
        <f t="shared" si="54"/>
        <v>0</v>
      </c>
      <c r="Z56" s="11">
        <f t="shared" si="54"/>
        <v>0</v>
      </c>
      <c r="AA56" s="10">
        <f t="shared" si="54"/>
        <v>0</v>
      </c>
      <c r="AB56" s="7">
        <f t="shared" si="54"/>
        <v>9</v>
      </c>
      <c r="AC56" s="11">
        <f t="shared" si="54"/>
        <v>78</v>
      </c>
      <c r="AD56" s="10">
        <f t="shared" si="54"/>
        <v>0</v>
      </c>
      <c r="AE56" s="11">
        <f t="shared" si="54"/>
        <v>0</v>
      </c>
      <c r="AF56" s="10">
        <f t="shared" si="54"/>
        <v>0</v>
      </c>
      <c r="AG56" s="11">
        <f t="shared" si="54"/>
        <v>0</v>
      </c>
      <c r="AH56" s="10">
        <f t="shared" si="54"/>
        <v>0</v>
      </c>
      <c r="AI56" s="11">
        <f t="shared" si="54"/>
        <v>0</v>
      </c>
      <c r="AJ56" s="10">
        <f t="shared" si="54"/>
        <v>0</v>
      </c>
      <c r="AK56" s="7">
        <f t="shared" si="54"/>
        <v>9</v>
      </c>
      <c r="AL56" s="7">
        <f t="shared" ref="AL56:BQ56" si="55">SUM(AL31:AL55)</f>
        <v>18</v>
      </c>
      <c r="AM56" s="11">
        <f t="shared" si="55"/>
        <v>58</v>
      </c>
      <c r="AN56" s="10">
        <f t="shared" si="55"/>
        <v>0</v>
      </c>
      <c r="AO56" s="11">
        <f t="shared" si="55"/>
        <v>28</v>
      </c>
      <c r="AP56" s="10">
        <f t="shared" si="55"/>
        <v>0</v>
      </c>
      <c r="AQ56" s="11">
        <f t="shared" si="55"/>
        <v>0</v>
      </c>
      <c r="AR56" s="10">
        <f t="shared" si="55"/>
        <v>0</v>
      </c>
      <c r="AS56" s="11">
        <f t="shared" si="55"/>
        <v>0</v>
      </c>
      <c r="AT56" s="10">
        <f t="shared" si="55"/>
        <v>0</v>
      </c>
      <c r="AU56" s="7">
        <f t="shared" si="55"/>
        <v>12</v>
      </c>
      <c r="AV56" s="11">
        <f t="shared" si="55"/>
        <v>40</v>
      </c>
      <c r="AW56" s="10">
        <f t="shared" si="55"/>
        <v>0</v>
      </c>
      <c r="AX56" s="11">
        <f t="shared" si="55"/>
        <v>0</v>
      </c>
      <c r="AY56" s="10">
        <f t="shared" si="55"/>
        <v>0</v>
      </c>
      <c r="AZ56" s="11">
        <f t="shared" si="55"/>
        <v>0</v>
      </c>
      <c r="BA56" s="10">
        <f t="shared" si="55"/>
        <v>0</v>
      </c>
      <c r="BB56" s="11">
        <f t="shared" si="55"/>
        <v>0</v>
      </c>
      <c r="BC56" s="10">
        <f t="shared" si="55"/>
        <v>0</v>
      </c>
      <c r="BD56" s="7">
        <f t="shared" si="55"/>
        <v>4</v>
      </c>
      <c r="BE56" s="7">
        <f t="shared" si="55"/>
        <v>16</v>
      </c>
      <c r="BF56" s="11">
        <f t="shared" si="55"/>
        <v>86</v>
      </c>
      <c r="BG56" s="10">
        <f t="shared" si="55"/>
        <v>0</v>
      </c>
      <c r="BH56" s="11">
        <f t="shared" si="55"/>
        <v>10</v>
      </c>
      <c r="BI56" s="10">
        <f t="shared" si="55"/>
        <v>0</v>
      </c>
      <c r="BJ56" s="11">
        <f t="shared" si="55"/>
        <v>0</v>
      </c>
      <c r="BK56" s="10">
        <f t="shared" si="55"/>
        <v>0</v>
      </c>
      <c r="BL56" s="11">
        <f t="shared" si="55"/>
        <v>0</v>
      </c>
      <c r="BM56" s="10">
        <f t="shared" si="55"/>
        <v>0</v>
      </c>
      <c r="BN56" s="7">
        <f t="shared" si="55"/>
        <v>13</v>
      </c>
      <c r="BO56" s="11">
        <f t="shared" si="55"/>
        <v>106</v>
      </c>
      <c r="BP56" s="10">
        <f t="shared" si="55"/>
        <v>0</v>
      </c>
      <c r="BQ56" s="11">
        <f t="shared" si="55"/>
        <v>0</v>
      </c>
      <c r="BR56" s="10">
        <f t="shared" ref="BR56:CW56" si="56">SUM(BR31:BR55)</f>
        <v>0</v>
      </c>
      <c r="BS56" s="11">
        <f t="shared" si="56"/>
        <v>0</v>
      </c>
      <c r="BT56" s="10">
        <f t="shared" si="56"/>
        <v>0</v>
      </c>
      <c r="BU56" s="11">
        <f t="shared" si="56"/>
        <v>0</v>
      </c>
      <c r="BV56" s="10">
        <f t="shared" si="56"/>
        <v>0</v>
      </c>
      <c r="BW56" s="7">
        <f t="shared" si="56"/>
        <v>16</v>
      </c>
      <c r="BX56" s="7">
        <f t="shared" si="56"/>
        <v>29</v>
      </c>
      <c r="BY56" s="11">
        <f t="shared" si="56"/>
        <v>90</v>
      </c>
      <c r="BZ56" s="10">
        <f t="shared" si="56"/>
        <v>0</v>
      </c>
      <c r="CA56" s="11">
        <f t="shared" si="56"/>
        <v>20</v>
      </c>
      <c r="CB56" s="10">
        <f t="shared" si="56"/>
        <v>0</v>
      </c>
      <c r="CC56" s="11">
        <f t="shared" si="56"/>
        <v>0</v>
      </c>
      <c r="CD56" s="10">
        <f t="shared" si="56"/>
        <v>0</v>
      </c>
      <c r="CE56" s="11">
        <f t="shared" si="56"/>
        <v>0</v>
      </c>
      <c r="CF56" s="10">
        <f t="shared" si="56"/>
        <v>0</v>
      </c>
      <c r="CG56" s="7">
        <f t="shared" si="56"/>
        <v>13</v>
      </c>
      <c r="CH56" s="11">
        <f t="shared" si="56"/>
        <v>96</v>
      </c>
      <c r="CI56" s="10">
        <f t="shared" si="56"/>
        <v>0</v>
      </c>
      <c r="CJ56" s="11">
        <f t="shared" si="56"/>
        <v>0</v>
      </c>
      <c r="CK56" s="10">
        <f t="shared" si="56"/>
        <v>0</v>
      </c>
      <c r="CL56" s="11">
        <f t="shared" si="56"/>
        <v>0</v>
      </c>
      <c r="CM56" s="10">
        <f t="shared" si="56"/>
        <v>0</v>
      </c>
      <c r="CN56" s="11">
        <f t="shared" si="56"/>
        <v>0</v>
      </c>
      <c r="CO56" s="10">
        <f t="shared" si="56"/>
        <v>0</v>
      </c>
      <c r="CP56" s="7">
        <f t="shared" si="56"/>
        <v>11</v>
      </c>
      <c r="CQ56" s="7">
        <f t="shared" si="56"/>
        <v>24</v>
      </c>
      <c r="CR56" s="11">
        <f t="shared" si="56"/>
        <v>54</v>
      </c>
      <c r="CS56" s="10">
        <f t="shared" si="56"/>
        <v>0</v>
      </c>
      <c r="CT56" s="11">
        <f t="shared" si="56"/>
        <v>0</v>
      </c>
      <c r="CU56" s="10">
        <f t="shared" si="56"/>
        <v>0</v>
      </c>
      <c r="CV56" s="11">
        <f t="shared" si="56"/>
        <v>0</v>
      </c>
      <c r="CW56" s="10">
        <f t="shared" si="56"/>
        <v>0</v>
      </c>
      <c r="CX56" s="11">
        <f t="shared" ref="CX56:EC56" si="57">SUM(CX31:CX55)</f>
        <v>0</v>
      </c>
      <c r="CY56" s="10">
        <f t="shared" si="57"/>
        <v>0</v>
      </c>
      <c r="CZ56" s="7">
        <f t="shared" si="57"/>
        <v>7</v>
      </c>
      <c r="DA56" s="11">
        <f t="shared" si="57"/>
        <v>54</v>
      </c>
      <c r="DB56" s="10">
        <f t="shared" si="57"/>
        <v>0</v>
      </c>
      <c r="DC56" s="11">
        <f t="shared" si="57"/>
        <v>0</v>
      </c>
      <c r="DD56" s="10">
        <f t="shared" si="57"/>
        <v>0</v>
      </c>
      <c r="DE56" s="11">
        <f t="shared" si="57"/>
        <v>0</v>
      </c>
      <c r="DF56" s="10">
        <f t="shared" si="57"/>
        <v>0</v>
      </c>
      <c r="DG56" s="11">
        <f t="shared" si="57"/>
        <v>0</v>
      </c>
      <c r="DH56" s="10">
        <f t="shared" si="57"/>
        <v>0</v>
      </c>
      <c r="DI56" s="7">
        <f t="shared" si="57"/>
        <v>6</v>
      </c>
      <c r="DJ56" s="7">
        <f t="shared" si="57"/>
        <v>13</v>
      </c>
      <c r="DK56" s="11">
        <f t="shared" si="57"/>
        <v>36</v>
      </c>
      <c r="DL56" s="10">
        <f t="shared" si="57"/>
        <v>0</v>
      </c>
      <c r="DM56" s="11">
        <f t="shared" si="57"/>
        <v>0</v>
      </c>
      <c r="DN56" s="10">
        <f t="shared" si="57"/>
        <v>0</v>
      </c>
      <c r="DO56" s="11">
        <f t="shared" si="57"/>
        <v>0</v>
      </c>
      <c r="DP56" s="10">
        <f t="shared" si="57"/>
        <v>0</v>
      </c>
      <c r="DQ56" s="11">
        <f t="shared" si="57"/>
        <v>0</v>
      </c>
      <c r="DR56" s="10">
        <f t="shared" si="57"/>
        <v>0</v>
      </c>
      <c r="DS56" s="7">
        <f t="shared" si="57"/>
        <v>6</v>
      </c>
      <c r="DT56" s="11">
        <f t="shared" si="57"/>
        <v>36</v>
      </c>
      <c r="DU56" s="10">
        <f t="shared" si="57"/>
        <v>0</v>
      </c>
      <c r="DV56" s="11">
        <f t="shared" si="57"/>
        <v>0</v>
      </c>
      <c r="DW56" s="10">
        <f t="shared" si="57"/>
        <v>0</v>
      </c>
      <c r="DX56" s="11">
        <f t="shared" si="57"/>
        <v>0</v>
      </c>
      <c r="DY56" s="10">
        <f t="shared" si="57"/>
        <v>0</v>
      </c>
      <c r="DZ56" s="11">
        <f t="shared" si="57"/>
        <v>0</v>
      </c>
      <c r="EA56" s="10">
        <f t="shared" si="57"/>
        <v>0</v>
      </c>
      <c r="EB56" s="7">
        <f t="shared" si="57"/>
        <v>4</v>
      </c>
      <c r="EC56" s="7">
        <f t="shared" si="57"/>
        <v>10</v>
      </c>
      <c r="ED56" s="11">
        <f t="shared" ref="ED56:FI56" si="58">SUM(ED31:ED55)</f>
        <v>28</v>
      </c>
      <c r="EE56" s="10">
        <f t="shared" si="58"/>
        <v>0</v>
      </c>
      <c r="EF56" s="11">
        <f t="shared" si="58"/>
        <v>0</v>
      </c>
      <c r="EG56" s="10">
        <f t="shared" si="58"/>
        <v>0</v>
      </c>
      <c r="EH56" s="11">
        <f t="shared" si="58"/>
        <v>0</v>
      </c>
      <c r="EI56" s="10">
        <f t="shared" si="58"/>
        <v>0</v>
      </c>
      <c r="EJ56" s="11">
        <f t="shared" si="58"/>
        <v>0</v>
      </c>
      <c r="EK56" s="10">
        <f t="shared" si="58"/>
        <v>0</v>
      </c>
      <c r="EL56" s="7">
        <f t="shared" si="58"/>
        <v>3</v>
      </c>
      <c r="EM56" s="11">
        <f t="shared" si="58"/>
        <v>28</v>
      </c>
      <c r="EN56" s="10">
        <f t="shared" si="58"/>
        <v>0</v>
      </c>
      <c r="EO56" s="11">
        <f t="shared" si="58"/>
        <v>0</v>
      </c>
      <c r="EP56" s="10">
        <f t="shared" si="58"/>
        <v>0</v>
      </c>
      <c r="EQ56" s="11">
        <f t="shared" si="58"/>
        <v>0</v>
      </c>
      <c r="ER56" s="10">
        <f t="shared" si="58"/>
        <v>0</v>
      </c>
      <c r="ES56" s="11">
        <f t="shared" si="58"/>
        <v>0</v>
      </c>
      <c r="ET56" s="10">
        <f t="shared" si="58"/>
        <v>0</v>
      </c>
      <c r="EU56" s="7">
        <f t="shared" si="58"/>
        <v>3</v>
      </c>
      <c r="EV56" s="7">
        <f t="shared" si="58"/>
        <v>6</v>
      </c>
      <c r="EW56" s="11">
        <f t="shared" si="58"/>
        <v>20</v>
      </c>
      <c r="EX56" s="10">
        <f t="shared" si="58"/>
        <v>0</v>
      </c>
      <c r="EY56" s="11">
        <f t="shared" si="58"/>
        <v>10</v>
      </c>
      <c r="EZ56" s="10">
        <f t="shared" si="58"/>
        <v>0</v>
      </c>
      <c r="FA56" s="11">
        <f t="shared" si="58"/>
        <v>0</v>
      </c>
      <c r="FB56" s="10">
        <f t="shared" si="58"/>
        <v>0</v>
      </c>
      <c r="FC56" s="11">
        <f t="shared" si="58"/>
        <v>0</v>
      </c>
      <c r="FD56" s="10">
        <f t="shared" si="58"/>
        <v>0</v>
      </c>
      <c r="FE56" s="7">
        <f t="shared" si="58"/>
        <v>3</v>
      </c>
      <c r="FF56" s="11">
        <f t="shared" si="58"/>
        <v>10</v>
      </c>
      <c r="FG56" s="10">
        <f t="shared" si="58"/>
        <v>0</v>
      </c>
      <c r="FH56" s="11">
        <f t="shared" si="58"/>
        <v>0</v>
      </c>
      <c r="FI56" s="10">
        <f t="shared" si="58"/>
        <v>0</v>
      </c>
      <c r="FJ56" s="11">
        <f t="shared" ref="FJ56:FO56" si="59">SUM(FJ31:FJ55)</f>
        <v>0</v>
      </c>
      <c r="FK56" s="10">
        <f t="shared" si="59"/>
        <v>0</v>
      </c>
      <c r="FL56" s="11">
        <f t="shared" si="59"/>
        <v>0</v>
      </c>
      <c r="FM56" s="10">
        <f t="shared" si="59"/>
        <v>0</v>
      </c>
      <c r="FN56" s="7">
        <f t="shared" si="59"/>
        <v>1</v>
      </c>
      <c r="FO56" s="7">
        <f t="shared" si="59"/>
        <v>4</v>
      </c>
    </row>
    <row r="57" spans="1:171" ht="20.100000000000001" customHeight="1" x14ac:dyDescent="0.25">
      <c r="A57" s="19" t="s">
        <v>128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9"/>
      <c r="FO57" s="13"/>
    </row>
    <row r="58" spans="1:171" x14ac:dyDescent="0.25">
      <c r="A58" s="6"/>
      <c r="B58" s="6"/>
      <c r="C58" s="6"/>
      <c r="D58" s="6" t="s">
        <v>272</v>
      </c>
      <c r="E58" s="3" t="s">
        <v>131</v>
      </c>
      <c r="F58" s="6">
        <f>COUNTIF(T58:FM58,"e")</f>
        <v>0</v>
      </c>
      <c r="G58" s="6">
        <f>COUNTIF(T58:FM58,"z")</f>
        <v>2</v>
      </c>
      <c r="H58" s="6">
        <f t="shared" ref="H58:H69" si="60">SUM(I58:P58)</f>
        <v>30</v>
      </c>
      <c r="I58" s="6">
        <f t="shared" ref="I58:I69" si="61">T58+AM58+BF58+BY58+CR58+DK58+ED58+EW58</f>
        <v>6</v>
      </c>
      <c r="J58" s="6">
        <f t="shared" ref="J58:J69" si="62">V58+AO58+BH58+CA58+CT58+DM58+EF58+EY58</f>
        <v>0</v>
      </c>
      <c r="K58" s="6">
        <f t="shared" ref="K58:K69" si="63">X58+AQ58+BJ58+CC58+CV58+DO58+EH58+FA58</f>
        <v>0</v>
      </c>
      <c r="L58" s="6">
        <f t="shared" ref="L58:L69" si="64">Z58+AS58+BL58+CE58+CX58+DQ58+EJ58+FC58</f>
        <v>0</v>
      </c>
      <c r="M58" s="6">
        <f t="shared" ref="M58:M69" si="65">AC58+AV58+BO58+CH58+DA58+DT58+EM58+FF58</f>
        <v>0</v>
      </c>
      <c r="N58" s="6">
        <f t="shared" ref="N58:N69" si="66">AE58+AX58+BQ58+CJ58+DC58+DV58+EO58+FH58</f>
        <v>24</v>
      </c>
      <c r="O58" s="6">
        <f t="shared" ref="O58:O69" si="67">AG58+AZ58+BS58+CL58+DE58+DX58+EQ58+FJ58</f>
        <v>0</v>
      </c>
      <c r="P58" s="6">
        <f t="shared" ref="P58:P69" si="68">AI58+BB58+BU58+CN58+DG58+DZ58+ES58+FL58</f>
        <v>0</v>
      </c>
      <c r="Q58" s="7">
        <f t="shared" ref="Q58:Q69" si="69">AL58+BE58+BX58+CQ58+DJ58+EC58+EV58+FO58</f>
        <v>4</v>
      </c>
      <c r="R58" s="7">
        <f t="shared" ref="R58:R69" si="70">AK58+BD58+BW58+CP58+DI58+EB58+EU58+FN58</f>
        <v>3</v>
      </c>
      <c r="S58" s="7">
        <v>1.3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ref="AL58:AL69" si="71">AB58+AK58</f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ref="BE58:BE69" si="72">AU58+BD58</f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ref="BX58:BX69" si="73">BN58+BW58</f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ref="CQ58:CQ69" si="74">CG58+CP58</f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ref="DJ58:DJ69" si="75">CZ58+DI58</f>
        <v>0</v>
      </c>
      <c r="DK58" s="11">
        <v>6</v>
      </c>
      <c r="DL58" s="10" t="s">
        <v>60</v>
      </c>
      <c r="DM58" s="11"/>
      <c r="DN58" s="10"/>
      <c r="DO58" s="11"/>
      <c r="DP58" s="10"/>
      <c r="DQ58" s="11"/>
      <c r="DR58" s="10"/>
      <c r="DS58" s="7">
        <v>1</v>
      </c>
      <c r="DT58" s="11"/>
      <c r="DU58" s="10"/>
      <c r="DV58" s="11">
        <v>24</v>
      </c>
      <c r="DW58" s="10" t="s">
        <v>60</v>
      </c>
      <c r="DX58" s="11"/>
      <c r="DY58" s="10"/>
      <c r="DZ58" s="11"/>
      <c r="EA58" s="10"/>
      <c r="EB58" s="7">
        <v>3</v>
      </c>
      <c r="EC58" s="7">
        <f t="shared" ref="EC58:EC69" si="76">DS58+EB58</f>
        <v>4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ref="EV58:EV69" si="77">EL58+EU58</f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ref="FO58:FO69" si="78">FE58+FN58</f>
        <v>0</v>
      </c>
    </row>
    <row r="59" spans="1:171" x14ac:dyDescent="0.25">
      <c r="A59" s="6"/>
      <c r="B59" s="6"/>
      <c r="C59" s="6"/>
      <c r="D59" s="6" t="s">
        <v>273</v>
      </c>
      <c r="E59" s="3" t="s">
        <v>133</v>
      </c>
      <c r="F59" s="6">
        <f>COUNTIF(T59:FM59,"e")</f>
        <v>0</v>
      </c>
      <c r="G59" s="6">
        <f>COUNTIF(T59:FM59,"z")</f>
        <v>1</v>
      </c>
      <c r="H59" s="6">
        <f t="shared" si="60"/>
        <v>24</v>
      </c>
      <c r="I59" s="6">
        <f t="shared" si="61"/>
        <v>0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0</v>
      </c>
      <c r="N59" s="6">
        <f t="shared" si="66"/>
        <v>24</v>
      </c>
      <c r="O59" s="6">
        <f t="shared" si="67"/>
        <v>0</v>
      </c>
      <c r="P59" s="6">
        <f t="shared" si="68"/>
        <v>0</v>
      </c>
      <c r="Q59" s="7">
        <f t="shared" si="69"/>
        <v>3</v>
      </c>
      <c r="R59" s="7">
        <f t="shared" si="70"/>
        <v>3</v>
      </c>
      <c r="S59" s="7">
        <v>1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1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2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3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4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75"/>
        <v>0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76"/>
        <v>0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>
        <v>24</v>
      </c>
      <c r="EP59" s="10" t="s">
        <v>60</v>
      </c>
      <c r="EQ59" s="11"/>
      <c r="ER59" s="10"/>
      <c r="ES59" s="11"/>
      <c r="ET59" s="10"/>
      <c r="EU59" s="7">
        <v>3</v>
      </c>
      <c r="EV59" s="7">
        <f t="shared" si="77"/>
        <v>3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8"/>
        <v>0</v>
      </c>
    </row>
    <row r="60" spans="1:171" x14ac:dyDescent="0.25">
      <c r="A60" s="6"/>
      <c r="B60" s="6"/>
      <c r="C60" s="6"/>
      <c r="D60" s="6" t="s">
        <v>274</v>
      </c>
      <c r="E60" s="3" t="s">
        <v>254</v>
      </c>
      <c r="F60" s="6">
        <f>COUNTIF(T60:FM60,"e")</f>
        <v>0</v>
      </c>
      <c r="G60" s="6">
        <f>COUNTIF(T60:FM60,"z")</f>
        <v>2</v>
      </c>
      <c r="H60" s="6">
        <f t="shared" si="60"/>
        <v>36</v>
      </c>
      <c r="I60" s="6">
        <f t="shared" si="61"/>
        <v>18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18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7">
        <f t="shared" si="69"/>
        <v>4</v>
      </c>
      <c r="R60" s="7">
        <f t="shared" si="70"/>
        <v>2</v>
      </c>
      <c r="S60" s="7">
        <v>1.6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1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2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3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4"/>
        <v>0</v>
      </c>
      <c r="CR60" s="11">
        <v>18</v>
      </c>
      <c r="CS60" s="10" t="s">
        <v>60</v>
      </c>
      <c r="CT60" s="11"/>
      <c r="CU60" s="10"/>
      <c r="CV60" s="11"/>
      <c r="CW60" s="10"/>
      <c r="CX60" s="11"/>
      <c r="CY60" s="10"/>
      <c r="CZ60" s="7">
        <v>2</v>
      </c>
      <c r="DA60" s="11">
        <v>18</v>
      </c>
      <c r="DB60" s="10" t="s">
        <v>60</v>
      </c>
      <c r="DC60" s="11"/>
      <c r="DD60" s="10"/>
      <c r="DE60" s="11"/>
      <c r="DF60" s="10"/>
      <c r="DG60" s="11"/>
      <c r="DH60" s="10"/>
      <c r="DI60" s="7">
        <v>2</v>
      </c>
      <c r="DJ60" s="7">
        <f t="shared" si="75"/>
        <v>4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76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77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8"/>
        <v>0</v>
      </c>
    </row>
    <row r="61" spans="1:171" x14ac:dyDescent="0.25">
      <c r="A61" s="6">
        <v>3</v>
      </c>
      <c r="B61" s="6">
        <v>1</v>
      </c>
      <c r="C61" s="6"/>
      <c r="D61" s="6"/>
      <c r="E61" s="3" t="s">
        <v>136</v>
      </c>
      <c r="F61" s="6">
        <f>$B$61*COUNTIF(T61:FM61,"e")</f>
        <v>0</v>
      </c>
      <c r="G61" s="6">
        <f>$B$61*COUNTIF(T61:FM61,"z")</f>
        <v>2</v>
      </c>
      <c r="H61" s="6">
        <f t="shared" si="60"/>
        <v>36</v>
      </c>
      <c r="I61" s="6">
        <f t="shared" si="61"/>
        <v>18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18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7">
        <f t="shared" si="69"/>
        <v>4</v>
      </c>
      <c r="R61" s="7">
        <f t="shared" si="70"/>
        <v>2</v>
      </c>
      <c r="S61" s="7">
        <f>$B$61*2.6</f>
        <v>2.6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3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  <c r="CR61" s="11">
        <f>$B$61*18</f>
        <v>18</v>
      </c>
      <c r="CS61" s="10" t="s">
        <v>60</v>
      </c>
      <c r="CT61" s="11"/>
      <c r="CU61" s="10"/>
      <c r="CV61" s="11"/>
      <c r="CW61" s="10"/>
      <c r="CX61" s="11"/>
      <c r="CY61" s="10"/>
      <c r="CZ61" s="7">
        <f>$B$61*2</f>
        <v>2</v>
      </c>
      <c r="DA61" s="11">
        <f>$B$61*18</f>
        <v>18</v>
      </c>
      <c r="DB61" s="10" t="s">
        <v>60</v>
      </c>
      <c r="DC61" s="11"/>
      <c r="DD61" s="10"/>
      <c r="DE61" s="11"/>
      <c r="DF61" s="10"/>
      <c r="DG61" s="11"/>
      <c r="DH61" s="10"/>
      <c r="DI61" s="7">
        <f>$B$61*2</f>
        <v>2</v>
      </c>
      <c r="DJ61" s="7">
        <f t="shared" si="75"/>
        <v>4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76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7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8"/>
        <v>0</v>
      </c>
    </row>
    <row r="62" spans="1:171" x14ac:dyDescent="0.25">
      <c r="A62" s="6"/>
      <c r="B62" s="6"/>
      <c r="C62" s="6"/>
      <c r="D62" s="6" t="s">
        <v>275</v>
      </c>
      <c r="E62" s="3" t="s">
        <v>138</v>
      </c>
      <c r="F62" s="6">
        <f>COUNTIF(T62:FM62,"e")</f>
        <v>0</v>
      </c>
      <c r="G62" s="6">
        <f>COUNTIF(T62:FM62,"z")</f>
        <v>1</v>
      </c>
      <c r="H62" s="6">
        <f t="shared" si="60"/>
        <v>10</v>
      </c>
      <c r="I62" s="6">
        <f t="shared" si="61"/>
        <v>0</v>
      </c>
      <c r="J62" s="6">
        <f t="shared" si="62"/>
        <v>0</v>
      </c>
      <c r="K62" s="6">
        <f t="shared" si="63"/>
        <v>0</v>
      </c>
      <c r="L62" s="6">
        <f t="shared" si="64"/>
        <v>10</v>
      </c>
      <c r="M62" s="6">
        <f t="shared" si="65"/>
        <v>0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7">
        <f t="shared" si="69"/>
        <v>1</v>
      </c>
      <c r="R62" s="7">
        <f t="shared" si="70"/>
        <v>0</v>
      </c>
      <c r="S62" s="7">
        <v>0.4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1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2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3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4"/>
        <v>0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75"/>
        <v>0</v>
      </c>
      <c r="DK62" s="11"/>
      <c r="DL62" s="10"/>
      <c r="DM62" s="11"/>
      <c r="DN62" s="10"/>
      <c r="DO62" s="11"/>
      <c r="DP62" s="10"/>
      <c r="DQ62" s="11">
        <v>10</v>
      </c>
      <c r="DR62" s="10" t="s">
        <v>60</v>
      </c>
      <c r="DS62" s="7">
        <v>1</v>
      </c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6"/>
        <v>1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7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8"/>
        <v>0</v>
      </c>
    </row>
    <row r="63" spans="1:171" x14ac:dyDescent="0.25">
      <c r="A63" s="6"/>
      <c r="B63" s="6"/>
      <c r="C63" s="6"/>
      <c r="D63" s="6" t="s">
        <v>276</v>
      </c>
      <c r="E63" s="3" t="s">
        <v>277</v>
      </c>
      <c r="F63" s="6">
        <f>COUNTIF(T63:FM63,"e")</f>
        <v>1</v>
      </c>
      <c r="G63" s="6">
        <f>COUNTIF(T63:FM63,"z")</f>
        <v>1</v>
      </c>
      <c r="H63" s="6">
        <f t="shared" si="60"/>
        <v>36</v>
      </c>
      <c r="I63" s="6">
        <f t="shared" si="61"/>
        <v>18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18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7">
        <f t="shared" si="69"/>
        <v>4</v>
      </c>
      <c r="R63" s="7">
        <f t="shared" si="70"/>
        <v>2</v>
      </c>
      <c r="S63" s="7">
        <v>1.3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5"/>
        <v>0</v>
      </c>
      <c r="DK63" s="11">
        <v>18</v>
      </c>
      <c r="DL63" s="10" t="s">
        <v>68</v>
      </c>
      <c r="DM63" s="11"/>
      <c r="DN63" s="10"/>
      <c r="DO63" s="11"/>
      <c r="DP63" s="10"/>
      <c r="DQ63" s="11"/>
      <c r="DR63" s="10"/>
      <c r="DS63" s="7">
        <v>2</v>
      </c>
      <c r="DT63" s="11">
        <v>18</v>
      </c>
      <c r="DU63" s="10" t="s">
        <v>60</v>
      </c>
      <c r="DV63" s="11"/>
      <c r="DW63" s="10"/>
      <c r="DX63" s="11"/>
      <c r="DY63" s="10"/>
      <c r="DZ63" s="11"/>
      <c r="EA63" s="10"/>
      <c r="EB63" s="7">
        <v>2</v>
      </c>
      <c r="EC63" s="7">
        <f t="shared" si="76"/>
        <v>4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x14ac:dyDescent="0.25">
      <c r="A64" s="6">
        <v>4</v>
      </c>
      <c r="B64" s="6">
        <v>1</v>
      </c>
      <c r="C64" s="6"/>
      <c r="D64" s="6"/>
      <c r="E64" s="3" t="s">
        <v>141</v>
      </c>
      <c r="F64" s="6">
        <f>$B$64*COUNTIF(T64:FM64,"e")</f>
        <v>0</v>
      </c>
      <c r="G64" s="6">
        <f>$B$64*COUNTIF(T64:FM64,"z")</f>
        <v>2</v>
      </c>
      <c r="H64" s="6">
        <f t="shared" si="60"/>
        <v>36</v>
      </c>
      <c r="I64" s="6">
        <f t="shared" si="61"/>
        <v>18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18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4</v>
      </c>
      <c r="R64" s="7">
        <f t="shared" si="70"/>
        <v>2</v>
      </c>
      <c r="S64" s="7">
        <f>$B$64*1.6</f>
        <v>1.6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5"/>
        <v>0</v>
      </c>
      <c r="DK64" s="11">
        <f>$B$64*18</f>
        <v>18</v>
      </c>
      <c r="DL64" s="10" t="s">
        <v>60</v>
      </c>
      <c r="DM64" s="11"/>
      <c r="DN64" s="10"/>
      <c r="DO64" s="11"/>
      <c r="DP64" s="10"/>
      <c r="DQ64" s="11"/>
      <c r="DR64" s="10"/>
      <c r="DS64" s="7">
        <f>$B$64*2</f>
        <v>2</v>
      </c>
      <c r="DT64" s="11">
        <f>$B$64*18</f>
        <v>18</v>
      </c>
      <c r="DU64" s="10" t="s">
        <v>60</v>
      </c>
      <c r="DV64" s="11"/>
      <c r="DW64" s="10"/>
      <c r="DX64" s="11"/>
      <c r="DY64" s="10"/>
      <c r="DZ64" s="11"/>
      <c r="EA64" s="10"/>
      <c r="EB64" s="7">
        <f>$B$64*2</f>
        <v>2</v>
      </c>
      <c r="EC64" s="7">
        <f t="shared" si="76"/>
        <v>4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x14ac:dyDescent="0.25">
      <c r="A65" s="6">
        <v>5</v>
      </c>
      <c r="B65" s="6">
        <v>1</v>
      </c>
      <c r="C65" s="6"/>
      <c r="D65" s="6"/>
      <c r="E65" s="3" t="s">
        <v>142</v>
      </c>
      <c r="F65" s="6">
        <f>$B$65*COUNTIF(T65:FM65,"e")</f>
        <v>0</v>
      </c>
      <c r="G65" s="6">
        <f>$B$65*COUNTIF(T65:FM65,"z")</f>
        <v>2</v>
      </c>
      <c r="H65" s="6">
        <f t="shared" si="60"/>
        <v>36</v>
      </c>
      <c r="I65" s="6">
        <f t="shared" si="61"/>
        <v>18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18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f>$B$65*2.6</f>
        <v>2.6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5"/>
        <v>0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6"/>
        <v>0</v>
      </c>
      <c r="ED65" s="11">
        <f>$B$65*18</f>
        <v>18</v>
      </c>
      <c r="EE65" s="10" t="s">
        <v>60</v>
      </c>
      <c r="EF65" s="11"/>
      <c r="EG65" s="10"/>
      <c r="EH65" s="11"/>
      <c r="EI65" s="10"/>
      <c r="EJ65" s="11"/>
      <c r="EK65" s="10"/>
      <c r="EL65" s="7">
        <f>$B$65*2</f>
        <v>2</v>
      </c>
      <c r="EM65" s="11">
        <f>$B$65*18</f>
        <v>18</v>
      </c>
      <c r="EN65" s="10" t="s">
        <v>60</v>
      </c>
      <c r="EO65" s="11"/>
      <c r="EP65" s="10"/>
      <c r="EQ65" s="11"/>
      <c r="ER65" s="10"/>
      <c r="ES65" s="11"/>
      <c r="ET65" s="10"/>
      <c r="EU65" s="7">
        <f>$B$65*2</f>
        <v>2</v>
      </c>
      <c r="EV65" s="7">
        <f t="shared" si="77"/>
        <v>4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x14ac:dyDescent="0.25">
      <c r="A66" s="6"/>
      <c r="B66" s="6"/>
      <c r="C66" s="6"/>
      <c r="D66" s="6" t="s">
        <v>278</v>
      </c>
      <c r="E66" s="3" t="s">
        <v>144</v>
      </c>
      <c r="F66" s="6">
        <f>COUNTIF(T66:FM66,"e")</f>
        <v>0</v>
      </c>
      <c r="G66" s="6">
        <f>COUNTIF(T66:FM66,"z")</f>
        <v>1</v>
      </c>
      <c r="H66" s="6">
        <f t="shared" si="60"/>
        <v>10</v>
      </c>
      <c r="I66" s="6">
        <f t="shared" si="61"/>
        <v>0</v>
      </c>
      <c r="J66" s="6">
        <f t="shared" si="62"/>
        <v>0</v>
      </c>
      <c r="K66" s="6">
        <f t="shared" si="63"/>
        <v>0</v>
      </c>
      <c r="L66" s="6">
        <f t="shared" si="64"/>
        <v>10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1</v>
      </c>
      <c r="R66" s="7">
        <f t="shared" si="70"/>
        <v>0</v>
      </c>
      <c r="S66" s="7">
        <v>0.4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6"/>
        <v>0</v>
      </c>
      <c r="ED66" s="11"/>
      <c r="EE66" s="10"/>
      <c r="EF66" s="11"/>
      <c r="EG66" s="10"/>
      <c r="EH66" s="11"/>
      <c r="EI66" s="10"/>
      <c r="EJ66" s="11">
        <v>10</v>
      </c>
      <c r="EK66" s="10" t="s">
        <v>60</v>
      </c>
      <c r="EL66" s="7">
        <v>1</v>
      </c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1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x14ac:dyDescent="0.25">
      <c r="A67" s="6"/>
      <c r="B67" s="6"/>
      <c r="C67" s="6"/>
      <c r="D67" s="6" t="s">
        <v>279</v>
      </c>
      <c r="E67" s="3" t="s">
        <v>146</v>
      </c>
      <c r="F67" s="6">
        <f>COUNTIF(T67:FM67,"e")</f>
        <v>0</v>
      </c>
      <c r="G67" s="6">
        <f>COUNTIF(T67:FM67,"z")</f>
        <v>1</v>
      </c>
      <c r="H67" s="6">
        <f t="shared" si="60"/>
        <v>0</v>
      </c>
      <c r="I67" s="6">
        <f t="shared" si="61"/>
        <v>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15</v>
      </c>
      <c r="R67" s="7">
        <f t="shared" si="70"/>
        <v>15</v>
      </c>
      <c r="S67" s="7">
        <v>0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76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>
        <v>0</v>
      </c>
      <c r="FK67" s="10" t="s">
        <v>60</v>
      </c>
      <c r="FL67" s="11"/>
      <c r="FM67" s="10"/>
      <c r="FN67" s="7">
        <v>15</v>
      </c>
      <c r="FO67" s="7">
        <f t="shared" si="78"/>
        <v>15</v>
      </c>
    </row>
    <row r="68" spans="1:171" x14ac:dyDescent="0.25">
      <c r="A68" s="6">
        <v>6</v>
      </c>
      <c r="B68" s="6">
        <v>1</v>
      </c>
      <c r="C68" s="6"/>
      <c r="D68" s="6"/>
      <c r="E68" s="3" t="s">
        <v>147</v>
      </c>
      <c r="F68" s="6">
        <f>$B$68*COUNTIF(T68:FM68,"e")</f>
        <v>0</v>
      </c>
      <c r="G68" s="6">
        <f>$B$68*COUNTIF(T68:FM68,"z")</f>
        <v>2</v>
      </c>
      <c r="H68" s="6">
        <f t="shared" si="60"/>
        <v>36</v>
      </c>
      <c r="I68" s="6">
        <f t="shared" si="61"/>
        <v>18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18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3</v>
      </c>
      <c r="R68" s="7">
        <f t="shared" si="70"/>
        <v>1.5</v>
      </c>
      <c r="S68" s="7">
        <f>$B$68*2.5</f>
        <v>2.5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6"/>
        <v>0</v>
      </c>
      <c r="ED68" s="11">
        <f>$B$68*18</f>
        <v>18</v>
      </c>
      <c r="EE68" s="10" t="s">
        <v>60</v>
      </c>
      <c r="EF68" s="11"/>
      <c r="EG68" s="10"/>
      <c r="EH68" s="11"/>
      <c r="EI68" s="10"/>
      <c r="EJ68" s="11"/>
      <c r="EK68" s="10"/>
      <c r="EL68" s="7">
        <f>$B$68*1.5</f>
        <v>1.5</v>
      </c>
      <c r="EM68" s="11">
        <f>$B$68*18</f>
        <v>18</v>
      </c>
      <c r="EN68" s="10" t="s">
        <v>60</v>
      </c>
      <c r="EO68" s="11"/>
      <c r="EP68" s="10"/>
      <c r="EQ68" s="11"/>
      <c r="ER68" s="10"/>
      <c r="ES68" s="11"/>
      <c r="ET68" s="10"/>
      <c r="EU68" s="7">
        <f>$B$68*1.5</f>
        <v>1.5</v>
      </c>
      <c r="EV68" s="7">
        <f t="shared" si="77"/>
        <v>3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x14ac:dyDescent="0.25">
      <c r="A69" s="6">
        <v>7</v>
      </c>
      <c r="B69" s="6">
        <v>1</v>
      </c>
      <c r="C69" s="6"/>
      <c r="D69" s="6"/>
      <c r="E69" s="3" t="s">
        <v>148</v>
      </c>
      <c r="F69" s="6">
        <f>$B$69*COUNTIF(T69:FM69,"e")</f>
        <v>0</v>
      </c>
      <c r="G69" s="6">
        <f>$B$69*COUNTIF(T69:FM69,"z")</f>
        <v>2</v>
      </c>
      <c r="H69" s="6">
        <f t="shared" si="60"/>
        <v>36</v>
      </c>
      <c r="I69" s="6">
        <f t="shared" si="61"/>
        <v>18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18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3</v>
      </c>
      <c r="R69" s="7">
        <f t="shared" si="70"/>
        <v>1.5</v>
      </c>
      <c r="S69" s="7">
        <f>$B$69*0.8</f>
        <v>0.8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>
        <f>$B$69*18</f>
        <v>18</v>
      </c>
      <c r="EE69" s="10" t="s">
        <v>60</v>
      </c>
      <c r="EF69" s="11"/>
      <c r="EG69" s="10"/>
      <c r="EH69" s="11"/>
      <c r="EI69" s="10"/>
      <c r="EJ69" s="11"/>
      <c r="EK69" s="10"/>
      <c r="EL69" s="7">
        <f>$B$69*1.5</f>
        <v>1.5</v>
      </c>
      <c r="EM69" s="11">
        <f>$B$69*18</f>
        <v>18</v>
      </c>
      <c r="EN69" s="10" t="s">
        <v>60</v>
      </c>
      <c r="EO69" s="11"/>
      <c r="EP69" s="10"/>
      <c r="EQ69" s="11"/>
      <c r="ER69" s="10"/>
      <c r="ES69" s="11"/>
      <c r="ET69" s="10"/>
      <c r="EU69" s="7">
        <f>$B$69*1.5</f>
        <v>1.5</v>
      </c>
      <c r="EV69" s="7">
        <f t="shared" si="77"/>
        <v>3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ht="15.9" customHeight="1" x14ac:dyDescent="0.25">
      <c r="A70" s="6"/>
      <c r="B70" s="6"/>
      <c r="C70" s="6"/>
      <c r="D70" s="6"/>
      <c r="E70" s="6" t="s">
        <v>71</v>
      </c>
      <c r="F70" s="6">
        <f t="shared" ref="F70:AK70" si="79">SUM(F58:F69)</f>
        <v>1</v>
      </c>
      <c r="G70" s="6">
        <f t="shared" si="79"/>
        <v>19</v>
      </c>
      <c r="H70" s="6">
        <f t="shared" si="79"/>
        <v>326</v>
      </c>
      <c r="I70" s="6">
        <f t="shared" si="79"/>
        <v>132</v>
      </c>
      <c r="J70" s="6">
        <f t="shared" si="79"/>
        <v>0</v>
      </c>
      <c r="K70" s="6">
        <f t="shared" si="79"/>
        <v>0</v>
      </c>
      <c r="L70" s="6">
        <f t="shared" si="79"/>
        <v>20</v>
      </c>
      <c r="M70" s="6">
        <f t="shared" si="79"/>
        <v>126</v>
      </c>
      <c r="N70" s="6">
        <f t="shared" si="79"/>
        <v>48</v>
      </c>
      <c r="O70" s="6">
        <f t="shared" si="79"/>
        <v>0</v>
      </c>
      <c r="P70" s="6">
        <f t="shared" si="79"/>
        <v>0</v>
      </c>
      <c r="Q70" s="7">
        <f t="shared" si="79"/>
        <v>50</v>
      </c>
      <c r="R70" s="7">
        <f t="shared" si="79"/>
        <v>34</v>
      </c>
      <c r="S70" s="7">
        <f t="shared" si="79"/>
        <v>16.100000000000001</v>
      </c>
      <c r="T70" s="11">
        <f t="shared" si="79"/>
        <v>0</v>
      </c>
      <c r="U70" s="10">
        <f t="shared" si="79"/>
        <v>0</v>
      </c>
      <c r="V70" s="11">
        <f t="shared" si="79"/>
        <v>0</v>
      </c>
      <c r="W70" s="10">
        <f t="shared" si="79"/>
        <v>0</v>
      </c>
      <c r="X70" s="11">
        <f t="shared" si="79"/>
        <v>0</v>
      </c>
      <c r="Y70" s="10">
        <f t="shared" si="79"/>
        <v>0</v>
      </c>
      <c r="Z70" s="11">
        <f t="shared" si="79"/>
        <v>0</v>
      </c>
      <c r="AA70" s="10">
        <f t="shared" si="79"/>
        <v>0</v>
      </c>
      <c r="AB70" s="7">
        <f t="shared" si="79"/>
        <v>0</v>
      </c>
      <c r="AC70" s="11">
        <f t="shared" si="79"/>
        <v>0</v>
      </c>
      <c r="AD70" s="10">
        <f t="shared" si="79"/>
        <v>0</v>
      </c>
      <c r="AE70" s="11">
        <f t="shared" si="79"/>
        <v>0</v>
      </c>
      <c r="AF70" s="10">
        <f t="shared" si="79"/>
        <v>0</v>
      </c>
      <c r="AG70" s="11">
        <f t="shared" si="79"/>
        <v>0</v>
      </c>
      <c r="AH70" s="10">
        <f t="shared" si="79"/>
        <v>0</v>
      </c>
      <c r="AI70" s="11">
        <f t="shared" si="79"/>
        <v>0</v>
      </c>
      <c r="AJ70" s="10">
        <f t="shared" si="79"/>
        <v>0</v>
      </c>
      <c r="AK70" s="7">
        <f t="shared" si="79"/>
        <v>0</v>
      </c>
      <c r="AL70" s="7">
        <f t="shared" ref="AL70:BQ70" si="80">SUM(AL58:AL69)</f>
        <v>0</v>
      </c>
      <c r="AM70" s="11">
        <f t="shared" si="80"/>
        <v>0</v>
      </c>
      <c r="AN70" s="10">
        <f t="shared" si="80"/>
        <v>0</v>
      </c>
      <c r="AO70" s="11">
        <f t="shared" si="80"/>
        <v>0</v>
      </c>
      <c r="AP70" s="10">
        <f t="shared" si="80"/>
        <v>0</v>
      </c>
      <c r="AQ70" s="11">
        <f t="shared" si="80"/>
        <v>0</v>
      </c>
      <c r="AR70" s="10">
        <f t="shared" si="80"/>
        <v>0</v>
      </c>
      <c r="AS70" s="11">
        <f t="shared" si="80"/>
        <v>0</v>
      </c>
      <c r="AT70" s="10">
        <f t="shared" si="80"/>
        <v>0</v>
      </c>
      <c r="AU70" s="7">
        <f t="shared" si="80"/>
        <v>0</v>
      </c>
      <c r="AV70" s="11">
        <f t="shared" si="80"/>
        <v>0</v>
      </c>
      <c r="AW70" s="10">
        <f t="shared" si="80"/>
        <v>0</v>
      </c>
      <c r="AX70" s="11">
        <f t="shared" si="80"/>
        <v>0</v>
      </c>
      <c r="AY70" s="10">
        <f t="shared" si="80"/>
        <v>0</v>
      </c>
      <c r="AZ70" s="11">
        <f t="shared" si="80"/>
        <v>0</v>
      </c>
      <c r="BA70" s="10">
        <f t="shared" si="80"/>
        <v>0</v>
      </c>
      <c r="BB70" s="11">
        <f t="shared" si="80"/>
        <v>0</v>
      </c>
      <c r="BC70" s="10">
        <f t="shared" si="80"/>
        <v>0</v>
      </c>
      <c r="BD70" s="7">
        <f t="shared" si="80"/>
        <v>0</v>
      </c>
      <c r="BE70" s="7">
        <f t="shared" si="80"/>
        <v>0</v>
      </c>
      <c r="BF70" s="11">
        <f t="shared" si="80"/>
        <v>0</v>
      </c>
      <c r="BG70" s="10">
        <f t="shared" si="80"/>
        <v>0</v>
      </c>
      <c r="BH70" s="11">
        <f t="shared" si="80"/>
        <v>0</v>
      </c>
      <c r="BI70" s="10">
        <f t="shared" si="80"/>
        <v>0</v>
      </c>
      <c r="BJ70" s="11">
        <f t="shared" si="80"/>
        <v>0</v>
      </c>
      <c r="BK70" s="10">
        <f t="shared" si="80"/>
        <v>0</v>
      </c>
      <c r="BL70" s="11">
        <f t="shared" si="80"/>
        <v>0</v>
      </c>
      <c r="BM70" s="10">
        <f t="shared" si="80"/>
        <v>0</v>
      </c>
      <c r="BN70" s="7">
        <f t="shared" si="80"/>
        <v>0</v>
      </c>
      <c r="BO70" s="11">
        <f t="shared" si="80"/>
        <v>0</v>
      </c>
      <c r="BP70" s="10">
        <f t="shared" si="80"/>
        <v>0</v>
      </c>
      <c r="BQ70" s="11">
        <f t="shared" si="80"/>
        <v>0</v>
      </c>
      <c r="BR70" s="10">
        <f t="shared" ref="BR70:CW70" si="81">SUM(BR58:BR69)</f>
        <v>0</v>
      </c>
      <c r="BS70" s="11">
        <f t="shared" si="81"/>
        <v>0</v>
      </c>
      <c r="BT70" s="10">
        <f t="shared" si="81"/>
        <v>0</v>
      </c>
      <c r="BU70" s="11">
        <f t="shared" si="81"/>
        <v>0</v>
      </c>
      <c r="BV70" s="10">
        <f t="shared" si="81"/>
        <v>0</v>
      </c>
      <c r="BW70" s="7">
        <f t="shared" si="81"/>
        <v>0</v>
      </c>
      <c r="BX70" s="7">
        <f t="shared" si="81"/>
        <v>0</v>
      </c>
      <c r="BY70" s="11">
        <f t="shared" si="81"/>
        <v>0</v>
      </c>
      <c r="BZ70" s="10">
        <f t="shared" si="81"/>
        <v>0</v>
      </c>
      <c r="CA70" s="11">
        <f t="shared" si="81"/>
        <v>0</v>
      </c>
      <c r="CB70" s="10">
        <f t="shared" si="81"/>
        <v>0</v>
      </c>
      <c r="CC70" s="11">
        <f t="shared" si="81"/>
        <v>0</v>
      </c>
      <c r="CD70" s="10">
        <f t="shared" si="81"/>
        <v>0</v>
      </c>
      <c r="CE70" s="11">
        <f t="shared" si="81"/>
        <v>0</v>
      </c>
      <c r="CF70" s="10">
        <f t="shared" si="81"/>
        <v>0</v>
      </c>
      <c r="CG70" s="7">
        <f t="shared" si="81"/>
        <v>0</v>
      </c>
      <c r="CH70" s="11">
        <f t="shared" si="81"/>
        <v>0</v>
      </c>
      <c r="CI70" s="10">
        <f t="shared" si="81"/>
        <v>0</v>
      </c>
      <c r="CJ70" s="11">
        <f t="shared" si="81"/>
        <v>0</v>
      </c>
      <c r="CK70" s="10">
        <f t="shared" si="81"/>
        <v>0</v>
      </c>
      <c r="CL70" s="11">
        <f t="shared" si="81"/>
        <v>0</v>
      </c>
      <c r="CM70" s="10">
        <f t="shared" si="81"/>
        <v>0</v>
      </c>
      <c r="CN70" s="11">
        <f t="shared" si="81"/>
        <v>0</v>
      </c>
      <c r="CO70" s="10">
        <f t="shared" si="81"/>
        <v>0</v>
      </c>
      <c r="CP70" s="7">
        <f t="shared" si="81"/>
        <v>0</v>
      </c>
      <c r="CQ70" s="7">
        <f t="shared" si="81"/>
        <v>0</v>
      </c>
      <c r="CR70" s="11">
        <f t="shared" si="81"/>
        <v>36</v>
      </c>
      <c r="CS70" s="10">
        <f t="shared" si="81"/>
        <v>0</v>
      </c>
      <c r="CT70" s="11">
        <f t="shared" si="81"/>
        <v>0</v>
      </c>
      <c r="CU70" s="10">
        <f t="shared" si="81"/>
        <v>0</v>
      </c>
      <c r="CV70" s="11">
        <f t="shared" si="81"/>
        <v>0</v>
      </c>
      <c r="CW70" s="10">
        <f t="shared" si="81"/>
        <v>0</v>
      </c>
      <c r="CX70" s="11">
        <f t="shared" ref="CX70:EC70" si="82">SUM(CX58:CX69)</f>
        <v>0</v>
      </c>
      <c r="CY70" s="10">
        <f t="shared" si="82"/>
        <v>0</v>
      </c>
      <c r="CZ70" s="7">
        <f t="shared" si="82"/>
        <v>4</v>
      </c>
      <c r="DA70" s="11">
        <f t="shared" si="82"/>
        <v>36</v>
      </c>
      <c r="DB70" s="10">
        <f t="shared" si="82"/>
        <v>0</v>
      </c>
      <c r="DC70" s="11">
        <f t="shared" si="82"/>
        <v>0</v>
      </c>
      <c r="DD70" s="10">
        <f t="shared" si="82"/>
        <v>0</v>
      </c>
      <c r="DE70" s="11">
        <f t="shared" si="82"/>
        <v>0</v>
      </c>
      <c r="DF70" s="10">
        <f t="shared" si="82"/>
        <v>0</v>
      </c>
      <c r="DG70" s="11">
        <f t="shared" si="82"/>
        <v>0</v>
      </c>
      <c r="DH70" s="10">
        <f t="shared" si="82"/>
        <v>0</v>
      </c>
      <c r="DI70" s="7">
        <f t="shared" si="82"/>
        <v>4</v>
      </c>
      <c r="DJ70" s="7">
        <f t="shared" si="82"/>
        <v>8</v>
      </c>
      <c r="DK70" s="11">
        <f t="shared" si="82"/>
        <v>42</v>
      </c>
      <c r="DL70" s="10">
        <f t="shared" si="82"/>
        <v>0</v>
      </c>
      <c r="DM70" s="11">
        <f t="shared" si="82"/>
        <v>0</v>
      </c>
      <c r="DN70" s="10">
        <f t="shared" si="82"/>
        <v>0</v>
      </c>
      <c r="DO70" s="11">
        <f t="shared" si="82"/>
        <v>0</v>
      </c>
      <c r="DP70" s="10">
        <f t="shared" si="82"/>
        <v>0</v>
      </c>
      <c r="DQ70" s="11">
        <f t="shared" si="82"/>
        <v>10</v>
      </c>
      <c r="DR70" s="10">
        <f t="shared" si="82"/>
        <v>0</v>
      </c>
      <c r="DS70" s="7">
        <f t="shared" si="82"/>
        <v>6</v>
      </c>
      <c r="DT70" s="11">
        <f t="shared" si="82"/>
        <v>36</v>
      </c>
      <c r="DU70" s="10">
        <f t="shared" si="82"/>
        <v>0</v>
      </c>
      <c r="DV70" s="11">
        <f t="shared" si="82"/>
        <v>24</v>
      </c>
      <c r="DW70" s="10">
        <f t="shared" si="82"/>
        <v>0</v>
      </c>
      <c r="DX70" s="11">
        <f t="shared" si="82"/>
        <v>0</v>
      </c>
      <c r="DY70" s="10">
        <f t="shared" si="82"/>
        <v>0</v>
      </c>
      <c r="DZ70" s="11">
        <f t="shared" si="82"/>
        <v>0</v>
      </c>
      <c r="EA70" s="10">
        <f t="shared" si="82"/>
        <v>0</v>
      </c>
      <c r="EB70" s="7">
        <f t="shared" si="82"/>
        <v>7</v>
      </c>
      <c r="EC70" s="7">
        <f t="shared" si="82"/>
        <v>13</v>
      </c>
      <c r="ED70" s="11">
        <f t="shared" ref="ED70:FI70" si="83">SUM(ED58:ED69)</f>
        <v>54</v>
      </c>
      <c r="EE70" s="10">
        <f t="shared" si="83"/>
        <v>0</v>
      </c>
      <c r="EF70" s="11">
        <f t="shared" si="83"/>
        <v>0</v>
      </c>
      <c r="EG70" s="10">
        <f t="shared" si="83"/>
        <v>0</v>
      </c>
      <c r="EH70" s="11">
        <f t="shared" si="83"/>
        <v>0</v>
      </c>
      <c r="EI70" s="10">
        <f t="shared" si="83"/>
        <v>0</v>
      </c>
      <c r="EJ70" s="11">
        <f t="shared" si="83"/>
        <v>10</v>
      </c>
      <c r="EK70" s="10">
        <f t="shared" si="83"/>
        <v>0</v>
      </c>
      <c r="EL70" s="7">
        <f t="shared" si="83"/>
        <v>6</v>
      </c>
      <c r="EM70" s="11">
        <f t="shared" si="83"/>
        <v>54</v>
      </c>
      <c r="EN70" s="10">
        <f t="shared" si="83"/>
        <v>0</v>
      </c>
      <c r="EO70" s="11">
        <f t="shared" si="83"/>
        <v>24</v>
      </c>
      <c r="EP70" s="10">
        <f t="shared" si="83"/>
        <v>0</v>
      </c>
      <c r="EQ70" s="11">
        <f t="shared" si="83"/>
        <v>0</v>
      </c>
      <c r="ER70" s="10">
        <f t="shared" si="83"/>
        <v>0</v>
      </c>
      <c r="ES70" s="11">
        <f t="shared" si="83"/>
        <v>0</v>
      </c>
      <c r="ET70" s="10">
        <f t="shared" si="83"/>
        <v>0</v>
      </c>
      <c r="EU70" s="7">
        <f t="shared" si="83"/>
        <v>8</v>
      </c>
      <c r="EV70" s="7">
        <f t="shared" si="83"/>
        <v>14</v>
      </c>
      <c r="EW70" s="11">
        <f t="shared" si="83"/>
        <v>0</v>
      </c>
      <c r="EX70" s="10">
        <f t="shared" si="83"/>
        <v>0</v>
      </c>
      <c r="EY70" s="11">
        <f t="shared" si="83"/>
        <v>0</v>
      </c>
      <c r="EZ70" s="10">
        <f t="shared" si="83"/>
        <v>0</v>
      </c>
      <c r="FA70" s="11">
        <f t="shared" si="83"/>
        <v>0</v>
      </c>
      <c r="FB70" s="10">
        <f t="shared" si="83"/>
        <v>0</v>
      </c>
      <c r="FC70" s="11">
        <f t="shared" si="83"/>
        <v>0</v>
      </c>
      <c r="FD70" s="10">
        <f t="shared" si="83"/>
        <v>0</v>
      </c>
      <c r="FE70" s="7">
        <f t="shared" si="83"/>
        <v>0</v>
      </c>
      <c r="FF70" s="11">
        <f t="shared" si="83"/>
        <v>0</v>
      </c>
      <c r="FG70" s="10">
        <f t="shared" si="83"/>
        <v>0</v>
      </c>
      <c r="FH70" s="11">
        <f t="shared" si="83"/>
        <v>0</v>
      </c>
      <c r="FI70" s="10">
        <f t="shared" si="83"/>
        <v>0</v>
      </c>
      <c r="FJ70" s="11">
        <f t="shared" ref="FJ70:FO70" si="84">SUM(FJ58:FJ69)</f>
        <v>0</v>
      </c>
      <c r="FK70" s="10">
        <f t="shared" si="84"/>
        <v>0</v>
      </c>
      <c r="FL70" s="11">
        <f t="shared" si="84"/>
        <v>0</v>
      </c>
      <c r="FM70" s="10">
        <f t="shared" si="84"/>
        <v>0</v>
      </c>
      <c r="FN70" s="7">
        <f t="shared" si="84"/>
        <v>15</v>
      </c>
      <c r="FO70" s="7">
        <f t="shared" si="84"/>
        <v>15</v>
      </c>
    </row>
    <row r="71" spans="1:171" ht="20.100000000000001" customHeight="1" x14ac:dyDescent="0.25">
      <c r="A71" s="19" t="s">
        <v>149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9"/>
      <c r="FO71" s="13"/>
    </row>
    <row r="72" spans="1:171" x14ac:dyDescent="0.25">
      <c r="A72" s="20">
        <v>10</v>
      </c>
      <c r="B72" s="20">
        <v>1</v>
      </c>
      <c r="C72" s="20"/>
      <c r="D72" s="6" t="s">
        <v>150</v>
      </c>
      <c r="E72" s="3" t="s">
        <v>151</v>
      </c>
      <c r="F72" s="6">
        <f t="shared" ref="F72:F106" si="85">COUNTIF(T72:FM72,"e")</f>
        <v>0</v>
      </c>
      <c r="G72" s="6">
        <f t="shared" ref="G72:G106" si="86">COUNTIF(T72:FM72,"z")</f>
        <v>1</v>
      </c>
      <c r="H72" s="6">
        <f t="shared" ref="H72:H106" si="87">SUM(I72:P72)</f>
        <v>20</v>
      </c>
      <c r="I72" s="6">
        <f t="shared" ref="I72:I106" si="88">T72+AM72+BF72+BY72+CR72+DK72+ED72+EW72</f>
        <v>0</v>
      </c>
      <c r="J72" s="6">
        <f t="shared" ref="J72:J106" si="89">V72+AO72+BH72+CA72+CT72+DM72+EF72+EY72</f>
        <v>0</v>
      </c>
      <c r="K72" s="6">
        <f t="shared" ref="K72:K106" si="90">X72+AQ72+BJ72+CC72+CV72+DO72+EH72+FA72</f>
        <v>20</v>
      </c>
      <c r="L72" s="6">
        <f t="shared" ref="L72:L106" si="91">Z72+AS72+BL72+CE72+CX72+DQ72+EJ72+FC72</f>
        <v>0</v>
      </c>
      <c r="M72" s="6">
        <f t="shared" ref="M72:M106" si="92">AC72+AV72+BO72+CH72+DA72+DT72+EM72+FF72</f>
        <v>0</v>
      </c>
      <c r="N72" s="6">
        <f t="shared" ref="N72:N106" si="93">AE72+AX72+BQ72+CJ72+DC72+DV72+EO72+FH72</f>
        <v>0</v>
      </c>
      <c r="O72" s="6">
        <f t="shared" ref="O72:O106" si="94">AG72+AZ72+BS72+CL72+DE72+DX72+EQ72+FJ72</f>
        <v>0</v>
      </c>
      <c r="P72" s="6">
        <f t="shared" ref="P72:P106" si="95">AI72+BB72+BU72+CN72+DG72+DZ72+ES72+FL72</f>
        <v>0</v>
      </c>
      <c r="Q72" s="7">
        <f t="shared" ref="Q72:Q106" si="96">AL72+BE72+BX72+CQ72+DJ72+EC72+EV72+FO72</f>
        <v>2</v>
      </c>
      <c r="R72" s="7">
        <f t="shared" ref="R72:R106" si="97">AK72+BD72+BW72+CP72+DI72+EB72+EU72+FN72</f>
        <v>0</v>
      </c>
      <c r="S72" s="7">
        <v>1.3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ref="AL72:AL106" si="98">AB72+AK72</f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ref="BE72:BE106" si="99">AU72+BD72</f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ref="BX72:BX106" si="100">BN72+BW72</f>
        <v>0</v>
      </c>
      <c r="BY72" s="11"/>
      <c r="BZ72" s="10"/>
      <c r="CA72" s="11"/>
      <c r="CB72" s="10"/>
      <c r="CC72" s="11">
        <v>20</v>
      </c>
      <c r="CD72" s="10" t="s">
        <v>60</v>
      </c>
      <c r="CE72" s="11"/>
      <c r="CF72" s="10"/>
      <c r="CG72" s="7">
        <v>2</v>
      </c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ref="CQ72:CQ106" si="101">CG72+CP72</f>
        <v>2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ref="DJ72:DJ106" si="102">CZ72+DI72</f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ref="EC72:EC106" si="103">DS72+EB72</f>
        <v>0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ref="EV72:EV106" si="104">EL72+EU72</f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ref="FO72:FO106" si="105">FE72+FN72</f>
        <v>0</v>
      </c>
    </row>
    <row r="73" spans="1:171" x14ac:dyDescent="0.25">
      <c r="A73" s="20">
        <v>10</v>
      </c>
      <c r="B73" s="20">
        <v>1</v>
      </c>
      <c r="C73" s="20"/>
      <c r="D73" s="6" t="s">
        <v>152</v>
      </c>
      <c r="E73" s="3" t="s">
        <v>153</v>
      </c>
      <c r="F73" s="6">
        <f t="shared" si="85"/>
        <v>0</v>
      </c>
      <c r="G73" s="6">
        <f t="shared" si="86"/>
        <v>1</v>
      </c>
      <c r="H73" s="6">
        <f t="shared" si="87"/>
        <v>20</v>
      </c>
      <c r="I73" s="6">
        <f t="shared" si="88"/>
        <v>0</v>
      </c>
      <c r="J73" s="6">
        <f t="shared" si="89"/>
        <v>0</v>
      </c>
      <c r="K73" s="6">
        <f t="shared" si="90"/>
        <v>20</v>
      </c>
      <c r="L73" s="6">
        <f t="shared" si="91"/>
        <v>0</v>
      </c>
      <c r="M73" s="6">
        <f t="shared" si="92"/>
        <v>0</v>
      </c>
      <c r="N73" s="6">
        <f t="shared" si="93"/>
        <v>0</v>
      </c>
      <c r="O73" s="6">
        <f t="shared" si="94"/>
        <v>0</v>
      </c>
      <c r="P73" s="6">
        <f t="shared" si="95"/>
        <v>0</v>
      </c>
      <c r="Q73" s="7">
        <f t="shared" si="96"/>
        <v>2</v>
      </c>
      <c r="R73" s="7">
        <f t="shared" si="97"/>
        <v>0</v>
      </c>
      <c r="S73" s="7">
        <v>1.3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98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99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100"/>
        <v>0</v>
      </c>
      <c r="BY73" s="11"/>
      <c r="BZ73" s="10"/>
      <c r="CA73" s="11"/>
      <c r="CB73" s="10"/>
      <c r="CC73" s="11">
        <v>20</v>
      </c>
      <c r="CD73" s="10" t="s">
        <v>60</v>
      </c>
      <c r="CE73" s="11"/>
      <c r="CF73" s="10"/>
      <c r="CG73" s="7">
        <v>2</v>
      </c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101"/>
        <v>2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102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103"/>
        <v>0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104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105"/>
        <v>0</v>
      </c>
    </row>
    <row r="74" spans="1:171" x14ac:dyDescent="0.25">
      <c r="A74" s="20">
        <v>11</v>
      </c>
      <c r="B74" s="20">
        <v>1</v>
      </c>
      <c r="C74" s="20"/>
      <c r="D74" s="6" t="s">
        <v>154</v>
      </c>
      <c r="E74" s="3" t="s">
        <v>155</v>
      </c>
      <c r="F74" s="6">
        <f t="shared" si="85"/>
        <v>0</v>
      </c>
      <c r="G74" s="6">
        <f t="shared" si="86"/>
        <v>1</v>
      </c>
      <c r="H74" s="6">
        <f t="shared" si="87"/>
        <v>40</v>
      </c>
      <c r="I74" s="6">
        <f t="shared" si="88"/>
        <v>0</v>
      </c>
      <c r="J74" s="6">
        <f t="shared" si="89"/>
        <v>0</v>
      </c>
      <c r="K74" s="6">
        <f t="shared" si="90"/>
        <v>40</v>
      </c>
      <c r="L74" s="6">
        <f t="shared" si="91"/>
        <v>0</v>
      </c>
      <c r="M74" s="6">
        <f t="shared" si="92"/>
        <v>0</v>
      </c>
      <c r="N74" s="6">
        <f t="shared" si="93"/>
        <v>0</v>
      </c>
      <c r="O74" s="6">
        <f t="shared" si="94"/>
        <v>0</v>
      </c>
      <c r="P74" s="6">
        <f t="shared" si="95"/>
        <v>0</v>
      </c>
      <c r="Q74" s="7">
        <f t="shared" si="96"/>
        <v>2</v>
      </c>
      <c r="R74" s="7">
        <f t="shared" si="97"/>
        <v>0</v>
      </c>
      <c r="S74" s="7">
        <v>2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98"/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99"/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100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101"/>
        <v>0</v>
      </c>
      <c r="CR74" s="11"/>
      <c r="CS74" s="10"/>
      <c r="CT74" s="11"/>
      <c r="CU74" s="10"/>
      <c r="CV74" s="11">
        <v>40</v>
      </c>
      <c r="CW74" s="10" t="s">
        <v>60</v>
      </c>
      <c r="CX74" s="11"/>
      <c r="CY74" s="10"/>
      <c r="CZ74" s="7">
        <v>2</v>
      </c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102"/>
        <v>2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103"/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104"/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105"/>
        <v>0</v>
      </c>
    </row>
    <row r="75" spans="1:171" x14ac:dyDescent="0.25">
      <c r="A75" s="20">
        <v>11</v>
      </c>
      <c r="B75" s="20">
        <v>1</v>
      </c>
      <c r="C75" s="20"/>
      <c r="D75" s="6" t="s">
        <v>156</v>
      </c>
      <c r="E75" s="3" t="s">
        <v>157</v>
      </c>
      <c r="F75" s="6">
        <f t="shared" si="85"/>
        <v>0</v>
      </c>
      <c r="G75" s="6">
        <f t="shared" si="86"/>
        <v>1</v>
      </c>
      <c r="H75" s="6">
        <f t="shared" si="87"/>
        <v>40</v>
      </c>
      <c r="I75" s="6">
        <f t="shared" si="88"/>
        <v>0</v>
      </c>
      <c r="J75" s="6">
        <f t="shared" si="89"/>
        <v>0</v>
      </c>
      <c r="K75" s="6">
        <f t="shared" si="90"/>
        <v>40</v>
      </c>
      <c r="L75" s="6">
        <f t="shared" si="91"/>
        <v>0</v>
      </c>
      <c r="M75" s="6">
        <f t="shared" si="92"/>
        <v>0</v>
      </c>
      <c r="N75" s="6">
        <f t="shared" si="93"/>
        <v>0</v>
      </c>
      <c r="O75" s="6">
        <f t="shared" si="94"/>
        <v>0</v>
      </c>
      <c r="P75" s="6">
        <f t="shared" si="95"/>
        <v>0</v>
      </c>
      <c r="Q75" s="7">
        <f t="shared" si="96"/>
        <v>2</v>
      </c>
      <c r="R75" s="7">
        <f t="shared" si="97"/>
        <v>0</v>
      </c>
      <c r="S75" s="7">
        <v>2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8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9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100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101"/>
        <v>0</v>
      </c>
      <c r="CR75" s="11"/>
      <c r="CS75" s="10"/>
      <c r="CT75" s="11"/>
      <c r="CU75" s="10"/>
      <c r="CV75" s="11">
        <v>40</v>
      </c>
      <c r="CW75" s="10" t="s">
        <v>60</v>
      </c>
      <c r="CX75" s="11"/>
      <c r="CY75" s="10"/>
      <c r="CZ75" s="7">
        <v>2</v>
      </c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102"/>
        <v>2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03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4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5"/>
        <v>0</v>
      </c>
    </row>
    <row r="76" spans="1:171" x14ac:dyDescent="0.25">
      <c r="A76" s="20">
        <v>12</v>
      </c>
      <c r="B76" s="20">
        <v>1</v>
      </c>
      <c r="C76" s="20"/>
      <c r="D76" s="6" t="s">
        <v>158</v>
      </c>
      <c r="E76" s="3" t="s">
        <v>159</v>
      </c>
      <c r="F76" s="6">
        <f t="shared" si="85"/>
        <v>1</v>
      </c>
      <c r="G76" s="6">
        <f t="shared" si="86"/>
        <v>0</v>
      </c>
      <c r="H76" s="6">
        <f t="shared" si="87"/>
        <v>40</v>
      </c>
      <c r="I76" s="6">
        <f t="shared" si="88"/>
        <v>0</v>
      </c>
      <c r="J76" s="6">
        <f t="shared" si="89"/>
        <v>0</v>
      </c>
      <c r="K76" s="6">
        <f t="shared" si="90"/>
        <v>40</v>
      </c>
      <c r="L76" s="6">
        <f t="shared" si="91"/>
        <v>0</v>
      </c>
      <c r="M76" s="6">
        <f t="shared" si="92"/>
        <v>0</v>
      </c>
      <c r="N76" s="6">
        <f t="shared" si="93"/>
        <v>0</v>
      </c>
      <c r="O76" s="6">
        <f t="shared" si="94"/>
        <v>0</v>
      </c>
      <c r="P76" s="6">
        <f t="shared" si="95"/>
        <v>0</v>
      </c>
      <c r="Q76" s="7">
        <f t="shared" si="96"/>
        <v>3</v>
      </c>
      <c r="R76" s="7">
        <f t="shared" si="97"/>
        <v>0</v>
      </c>
      <c r="S76" s="7">
        <v>0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8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9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00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01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02"/>
        <v>0</v>
      </c>
      <c r="DK76" s="11"/>
      <c r="DL76" s="10"/>
      <c r="DM76" s="11"/>
      <c r="DN76" s="10"/>
      <c r="DO76" s="11">
        <v>40</v>
      </c>
      <c r="DP76" s="10" t="s">
        <v>68</v>
      </c>
      <c r="DQ76" s="11"/>
      <c r="DR76" s="10"/>
      <c r="DS76" s="7">
        <v>3</v>
      </c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03"/>
        <v>3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4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5"/>
        <v>0</v>
      </c>
    </row>
    <row r="77" spans="1:171" x14ac:dyDescent="0.25">
      <c r="A77" s="20">
        <v>12</v>
      </c>
      <c r="B77" s="20">
        <v>1</v>
      </c>
      <c r="C77" s="20"/>
      <c r="D77" s="6" t="s">
        <v>160</v>
      </c>
      <c r="E77" s="3" t="s">
        <v>161</v>
      </c>
      <c r="F77" s="6">
        <f t="shared" si="85"/>
        <v>1</v>
      </c>
      <c r="G77" s="6">
        <f t="shared" si="86"/>
        <v>0</v>
      </c>
      <c r="H77" s="6">
        <f t="shared" si="87"/>
        <v>40</v>
      </c>
      <c r="I77" s="6">
        <f t="shared" si="88"/>
        <v>0</v>
      </c>
      <c r="J77" s="6">
        <f t="shared" si="89"/>
        <v>0</v>
      </c>
      <c r="K77" s="6">
        <f t="shared" si="90"/>
        <v>40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3</v>
      </c>
      <c r="R77" s="7">
        <f t="shared" si="97"/>
        <v>0</v>
      </c>
      <c r="S77" s="7">
        <v>0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0</v>
      </c>
      <c r="DK77" s="11"/>
      <c r="DL77" s="10"/>
      <c r="DM77" s="11"/>
      <c r="DN77" s="10"/>
      <c r="DO77" s="11">
        <v>40</v>
      </c>
      <c r="DP77" s="10" t="s">
        <v>68</v>
      </c>
      <c r="DQ77" s="11"/>
      <c r="DR77" s="10"/>
      <c r="DS77" s="7">
        <v>3</v>
      </c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3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x14ac:dyDescent="0.25">
      <c r="A78" s="20">
        <v>1</v>
      </c>
      <c r="B78" s="20">
        <v>1</v>
      </c>
      <c r="C78" s="20"/>
      <c r="D78" s="6" t="s">
        <v>162</v>
      </c>
      <c r="E78" s="3" t="s">
        <v>163</v>
      </c>
      <c r="F78" s="6">
        <f t="shared" si="85"/>
        <v>0</v>
      </c>
      <c r="G78" s="6">
        <f t="shared" si="86"/>
        <v>2</v>
      </c>
      <c r="H78" s="6">
        <f t="shared" si="87"/>
        <v>36</v>
      </c>
      <c r="I78" s="6">
        <f t="shared" si="88"/>
        <v>10</v>
      </c>
      <c r="J78" s="6">
        <f t="shared" si="89"/>
        <v>0</v>
      </c>
      <c r="K78" s="6">
        <f t="shared" si="90"/>
        <v>0</v>
      </c>
      <c r="L78" s="6">
        <f t="shared" si="91"/>
        <v>0</v>
      </c>
      <c r="M78" s="6">
        <f t="shared" si="92"/>
        <v>26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4</v>
      </c>
      <c r="R78" s="7">
        <f t="shared" si="97"/>
        <v>3</v>
      </c>
      <c r="S78" s="7">
        <v>1.8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>
        <v>10</v>
      </c>
      <c r="BG78" s="10" t="s">
        <v>60</v>
      </c>
      <c r="BH78" s="11"/>
      <c r="BI78" s="10"/>
      <c r="BJ78" s="11"/>
      <c r="BK78" s="10"/>
      <c r="BL78" s="11"/>
      <c r="BM78" s="10"/>
      <c r="BN78" s="7">
        <v>1</v>
      </c>
      <c r="BO78" s="11">
        <v>26</v>
      </c>
      <c r="BP78" s="10" t="s">
        <v>60</v>
      </c>
      <c r="BQ78" s="11"/>
      <c r="BR78" s="10"/>
      <c r="BS78" s="11"/>
      <c r="BT78" s="10"/>
      <c r="BU78" s="11"/>
      <c r="BV78" s="10"/>
      <c r="BW78" s="7">
        <v>3</v>
      </c>
      <c r="BX78" s="7">
        <f t="shared" si="100"/>
        <v>4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x14ac:dyDescent="0.25">
      <c r="A79" s="20">
        <v>1</v>
      </c>
      <c r="B79" s="20">
        <v>1</v>
      </c>
      <c r="C79" s="20"/>
      <c r="D79" s="6" t="s">
        <v>164</v>
      </c>
      <c r="E79" s="3" t="s">
        <v>165</v>
      </c>
      <c r="F79" s="6">
        <f t="shared" si="85"/>
        <v>0</v>
      </c>
      <c r="G79" s="6">
        <f t="shared" si="86"/>
        <v>2</v>
      </c>
      <c r="H79" s="6">
        <f t="shared" si="87"/>
        <v>36</v>
      </c>
      <c r="I79" s="6">
        <f t="shared" si="88"/>
        <v>10</v>
      </c>
      <c r="J79" s="6">
        <f t="shared" si="89"/>
        <v>0</v>
      </c>
      <c r="K79" s="6">
        <f t="shared" si="90"/>
        <v>0</v>
      </c>
      <c r="L79" s="6">
        <f t="shared" si="91"/>
        <v>0</v>
      </c>
      <c r="M79" s="6">
        <f t="shared" si="92"/>
        <v>26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4</v>
      </c>
      <c r="R79" s="7">
        <f t="shared" si="97"/>
        <v>3</v>
      </c>
      <c r="S79" s="7"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>
        <v>10</v>
      </c>
      <c r="BG79" s="10" t="s">
        <v>60</v>
      </c>
      <c r="BH79" s="11"/>
      <c r="BI79" s="10"/>
      <c r="BJ79" s="11"/>
      <c r="BK79" s="10"/>
      <c r="BL79" s="11"/>
      <c r="BM79" s="10"/>
      <c r="BN79" s="7">
        <v>1</v>
      </c>
      <c r="BO79" s="11">
        <v>26</v>
      </c>
      <c r="BP79" s="10" t="s">
        <v>60</v>
      </c>
      <c r="BQ79" s="11"/>
      <c r="BR79" s="10"/>
      <c r="BS79" s="11"/>
      <c r="BT79" s="10"/>
      <c r="BU79" s="11"/>
      <c r="BV79" s="10"/>
      <c r="BW79" s="7">
        <v>3</v>
      </c>
      <c r="BX79" s="7">
        <f t="shared" si="100"/>
        <v>4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x14ac:dyDescent="0.25">
      <c r="A80" s="20">
        <v>1</v>
      </c>
      <c r="B80" s="20">
        <v>1</v>
      </c>
      <c r="C80" s="20"/>
      <c r="D80" s="6" t="s">
        <v>166</v>
      </c>
      <c r="E80" s="3" t="s">
        <v>167</v>
      </c>
      <c r="F80" s="6">
        <f t="shared" si="85"/>
        <v>0</v>
      </c>
      <c r="G80" s="6">
        <f t="shared" si="86"/>
        <v>2</v>
      </c>
      <c r="H80" s="6">
        <f t="shared" si="87"/>
        <v>36</v>
      </c>
      <c r="I80" s="6">
        <f t="shared" si="88"/>
        <v>10</v>
      </c>
      <c r="J80" s="6">
        <f t="shared" si="89"/>
        <v>0</v>
      </c>
      <c r="K80" s="6">
        <f t="shared" si="90"/>
        <v>0</v>
      </c>
      <c r="L80" s="6">
        <f t="shared" si="91"/>
        <v>0</v>
      </c>
      <c r="M80" s="6">
        <f t="shared" si="92"/>
        <v>26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3</v>
      </c>
      <c r="S80" s="7">
        <v>1.1000000000000001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>
        <v>10</v>
      </c>
      <c r="BG80" s="10" t="s">
        <v>60</v>
      </c>
      <c r="BH80" s="11"/>
      <c r="BI80" s="10"/>
      <c r="BJ80" s="11"/>
      <c r="BK80" s="10"/>
      <c r="BL80" s="11"/>
      <c r="BM80" s="10"/>
      <c r="BN80" s="7">
        <v>1</v>
      </c>
      <c r="BO80" s="11">
        <v>26</v>
      </c>
      <c r="BP80" s="10" t="s">
        <v>60</v>
      </c>
      <c r="BQ80" s="11"/>
      <c r="BR80" s="10"/>
      <c r="BS80" s="11"/>
      <c r="BT80" s="10"/>
      <c r="BU80" s="11"/>
      <c r="BV80" s="10"/>
      <c r="BW80" s="7">
        <v>3</v>
      </c>
      <c r="BX80" s="7">
        <f t="shared" si="100"/>
        <v>4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x14ac:dyDescent="0.25">
      <c r="A81" s="20">
        <v>2</v>
      </c>
      <c r="B81" s="20">
        <v>1</v>
      </c>
      <c r="C81" s="20"/>
      <c r="D81" s="6" t="s">
        <v>168</v>
      </c>
      <c r="E81" s="3" t="s">
        <v>169</v>
      </c>
      <c r="F81" s="6">
        <f t="shared" si="85"/>
        <v>0</v>
      </c>
      <c r="G81" s="6">
        <f t="shared" si="86"/>
        <v>2</v>
      </c>
      <c r="H81" s="6">
        <f t="shared" si="87"/>
        <v>36</v>
      </c>
      <c r="I81" s="6">
        <f t="shared" si="88"/>
        <v>18</v>
      </c>
      <c r="J81" s="6">
        <f t="shared" si="89"/>
        <v>0</v>
      </c>
      <c r="K81" s="6">
        <f t="shared" si="90"/>
        <v>0</v>
      </c>
      <c r="L81" s="6">
        <f t="shared" si="91"/>
        <v>0</v>
      </c>
      <c r="M81" s="6">
        <f t="shared" si="92"/>
        <v>18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2</v>
      </c>
      <c r="S81" s="7">
        <v>2.7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0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>
        <v>18</v>
      </c>
      <c r="CS81" s="10" t="s">
        <v>60</v>
      </c>
      <c r="CT81" s="11"/>
      <c r="CU81" s="10"/>
      <c r="CV81" s="11"/>
      <c r="CW81" s="10"/>
      <c r="CX81" s="11"/>
      <c r="CY81" s="10"/>
      <c r="CZ81" s="7">
        <v>2</v>
      </c>
      <c r="DA81" s="11">
        <v>18</v>
      </c>
      <c r="DB81" s="10" t="s">
        <v>60</v>
      </c>
      <c r="DC81" s="11"/>
      <c r="DD81" s="10"/>
      <c r="DE81" s="11"/>
      <c r="DF81" s="10"/>
      <c r="DG81" s="11"/>
      <c r="DH81" s="10"/>
      <c r="DI81" s="7">
        <v>2</v>
      </c>
      <c r="DJ81" s="7">
        <f t="shared" si="102"/>
        <v>4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x14ac:dyDescent="0.25">
      <c r="A82" s="20">
        <v>2</v>
      </c>
      <c r="B82" s="20">
        <v>1</v>
      </c>
      <c r="C82" s="20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36</v>
      </c>
      <c r="I82" s="6">
        <f t="shared" si="88"/>
        <v>18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18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2</v>
      </c>
      <c r="S82" s="7">
        <v>1.78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100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>
        <v>18</v>
      </c>
      <c r="CS82" s="10" t="s">
        <v>60</v>
      </c>
      <c r="CT82" s="11"/>
      <c r="CU82" s="10"/>
      <c r="CV82" s="11"/>
      <c r="CW82" s="10"/>
      <c r="CX82" s="11"/>
      <c r="CY82" s="10"/>
      <c r="CZ82" s="7">
        <v>2</v>
      </c>
      <c r="DA82" s="11">
        <v>18</v>
      </c>
      <c r="DB82" s="10" t="s">
        <v>60</v>
      </c>
      <c r="DC82" s="11"/>
      <c r="DD82" s="10"/>
      <c r="DE82" s="11"/>
      <c r="DF82" s="10"/>
      <c r="DG82" s="11"/>
      <c r="DH82" s="10"/>
      <c r="DI82" s="7">
        <v>2</v>
      </c>
      <c r="DJ82" s="7">
        <f t="shared" si="102"/>
        <v>4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x14ac:dyDescent="0.25">
      <c r="A83" s="20">
        <v>2</v>
      </c>
      <c r="B83" s="20">
        <v>1</v>
      </c>
      <c r="C83" s="20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36</v>
      </c>
      <c r="I83" s="6">
        <f t="shared" si="88"/>
        <v>18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18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2</v>
      </c>
      <c r="S83" s="7">
        <v>2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0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1"/>
        <v>0</v>
      </c>
      <c r="CR83" s="11">
        <v>18</v>
      </c>
      <c r="CS83" s="10" t="s">
        <v>60</v>
      </c>
      <c r="CT83" s="11"/>
      <c r="CU83" s="10"/>
      <c r="CV83" s="11"/>
      <c r="CW83" s="10"/>
      <c r="CX83" s="11"/>
      <c r="CY83" s="10"/>
      <c r="CZ83" s="7">
        <v>2</v>
      </c>
      <c r="DA83" s="11">
        <v>18</v>
      </c>
      <c r="DB83" s="10" t="s">
        <v>60</v>
      </c>
      <c r="DC83" s="11"/>
      <c r="DD83" s="10"/>
      <c r="DE83" s="11"/>
      <c r="DF83" s="10"/>
      <c r="DG83" s="11"/>
      <c r="DH83" s="10"/>
      <c r="DI83" s="7">
        <v>2</v>
      </c>
      <c r="DJ83" s="7">
        <f t="shared" si="102"/>
        <v>4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x14ac:dyDescent="0.25">
      <c r="A84" s="20">
        <v>2</v>
      </c>
      <c r="B84" s="20">
        <v>1</v>
      </c>
      <c r="C84" s="20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36</v>
      </c>
      <c r="I84" s="6">
        <f t="shared" si="88"/>
        <v>18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18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4</v>
      </c>
      <c r="R84" s="7">
        <f t="shared" si="97"/>
        <v>2</v>
      </c>
      <c r="S84" s="7">
        <v>2.9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101"/>
        <v>0</v>
      </c>
      <c r="CR84" s="11">
        <v>18</v>
      </c>
      <c r="CS84" s="10" t="s">
        <v>60</v>
      </c>
      <c r="CT84" s="11"/>
      <c r="CU84" s="10"/>
      <c r="CV84" s="11"/>
      <c r="CW84" s="10"/>
      <c r="CX84" s="11"/>
      <c r="CY84" s="10"/>
      <c r="CZ84" s="7">
        <v>2</v>
      </c>
      <c r="DA84" s="11">
        <v>18</v>
      </c>
      <c r="DB84" s="10" t="s">
        <v>60</v>
      </c>
      <c r="DC84" s="11"/>
      <c r="DD84" s="10"/>
      <c r="DE84" s="11"/>
      <c r="DF84" s="10"/>
      <c r="DG84" s="11"/>
      <c r="DH84" s="10"/>
      <c r="DI84" s="7">
        <v>2</v>
      </c>
      <c r="DJ84" s="7">
        <f t="shared" si="102"/>
        <v>4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x14ac:dyDescent="0.25">
      <c r="A85" s="20">
        <v>8</v>
      </c>
      <c r="B85" s="20">
        <v>1</v>
      </c>
      <c r="C85" s="20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20</v>
      </c>
      <c r="I85" s="6">
        <f t="shared" si="88"/>
        <v>10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10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2</v>
      </c>
      <c r="R85" s="7">
        <f t="shared" si="97"/>
        <v>1</v>
      </c>
      <c r="S85" s="7">
        <v>0.8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101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>
        <v>10</v>
      </c>
      <c r="EE85" s="10" t="s">
        <v>60</v>
      </c>
      <c r="EF85" s="11"/>
      <c r="EG85" s="10"/>
      <c r="EH85" s="11"/>
      <c r="EI85" s="10"/>
      <c r="EJ85" s="11"/>
      <c r="EK85" s="10"/>
      <c r="EL85" s="7">
        <v>1</v>
      </c>
      <c r="EM85" s="11">
        <v>10</v>
      </c>
      <c r="EN85" s="10" t="s">
        <v>60</v>
      </c>
      <c r="EO85" s="11"/>
      <c r="EP85" s="10"/>
      <c r="EQ85" s="11"/>
      <c r="ER85" s="10"/>
      <c r="ES85" s="11"/>
      <c r="ET85" s="10"/>
      <c r="EU85" s="7">
        <v>1</v>
      </c>
      <c r="EV85" s="7">
        <f t="shared" si="104"/>
        <v>2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x14ac:dyDescent="0.25">
      <c r="A86" s="20">
        <v>8</v>
      </c>
      <c r="B86" s="20">
        <v>1</v>
      </c>
      <c r="C86" s="20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20</v>
      </c>
      <c r="I86" s="6">
        <f t="shared" si="88"/>
        <v>10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10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2</v>
      </c>
      <c r="R86" s="7">
        <f t="shared" si="97"/>
        <v>1</v>
      </c>
      <c r="S86" s="7">
        <v>0.8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101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>
        <v>10</v>
      </c>
      <c r="EE86" s="10" t="s">
        <v>60</v>
      </c>
      <c r="EF86" s="11"/>
      <c r="EG86" s="10"/>
      <c r="EH86" s="11"/>
      <c r="EI86" s="10"/>
      <c r="EJ86" s="11"/>
      <c r="EK86" s="10"/>
      <c r="EL86" s="7">
        <v>1</v>
      </c>
      <c r="EM86" s="11">
        <v>10</v>
      </c>
      <c r="EN86" s="10" t="s">
        <v>60</v>
      </c>
      <c r="EO86" s="11"/>
      <c r="EP86" s="10"/>
      <c r="EQ86" s="11"/>
      <c r="ER86" s="10"/>
      <c r="ES86" s="11"/>
      <c r="ET86" s="10"/>
      <c r="EU86" s="7">
        <v>1</v>
      </c>
      <c r="EV86" s="7">
        <f t="shared" si="104"/>
        <v>2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x14ac:dyDescent="0.25">
      <c r="A87" s="20">
        <v>8</v>
      </c>
      <c r="B87" s="20">
        <v>1</v>
      </c>
      <c r="C87" s="20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20</v>
      </c>
      <c r="I87" s="6">
        <f t="shared" si="88"/>
        <v>10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10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2</v>
      </c>
      <c r="R87" s="7">
        <f t="shared" si="97"/>
        <v>1</v>
      </c>
      <c r="S87" s="7">
        <v>0.8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1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2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>
        <v>10</v>
      </c>
      <c r="EE87" s="10" t="s">
        <v>60</v>
      </c>
      <c r="EF87" s="11"/>
      <c r="EG87" s="10"/>
      <c r="EH87" s="11"/>
      <c r="EI87" s="10"/>
      <c r="EJ87" s="11"/>
      <c r="EK87" s="10"/>
      <c r="EL87" s="7">
        <v>1</v>
      </c>
      <c r="EM87" s="11">
        <v>10</v>
      </c>
      <c r="EN87" s="10" t="s">
        <v>60</v>
      </c>
      <c r="EO87" s="11"/>
      <c r="EP87" s="10"/>
      <c r="EQ87" s="11"/>
      <c r="ER87" s="10"/>
      <c r="ES87" s="11"/>
      <c r="ET87" s="10"/>
      <c r="EU87" s="7">
        <v>1</v>
      </c>
      <c r="EV87" s="7">
        <f t="shared" si="104"/>
        <v>2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x14ac:dyDescent="0.25">
      <c r="A88" s="20">
        <v>8</v>
      </c>
      <c r="B88" s="20">
        <v>1</v>
      </c>
      <c r="C88" s="20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20</v>
      </c>
      <c r="I88" s="6">
        <f t="shared" si="88"/>
        <v>10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10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0.8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102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>
        <v>10</v>
      </c>
      <c r="EE88" s="10" t="s">
        <v>60</v>
      </c>
      <c r="EF88" s="11"/>
      <c r="EG88" s="10"/>
      <c r="EH88" s="11"/>
      <c r="EI88" s="10"/>
      <c r="EJ88" s="11"/>
      <c r="EK88" s="10"/>
      <c r="EL88" s="7">
        <v>1</v>
      </c>
      <c r="EM88" s="11">
        <v>10</v>
      </c>
      <c r="EN88" s="10" t="s">
        <v>60</v>
      </c>
      <c r="EO88" s="11"/>
      <c r="EP88" s="10"/>
      <c r="EQ88" s="11"/>
      <c r="ER88" s="10"/>
      <c r="ES88" s="11"/>
      <c r="ET88" s="10"/>
      <c r="EU88" s="7">
        <v>1</v>
      </c>
      <c r="EV88" s="7">
        <f t="shared" si="104"/>
        <v>2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x14ac:dyDescent="0.25">
      <c r="A89" s="20">
        <v>8</v>
      </c>
      <c r="B89" s="20">
        <v>1</v>
      </c>
      <c r="C89" s="20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20</v>
      </c>
      <c r="I89" s="6">
        <f t="shared" si="88"/>
        <v>10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10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0.8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102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>
        <v>10</v>
      </c>
      <c r="EE89" s="10" t="s">
        <v>60</v>
      </c>
      <c r="EF89" s="11"/>
      <c r="EG89" s="10"/>
      <c r="EH89" s="11"/>
      <c r="EI89" s="10"/>
      <c r="EJ89" s="11"/>
      <c r="EK89" s="10"/>
      <c r="EL89" s="7">
        <v>1</v>
      </c>
      <c r="EM89" s="11">
        <v>10</v>
      </c>
      <c r="EN89" s="10" t="s">
        <v>60</v>
      </c>
      <c r="EO89" s="11"/>
      <c r="EP89" s="10"/>
      <c r="EQ89" s="11"/>
      <c r="ER89" s="10"/>
      <c r="ES89" s="11"/>
      <c r="ET89" s="10"/>
      <c r="EU89" s="7">
        <v>1</v>
      </c>
      <c r="EV89" s="7">
        <f t="shared" si="104"/>
        <v>2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x14ac:dyDescent="0.25">
      <c r="A90" s="20">
        <v>9</v>
      </c>
      <c r="B90" s="20">
        <v>1</v>
      </c>
      <c r="C90" s="20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20</v>
      </c>
      <c r="I90" s="6">
        <f t="shared" si="88"/>
        <v>10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10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0.8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02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>
        <v>10</v>
      </c>
      <c r="EX90" s="10" t="s">
        <v>60</v>
      </c>
      <c r="EY90" s="11"/>
      <c r="EZ90" s="10"/>
      <c r="FA90" s="11"/>
      <c r="FB90" s="10"/>
      <c r="FC90" s="11"/>
      <c r="FD90" s="10"/>
      <c r="FE90" s="7">
        <v>1</v>
      </c>
      <c r="FF90" s="11">
        <v>10</v>
      </c>
      <c r="FG90" s="10" t="s">
        <v>60</v>
      </c>
      <c r="FH90" s="11"/>
      <c r="FI90" s="10"/>
      <c r="FJ90" s="11"/>
      <c r="FK90" s="10"/>
      <c r="FL90" s="11"/>
      <c r="FM90" s="10"/>
      <c r="FN90" s="7">
        <v>1</v>
      </c>
      <c r="FO90" s="7">
        <f t="shared" si="105"/>
        <v>2</v>
      </c>
    </row>
    <row r="91" spans="1:171" x14ac:dyDescent="0.25">
      <c r="A91" s="20">
        <v>9</v>
      </c>
      <c r="B91" s="20">
        <v>1</v>
      </c>
      <c r="C91" s="20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20</v>
      </c>
      <c r="I91" s="6">
        <f t="shared" si="88"/>
        <v>10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10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0.8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02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>
        <v>10</v>
      </c>
      <c r="EX91" s="10" t="s">
        <v>60</v>
      </c>
      <c r="EY91" s="11"/>
      <c r="EZ91" s="10"/>
      <c r="FA91" s="11"/>
      <c r="FB91" s="10"/>
      <c r="FC91" s="11"/>
      <c r="FD91" s="10"/>
      <c r="FE91" s="7">
        <v>1</v>
      </c>
      <c r="FF91" s="11">
        <v>10</v>
      </c>
      <c r="FG91" s="10" t="s">
        <v>60</v>
      </c>
      <c r="FH91" s="11"/>
      <c r="FI91" s="10"/>
      <c r="FJ91" s="11"/>
      <c r="FK91" s="10"/>
      <c r="FL91" s="11"/>
      <c r="FM91" s="10"/>
      <c r="FN91" s="7">
        <v>1</v>
      </c>
      <c r="FO91" s="7">
        <f t="shared" si="105"/>
        <v>2</v>
      </c>
    </row>
    <row r="92" spans="1:171" x14ac:dyDescent="0.25">
      <c r="A92" s="20">
        <v>9</v>
      </c>
      <c r="B92" s="20">
        <v>1</v>
      </c>
      <c r="C92" s="20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20</v>
      </c>
      <c r="I92" s="6">
        <f t="shared" si="88"/>
        <v>10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10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0.8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2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3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>
        <v>10</v>
      </c>
      <c r="EX92" s="10" t="s">
        <v>60</v>
      </c>
      <c r="EY92" s="11"/>
      <c r="EZ92" s="10"/>
      <c r="FA92" s="11"/>
      <c r="FB92" s="10"/>
      <c r="FC92" s="11"/>
      <c r="FD92" s="10"/>
      <c r="FE92" s="7">
        <v>1</v>
      </c>
      <c r="FF92" s="11">
        <v>10</v>
      </c>
      <c r="FG92" s="10" t="s">
        <v>60</v>
      </c>
      <c r="FH92" s="11"/>
      <c r="FI92" s="10"/>
      <c r="FJ92" s="11"/>
      <c r="FK92" s="10"/>
      <c r="FL92" s="11"/>
      <c r="FM92" s="10"/>
      <c r="FN92" s="7">
        <v>1</v>
      </c>
      <c r="FO92" s="7">
        <f t="shared" si="105"/>
        <v>2</v>
      </c>
    </row>
    <row r="93" spans="1:171" x14ac:dyDescent="0.25">
      <c r="A93" s="20">
        <v>9</v>
      </c>
      <c r="B93" s="20">
        <v>1</v>
      </c>
      <c r="C93" s="20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20</v>
      </c>
      <c r="I93" s="6">
        <f t="shared" si="88"/>
        <v>10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10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0.8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03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>
        <v>10</v>
      </c>
      <c r="EX93" s="10" t="s">
        <v>60</v>
      </c>
      <c r="EY93" s="11"/>
      <c r="EZ93" s="10"/>
      <c r="FA93" s="11"/>
      <c r="FB93" s="10"/>
      <c r="FC93" s="11"/>
      <c r="FD93" s="10"/>
      <c r="FE93" s="7">
        <v>1</v>
      </c>
      <c r="FF93" s="11">
        <v>10</v>
      </c>
      <c r="FG93" s="10" t="s">
        <v>60</v>
      </c>
      <c r="FH93" s="11"/>
      <c r="FI93" s="10"/>
      <c r="FJ93" s="11"/>
      <c r="FK93" s="10"/>
      <c r="FL93" s="11"/>
      <c r="FM93" s="10"/>
      <c r="FN93" s="7">
        <v>1</v>
      </c>
      <c r="FO93" s="7">
        <f t="shared" si="105"/>
        <v>2</v>
      </c>
    </row>
    <row r="94" spans="1:171" x14ac:dyDescent="0.25">
      <c r="A94" s="20">
        <v>9</v>
      </c>
      <c r="B94" s="20">
        <v>1</v>
      </c>
      <c r="C94" s="20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20</v>
      </c>
      <c r="I94" s="6">
        <f t="shared" si="88"/>
        <v>10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10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0.8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03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>
        <v>10</v>
      </c>
      <c r="EX94" s="10" t="s">
        <v>60</v>
      </c>
      <c r="EY94" s="11"/>
      <c r="EZ94" s="10"/>
      <c r="FA94" s="11"/>
      <c r="FB94" s="10"/>
      <c r="FC94" s="11"/>
      <c r="FD94" s="10"/>
      <c r="FE94" s="7">
        <v>1</v>
      </c>
      <c r="FF94" s="11">
        <v>10</v>
      </c>
      <c r="FG94" s="10" t="s">
        <v>60</v>
      </c>
      <c r="FH94" s="11"/>
      <c r="FI94" s="10"/>
      <c r="FJ94" s="11"/>
      <c r="FK94" s="10"/>
      <c r="FL94" s="11"/>
      <c r="FM94" s="10"/>
      <c r="FN94" s="7">
        <v>1</v>
      </c>
      <c r="FO94" s="7">
        <f t="shared" si="105"/>
        <v>2</v>
      </c>
    </row>
    <row r="95" spans="1:171" x14ac:dyDescent="0.25">
      <c r="A95" s="20">
        <v>3</v>
      </c>
      <c r="B95" s="20">
        <v>1</v>
      </c>
      <c r="C95" s="20"/>
      <c r="D95" s="6" t="s">
        <v>280</v>
      </c>
      <c r="E95" s="3" t="s">
        <v>281</v>
      </c>
      <c r="F95" s="6">
        <f t="shared" si="85"/>
        <v>0</v>
      </c>
      <c r="G95" s="6">
        <f t="shared" si="86"/>
        <v>2</v>
      </c>
      <c r="H95" s="6">
        <f t="shared" si="87"/>
        <v>36</v>
      </c>
      <c r="I95" s="6">
        <f t="shared" si="88"/>
        <v>18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18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4</v>
      </c>
      <c r="R95" s="7">
        <f t="shared" si="97"/>
        <v>2</v>
      </c>
      <c r="S95" s="7">
        <v>2.6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>
        <v>18</v>
      </c>
      <c r="CS95" s="10" t="s">
        <v>60</v>
      </c>
      <c r="CT95" s="11"/>
      <c r="CU95" s="10"/>
      <c r="CV95" s="11"/>
      <c r="CW95" s="10"/>
      <c r="CX95" s="11"/>
      <c r="CY95" s="10"/>
      <c r="CZ95" s="7">
        <v>2</v>
      </c>
      <c r="DA95" s="11">
        <v>18</v>
      </c>
      <c r="DB95" s="10" t="s">
        <v>60</v>
      </c>
      <c r="DC95" s="11"/>
      <c r="DD95" s="10"/>
      <c r="DE95" s="11"/>
      <c r="DF95" s="10"/>
      <c r="DG95" s="11"/>
      <c r="DH95" s="10"/>
      <c r="DI95" s="7">
        <v>2</v>
      </c>
      <c r="DJ95" s="7">
        <f t="shared" si="102"/>
        <v>4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03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x14ac:dyDescent="0.25">
      <c r="A96" s="20">
        <v>3</v>
      </c>
      <c r="B96" s="20">
        <v>1</v>
      </c>
      <c r="C96" s="20"/>
      <c r="D96" s="6" t="s">
        <v>282</v>
      </c>
      <c r="E96" s="3" t="s">
        <v>283</v>
      </c>
      <c r="F96" s="6">
        <f t="shared" si="85"/>
        <v>0</v>
      </c>
      <c r="G96" s="6">
        <f t="shared" si="86"/>
        <v>2</v>
      </c>
      <c r="H96" s="6">
        <f t="shared" si="87"/>
        <v>36</v>
      </c>
      <c r="I96" s="6">
        <f t="shared" si="88"/>
        <v>18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18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4</v>
      </c>
      <c r="R96" s="7">
        <f t="shared" si="97"/>
        <v>2</v>
      </c>
      <c r="S96" s="7">
        <v>1.9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>
        <v>18</v>
      </c>
      <c r="CS96" s="10" t="s">
        <v>60</v>
      </c>
      <c r="CT96" s="11"/>
      <c r="CU96" s="10"/>
      <c r="CV96" s="11"/>
      <c r="CW96" s="10"/>
      <c r="CX96" s="11"/>
      <c r="CY96" s="10"/>
      <c r="CZ96" s="7">
        <v>2</v>
      </c>
      <c r="DA96" s="11">
        <v>18</v>
      </c>
      <c r="DB96" s="10" t="s">
        <v>60</v>
      </c>
      <c r="DC96" s="11"/>
      <c r="DD96" s="10"/>
      <c r="DE96" s="11"/>
      <c r="DF96" s="10"/>
      <c r="DG96" s="11"/>
      <c r="DH96" s="10"/>
      <c r="DI96" s="7">
        <v>2</v>
      </c>
      <c r="DJ96" s="7">
        <f t="shared" si="102"/>
        <v>4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03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x14ac:dyDescent="0.25">
      <c r="A97" s="20">
        <v>4</v>
      </c>
      <c r="B97" s="20">
        <v>1</v>
      </c>
      <c r="C97" s="20"/>
      <c r="D97" s="6" t="s">
        <v>284</v>
      </c>
      <c r="E97" s="3" t="s">
        <v>285</v>
      </c>
      <c r="F97" s="6">
        <f t="shared" si="85"/>
        <v>0</v>
      </c>
      <c r="G97" s="6">
        <f t="shared" si="86"/>
        <v>2</v>
      </c>
      <c r="H97" s="6">
        <f t="shared" si="87"/>
        <v>36</v>
      </c>
      <c r="I97" s="6">
        <f t="shared" si="88"/>
        <v>18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18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4</v>
      </c>
      <c r="R97" s="7">
        <f t="shared" si="97"/>
        <v>2</v>
      </c>
      <c r="S97" s="7">
        <v>1.6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2"/>
        <v>0</v>
      </c>
      <c r="DK97" s="11">
        <v>18</v>
      </c>
      <c r="DL97" s="10" t="s">
        <v>60</v>
      </c>
      <c r="DM97" s="11"/>
      <c r="DN97" s="10"/>
      <c r="DO97" s="11"/>
      <c r="DP97" s="10"/>
      <c r="DQ97" s="11"/>
      <c r="DR97" s="10"/>
      <c r="DS97" s="7">
        <v>2</v>
      </c>
      <c r="DT97" s="11">
        <v>18</v>
      </c>
      <c r="DU97" s="10" t="s">
        <v>60</v>
      </c>
      <c r="DV97" s="11"/>
      <c r="DW97" s="10"/>
      <c r="DX97" s="11"/>
      <c r="DY97" s="10"/>
      <c r="DZ97" s="11"/>
      <c r="EA97" s="10"/>
      <c r="EB97" s="7">
        <v>2</v>
      </c>
      <c r="EC97" s="7">
        <f t="shared" si="103"/>
        <v>4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x14ac:dyDescent="0.25">
      <c r="A98" s="20">
        <v>4</v>
      </c>
      <c r="B98" s="20">
        <v>1</v>
      </c>
      <c r="C98" s="20"/>
      <c r="D98" s="6" t="s">
        <v>286</v>
      </c>
      <c r="E98" s="3" t="s">
        <v>287</v>
      </c>
      <c r="F98" s="6">
        <f t="shared" si="85"/>
        <v>0</v>
      </c>
      <c r="G98" s="6">
        <f t="shared" si="86"/>
        <v>2</v>
      </c>
      <c r="H98" s="6">
        <f t="shared" si="87"/>
        <v>36</v>
      </c>
      <c r="I98" s="6">
        <f t="shared" si="88"/>
        <v>18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18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2.7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02"/>
        <v>0</v>
      </c>
      <c r="DK98" s="11">
        <v>18</v>
      </c>
      <c r="DL98" s="10" t="s">
        <v>60</v>
      </c>
      <c r="DM98" s="11"/>
      <c r="DN98" s="10"/>
      <c r="DO98" s="11"/>
      <c r="DP98" s="10"/>
      <c r="DQ98" s="11"/>
      <c r="DR98" s="10"/>
      <c r="DS98" s="7">
        <v>2</v>
      </c>
      <c r="DT98" s="11">
        <v>18</v>
      </c>
      <c r="DU98" s="10" t="s">
        <v>60</v>
      </c>
      <c r="DV98" s="11"/>
      <c r="DW98" s="10"/>
      <c r="DX98" s="11"/>
      <c r="DY98" s="10"/>
      <c r="DZ98" s="11"/>
      <c r="EA98" s="10"/>
      <c r="EB98" s="7">
        <v>2</v>
      </c>
      <c r="EC98" s="7">
        <f t="shared" si="103"/>
        <v>4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x14ac:dyDescent="0.25">
      <c r="A99" s="20">
        <v>5</v>
      </c>
      <c r="B99" s="20">
        <v>1</v>
      </c>
      <c r="C99" s="20"/>
      <c r="D99" s="6" t="s">
        <v>288</v>
      </c>
      <c r="E99" s="3" t="s">
        <v>289</v>
      </c>
      <c r="F99" s="6">
        <f t="shared" si="85"/>
        <v>0</v>
      </c>
      <c r="G99" s="6">
        <f t="shared" si="86"/>
        <v>2</v>
      </c>
      <c r="H99" s="6">
        <f t="shared" si="87"/>
        <v>36</v>
      </c>
      <c r="I99" s="6">
        <f t="shared" si="88"/>
        <v>18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18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2.6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2"/>
        <v>0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3"/>
        <v>0</v>
      </c>
      <c r="ED99" s="11">
        <v>18</v>
      </c>
      <c r="EE99" s="10" t="s">
        <v>60</v>
      </c>
      <c r="EF99" s="11"/>
      <c r="EG99" s="10"/>
      <c r="EH99" s="11"/>
      <c r="EI99" s="10"/>
      <c r="EJ99" s="11"/>
      <c r="EK99" s="10"/>
      <c r="EL99" s="7">
        <v>2</v>
      </c>
      <c r="EM99" s="11">
        <v>18</v>
      </c>
      <c r="EN99" s="10" t="s">
        <v>60</v>
      </c>
      <c r="EO99" s="11"/>
      <c r="EP99" s="10"/>
      <c r="EQ99" s="11"/>
      <c r="ER99" s="10"/>
      <c r="ES99" s="11"/>
      <c r="ET99" s="10"/>
      <c r="EU99" s="7">
        <v>2</v>
      </c>
      <c r="EV99" s="7">
        <f t="shared" si="104"/>
        <v>4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x14ac:dyDescent="0.25">
      <c r="A100" s="20">
        <v>5</v>
      </c>
      <c r="B100" s="20">
        <v>1</v>
      </c>
      <c r="C100" s="20"/>
      <c r="D100" s="6" t="s">
        <v>290</v>
      </c>
      <c r="E100" s="3" t="s">
        <v>291</v>
      </c>
      <c r="F100" s="6">
        <f t="shared" si="85"/>
        <v>0</v>
      </c>
      <c r="G100" s="6">
        <f t="shared" si="86"/>
        <v>2</v>
      </c>
      <c r="H100" s="6">
        <f t="shared" si="87"/>
        <v>36</v>
      </c>
      <c r="I100" s="6">
        <f t="shared" si="88"/>
        <v>18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18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2.5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03"/>
        <v>0</v>
      </c>
      <c r="ED100" s="11">
        <v>18</v>
      </c>
      <c r="EE100" s="10" t="s">
        <v>60</v>
      </c>
      <c r="EF100" s="11"/>
      <c r="EG100" s="10"/>
      <c r="EH100" s="11"/>
      <c r="EI100" s="10"/>
      <c r="EJ100" s="11"/>
      <c r="EK100" s="10"/>
      <c r="EL100" s="7">
        <v>2</v>
      </c>
      <c r="EM100" s="11">
        <v>18</v>
      </c>
      <c r="EN100" s="10" t="s">
        <v>60</v>
      </c>
      <c r="EO100" s="11"/>
      <c r="EP100" s="10"/>
      <c r="EQ100" s="11"/>
      <c r="ER100" s="10"/>
      <c r="ES100" s="11"/>
      <c r="ET100" s="10"/>
      <c r="EU100" s="7">
        <v>2</v>
      </c>
      <c r="EV100" s="7">
        <f t="shared" si="104"/>
        <v>4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x14ac:dyDescent="0.25">
      <c r="A101" s="20">
        <v>5</v>
      </c>
      <c r="B101" s="20">
        <v>1</v>
      </c>
      <c r="C101" s="20"/>
      <c r="D101" s="6" t="s">
        <v>292</v>
      </c>
      <c r="E101" s="3" t="s">
        <v>293</v>
      </c>
      <c r="F101" s="6">
        <f t="shared" si="85"/>
        <v>0</v>
      </c>
      <c r="G101" s="6">
        <f t="shared" si="86"/>
        <v>2</v>
      </c>
      <c r="H101" s="6">
        <f t="shared" si="87"/>
        <v>36</v>
      </c>
      <c r="I101" s="6">
        <f t="shared" si="88"/>
        <v>18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18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1.8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/>
      <c r="DL101" s="10"/>
      <c r="DM101" s="11"/>
      <c r="DN101" s="10"/>
      <c r="DO101" s="11"/>
      <c r="DP101" s="10"/>
      <c r="DQ101" s="11"/>
      <c r="DR101" s="10"/>
      <c r="DS101" s="7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03"/>
        <v>0</v>
      </c>
      <c r="ED101" s="11">
        <v>18</v>
      </c>
      <c r="EE101" s="10" t="s">
        <v>60</v>
      </c>
      <c r="EF101" s="11"/>
      <c r="EG101" s="10"/>
      <c r="EH101" s="11"/>
      <c r="EI101" s="10"/>
      <c r="EJ101" s="11"/>
      <c r="EK101" s="10"/>
      <c r="EL101" s="7">
        <v>2</v>
      </c>
      <c r="EM101" s="11">
        <v>18</v>
      </c>
      <c r="EN101" s="10" t="s">
        <v>60</v>
      </c>
      <c r="EO101" s="11"/>
      <c r="EP101" s="10"/>
      <c r="EQ101" s="11"/>
      <c r="ER101" s="10"/>
      <c r="ES101" s="11"/>
      <c r="ET101" s="10"/>
      <c r="EU101" s="7">
        <v>2</v>
      </c>
      <c r="EV101" s="7">
        <f t="shared" si="104"/>
        <v>4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x14ac:dyDescent="0.25">
      <c r="A102" s="20">
        <v>6</v>
      </c>
      <c r="B102" s="20">
        <v>1</v>
      </c>
      <c r="C102" s="20"/>
      <c r="D102" s="6" t="s">
        <v>294</v>
      </c>
      <c r="E102" s="3" t="s">
        <v>295</v>
      </c>
      <c r="F102" s="6">
        <f t="shared" si="85"/>
        <v>0</v>
      </c>
      <c r="G102" s="6">
        <f t="shared" si="86"/>
        <v>2</v>
      </c>
      <c r="H102" s="6">
        <f t="shared" si="87"/>
        <v>36</v>
      </c>
      <c r="I102" s="6">
        <f t="shared" si="88"/>
        <v>18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18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3</v>
      </c>
      <c r="R102" s="7">
        <f t="shared" si="97"/>
        <v>1.5</v>
      </c>
      <c r="S102" s="7">
        <v>2.5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03"/>
        <v>0</v>
      </c>
      <c r="ED102" s="11">
        <v>18</v>
      </c>
      <c r="EE102" s="10" t="s">
        <v>60</v>
      </c>
      <c r="EF102" s="11"/>
      <c r="EG102" s="10"/>
      <c r="EH102" s="11"/>
      <c r="EI102" s="10"/>
      <c r="EJ102" s="11"/>
      <c r="EK102" s="10"/>
      <c r="EL102" s="7">
        <v>1.5</v>
      </c>
      <c r="EM102" s="11">
        <v>18</v>
      </c>
      <c r="EN102" s="10" t="s">
        <v>60</v>
      </c>
      <c r="EO102" s="11"/>
      <c r="EP102" s="10"/>
      <c r="EQ102" s="11"/>
      <c r="ER102" s="10"/>
      <c r="ES102" s="11"/>
      <c r="ET102" s="10"/>
      <c r="EU102" s="7">
        <v>1.5</v>
      </c>
      <c r="EV102" s="7">
        <f t="shared" si="104"/>
        <v>3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x14ac:dyDescent="0.25">
      <c r="A103" s="20">
        <v>6</v>
      </c>
      <c r="B103" s="20">
        <v>1</v>
      </c>
      <c r="C103" s="20"/>
      <c r="D103" s="6" t="s">
        <v>296</v>
      </c>
      <c r="E103" s="3" t="s">
        <v>297</v>
      </c>
      <c r="F103" s="6">
        <f t="shared" si="85"/>
        <v>0</v>
      </c>
      <c r="G103" s="6">
        <f t="shared" si="86"/>
        <v>2</v>
      </c>
      <c r="H103" s="6">
        <f t="shared" si="87"/>
        <v>36</v>
      </c>
      <c r="I103" s="6">
        <f t="shared" si="88"/>
        <v>18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18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3</v>
      </c>
      <c r="R103" s="7">
        <f t="shared" si="97"/>
        <v>1.5</v>
      </c>
      <c r="S103" s="7">
        <v>3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3"/>
        <v>0</v>
      </c>
      <c r="ED103" s="11">
        <v>18</v>
      </c>
      <c r="EE103" s="10" t="s">
        <v>60</v>
      </c>
      <c r="EF103" s="11"/>
      <c r="EG103" s="10"/>
      <c r="EH103" s="11"/>
      <c r="EI103" s="10"/>
      <c r="EJ103" s="11"/>
      <c r="EK103" s="10"/>
      <c r="EL103" s="7">
        <v>1.5</v>
      </c>
      <c r="EM103" s="11">
        <v>18</v>
      </c>
      <c r="EN103" s="10" t="s">
        <v>60</v>
      </c>
      <c r="EO103" s="11"/>
      <c r="EP103" s="10"/>
      <c r="EQ103" s="11"/>
      <c r="ER103" s="10"/>
      <c r="ES103" s="11"/>
      <c r="ET103" s="10"/>
      <c r="EU103" s="7">
        <v>1.5</v>
      </c>
      <c r="EV103" s="7">
        <f t="shared" si="104"/>
        <v>3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x14ac:dyDescent="0.25">
      <c r="A104" s="20">
        <v>7</v>
      </c>
      <c r="B104" s="20">
        <v>1</v>
      </c>
      <c r="C104" s="20"/>
      <c r="D104" s="6" t="s">
        <v>298</v>
      </c>
      <c r="E104" s="3" t="s">
        <v>215</v>
      </c>
      <c r="F104" s="6">
        <f t="shared" si="85"/>
        <v>0</v>
      </c>
      <c r="G104" s="6">
        <f t="shared" si="86"/>
        <v>2</v>
      </c>
      <c r="H104" s="6">
        <f t="shared" si="87"/>
        <v>36</v>
      </c>
      <c r="I104" s="6">
        <f t="shared" si="88"/>
        <v>18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18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3</v>
      </c>
      <c r="R104" s="7">
        <f t="shared" si="97"/>
        <v>1.5</v>
      </c>
      <c r="S104" s="7">
        <v>0.8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18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1.5</v>
      </c>
      <c r="EM104" s="11">
        <v>18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1.5</v>
      </c>
      <c r="EV104" s="7">
        <f t="shared" si="104"/>
        <v>3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x14ac:dyDescent="0.25">
      <c r="A105" s="20">
        <v>7</v>
      </c>
      <c r="B105" s="20">
        <v>1</v>
      </c>
      <c r="C105" s="20"/>
      <c r="D105" s="6" t="s">
        <v>299</v>
      </c>
      <c r="E105" s="3" t="s">
        <v>300</v>
      </c>
      <c r="F105" s="6">
        <f t="shared" si="85"/>
        <v>0</v>
      </c>
      <c r="G105" s="6">
        <f t="shared" si="86"/>
        <v>2</v>
      </c>
      <c r="H105" s="6">
        <f t="shared" si="87"/>
        <v>36</v>
      </c>
      <c r="I105" s="6">
        <f t="shared" si="88"/>
        <v>18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18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1.4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18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18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x14ac:dyDescent="0.25">
      <c r="A106" s="20">
        <v>7</v>
      </c>
      <c r="B106" s="20">
        <v>1</v>
      </c>
      <c r="C106" s="20"/>
      <c r="D106" s="6" t="s">
        <v>301</v>
      </c>
      <c r="E106" s="3" t="s">
        <v>302</v>
      </c>
      <c r="F106" s="6">
        <f t="shared" si="85"/>
        <v>0</v>
      </c>
      <c r="G106" s="6">
        <f t="shared" si="86"/>
        <v>2</v>
      </c>
      <c r="H106" s="6">
        <f t="shared" si="87"/>
        <v>36</v>
      </c>
      <c r="I106" s="6">
        <f t="shared" si="88"/>
        <v>18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18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1.76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18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18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ht="20.100000000000001" customHeight="1" x14ac:dyDescent="0.25">
      <c r="A107" s="19" t="s">
        <v>220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9"/>
      <c r="FO107" s="13"/>
    </row>
    <row r="108" spans="1:171" x14ac:dyDescent="0.25">
      <c r="A108" s="6"/>
      <c r="B108" s="6"/>
      <c r="C108" s="6"/>
      <c r="D108" s="6" t="s">
        <v>221</v>
      </c>
      <c r="E108" s="3" t="s">
        <v>222</v>
      </c>
      <c r="F108" s="6">
        <f>COUNTIF(T108:FM108,"e")</f>
        <v>0</v>
      </c>
      <c r="G108" s="6">
        <f>COUNTIF(T108:FM108,"z")</f>
        <v>1</v>
      </c>
      <c r="H108" s="6">
        <f>SUM(I108:P108)</f>
        <v>4</v>
      </c>
      <c r="I108" s="6">
        <f>T108+AM108+BF108+BY108+CR108+DK108+ED108+EW108</f>
        <v>0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4</v>
      </c>
      <c r="Q108" s="7">
        <f>AL108+BE108+BX108+CQ108+DJ108+EC108+EV108+FO108</f>
        <v>4</v>
      </c>
      <c r="R108" s="7">
        <f>AK108+BD108+BW108+CP108+DI108+EB108+EU108+FN108</f>
        <v>4</v>
      </c>
      <c r="S108" s="7">
        <v>4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>
        <v>4</v>
      </c>
      <c r="ET108" s="10" t="s">
        <v>60</v>
      </c>
      <c r="EU108" s="7">
        <v>4</v>
      </c>
      <c r="EV108" s="7">
        <f>EL108+EU108</f>
        <v>4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>FE108+FN108</f>
        <v>0</v>
      </c>
    </row>
    <row r="109" spans="1:171" ht="15.9" customHeight="1" x14ac:dyDescent="0.25">
      <c r="A109" s="6"/>
      <c r="B109" s="6"/>
      <c r="C109" s="6"/>
      <c r="D109" s="6"/>
      <c r="E109" s="6" t="s">
        <v>71</v>
      </c>
      <c r="F109" s="6">
        <f t="shared" ref="F109:AK109" si="106">SUM(F108:F108)</f>
        <v>0</v>
      </c>
      <c r="G109" s="6">
        <f t="shared" si="106"/>
        <v>1</v>
      </c>
      <c r="H109" s="6">
        <f t="shared" si="106"/>
        <v>4</v>
      </c>
      <c r="I109" s="6">
        <f t="shared" si="106"/>
        <v>0</v>
      </c>
      <c r="J109" s="6">
        <f t="shared" si="106"/>
        <v>0</v>
      </c>
      <c r="K109" s="6">
        <f t="shared" si="106"/>
        <v>0</v>
      </c>
      <c r="L109" s="6">
        <f t="shared" si="106"/>
        <v>0</v>
      </c>
      <c r="M109" s="6">
        <f t="shared" si="106"/>
        <v>0</v>
      </c>
      <c r="N109" s="6">
        <f t="shared" si="106"/>
        <v>0</v>
      </c>
      <c r="O109" s="6">
        <f t="shared" si="106"/>
        <v>0</v>
      </c>
      <c r="P109" s="6">
        <f t="shared" si="106"/>
        <v>4</v>
      </c>
      <c r="Q109" s="7">
        <f t="shared" si="106"/>
        <v>4</v>
      </c>
      <c r="R109" s="7">
        <f t="shared" si="106"/>
        <v>4</v>
      </c>
      <c r="S109" s="7">
        <f t="shared" si="106"/>
        <v>4</v>
      </c>
      <c r="T109" s="11">
        <f t="shared" si="106"/>
        <v>0</v>
      </c>
      <c r="U109" s="10">
        <f t="shared" si="106"/>
        <v>0</v>
      </c>
      <c r="V109" s="11">
        <f t="shared" si="106"/>
        <v>0</v>
      </c>
      <c r="W109" s="10">
        <f t="shared" si="106"/>
        <v>0</v>
      </c>
      <c r="X109" s="11">
        <f t="shared" si="106"/>
        <v>0</v>
      </c>
      <c r="Y109" s="10">
        <f t="shared" si="106"/>
        <v>0</v>
      </c>
      <c r="Z109" s="11">
        <f t="shared" si="106"/>
        <v>0</v>
      </c>
      <c r="AA109" s="10">
        <f t="shared" si="106"/>
        <v>0</v>
      </c>
      <c r="AB109" s="7">
        <f t="shared" si="106"/>
        <v>0</v>
      </c>
      <c r="AC109" s="11">
        <f t="shared" si="106"/>
        <v>0</v>
      </c>
      <c r="AD109" s="10">
        <f t="shared" si="106"/>
        <v>0</v>
      </c>
      <c r="AE109" s="11">
        <f t="shared" si="106"/>
        <v>0</v>
      </c>
      <c r="AF109" s="10">
        <f t="shared" si="106"/>
        <v>0</v>
      </c>
      <c r="AG109" s="11">
        <f t="shared" si="106"/>
        <v>0</v>
      </c>
      <c r="AH109" s="10">
        <f t="shared" si="106"/>
        <v>0</v>
      </c>
      <c r="AI109" s="11">
        <f t="shared" si="106"/>
        <v>0</v>
      </c>
      <c r="AJ109" s="10">
        <f t="shared" si="106"/>
        <v>0</v>
      </c>
      <c r="AK109" s="7">
        <f t="shared" si="106"/>
        <v>0</v>
      </c>
      <c r="AL109" s="7">
        <f t="shared" ref="AL109:BQ109" si="107">SUM(AL108:AL108)</f>
        <v>0</v>
      </c>
      <c r="AM109" s="11">
        <f t="shared" si="107"/>
        <v>0</v>
      </c>
      <c r="AN109" s="10">
        <f t="shared" si="107"/>
        <v>0</v>
      </c>
      <c r="AO109" s="11">
        <f t="shared" si="107"/>
        <v>0</v>
      </c>
      <c r="AP109" s="10">
        <f t="shared" si="107"/>
        <v>0</v>
      </c>
      <c r="AQ109" s="11">
        <f t="shared" si="107"/>
        <v>0</v>
      </c>
      <c r="AR109" s="10">
        <f t="shared" si="107"/>
        <v>0</v>
      </c>
      <c r="AS109" s="11">
        <f t="shared" si="107"/>
        <v>0</v>
      </c>
      <c r="AT109" s="10">
        <f t="shared" si="107"/>
        <v>0</v>
      </c>
      <c r="AU109" s="7">
        <f t="shared" si="107"/>
        <v>0</v>
      </c>
      <c r="AV109" s="11">
        <f t="shared" si="107"/>
        <v>0</v>
      </c>
      <c r="AW109" s="10">
        <f t="shared" si="107"/>
        <v>0</v>
      </c>
      <c r="AX109" s="11">
        <f t="shared" si="107"/>
        <v>0</v>
      </c>
      <c r="AY109" s="10">
        <f t="shared" si="107"/>
        <v>0</v>
      </c>
      <c r="AZ109" s="11">
        <f t="shared" si="107"/>
        <v>0</v>
      </c>
      <c r="BA109" s="10">
        <f t="shared" si="107"/>
        <v>0</v>
      </c>
      <c r="BB109" s="11">
        <f t="shared" si="107"/>
        <v>0</v>
      </c>
      <c r="BC109" s="10">
        <f t="shared" si="107"/>
        <v>0</v>
      </c>
      <c r="BD109" s="7">
        <f t="shared" si="107"/>
        <v>0</v>
      </c>
      <c r="BE109" s="7">
        <f t="shared" si="107"/>
        <v>0</v>
      </c>
      <c r="BF109" s="11">
        <f t="shared" si="107"/>
        <v>0</v>
      </c>
      <c r="BG109" s="10">
        <f t="shared" si="107"/>
        <v>0</v>
      </c>
      <c r="BH109" s="11">
        <f t="shared" si="107"/>
        <v>0</v>
      </c>
      <c r="BI109" s="10">
        <f t="shared" si="107"/>
        <v>0</v>
      </c>
      <c r="BJ109" s="11">
        <f t="shared" si="107"/>
        <v>0</v>
      </c>
      <c r="BK109" s="10">
        <f t="shared" si="107"/>
        <v>0</v>
      </c>
      <c r="BL109" s="11">
        <f t="shared" si="107"/>
        <v>0</v>
      </c>
      <c r="BM109" s="10">
        <f t="shared" si="107"/>
        <v>0</v>
      </c>
      <c r="BN109" s="7">
        <f t="shared" si="107"/>
        <v>0</v>
      </c>
      <c r="BO109" s="11">
        <f t="shared" si="107"/>
        <v>0</v>
      </c>
      <c r="BP109" s="10">
        <f t="shared" si="107"/>
        <v>0</v>
      </c>
      <c r="BQ109" s="11">
        <f t="shared" si="107"/>
        <v>0</v>
      </c>
      <c r="BR109" s="10">
        <f t="shared" ref="BR109:CW109" si="108">SUM(BR108:BR108)</f>
        <v>0</v>
      </c>
      <c r="BS109" s="11">
        <f t="shared" si="108"/>
        <v>0</v>
      </c>
      <c r="BT109" s="10">
        <f t="shared" si="108"/>
        <v>0</v>
      </c>
      <c r="BU109" s="11">
        <f t="shared" si="108"/>
        <v>0</v>
      </c>
      <c r="BV109" s="10">
        <f t="shared" si="108"/>
        <v>0</v>
      </c>
      <c r="BW109" s="7">
        <f t="shared" si="108"/>
        <v>0</v>
      </c>
      <c r="BX109" s="7">
        <f t="shared" si="108"/>
        <v>0</v>
      </c>
      <c r="BY109" s="11">
        <f t="shared" si="108"/>
        <v>0</v>
      </c>
      <c r="BZ109" s="10">
        <f t="shared" si="108"/>
        <v>0</v>
      </c>
      <c r="CA109" s="11">
        <f t="shared" si="108"/>
        <v>0</v>
      </c>
      <c r="CB109" s="10">
        <f t="shared" si="108"/>
        <v>0</v>
      </c>
      <c r="CC109" s="11">
        <f t="shared" si="108"/>
        <v>0</v>
      </c>
      <c r="CD109" s="10">
        <f t="shared" si="108"/>
        <v>0</v>
      </c>
      <c r="CE109" s="11">
        <f t="shared" si="108"/>
        <v>0</v>
      </c>
      <c r="CF109" s="10">
        <f t="shared" si="108"/>
        <v>0</v>
      </c>
      <c r="CG109" s="7">
        <f t="shared" si="108"/>
        <v>0</v>
      </c>
      <c r="CH109" s="11">
        <f t="shared" si="108"/>
        <v>0</v>
      </c>
      <c r="CI109" s="10">
        <f t="shared" si="108"/>
        <v>0</v>
      </c>
      <c r="CJ109" s="11">
        <f t="shared" si="108"/>
        <v>0</v>
      </c>
      <c r="CK109" s="10">
        <f t="shared" si="108"/>
        <v>0</v>
      </c>
      <c r="CL109" s="11">
        <f t="shared" si="108"/>
        <v>0</v>
      </c>
      <c r="CM109" s="10">
        <f t="shared" si="108"/>
        <v>0</v>
      </c>
      <c r="CN109" s="11">
        <f t="shared" si="108"/>
        <v>0</v>
      </c>
      <c r="CO109" s="10">
        <f t="shared" si="108"/>
        <v>0</v>
      </c>
      <c r="CP109" s="7">
        <f t="shared" si="108"/>
        <v>0</v>
      </c>
      <c r="CQ109" s="7">
        <f t="shared" si="108"/>
        <v>0</v>
      </c>
      <c r="CR109" s="11">
        <f t="shared" si="108"/>
        <v>0</v>
      </c>
      <c r="CS109" s="10">
        <f t="shared" si="108"/>
        <v>0</v>
      </c>
      <c r="CT109" s="11">
        <f t="shared" si="108"/>
        <v>0</v>
      </c>
      <c r="CU109" s="10">
        <f t="shared" si="108"/>
        <v>0</v>
      </c>
      <c r="CV109" s="11">
        <f t="shared" si="108"/>
        <v>0</v>
      </c>
      <c r="CW109" s="10">
        <f t="shared" si="108"/>
        <v>0</v>
      </c>
      <c r="CX109" s="11">
        <f t="shared" ref="CX109:EC109" si="109">SUM(CX108:CX108)</f>
        <v>0</v>
      </c>
      <c r="CY109" s="10">
        <f t="shared" si="109"/>
        <v>0</v>
      </c>
      <c r="CZ109" s="7">
        <f t="shared" si="109"/>
        <v>0</v>
      </c>
      <c r="DA109" s="11">
        <f t="shared" si="109"/>
        <v>0</v>
      </c>
      <c r="DB109" s="10">
        <f t="shared" si="109"/>
        <v>0</v>
      </c>
      <c r="DC109" s="11">
        <f t="shared" si="109"/>
        <v>0</v>
      </c>
      <c r="DD109" s="10">
        <f t="shared" si="109"/>
        <v>0</v>
      </c>
      <c r="DE109" s="11">
        <f t="shared" si="109"/>
        <v>0</v>
      </c>
      <c r="DF109" s="10">
        <f t="shared" si="109"/>
        <v>0</v>
      </c>
      <c r="DG109" s="11">
        <f t="shared" si="109"/>
        <v>0</v>
      </c>
      <c r="DH109" s="10">
        <f t="shared" si="109"/>
        <v>0</v>
      </c>
      <c r="DI109" s="7">
        <f t="shared" si="109"/>
        <v>0</v>
      </c>
      <c r="DJ109" s="7">
        <f t="shared" si="109"/>
        <v>0</v>
      </c>
      <c r="DK109" s="11">
        <f t="shared" si="109"/>
        <v>0</v>
      </c>
      <c r="DL109" s="10">
        <f t="shared" si="109"/>
        <v>0</v>
      </c>
      <c r="DM109" s="11">
        <f t="shared" si="109"/>
        <v>0</v>
      </c>
      <c r="DN109" s="10">
        <f t="shared" si="109"/>
        <v>0</v>
      </c>
      <c r="DO109" s="11">
        <f t="shared" si="109"/>
        <v>0</v>
      </c>
      <c r="DP109" s="10">
        <f t="shared" si="109"/>
        <v>0</v>
      </c>
      <c r="DQ109" s="11">
        <f t="shared" si="109"/>
        <v>0</v>
      </c>
      <c r="DR109" s="10">
        <f t="shared" si="109"/>
        <v>0</v>
      </c>
      <c r="DS109" s="7">
        <f t="shared" si="109"/>
        <v>0</v>
      </c>
      <c r="DT109" s="11">
        <f t="shared" si="109"/>
        <v>0</v>
      </c>
      <c r="DU109" s="10">
        <f t="shared" si="109"/>
        <v>0</v>
      </c>
      <c r="DV109" s="11">
        <f t="shared" si="109"/>
        <v>0</v>
      </c>
      <c r="DW109" s="10">
        <f t="shared" si="109"/>
        <v>0</v>
      </c>
      <c r="DX109" s="11">
        <f t="shared" si="109"/>
        <v>0</v>
      </c>
      <c r="DY109" s="10">
        <f t="shared" si="109"/>
        <v>0</v>
      </c>
      <c r="DZ109" s="11">
        <f t="shared" si="109"/>
        <v>0</v>
      </c>
      <c r="EA109" s="10">
        <f t="shared" si="109"/>
        <v>0</v>
      </c>
      <c r="EB109" s="7">
        <f t="shared" si="109"/>
        <v>0</v>
      </c>
      <c r="EC109" s="7">
        <f t="shared" si="109"/>
        <v>0</v>
      </c>
      <c r="ED109" s="11">
        <f t="shared" ref="ED109:FI109" si="110">SUM(ED108:ED108)</f>
        <v>0</v>
      </c>
      <c r="EE109" s="10">
        <f t="shared" si="110"/>
        <v>0</v>
      </c>
      <c r="EF109" s="11">
        <f t="shared" si="110"/>
        <v>0</v>
      </c>
      <c r="EG109" s="10">
        <f t="shared" si="110"/>
        <v>0</v>
      </c>
      <c r="EH109" s="11">
        <f t="shared" si="110"/>
        <v>0</v>
      </c>
      <c r="EI109" s="10">
        <f t="shared" si="110"/>
        <v>0</v>
      </c>
      <c r="EJ109" s="11">
        <f t="shared" si="110"/>
        <v>0</v>
      </c>
      <c r="EK109" s="10">
        <f t="shared" si="110"/>
        <v>0</v>
      </c>
      <c r="EL109" s="7">
        <f t="shared" si="110"/>
        <v>0</v>
      </c>
      <c r="EM109" s="11">
        <f t="shared" si="110"/>
        <v>0</v>
      </c>
      <c r="EN109" s="10">
        <f t="shared" si="110"/>
        <v>0</v>
      </c>
      <c r="EO109" s="11">
        <f t="shared" si="110"/>
        <v>0</v>
      </c>
      <c r="EP109" s="10">
        <f t="shared" si="110"/>
        <v>0</v>
      </c>
      <c r="EQ109" s="11">
        <f t="shared" si="110"/>
        <v>0</v>
      </c>
      <c r="ER109" s="10">
        <f t="shared" si="110"/>
        <v>0</v>
      </c>
      <c r="ES109" s="11">
        <f t="shared" si="110"/>
        <v>4</v>
      </c>
      <c r="ET109" s="10">
        <f t="shared" si="110"/>
        <v>0</v>
      </c>
      <c r="EU109" s="7">
        <f t="shared" si="110"/>
        <v>4</v>
      </c>
      <c r="EV109" s="7">
        <f t="shared" si="110"/>
        <v>4</v>
      </c>
      <c r="EW109" s="11">
        <f t="shared" si="110"/>
        <v>0</v>
      </c>
      <c r="EX109" s="10">
        <f t="shared" si="110"/>
        <v>0</v>
      </c>
      <c r="EY109" s="11">
        <f t="shared" si="110"/>
        <v>0</v>
      </c>
      <c r="EZ109" s="10">
        <f t="shared" si="110"/>
        <v>0</v>
      </c>
      <c r="FA109" s="11">
        <f t="shared" si="110"/>
        <v>0</v>
      </c>
      <c r="FB109" s="10">
        <f t="shared" si="110"/>
        <v>0</v>
      </c>
      <c r="FC109" s="11">
        <f t="shared" si="110"/>
        <v>0</v>
      </c>
      <c r="FD109" s="10">
        <f t="shared" si="110"/>
        <v>0</v>
      </c>
      <c r="FE109" s="7">
        <f t="shared" si="110"/>
        <v>0</v>
      </c>
      <c r="FF109" s="11">
        <f t="shared" si="110"/>
        <v>0</v>
      </c>
      <c r="FG109" s="10">
        <f t="shared" si="110"/>
        <v>0</v>
      </c>
      <c r="FH109" s="11">
        <f t="shared" si="110"/>
        <v>0</v>
      </c>
      <c r="FI109" s="10">
        <f t="shared" si="110"/>
        <v>0</v>
      </c>
      <c r="FJ109" s="11">
        <f t="shared" ref="FJ109:FO109" si="111">SUM(FJ108:FJ108)</f>
        <v>0</v>
      </c>
      <c r="FK109" s="10">
        <f t="shared" si="111"/>
        <v>0</v>
      </c>
      <c r="FL109" s="11">
        <f t="shared" si="111"/>
        <v>0</v>
      </c>
      <c r="FM109" s="10">
        <f t="shared" si="111"/>
        <v>0</v>
      </c>
      <c r="FN109" s="7">
        <f t="shared" si="111"/>
        <v>0</v>
      </c>
      <c r="FO109" s="7">
        <f t="shared" si="111"/>
        <v>0</v>
      </c>
    </row>
    <row r="110" spans="1:171" ht="20.100000000000001" customHeight="1" x14ac:dyDescent="0.25">
      <c r="A110" s="19" t="s">
        <v>223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9"/>
      <c r="FO110" s="13"/>
    </row>
    <row r="111" spans="1:171" x14ac:dyDescent="0.25">
      <c r="A111" s="6"/>
      <c r="B111" s="6"/>
      <c r="C111" s="6"/>
      <c r="D111" s="6" t="s">
        <v>224</v>
      </c>
      <c r="E111" s="3" t="s">
        <v>225</v>
      </c>
      <c r="F111" s="6">
        <f>COUNTIF(T111:FM111,"e")</f>
        <v>0</v>
      </c>
      <c r="G111" s="6">
        <f>COUNTIF(T111:FM111,"z")</f>
        <v>1</v>
      </c>
      <c r="H111" s="6">
        <f>SUM(I111:P111)</f>
        <v>5</v>
      </c>
      <c r="I111" s="6">
        <f>T111+AM111+BF111+BY111+CR111+DK111+ED111+EW111</f>
        <v>5</v>
      </c>
      <c r="J111" s="6">
        <f>V111+AO111+BH111+CA111+CT111+DM111+EF111+EY111</f>
        <v>0</v>
      </c>
      <c r="K111" s="6">
        <f>X111+AQ111+BJ111+CC111+CV111+DO111+EH111+FA111</f>
        <v>0</v>
      </c>
      <c r="L111" s="6">
        <f>Z111+AS111+BL111+CE111+CX111+DQ111+EJ111+FC111</f>
        <v>0</v>
      </c>
      <c r="M111" s="6">
        <f>AC111+AV111+BO111+CH111+DA111+DT111+EM111+FF111</f>
        <v>0</v>
      </c>
      <c r="N111" s="6">
        <f>AE111+AX111+BQ111+CJ111+DC111+DV111+EO111+FH111</f>
        <v>0</v>
      </c>
      <c r="O111" s="6">
        <f>AG111+AZ111+BS111+CL111+DE111+DX111+EQ111+FJ111</f>
        <v>0</v>
      </c>
      <c r="P111" s="6">
        <f>AI111+BB111+BU111+CN111+DG111+DZ111+ES111+FL111</f>
        <v>0</v>
      </c>
      <c r="Q111" s="7">
        <f>AL111+BE111+BX111+CQ111+DJ111+EC111+EV111+FO111</f>
        <v>0</v>
      </c>
      <c r="R111" s="7">
        <f>AK111+BD111+BW111+CP111+DI111+EB111+EU111+FN111</f>
        <v>0</v>
      </c>
      <c r="S111" s="7">
        <v>0</v>
      </c>
      <c r="T111" s="11">
        <v>5</v>
      </c>
      <c r="U111" s="10" t="s">
        <v>60</v>
      </c>
      <c r="V111" s="11"/>
      <c r="W111" s="10"/>
      <c r="X111" s="11"/>
      <c r="Y111" s="10"/>
      <c r="Z111" s="11"/>
      <c r="AA111" s="10"/>
      <c r="AB111" s="7">
        <v>0</v>
      </c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>AB111+AK111</f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>AU111+BD111</f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>BN111+BW111</f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>CG111+CP111</f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>CZ111+DI111</f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>DS111+EB111</f>
        <v>0</v>
      </c>
      <c r="ED111" s="11"/>
      <c r="EE111" s="10"/>
      <c r="EF111" s="11"/>
      <c r="EG111" s="10"/>
      <c r="EH111" s="11"/>
      <c r="EI111" s="10"/>
      <c r="EJ111" s="11"/>
      <c r="EK111" s="10"/>
      <c r="EL111" s="7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>EL111+EU111</f>
        <v>0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>FE111+FN111</f>
        <v>0</v>
      </c>
    </row>
    <row r="112" spans="1:171" x14ac:dyDescent="0.25">
      <c r="A112" s="6"/>
      <c r="B112" s="6"/>
      <c r="C112" s="6"/>
      <c r="D112" s="6" t="s">
        <v>226</v>
      </c>
      <c r="E112" s="3" t="s">
        <v>227</v>
      </c>
      <c r="F112" s="6">
        <f>COUNTIF(T112:FM112,"e")</f>
        <v>0</v>
      </c>
      <c r="G112" s="6">
        <f>COUNTIF(T112:FM112,"z")</f>
        <v>1</v>
      </c>
      <c r="H112" s="6">
        <f>SUM(I112:P112)</f>
        <v>2</v>
      </c>
      <c r="I112" s="6">
        <f>T112+AM112+BF112+BY112+CR112+DK112+ED112+EW112</f>
        <v>2</v>
      </c>
      <c r="J112" s="6">
        <f>V112+AO112+BH112+CA112+CT112+DM112+EF112+EY112</f>
        <v>0</v>
      </c>
      <c r="K112" s="6">
        <f>X112+AQ112+BJ112+CC112+CV112+DO112+EH112+FA112</f>
        <v>0</v>
      </c>
      <c r="L112" s="6">
        <f>Z112+AS112+BL112+CE112+CX112+DQ112+EJ112+FC112</f>
        <v>0</v>
      </c>
      <c r="M112" s="6">
        <f>AC112+AV112+BO112+CH112+DA112+DT112+EM112+FF112</f>
        <v>0</v>
      </c>
      <c r="N112" s="6">
        <f>AE112+AX112+BQ112+CJ112+DC112+DV112+EO112+FH112</f>
        <v>0</v>
      </c>
      <c r="O112" s="6">
        <f>AG112+AZ112+BS112+CL112+DE112+DX112+EQ112+FJ112</f>
        <v>0</v>
      </c>
      <c r="P112" s="6">
        <f>AI112+BB112+BU112+CN112+DG112+DZ112+ES112+FL112</f>
        <v>0</v>
      </c>
      <c r="Q112" s="7">
        <f>AL112+BE112+BX112+CQ112+DJ112+EC112+EV112+FO112</f>
        <v>0</v>
      </c>
      <c r="R112" s="7">
        <f>AK112+BD112+BW112+CP112+DI112+EB112+EU112+FN112</f>
        <v>0</v>
      </c>
      <c r="S112" s="7">
        <v>0</v>
      </c>
      <c r="T112" s="11">
        <v>2</v>
      </c>
      <c r="U112" s="10" t="s">
        <v>60</v>
      </c>
      <c r="V112" s="11"/>
      <c r="W112" s="10"/>
      <c r="X112" s="11"/>
      <c r="Y112" s="10"/>
      <c r="Z112" s="11"/>
      <c r="AA112" s="10"/>
      <c r="AB112" s="7">
        <v>0</v>
      </c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>AB112+AK112</f>
        <v>0</v>
      </c>
      <c r="AM112" s="11"/>
      <c r="AN112" s="10"/>
      <c r="AO112" s="11"/>
      <c r="AP112" s="10"/>
      <c r="AQ112" s="11"/>
      <c r="AR112" s="10"/>
      <c r="AS112" s="11"/>
      <c r="AT112" s="10"/>
      <c r="AU112" s="7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>AU112+BD112</f>
        <v>0</v>
      </c>
      <c r="BF112" s="11"/>
      <c r="BG112" s="10"/>
      <c r="BH112" s="11"/>
      <c r="BI112" s="10"/>
      <c r="BJ112" s="11"/>
      <c r="BK112" s="10"/>
      <c r="BL112" s="11"/>
      <c r="BM112" s="10"/>
      <c r="BN112" s="7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>BN112+BW112</f>
        <v>0</v>
      </c>
      <c r="BY112" s="11"/>
      <c r="BZ112" s="10"/>
      <c r="CA112" s="11"/>
      <c r="CB112" s="10"/>
      <c r="CC112" s="11"/>
      <c r="CD112" s="10"/>
      <c r="CE112" s="11"/>
      <c r="CF112" s="10"/>
      <c r="CG112" s="7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>CG112+CP112</f>
        <v>0</v>
      </c>
      <c r="CR112" s="11"/>
      <c r="CS112" s="10"/>
      <c r="CT112" s="11"/>
      <c r="CU112" s="10"/>
      <c r="CV112" s="11"/>
      <c r="CW112" s="10"/>
      <c r="CX112" s="11"/>
      <c r="CY112" s="10"/>
      <c r="CZ112" s="7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>CZ112+DI112</f>
        <v>0</v>
      </c>
      <c r="DK112" s="11"/>
      <c r="DL112" s="10"/>
      <c r="DM112" s="11"/>
      <c r="DN112" s="10"/>
      <c r="DO112" s="11"/>
      <c r="DP112" s="10"/>
      <c r="DQ112" s="11"/>
      <c r="DR112" s="10"/>
      <c r="DS112" s="7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>DS112+EB112</f>
        <v>0</v>
      </c>
      <c r="ED112" s="11"/>
      <c r="EE112" s="10"/>
      <c r="EF112" s="11"/>
      <c r="EG112" s="10"/>
      <c r="EH112" s="11"/>
      <c r="EI112" s="10"/>
      <c r="EJ112" s="11"/>
      <c r="EK112" s="10"/>
      <c r="EL112" s="7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>EL112+EU112</f>
        <v>0</v>
      </c>
      <c r="EW112" s="11"/>
      <c r="EX112" s="10"/>
      <c r="EY112" s="11"/>
      <c r="EZ112" s="10"/>
      <c r="FA112" s="11"/>
      <c r="FB112" s="10"/>
      <c r="FC112" s="11"/>
      <c r="FD112" s="10"/>
      <c r="FE112" s="7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>FE112+FN112</f>
        <v>0</v>
      </c>
    </row>
    <row r="113" spans="1:171" x14ac:dyDescent="0.25">
      <c r="A113" s="6"/>
      <c r="B113" s="6"/>
      <c r="C113" s="6"/>
      <c r="D113" s="6" t="s">
        <v>228</v>
      </c>
      <c r="E113" s="3" t="s">
        <v>229</v>
      </c>
      <c r="F113" s="6">
        <f>COUNTIF(T113:FM113,"e")</f>
        <v>0</v>
      </c>
      <c r="G113" s="6">
        <f>COUNTIF(T113:FM113,"z")</f>
        <v>1</v>
      </c>
      <c r="H113" s="6">
        <f>SUM(I113:P113)</f>
        <v>2</v>
      </c>
      <c r="I113" s="6">
        <f>T113+AM113+BF113+BY113+CR113+DK113+ED113+EW113</f>
        <v>2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Z113+AS113+BL113+CE113+CX113+DQ113+EJ113+FC113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0</v>
      </c>
      <c r="Q113" s="7">
        <f>AL113+BE113+BX113+CQ113+DJ113+EC113+EV113+FO113</f>
        <v>0</v>
      </c>
      <c r="R113" s="7">
        <f>AK113+BD113+BW113+CP113+DI113+EB113+EU113+FN113</f>
        <v>0</v>
      </c>
      <c r="S113" s="7">
        <v>0</v>
      </c>
      <c r="T113" s="11"/>
      <c r="U113" s="10"/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AB113+AK113</f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AU113+BD113</f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BN113+BW113</f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>CG113+CP113</f>
        <v>0</v>
      </c>
      <c r="CR113" s="11">
        <v>2</v>
      </c>
      <c r="CS113" s="10" t="s">
        <v>60</v>
      </c>
      <c r="CT113" s="11"/>
      <c r="CU113" s="10"/>
      <c r="CV113" s="11"/>
      <c r="CW113" s="10"/>
      <c r="CX113" s="11"/>
      <c r="CY113" s="10"/>
      <c r="CZ113" s="7"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CZ113+DI113</f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DS113+EB113</f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EL113+EU113</f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FE113+FN113</f>
        <v>0</v>
      </c>
    </row>
    <row r="114" spans="1:171" ht="15.9" customHeight="1" x14ac:dyDescent="0.25">
      <c r="A114" s="6"/>
      <c r="B114" s="6"/>
      <c r="C114" s="6"/>
      <c r="D114" s="6"/>
      <c r="E114" s="6" t="s">
        <v>71</v>
      </c>
      <c r="F114" s="6">
        <f t="shared" ref="F114:AK114" si="112">SUM(F111:F113)</f>
        <v>0</v>
      </c>
      <c r="G114" s="6">
        <f t="shared" si="112"/>
        <v>3</v>
      </c>
      <c r="H114" s="6">
        <f t="shared" si="112"/>
        <v>9</v>
      </c>
      <c r="I114" s="6">
        <f t="shared" si="112"/>
        <v>9</v>
      </c>
      <c r="J114" s="6">
        <f t="shared" si="112"/>
        <v>0</v>
      </c>
      <c r="K114" s="6">
        <f t="shared" si="112"/>
        <v>0</v>
      </c>
      <c r="L114" s="6">
        <f t="shared" si="112"/>
        <v>0</v>
      </c>
      <c r="M114" s="6">
        <f t="shared" si="112"/>
        <v>0</v>
      </c>
      <c r="N114" s="6">
        <f t="shared" si="112"/>
        <v>0</v>
      </c>
      <c r="O114" s="6">
        <f t="shared" si="112"/>
        <v>0</v>
      </c>
      <c r="P114" s="6">
        <f t="shared" si="112"/>
        <v>0</v>
      </c>
      <c r="Q114" s="7">
        <f t="shared" si="112"/>
        <v>0</v>
      </c>
      <c r="R114" s="7">
        <f t="shared" si="112"/>
        <v>0</v>
      </c>
      <c r="S114" s="7">
        <f t="shared" si="112"/>
        <v>0</v>
      </c>
      <c r="T114" s="11">
        <f t="shared" si="112"/>
        <v>7</v>
      </c>
      <c r="U114" s="10">
        <f t="shared" si="112"/>
        <v>0</v>
      </c>
      <c r="V114" s="11">
        <f t="shared" si="112"/>
        <v>0</v>
      </c>
      <c r="W114" s="10">
        <f t="shared" si="112"/>
        <v>0</v>
      </c>
      <c r="X114" s="11">
        <f t="shared" si="112"/>
        <v>0</v>
      </c>
      <c r="Y114" s="10">
        <f t="shared" si="112"/>
        <v>0</v>
      </c>
      <c r="Z114" s="11">
        <f t="shared" si="112"/>
        <v>0</v>
      </c>
      <c r="AA114" s="10">
        <f t="shared" si="112"/>
        <v>0</v>
      </c>
      <c r="AB114" s="7">
        <f t="shared" si="112"/>
        <v>0</v>
      </c>
      <c r="AC114" s="11">
        <f t="shared" si="112"/>
        <v>0</v>
      </c>
      <c r="AD114" s="10">
        <f t="shared" si="112"/>
        <v>0</v>
      </c>
      <c r="AE114" s="11">
        <f t="shared" si="112"/>
        <v>0</v>
      </c>
      <c r="AF114" s="10">
        <f t="shared" si="112"/>
        <v>0</v>
      </c>
      <c r="AG114" s="11">
        <f t="shared" si="112"/>
        <v>0</v>
      </c>
      <c r="AH114" s="10">
        <f t="shared" si="112"/>
        <v>0</v>
      </c>
      <c r="AI114" s="11">
        <f t="shared" si="112"/>
        <v>0</v>
      </c>
      <c r="AJ114" s="10">
        <f t="shared" si="112"/>
        <v>0</v>
      </c>
      <c r="AK114" s="7">
        <f t="shared" si="112"/>
        <v>0</v>
      </c>
      <c r="AL114" s="7">
        <f t="shared" ref="AL114:BQ114" si="113">SUM(AL111:AL113)</f>
        <v>0</v>
      </c>
      <c r="AM114" s="11">
        <f t="shared" si="113"/>
        <v>0</v>
      </c>
      <c r="AN114" s="10">
        <f t="shared" si="113"/>
        <v>0</v>
      </c>
      <c r="AO114" s="11">
        <f t="shared" si="113"/>
        <v>0</v>
      </c>
      <c r="AP114" s="10">
        <f t="shared" si="113"/>
        <v>0</v>
      </c>
      <c r="AQ114" s="11">
        <f t="shared" si="113"/>
        <v>0</v>
      </c>
      <c r="AR114" s="10">
        <f t="shared" si="113"/>
        <v>0</v>
      </c>
      <c r="AS114" s="11">
        <f t="shared" si="113"/>
        <v>0</v>
      </c>
      <c r="AT114" s="10">
        <f t="shared" si="113"/>
        <v>0</v>
      </c>
      <c r="AU114" s="7">
        <f t="shared" si="113"/>
        <v>0</v>
      </c>
      <c r="AV114" s="11">
        <f t="shared" si="113"/>
        <v>0</v>
      </c>
      <c r="AW114" s="10">
        <f t="shared" si="113"/>
        <v>0</v>
      </c>
      <c r="AX114" s="11">
        <f t="shared" si="113"/>
        <v>0</v>
      </c>
      <c r="AY114" s="10">
        <f t="shared" si="113"/>
        <v>0</v>
      </c>
      <c r="AZ114" s="11">
        <f t="shared" si="113"/>
        <v>0</v>
      </c>
      <c r="BA114" s="10">
        <f t="shared" si="113"/>
        <v>0</v>
      </c>
      <c r="BB114" s="11">
        <f t="shared" si="113"/>
        <v>0</v>
      </c>
      <c r="BC114" s="10">
        <f t="shared" si="113"/>
        <v>0</v>
      </c>
      <c r="BD114" s="7">
        <f t="shared" si="113"/>
        <v>0</v>
      </c>
      <c r="BE114" s="7">
        <f t="shared" si="113"/>
        <v>0</v>
      </c>
      <c r="BF114" s="11">
        <f t="shared" si="113"/>
        <v>0</v>
      </c>
      <c r="BG114" s="10">
        <f t="shared" si="113"/>
        <v>0</v>
      </c>
      <c r="BH114" s="11">
        <f t="shared" si="113"/>
        <v>0</v>
      </c>
      <c r="BI114" s="10">
        <f t="shared" si="113"/>
        <v>0</v>
      </c>
      <c r="BJ114" s="11">
        <f t="shared" si="113"/>
        <v>0</v>
      </c>
      <c r="BK114" s="10">
        <f t="shared" si="113"/>
        <v>0</v>
      </c>
      <c r="BL114" s="11">
        <f t="shared" si="113"/>
        <v>0</v>
      </c>
      <c r="BM114" s="10">
        <f t="shared" si="113"/>
        <v>0</v>
      </c>
      <c r="BN114" s="7">
        <f t="shared" si="113"/>
        <v>0</v>
      </c>
      <c r="BO114" s="11">
        <f t="shared" si="113"/>
        <v>0</v>
      </c>
      <c r="BP114" s="10">
        <f t="shared" si="113"/>
        <v>0</v>
      </c>
      <c r="BQ114" s="11">
        <f t="shared" si="113"/>
        <v>0</v>
      </c>
      <c r="BR114" s="10">
        <f t="shared" ref="BR114:CW114" si="114">SUM(BR111:BR113)</f>
        <v>0</v>
      </c>
      <c r="BS114" s="11">
        <f t="shared" si="114"/>
        <v>0</v>
      </c>
      <c r="BT114" s="10">
        <f t="shared" si="114"/>
        <v>0</v>
      </c>
      <c r="BU114" s="11">
        <f t="shared" si="114"/>
        <v>0</v>
      </c>
      <c r="BV114" s="10">
        <f t="shared" si="114"/>
        <v>0</v>
      </c>
      <c r="BW114" s="7">
        <f t="shared" si="114"/>
        <v>0</v>
      </c>
      <c r="BX114" s="7">
        <f t="shared" si="114"/>
        <v>0</v>
      </c>
      <c r="BY114" s="11">
        <f t="shared" si="114"/>
        <v>0</v>
      </c>
      <c r="BZ114" s="10">
        <f t="shared" si="114"/>
        <v>0</v>
      </c>
      <c r="CA114" s="11">
        <f t="shared" si="114"/>
        <v>0</v>
      </c>
      <c r="CB114" s="10">
        <f t="shared" si="114"/>
        <v>0</v>
      </c>
      <c r="CC114" s="11">
        <f t="shared" si="114"/>
        <v>0</v>
      </c>
      <c r="CD114" s="10">
        <f t="shared" si="114"/>
        <v>0</v>
      </c>
      <c r="CE114" s="11">
        <f t="shared" si="114"/>
        <v>0</v>
      </c>
      <c r="CF114" s="10">
        <f t="shared" si="114"/>
        <v>0</v>
      </c>
      <c r="CG114" s="7">
        <f t="shared" si="114"/>
        <v>0</v>
      </c>
      <c r="CH114" s="11">
        <f t="shared" si="114"/>
        <v>0</v>
      </c>
      <c r="CI114" s="10">
        <f t="shared" si="114"/>
        <v>0</v>
      </c>
      <c r="CJ114" s="11">
        <f t="shared" si="114"/>
        <v>0</v>
      </c>
      <c r="CK114" s="10">
        <f t="shared" si="114"/>
        <v>0</v>
      </c>
      <c r="CL114" s="11">
        <f t="shared" si="114"/>
        <v>0</v>
      </c>
      <c r="CM114" s="10">
        <f t="shared" si="114"/>
        <v>0</v>
      </c>
      <c r="CN114" s="11">
        <f t="shared" si="114"/>
        <v>0</v>
      </c>
      <c r="CO114" s="10">
        <f t="shared" si="114"/>
        <v>0</v>
      </c>
      <c r="CP114" s="7">
        <f t="shared" si="114"/>
        <v>0</v>
      </c>
      <c r="CQ114" s="7">
        <f t="shared" si="114"/>
        <v>0</v>
      </c>
      <c r="CR114" s="11">
        <f t="shared" si="114"/>
        <v>2</v>
      </c>
      <c r="CS114" s="10">
        <f t="shared" si="114"/>
        <v>0</v>
      </c>
      <c r="CT114" s="11">
        <f t="shared" si="114"/>
        <v>0</v>
      </c>
      <c r="CU114" s="10">
        <f t="shared" si="114"/>
        <v>0</v>
      </c>
      <c r="CV114" s="11">
        <f t="shared" si="114"/>
        <v>0</v>
      </c>
      <c r="CW114" s="10">
        <f t="shared" si="114"/>
        <v>0</v>
      </c>
      <c r="CX114" s="11">
        <f t="shared" ref="CX114:EC114" si="115">SUM(CX111:CX113)</f>
        <v>0</v>
      </c>
      <c r="CY114" s="10">
        <f t="shared" si="115"/>
        <v>0</v>
      </c>
      <c r="CZ114" s="7">
        <f t="shared" si="115"/>
        <v>0</v>
      </c>
      <c r="DA114" s="11">
        <f t="shared" si="115"/>
        <v>0</v>
      </c>
      <c r="DB114" s="10">
        <f t="shared" si="115"/>
        <v>0</v>
      </c>
      <c r="DC114" s="11">
        <f t="shared" si="115"/>
        <v>0</v>
      </c>
      <c r="DD114" s="10">
        <f t="shared" si="115"/>
        <v>0</v>
      </c>
      <c r="DE114" s="11">
        <f t="shared" si="115"/>
        <v>0</v>
      </c>
      <c r="DF114" s="10">
        <f t="shared" si="115"/>
        <v>0</v>
      </c>
      <c r="DG114" s="11">
        <f t="shared" si="115"/>
        <v>0</v>
      </c>
      <c r="DH114" s="10">
        <f t="shared" si="115"/>
        <v>0</v>
      </c>
      <c r="DI114" s="7">
        <f t="shared" si="115"/>
        <v>0</v>
      </c>
      <c r="DJ114" s="7">
        <f t="shared" si="115"/>
        <v>0</v>
      </c>
      <c r="DK114" s="11">
        <f t="shared" si="115"/>
        <v>0</v>
      </c>
      <c r="DL114" s="10">
        <f t="shared" si="115"/>
        <v>0</v>
      </c>
      <c r="DM114" s="11">
        <f t="shared" si="115"/>
        <v>0</v>
      </c>
      <c r="DN114" s="10">
        <f t="shared" si="115"/>
        <v>0</v>
      </c>
      <c r="DO114" s="11">
        <f t="shared" si="115"/>
        <v>0</v>
      </c>
      <c r="DP114" s="10">
        <f t="shared" si="115"/>
        <v>0</v>
      </c>
      <c r="DQ114" s="11">
        <f t="shared" si="115"/>
        <v>0</v>
      </c>
      <c r="DR114" s="10">
        <f t="shared" si="115"/>
        <v>0</v>
      </c>
      <c r="DS114" s="7">
        <f t="shared" si="115"/>
        <v>0</v>
      </c>
      <c r="DT114" s="11">
        <f t="shared" si="115"/>
        <v>0</v>
      </c>
      <c r="DU114" s="10">
        <f t="shared" si="115"/>
        <v>0</v>
      </c>
      <c r="DV114" s="11">
        <f t="shared" si="115"/>
        <v>0</v>
      </c>
      <c r="DW114" s="10">
        <f t="shared" si="115"/>
        <v>0</v>
      </c>
      <c r="DX114" s="11">
        <f t="shared" si="115"/>
        <v>0</v>
      </c>
      <c r="DY114" s="10">
        <f t="shared" si="115"/>
        <v>0</v>
      </c>
      <c r="DZ114" s="11">
        <f t="shared" si="115"/>
        <v>0</v>
      </c>
      <c r="EA114" s="10">
        <f t="shared" si="115"/>
        <v>0</v>
      </c>
      <c r="EB114" s="7">
        <f t="shared" si="115"/>
        <v>0</v>
      </c>
      <c r="EC114" s="7">
        <f t="shared" si="115"/>
        <v>0</v>
      </c>
      <c r="ED114" s="11">
        <f t="shared" ref="ED114:FI114" si="116">SUM(ED111:ED113)</f>
        <v>0</v>
      </c>
      <c r="EE114" s="10">
        <f t="shared" si="116"/>
        <v>0</v>
      </c>
      <c r="EF114" s="11">
        <f t="shared" si="116"/>
        <v>0</v>
      </c>
      <c r="EG114" s="10">
        <f t="shared" si="116"/>
        <v>0</v>
      </c>
      <c r="EH114" s="11">
        <f t="shared" si="116"/>
        <v>0</v>
      </c>
      <c r="EI114" s="10">
        <f t="shared" si="116"/>
        <v>0</v>
      </c>
      <c r="EJ114" s="11">
        <f t="shared" si="116"/>
        <v>0</v>
      </c>
      <c r="EK114" s="10">
        <f t="shared" si="116"/>
        <v>0</v>
      </c>
      <c r="EL114" s="7">
        <f t="shared" si="116"/>
        <v>0</v>
      </c>
      <c r="EM114" s="11">
        <f t="shared" si="116"/>
        <v>0</v>
      </c>
      <c r="EN114" s="10">
        <f t="shared" si="116"/>
        <v>0</v>
      </c>
      <c r="EO114" s="11">
        <f t="shared" si="116"/>
        <v>0</v>
      </c>
      <c r="EP114" s="10">
        <f t="shared" si="116"/>
        <v>0</v>
      </c>
      <c r="EQ114" s="11">
        <f t="shared" si="116"/>
        <v>0</v>
      </c>
      <c r="ER114" s="10">
        <f t="shared" si="116"/>
        <v>0</v>
      </c>
      <c r="ES114" s="11">
        <f t="shared" si="116"/>
        <v>0</v>
      </c>
      <c r="ET114" s="10">
        <f t="shared" si="116"/>
        <v>0</v>
      </c>
      <c r="EU114" s="7">
        <f t="shared" si="116"/>
        <v>0</v>
      </c>
      <c r="EV114" s="7">
        <f t="shared" si="116"/>
        <v>0</v>
      </c>
      <c r="EW114" s="11">
        <f t="shared" si="116"/>
        <v>0</v>
      </c>
      <c r="EX114" s="10">
        <f t="shared" si="116"/>
        <v>0</v>
      </c>
      <c r="EY114" s="11">
        <f t="shared" si="116"/>
        <v>0</v>
      </c>
      <c r="EZ114" s="10">
        <f t="shared" si="116"/>
        <v>0</v>
      </c>
      <c r="FA114" s="11">
        <f t="shared" si="116"/>
        <v>0</v>
      </c>
      <c r="FB114" s="10">
        <f t="shared" si="116"/>
        <v>0</v>
      </c>
      <c r="FC114" s="11">
        <f t="shared" si="116"/>
        <v>0</v>
      </c>
      <c r="FD114" s="10">
        <f t="shared" si="116"/>
        <v>0</v>
      </c>
      <c r="FE114" s="7">
        <f t="shared" si="116"/>
        <v>0</v>
      </c>
      <c r="FF114" s="11">
        <f t="shared" si="116"/>
        <v>0</v>
      </c>
      <c r="FG114" s="10">
        <f t="shared" si="116"/>
        <v>0</v>
      </c>
      <c r="FH114" s="11">
        <f t="shared" si="116"/>
        <v>0</v>
      </c>
      <c r="FI114" s="10">
        <f t="shared" si="116"/>
        <v>0</v>
      </c>
      <c r="FJ114" s="11">
        <f t="shared" ref="FJ114:FO114" si="117">SUM(FJ111:FJ113)</f>
        <v>0</v>
      </c>
      <c r="FK114" s="10">
        <f t="shared" si="117"/>
        <v>0</v>
      </c>
      <c r="FL114" s="11">
        <f t="shared" si="117"/>
        <v>0</v>
      </c>
      <c r="FM114" s="10">
        <f t="shared" si="117"/>
        <v>0</v>
      </c>
      <c r="FN114" s="7">
        <f t="shared" si="117"/>
        <v>0</v>
      </c>
      <c r="FO114" s="7">
        <f t="shared" si="117"/>
        <v>0</v>
      </c>
    </row>
    <row r="115" spans="1:171" ht="20.100000000000001" customHeight="1" x14ac:dyDescent="0.25">
      <c r="A115" s="6"/>
      <c r="B115" s="6"/>
      <c r="C115" s="6"/>
      <c r="D115" s="6"/>
      <c r="E115" s="8" t="s">
        <v>230</v>
      </c>
      <c r="F115" s="6">
        <f>F23+F29+F56+F70+F109+F114</f>
        <v>15</v>
      </c>
      <c r="G115" s="6">
        <f>G23+G29+G56+G70+G109+G114</f>
        <v>80</v>
      </c>
      <c r="H115" s="6">
        <f t="shared" ref="H115:P115" si="118">H23+H29+H56+H70+H114</f>
        <v>1615</v>
      </c>
      <c r="I115" s="6">
        <f t="shared" si="118"/>
        <v>697</v>
      </c>
      <c r="J115" s="6">
        <f t="shared" si="118"/>
        <v>156</v>
      </c>
      <c r="K115" s="6">
        <f t="shared" si="118"/>
        <v>100</v>
      </c>
      <c r="L115" s="6">
        <f t="shared" si="118"/>
        <v>20</v>
      </c>
      <c r="M115" s="6">
        <f t="shared" si="118"/>
        <v>594</v>
      </c>
      <c r="N115" s="6">
        <f t="shared" si="118"/>
        <v>48</v>
      </c>
      <c r="O115" s="6">
        <f t="shared" si="118"/>
        <v>0</v>
      </c>
      <c r="P115" s="6">
        <f t="shared" si="118"/>
        <v>0</v>
      </c>
      <c r="Q115" s="7">
        <f>Q23+Q29+Q56+Q70+Q109+Q114</f>
        <v>210</v>
      </c>
      <c r="R115" s="7">
        <f>R23+R29+R56+R70+R109+R114</f>
        <v>95</v>
      </c>
      <c r="S115" s="7">
        <f>S23+S29+S56+S70+S109+S114</f>
        <v>90.759999999999991</v>
      </c>
      <c r="T115" s="11">
        <f t="shared" ref="T115:AA115" si="119">T23+T29+T56+T70+T114</f>
        <v>125</v>
      </c>
      <c r="U115" s="10">
        <f t="shared" si="119"/>
        <v>0</v>
      </c>
      <c r="V115" s="11">
        <f t="shared" si="119"/>
        <v>40</v>
      </c>
      <c r="W115" s="10">
        <f t="shared" si="119"/>
        <v>0</v>
      </c>
      <c r="X115" s="11">
        <f t="shared" si="119"/>
        <v>0</v>
      </c>
      <c r="Y115" s="10">
        <f t="shared" si="119"/>
        <v>0</v>
      </c>
      <c r="Z115" s="11">
        <f t="shared" si="119"/>
        <v>0</v>
      </c>
      <c r="AA115" s="10">
        <f t="shared" si="119"/>
        <v>0</v>
      </c>
      <c r="AB115" s="7">
        <f>AB23+AB29+AB56+AB70+AB109+AB114</f>
        <v>21</v>
      </c>
      <c r="AC115" s="11">
        <f t="shared" ref="AC115:AJ115" si="120">AC23+AC29+AC56+AC70+AC114</f>
        <v>78</v>
      </c>
      <c r="AD115" s="10">
        <f t="shared" si="120"/>
        <v>0</v>
      </c>
      <c r="AE115" s="11">
        <f t="shared" si="120"/>
        <v>0</v>
      </c>
      <c r="AF115" s="10">
        <f t="shared" si="120"/>
        <v>0</v>
      </c>
      <c r="AG115" s="11">
        <f t="shared" si="120"/>
        <v>0</v>
      </c>
      <c r="AH115" s="10">
        <f t="shared" si="120"/>
        <v>0</v>
      </c>
      <c r="AI115" s="11">
        <f t="shared" si="120"/>
        <v>0</v>
      </c>
      <c r="AJ115" s="10">
        <f t="shared" si="120"/>
        <v>0</v>
      </c>
      <c r="AK115" s="7">
        <f>AK23+AK29+AK56+AK70+AK109+AK114</f>
        <v>9</v>
      </c>
      <c r="AL115" s="7">
        <f>AL23+AL29+AL56+AL70+AL109+AL114</f>
        <v>30</v>
      </c>
      <c r="AM115" s="11">
        <f t="shared" ref="AM115:AT115" si="121">AM23+AM29+AM56+AM70+AM114</f>
        <v>106</v>
      </c>
      <c r="AN115" s="10">
        <f t="shared" si="121"/>
        <v>0</v>
      </c>
      <c r="AO115" s="11">
        <f t="shared" si="121"/>
        <v>66</v>
      </c>
      <c r="AP115" s="10">
        <f t="shared" si="121"/>
        <v>0</v>
      </c>
      <c r="AQ115" s="11">
        <f t="shared" si="121"/>
        <v>0</v>
      </c>
      <c r="AR115" s="10">
        <f t="shared" si="121"/>
        <v>0</v>
      </c>
      <c r="AS115" s="11">
        <f t="shared" si="121"/>
        <v>0</v>
      </c>
      <c r="AT115" s="10">
        <f t="shared" si="121"/>
        <v>0</v>
      </c>
      <c r="AU115" s="7">
        <f>AU23+AU29+AU56+AU70+AU109+AU114</f>
        <v>23</v>
      </c>
      <c r="AV115" s="11">
        <f t="shared" ref="AV115:BC115" si="122">AV23+AV29+AV56+AV70+AV114</f>
        <v>60</v>
      </c>
      <c r="AW115" s="10">
        <f t="shared" si="122"/>
        <v>0</v>
      </c>
      <c r="AX115" s="11">
        <f t="shared" si="122"/>
        <v>0</v>
      </c>
      <c r="AY115" s="10">
        <f t="shared" si="122"/>
        <v>0</v>
      </c>
      <c r="AZ115" s="11">
        <f t="shared" si="122"/>
        <v>0</v>
      </c>
      <c r="BA115" s="10">
        <f t="shared" si="122"/>
        <v>0</v>
      </c>
      <c r="BB115" s="11">
        <f t="shared" si="122"/>
        <v>0</v>
      </c>
      <c r="BC115" s="10">
        <f t="shared" si="122"/>
        <v>0</v>
      </c>
      <c r="BD115" s="7">
        <f>BD23+BD29+BD56+BD70+BD109+BD114</f>
        <v>7</v>
      </c>
      <c r="BE115" s="7">
        <f>BE23+BE29+BE56+BE70+BE109+BE114</f>
        <v>30</v>
      </c>
      <c r="BF115" s="11">
        <f t="shared" ref="BF115:BM115" si="123">BF23+BF29+BF56+BF70+BF114</f>
        <v>94</v>
      </c>
      <c r="BG115" s="10">
        <f t="shared" si="123"/>
        <v>0</v>
      </c>
      <c r="BH115" s="11">
        <f t="shared" si="123"/>
        <v>10</v>
      </c>
      <c r="BI115" s="10">
        <f t="shared" si="123"/>
        <v>0</v>
      </c>
      <c r="BJ115" s="11">
        <f t="shared" si="123"/>
        <v>0</v>
      </c>
      <c r="BK115" s="10">
        <f t="shared" si="123"/>
        <v>0</v>
      </c>
      <c r="BL115" s="11">
        <f t="shared" si="123"/>
        <v>0</v>
      </c>
      <c r="BM115" s="10">
        <f t="shared" si="123"/>
        <v>0</v>
      </c>
      <c r="BN115" s="7">
        <f>BN23+BN29+BN56+BN70+BN109+BN114</f>
        <v>14</v>
      </c>
      <c r="BO115" s="11">
        <f t="shared" ref="BO115:BV115" si="124">BO23+BO29+BO56+BO70+BO114</f>
        <v>106</v>
      </c>
      <c r="BP115" s="10">
        <f t="shared" si="124"/>
        <v>0</v>
      </c>
      <c r="BQ115" s="11">
        <f t="shared" si="124"/>
        <v>0</v>
      </c>
      <c r="BR115" s="10">
        <f t="shared" si="124"/>
        <v>0</v>
      </c>
      <c r="BS115" s="11">
        <f t="shared" si="124"/>
        <v>0</v>
      </c>
      <c r="BT115" s="10">
        <f t="shared" si="124"/>
        <v>0</v>
      </c>
      <c r="BU115" s="11">
        <f t="shared" si="124"/>
        <v>0</v>
      </c>
      <c r="BV115" s="10">
        <f t="shared" si="124"/>
        <v>0</v>
      </c>
      <c r="BW115" s="7">
        <f>BW23+BW29+BW56+BW70+BW109+BW114</f>
        <v>16</v>
      </c>
      <c r="BX115" s="7">
        <f>BX23+BX29+BX56+BX70+BX109+BX114</f>
        <v>30</v>
      </c>
      <c r="BY115" s="11">
        <f t="shared" ref="BY115:CF115" si="125">BY23+BY29+BY56+BY70+BY114</f>
        <v>90</v>
      </c>
      <c r="BZ115" s="10">
        <f t="shared" si="125"/>
        <v>0</v>
      </c>
      <c r="CA115" s="11">
        <f t="shared" si="125"/>
        <v>20</v>
      </c>
      <c r="CB115" s="10">
        <f t="shared" si="125"/>
        <v>0</v>
      </c>
      <c r="CC115" s="11">
        <f t="shared" si="125"/>
        <v>20</v>
      </c>
      <c r="CD115" s="10">
        <f t="shared" si="125"/>
        <v>0</v>
      </c>
      <c r="CE115" s="11">
        <f t="shared" si="125"/>
        <v>0</v>
      </c>
      <c r="CF115" s="10">
        <f t="shared" si="125"/>
        <v>0</v>
      </c>
      <c r="CG115" s="7">
        <f>CG23+CG29+CG56+CG70+CG109+CG114</f>
        <v>15</v>
      </c>
      <c r="CH115" s="11">
        <f t="shared" ref="CH115:CO115" si="126">CH23+CH29+CH56+CH70+CH114</f>
        <v>96</v>
      </c>
      <c r="CI115" s="10">
        <f t="shared" si="126"/>
        <v>0</v>
      </c>
      <c r="CJ115" s="11">
        <f t="shared" si="126"/>
        <v>0</v>
      </c>
      <c r="CK115" s="10">
        <f t="shared" si="126"/>
        <v>0</v>
      </c>
      <c r="CL115" s="11">
        <f t="shared" si="126"/>
        <v>0</v>
      </c>
      <c r="CM115" s="10">
        <f t="shared" si="126"/>
        <v>0</v>
      </c>
      <c r="CN115" s="11">
        <f t="shared" si="126"/>
        <v>0</v>
      </c>
      <c r="CO115" s="10">
        <f t="shared" si="126"/>
        <v>0</v>
      </c>
      <c r="CP115" s="7">
        <f>CP23+CP29+CP56+CP70+CP109+CP114</f>
        <v>11</v>
      </c>
      <c r="CQ115" s="7">
        <f>CQ23+CQ29+CQ56+CQ70+CQ109+CQ114</f>
        <v>26</v>
      </c>
      <c r="CR115" s="11">
        <f t="shared" ref="CR115:CY115" si="127">CR23+CR29+CR56+CR70+CR114</f>
        <v>92</v>
      </c>
      <c r="CS115" s="10">
        <f t="shared" si="127"/>
        <v>0</v>
      </c>
      <c r="CT115" s="11">
        <f t="shared" si="127"/>
        <v>0</v>
      </c>
      <c r="CU115" s="10">
        <f t="shared" si="127"/>
        <v>0</v>
      </c>
      <c r="CV115" s="11">
        <f t="shared" si="127"/>
        <v>40</v>
      </c>
      <c r="CW115" s="10">
        <f t="shared" si="127"/>
        <v>0</v>
      </c>
      <c r="CX115" s="11">
        <f t="shared" si="127"/>
        <v>0</v>
      </c>
      <c r="CY115" s="10">
        <f t="shared" si="127"/>
        <v>0</v>
      </c>
      <c r="CZ115" s="7">
        <f>CZ23+CZ29+CZ56+CZ70+CZ109+CZ114</f>
        <v>13</v>
      </c>
      <c r="DA115" s="11">
        <f t="shared" ref="DA115:DH115" si="128">DA23+DA29+DA56+DA70+DA114</f>
        <v>90</v>
      </c>
      <c r="DB115" s="10">
        <f t="shared" si="128"/>
        <v>0</v>
      </c>
      <c r="DC115" s="11">
        <f t="shared" si="128"/>
        <v>0</v>
      </c>
      <c r="DD115" s="10">
        <f t="shared" si="128"/>
        <v>0</v>
      </c>
      <c r="DE115" s="11">
        <f t="shared" si="128"/>
        <v>0</v>
      </c>
      <c r="DF115" s="10">
        <f t="shared" si="128"/>
        <v>0</v>
      </c>
      <c r="DG115" s="11">
        <f t="shared" si="128"/>
        <v>0</v>
      </c>
      <c r="DH115" s="10">
        <f t="shared" si="128"/>
        <v>0</v>
      </c>
      <c r="DI115" s="7">
        <f>DI23+DI29+DI56+DI70+DI109+DI114</f>
        <v>10</v>
      </c>
      <c r="DJ115" s="7">
        <f>DJ23+DJ29+DJ56+DJ70+DJ109+DJ114</f>
        <v>23</v>
      </c>
      <c r="DK115" s="11">
        <f t="shared" ref="DK115:DR115" si="129">DK23+DK29+DK56+DK70+DK114</f>
        <v>78</v>
      </c>
      <c r="DL115" s="10">
        <f t="shared" si="129"/>
        <v>0</v>
      </c>
      <c r="DM115" s="11">
        <f t="shared" si="129"/>
        <v>0</v>
      </c>
      <c r="DN115" s="10">
        <f t="shared" si="129"/>
        <v>0</v>
      </c>
      <c r="DO115" s="11">
        <f t="shared" si="129"/>
        <v>40</v>
      </c>
      <c r="DP115" s="10">
        <f t="shared" si="129"/>
        <v>0</v>
      </c>
      <c r="DQ115" s="11">
        <f t="shared" si="129"/>
        <v>10</v>
      </c>
      <c r="DR115" s="10">
        <f t="shared" si="129"/>
        <v>0</v>
      </c>
      <c r="DS115" s="7">
        <f>DS23+DS29+DS56+DS70+DS109+DS114</f>
        <v>15</v>
      </c>
      <c r="DT115" s="11">
        <f t="shared" ref="DT115:EA115" si="130">DT23+DT29+DT56+DT70+DT114</f>
        <v>72</v>
      </c>
      <c r="DU115" s="10">
        <f t="shared" si="130"/>
        <v>0</v>
      </c>
      <c r="DV115" s="11">
        <f t="shared" si="130"/>
        <v>24</v>
      </c>
      <c r="DW115" s="10">
        <f t="shared" si="130"/>
        <v>0</v>
      </c>
      <c r="DX115" s="11">
        <f t="shared" si="130"/>
        <v>0</v>
      </c>
      <c r="DY115" s="10">
        <f t="shared" si="130"/>
        <v>0</v>
      </c>
      <c r="DZ115" s="11">
        <f t="shared" si="130"/>
        <v>0</v>
      </c>
      <c r="EA115" s="10">
        <f t="shared" si="130"/>
        <v>0</v>
      </c>
      <c r="EB115" s="7">
        <f>EB23+EB29+EB56+EB70+EB109+EB114</f>
        <v>11</v>
      </c>
      <c r="EC115" s="7">
        <f>EC23+EC29+EC56+EC70+EC109+EC114</f>
        <v>26</v>
      </c>
      <c r="ED115" s="11">
        <f t="shared" ref="ED115:EK115" si="131">ED23+ED29+ED56+ED70+ED114</f>
        <v>82</v>
      </c>
      <c r="EE115" s="10">
        <f t="shared" si="131"/>
        <v>0</v>
      </c>
      <c r="EF115" s="11">
        <f t="shared" si="131"/>
        <v>0</v>
      </c>
      <c r="EG115" s="10">
        <f t="shared" si="131"/>
        <v>0</v>
      </c>
      <c r="EH115" s="11">
        <f t="shared" si="131"/>
        <v>0</v>
      </c>
      <c r="EI115" s="10">
        <f t="shared" si="131"/>
        <v>0</v>
      </c>
      <c r="EJ115" s="11">
        <f t="shared" si="131"/>
        <v>10</v>
      </c>
      <c r="EK115" s="10">
        <f t="shared" si="131"/>
        <v>0</v>
      </c>
      <c r="EL115" s="7">
        <f>EL23+EL29+EL56+EL70+EL109+EL114</f>
        <v>9</v>
      </c>
      <c r="EM115" s="11">
        <f t="shared" ref="EM115:ET115" si="132">EM23+EM29+EM56+EM70+EM114</f>
        <v>82</v>
      </c>
      <c r="EN115" s="10">
        <f t="shared" si="132"/>
        <v>0</v>
      </c>
      <c r="EO115" s="11">
        <f t="shared" si="132"/>
        <v>24</v>
      </c>
      <c r="EP115" s="10">
        <f t="shared" si="132"/>
        <v>0</v>
      </c>
      <c r="EQ115" s="11">
        <f t="shared" si="132"/>
        <v>0</v>
      </c>
      <c r="ER115" s="10">
        <f t="shared" si="132"/>
        <v>0</v>
      </c>
      <c r="ES115" s="11">
        <f t="shared" si="132"/>
        <v>0</v>
      </c>
      <c r="ET115" s="10">
        <f t="shared" si="132"/>
        <v>0</v>
      </c>
      <c r="EU115" s="7">
        <f>EU23+EU29+EU56+EU70+EU109+EU114</f>
        <v>15</v>
      </c>
      <c r="EV115" s="7">
        <f>EV23+EV29+EV56+EV70+EV109+EV114</f>
        <v>24</v>
      </c>
      <c r="EW115" s="11">
        <f t="shared" ref="EW115:FD115" si="133">EW23+EW29+EW56+EW70+EW114</f>
        <v>30</v>
      </c>
      <c r="EX115" s="10">
        <f t="shared" si="133"/>
        <v>0</v>
      </c>
      <c r="EY115" s="11">
        <f t="shared" si="133"/>
        <v>20</v>
      </c>
      <c r="EZ115" s="10">
        <f t="shared" si="133"/>
        <v>0</v>
      </c>
      <c r="FA115" s="11">
        <f t="shared" si="133"/>
        <v>0</v>
      </c>
      <c r="FB115" s="10">
        <f t="shared" si="133"/>
        <v>0</v>
      </c>
      <c r="FC115" s="11">
        <f t="shared" si="133"/>
        <v>0</v>
      </c>
      <c r="FD115" s="10">
        <f t="shared" si="133"/>
        <v>0</v>
      </c>
      <c r="FE115" s="7">
        <f>FE23+FE29+FE56+FE70+FE109+FE114</f>
        <v>5</v>
      </c>
      <c r="FF115" s="11">
        <f t="shared" ref="FF115:FM115" si="134">FF23+FF29+FF56+FF70+FF114</f>
        <v>10</v>
      </c>
      <c r="FG115" s="10">
        <f t="shared" si="134"/>
        <v>0</v>
      </c>
      <c r="FH115" s="11">
        <f t="shared" si="134"/>
        <v>0</v>
      </c>
      <c r="FI115" s="10">
        <f t="shared" si="134"/>
        <v>0</v>
      </c>
      <c r="FJ115" s="11">
        <f t="shared" si="134"/>
        <v>0</v>
      </c>
      <c r="FK115" s="10">
        <f t="shared" si="134"/>
        <v>0</v>
      </c>
      <c r="FL115" s="11">
        <f t="shared" si="134"/>
        <v>0</v>
      </c>
      <c r="FM115" s="10">
        <f t="shared" si="134"/>
        <v>0</v>
      </c>
      <c r="FN115" s="7">
        <f>FN23+FN29+FN56+FN70+FN109+FN114</f>
        <v>16</v>
      </c>
      <c r="FO115" s="7">
        <f>FO23+FO29+FO56+FO70+FO109+FO114</f>
        <v>21</v>
      </c>
    </row>
    <row r="117" spans="1:171" x14ac:dyDescent="0.25">
      <c r="D117" s="3" t="s">
        <v>22</v>
      </c>
      <c r="E117" s="3" t="s">
        <v>231</v>
      </c>
    </row>
    <row r="118" spans="1:171" x14ac:dyDescent="0.25">
      <c r="D118" s="3" t="s">
        <v>26</v>
      </c>
      <c r="E118" s="3" t="s">
        <v>232</v>
      </c>
    </row>
    <row r="119" spans="1:171" x14ac:dyDescent="0.25">
      <c r="D119" s="21" t="s">
        <v>32</v>
      </c>
      <c r="E119" s="21"/>
    </row>
    <row r="120" spans="1:171" x14ac:dyDescent="0.25">
      <c r="D120" s="3" t="s">
        <v>34</v>
      </c>
      <c r="E120" s="3" t="s">
        <v>233</v>
      </c>
    </row>
    <row r="121" spans="1:171" x14ac:dyDescent="0.25">
      <c r="D121" s="3" t="s">
        <v>35</v>
      </c>
      <c r="E121" s="3" t="s">
        <v>234</v>
      </c>
    </row>
    <row r="122" spans="1:171" x14ac:dyDescent="0.25">
      <c r="D122" s="3" t="s">
        <v>36</v>
      </c>
      <c r="E122" s="3" t="s">
        <v>235</v>
      </c>
    </row>
    <row r="123" spans="1:171" x14ac:dyDescent="0.25">
      <c r="D123" s="3" t="s">
        <v>37</v>
      </c>
      <c r="E123" s="3" t="s">
        <v>236</v>
      </c>
      <c r="M123" s="9"/>
      <c r="U123" s="9"/>
      <c r="AC123" s="9"/>
    </row>
    <row r="124" spans="1:171" x14ac:dyDescent="0.25">
      <c r="D124" s="21" t="s">
        <v>33</v>
      </c>
      <c r="E124" s="21"/>
    </row>
    <row r="125" spans="1:171" x14ac:dyDescent="0.25">
      <c r="D125" s="3" t="s">
        <v>38</v>
      </c>
      <c r="E125" s="3" t="s">
        <v>237</v>
      </c>
    </row>
    <row r="126" spans="1:171" x14ac:dyDescent="0.25">
      <c r="D126" s="3" t="s">
        <v>39</v>
      </c>
      <c r="E126" s="3" t="s">
        <v>238</v>
      </c>
    </row>
    <row r="127" spans="1:171" x14ac:dyDescent="0.25">
      <c r="D127" s="3" t="s">
        <v>40</v>
      </c>
      <c r="E127" s="3" t="s">
        <v>239</v>
      </c>
    </row>
    <row r="128" spans="1:171" x14ac:dyDescent="0.25">
      <c r="D128" s="3" t="s">
        <v>41</v>
      </c>
      <c r="E128" s="3" t="s">
        <v>240</v>
      </c>
    </row>
  </sheetData>
  <mergeCells count="176">
    <mergeCell ref="D124:E124"/>
    <mergeCell ref="C104:C106"/>
    <mergeCell ref="A104:A106"/>
    <mergeCell ref="B104:B106"/>
    <mergeCell ref="A107:FO107"/>
    <mergeCell ref="A110:FO110"/>
    <mergeCell ref="D119:E119"/>
    <mergeCell ref="C99:C101"/>
    <mergeCell ref="A99:A101"/>
    <mergeCell ref="B99:B101"/>
    <mergeCell ref="C102:C103"/>
    <mergeCell ref="A102:A103"/>
    <mergeCell ref="B102:B103"/>
    <mergeCell ref="C95:C96"/>
    <mergeCell ref="A95:A96"/>
    <mergeCell ref="B95:B96"/>
    <mergeCell ref="C97:C98"/>
    <mergeCell ref="A97:A98"/>
    <mergeCell ref="B97:B98"/>
    <mergeCell ref="C85:C89"/>
    <mergeCell ref="A85:A89"/>
    <mergeCell ref="B85:B89"/>
    <mergeCell ref="C90:C94"/>
    <mergeCell ref="A90:A94"/>
    <mergeCell ref="B90:B94"/>
    <mergeCell ref="C78:C80"/>
    <mergeCell ref="A78:A80"/>
    <mergeCell ref="B78:B80"/>
    <mergeCell ref="C81:C84"/>
    <mergeCell ref="A81:A84"/>
    <mergeCell ref="B81:B84"/>
    <mergeCell ref="C74:C75"/>
    <mergeCell ref="A74:A75"/>
    <mergeCell ref="B74:B75"/>
    <mergeCell ref="C76:C77"/>
    <mergeCell ref="A76:A77"/>
    <mergeCell ref="B76:B77"/>
    <mergeCell ref="A16:FO16"/>
    <mergeCell ref="A24:FO24"/>
    <mergeCell ref="A30:FO30"/>
    <mergeCell ref="A57:FO57"/>
    <mergeCell ref="A71:FO71"/>
    <mergeCell ref="C72:C73"/>
    <mergeCell ref="A72:A73"/>
    <mergeCell ref="B72:B73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Inżynieria komputerowa</vt:lpstr>
      <vt:lpstr>Inżynieria oprogramowania</vt:lpstr>
      <vt:lpstr>Inżynieria systemów informacyjn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2021-05-18T11:15:00Z</dcterms:created>
  <dcterms:modified xsi:type="dcterms:W3CDTF">2021-06-01T19:07:14Z</dcterms:modified>
</cp:coreProperties>
</file>